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hidePivotFieldList="1"/>
  <mc:AlternateContent xmlns:mc="http://schemas.openxmlformats.org/markup-compatibility/2006">
    <mc:Choice Requires="x15">
      <x15ac:absPath xmlns:x15ac="http://schemas.microsoft.com/office/spreadsheetml/2010/11/ac" url="/Users/akshayshendre/Desktop/Sales/data/"/>
    </mc:Choice>
  </mc:AlternateContent>
  <xr:revisionPtr revIDLastSave="0" documentId="13_ncr:1_{0E1DB9DD-A45E-8646-A55F-5889275B0DBA}" xr6:coauthVersionLast="47" xr6:coauthVersionMax="47" xr10:uidLastSave="{00000000-0000-0000-0000-000000000000}"/>
  <bookViews>
    <workbookView xWindow="0" yWindow="460" windowWidth="26980" windowHeight="17540" tabRatio="500" activeTab="1" xr2:uid="{00000000-000D-0000-FFFF-FFFF00000000}"/>
  </bookViews>
  <sheets>
    <sheet name="KPI_by_month" sheetId="5" r:id="rId1"/>
    <sheet name="Dashboard" sheetId="12" r:id="rId2"/>
    <sheet name="YOY_growth" sheetId="6" r:id="rId3"/>
    <sheet name="Sales_profit" sheetId="7" r:id="rId4"/>
    <sheet name="Map" sheetId="8" r:id="rId5"/>
    <sheet name="Segment" sheetId="9" r:id="rId6"/>
    <sheet name="Category" sheetId="10" r:id="rId7"/>
    <sheet name="Sub-Category" sheetId="11" r:id="rId8"/>
    <sheet name="Orders" sheetId="1" r:id="rId9"/>
    <sheet name="Returns" sheetId="3" r:id="rId10"/>
    <sheet name="People" sheetId="4" r:id="rId11"/>
  </sheets>
  <definedNames>
    <definedName name="_xlnm._FilterDatabase" localSheetId="8" hidden="1">Orders!$A$1:$U$9995</definedName>
    <definedName name="_xlchart.v1.0" hidden="1">'Sub-Category'!$E$5:$E$21</definedName>
    <definedName name="_xlchart.v1.1" hidden="1">'Sub-Category'!$F$4</definedName>
    <definedName name="_xlchart.v1.16" hidden="1">'Sub-Category'!$E$5:$E$21</definedName>
    <definedName name="_xlchart.v1.17" hidden="1">'Sub-Category'!$F$4</definedName>
    <definedName name="_xlchart.v1.18" hidden="1">'Sub-Category'!$F$5:$F$21</definedName>
    <definedName name="_xlchart.v1.2" hidden="1">'Sub-Category'!$F$5:$F$21</definedName>
    <definedName name="_xlchart.v5.10" hidden="1">Map!$E$5:$E$53</definedName>
    <definedName name="_xlchart.v5.11" hidden="1">Map!$D$4</definedName>
    <definedName name="_xlchart.v5.12" hidden="1">Map!$D$5:$D$53</definedName>
    <definedName name="_xlchart.v5.13" hidden="1">Map!$E$3</definedName>
    <definedName name="_xlchart.v5.14" hidden="1">Map!$E$4</definedName>
    <definedName name="_xlchart.v5.15" hidden="1">Map!$E$5:$E$53</definedName>
    <definedName name="_xlchart.v5.3" hidden="1">Map!$D$4</definedName>
    <definedName name="_xlchart.v5.4" hidden="1">Map!$D$5:$D$53</definedName>
    <definedName name="_xlchart.v5.5" hidden="1">Map!$E$4</definedName>
    <definedName name="_xlchart.v5.6" hidden="1">Map!$E$5:$E$53</definedName>
    <definedName name="_xlchart.v5.7" hidden="1">Map!$D$4</definedName>
    <definedName name="_xlchart.v5.8" hidden="1">Map!$D$5:$D$53</definedName>
    <definedName name="_xlchart.v5.9" hidden="1">Map!$E$4</definedName>
    <definedName name="Slicer_Region">#N/A</definedName>
    <definedName name="Slicer_Segment">#N/A</definedName>
    <definedName name="Slicer_Years">#N/A</definedName>
  </definedNames>
  <calcPr calcId="191029"/>
  <pivotCaches>
    <pivotCache cacheId="33"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22" i="11" l="1"/>
  <c r="E6" i="11"/>
  <c r="E7" i="11"/>
  <c r="E8" i="11"/>
  <c r="E9" i="11"/>
  <c r="E10" i="11"/>
  <c r="E11" i="11"/>
  <c r="E12" i="11"/>
  <c r="E13" i="11"/>
  <c r="E14" i="11"/>
  <c r="E15" i="11"/>
  <c r="E16" i="11"/>
  <c r="E17" i="11"/>
  <c r="E18" i="11"/>
  <c r="E19" i="11"/>
  <c r="E20" i="11"/>
  <c r="E21" i="11"/>
  <c r="E5" i="11"/>
  <c r="C298" i="3"/>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 i="8"/>
  <c r="O23" i="5"/>
  <c r="O24" i="5"/>
  <c r="O25" i="5"/>
  <c r="O26" i="5"/>
  <c r="O27" i="5"/>
  <c r="O28" i="5"/>
  <c r="O29" i="5"/>
  <c r="O30" i="5"/>
  <c r="O31" i="5"/>
  <c r="O32" i="5"/>
  <c r="O33" i="5"/>
  <c r="O34" i="5"/>
  <c r="O22" i="5"/>
  <c r="J23" i="5"/>
  <c r="J24" i="5"/>
  <c r="J25" i="5"/>
  <c r="J26" i="5"/>
  <c r="J27" i="5"/>
  <c r="J28" i="5"/>
  <c r="J29" i="5"/>
  <c r="J30" i="5"/>
  <c r="J31" i="5"/>
  <c r="J32" i="5"/>
  <c r="J33" i="5"/>
  <c r="J34" i="5"/>
  <c r="J22" i="5"/>
  <c r="G23" i="5"/>
  <c r="G24" i="5"/>
  <c r="G25" i="5"/>
  <c r="G26" i="5"/>
  <c r="G27" i="5"/>
  <c r="G28" i="5"/>
  <c r="G29" i="5"/>
  <c r="G30" i="5"/>
  <c r="G31" i="5"/>
  <c r="G32" i="5"/>
  <c r="G33" i="5"/>
  <c r="G34" i="5"/>
  <c r="G22" i="5"/>
  <c r="D23" i="5"/>
  <c r="D24" i="5"/>
  <c r="D25" i="5"/>
  <c r="D26" i="5"/>
  <c r="D27" i="5"/>
  <c r="D28" i="5"/>
  <c r="D29" i="5"/>
  <c r="D30" i="5"/>
  <c r="D31" i="5"/>
  <c r="D32" i="5"/>
  <c r="D33" i="5"/>
  <c r="D34" i="5"/>
  <c r="D22" i="5"/>
  <c r="A23" i="5"/>
  <c r="A24" i="5"/>
  <c r="A25" i="5"/>
  <c r="A26" i="5"/>
  <c r="A27" i="5"/>
  <c r="A28" i="5"/>
  <c r="A29" i="5"/>
  <c r="A30" i="5"/>
  <c r="A31" i="5"/>
  <c r="A32" i="5"/>
  <c r="A33" i="5"/>
  <c r="A34" i="5"/>
  <c r="A22" i="5"/>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 i="3"/>
  <c r="E6" i="8"/>
  <c r="E22" i="8"/>
  <c r="E38" i="8"/>
  <c r="E23" i="8"/>
  <c r="E51" i="8"/>
  <c r="E28" i="8"/>
  <c r="E9" i="8"/>
  <c r="E37" i="8"/>
  <c r="E11" i="8"/>
  <c r="E35" i="8"/>
  <c r="E32" i="8"/>
  <c r="E21" i="8"/>
  <c r="E5" i="8"/>
  <c r="F11" i="6"/>
  <c r="P23" i="5"/>
  <c r="P32" i="5"/>
  <c r="P33" i="5"/>
  <c r="K34" i="5"/>
  <c r="K26" i="5"/>
  <c r="K30" i="5"/>
  <c r="K22" i="5"/>
  <c r="H31" i="5"/>
  <c r="H24" i="5"/>
  <c r="H26" i="5"/>
  <c r="E27" i="5"/>
  <c r="E28" i="5"/>
  <c r="E29" i="5"/>
  <c r="B23" i="5"/>
  <c r="B24" i="5"/>
  <c r="B25" i="5"/>
  <c r="P27" i="5"/>
  <c r="P24" i="5"/>
  <c r="P26" i="5"/>
  <c r="K23" i="5"/>
  <c r="K24" i="5"/>
  <c r="K25" i="5"/>
  <c r="H34" i="5"/>
  <c r="H25" i="5"/>
  <c r="H28" i="5"/>
  <c r="H22" i="5"/>
  <c r="E31" i="5"/>
  <c r="E32" i="5"/>
  <c r="E33" i="5"/>
  <c r="B27" i="5"/>
  <c r="B28" i="5"/>
  <c r="B29" i="5"/>
  <c r="E16" i="8"/>
  <c r="B11" i="6"/>
  <c r="P25" i="5"/>
  <c r="P30" i="5"/>
  <c r="K28" i="5"/>
  <c r="H23" i="5"/>
  <c r="H32" i="5"/>
  <c r="E26" i="5"/>
  <c r="E22" i="5"/>
  <c r="B32" i="5"/>
  <c r="E34" i="8"/>
  <c r="E47" i="8"/>
  <c r="E52" i="8"/>
  <c r="E7" i="8"/>
  <c r="E20" i="8"/>
  <c r="E13" i="8"/>
  <c r="E11" i="6"/>
  <c r="P28" i="5"/>
  <c r="P29" i="5"/>
  <c r="K31" i="5"/>
  <c r="K32" i="5"/>
  <c r="H27" i="5"/>
  <c r="H29" i="5"/>
  <c r="E23" i="5"/>
  <c r="E25" i="5"/>
  <c r="B26" i="5"/>
  <c r="B22" i="5"/>
  <c r="E10" i="8"/>
  <c r="E26" i="8"/>
  <c r="E42" i="8"/>
  <c r="E31" i="8"/>
  <c r="E8" i="8"/>
  <c r="E36" i="8"/>
  <c r="E17" i="8"/>
  <c r="E45" i="8"/>
  <c r="E15" i="8"/>
  <c r="E43" i="8"/>
  <c r="E40" i="8"/>
  <c r="E33" i="8"/>
  <c r="C11" i="6"/>
  <c r="E14" i="8"/>
  <c r="E30" i="8"/>
  <c r="E46" i="8"/>
  <c r="E39" i="8"/>
  <c r="E44" i="8"/>
  <c r="E25" i="8"/>
  <c r="E53" i="8"/>
  <c r="E19" i="8"/>
  <c r="E12" i="8"/>
  <c r="E48" i="8"/>
  <c r="E41" i="8"/>
  <c r="D11" i="6"/>
  <c r="P31" i="5"/>
  <c r="K27" i="5"/>
  <c r="K29" i="5"/>
  <c r="H33" i="5"/>
  <c r="E34" i="5"/>
  <c r="E30" i="5"/>
  <c r="B31" i="5"/>
  <c r="B33" i="5"/>
  <c r="E18" i="8"/>
  <c r="E50" i="8"/>
  <c r="E24" i="8"/>
  <c r="E29" i="8"/>
  <c r="E27" i="8"/>
  <c r="E49" i="8"/>
  <c r="P34" i="5"/>
  <c r="P22" i="5"/>
  <c r="K33" i="5"/>
  <c r="H30" i="5"/>
  <c r="E24" i="5"/>
  <c r="B34" i="5"/>
  <c r="B30" i="5"/>
  <c r="F22" i="11"/>
  <c r="F6" i="11"/>
  <c r="F10" i="11"/>
  <c r="F14" i="11"/>
  <c r="F18" i="11"/>
  <c r="F9" i="11"/>
  <c r="F21" i="11"/>
  <c r="F7" i="11"/>
  <c r="F11" i="11"/>
  <c r="F15" i="11"/>
  <c r="F19" i="11"/>
  <c r="F13" i="11"/>
  <c r="F8" i="11"/>
  <c r="F12" i="11"/>
  <c r="F16" i="11"/>
  <c r="F20" i="11"/>
  <c r="F17" i="11"/>
  <c r="F5" i="11"/>
</calcChain>
</file>

<file path=xl/sharedStrings.xml><?xml version="1.0" encoding="utf-8"?>
<sst xmlns="http://schemas.openxmlformats.org/spreadsheetml/2006/main" count="130774" uniqueCount="10975">
  <si>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</si>
  <si>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</si>
  <si>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</si>
  <si>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</si>
  <si>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</si>
  <si>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</si>
  <si>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</si>
  <si>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</si>
  <si>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</si>
  <si>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</si>
  <si>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</si>
  <si>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</si>
  <si>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</si>
  <si>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</si>
  <si>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</si>
  <si>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</si>
  <si>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</si>
  <si>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</si>
  <si>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</si>
  <si>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</si>
  <si>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</si>
  <si>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</si>
  <si>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</si>
  <si>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</si>
  <si>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</si>
  <si>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</si>
  <si>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</si>
  <si>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</si>
  <si>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</si>
  <si>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</si>
  <si>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</si>
  <si>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</si>
  <si>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</si>
  <si>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</si>
  <si>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</si>
  <si>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</si>
  <si>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</si>
  <si>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</si>
  <si>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</si>
  <si>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</si>
  <si>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</si>
  <si>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</si>
  <si>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</si>
  <si>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</si>
  <si>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</si>
  <si>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</si>
  <si>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</si>
  <si>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</si>
  <si>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</si>
  <si>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</si>
  <si>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</si>
  <si>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</si>
  <si>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</si>
  <si>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</si>
  <si>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</si>
  <si>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</si>
  <si>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</si>
  <si>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</si>
  <si>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</si>
  <si>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</si>
  <si>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</si>
  <si>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</si>
  <si>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</si>
  <si>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</si>
  <si>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</si>
  <si>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</si>
  <si>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</si>
  <si>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</si>
  <si>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</si>
  <si>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</si>
  <si>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</si>
  <si>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</si>
  <si>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</si>
  <si>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</si>
  <si>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</si>
  <si>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</si>
  <si>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</si>
  <si>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</si>
  <si>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</si>
  <si>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</si>
  <si>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</si>
  <si>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</si>
  <si>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</si>
  <si>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</si>
  <si>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</si>
  <si>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</si>
  <si>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</si>
  <si>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</si>
  <si>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</si>
  <si>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</si>
  <si>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</si>
  <si>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</si>
  <si>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</si>
  <si>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</si>
  <si>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</si>
  <si>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</si>
  <si>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</si>
  <si>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</si>
  <si>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</si>
  <si>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</si>
  <si>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</si>
  <si>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</si>
  <si>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</si>
  <si>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</si>
  <si>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</si>
  <si>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</si>
  <si>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</si>
  <si>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</si>
  <si>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</si>
  <si>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</si>
  <si>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</si>
  <si>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</si>
  <si>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</si>
  <si>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</si>
  <si>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</si>
  <si>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</si>
  <si>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</si>
  <si>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</si>
  <si>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</si>
  <si>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</si>
  <si>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</si>
  <si>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</si>
  <si>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</si>
  <si>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</si>
  <si>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</si>
  <si>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</si>
  <si>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</si>
  <si>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</si>
  <si>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</si>
  <si>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</si>
  <si>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</si>
  <si>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</si>
  <si>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</si>
  <si>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</si>
  <si>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</si>
  <si>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</si>
  <si>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</si>
  <si>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</si>
  <si>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</si>
  <si>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</si>
  <si>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</si>
  <si>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</si>
  <si>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</si>
  <si>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</si>
  <si>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</si>
  <si>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</si>
  <si>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</si>
  <si>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</si>
  <si>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</si>
  <si>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</si>
  <si>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</si>
  <si>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</si>
  <si>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</si>
  <si>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</si>
  <si>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</si>
  <si>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</si>
  <si>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</si>
  <si>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</si>
  <si>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</si>
  <si>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</si>
  <si>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</si>
  <si>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</si>
  <si>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</si>
  <si>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</si>
  <si>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</si>
  <si>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</si>
  <si>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</si>
  <si>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</si>
  <si>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</si>
  <si>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</si>
  <si>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</si>
  <si>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</si>
  <si>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</si>
  <si>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</si>
  <si>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</si>
  <si>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</si>
  <si>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</si>
  <si>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</si>
  <si>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</si>
  <si>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</si>
  <si>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</si>
  <si>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</si>
  <si>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</si>
  <si>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</si>
  <si>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</si>
  <si>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</si>
  <si>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</si>
  <si>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</si>
  <si>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</si>
  <si>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</si>
  <si>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</si>
  <si>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</si>
  <si>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</si>
  <si>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</si>
  <si>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</si>
  <si>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</si>
  <si>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</si>
  <si>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</si>
  <si>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</si>
  <si>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</si>
  <si>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</si>
  <si>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</si>
  <si>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</si>
  <si>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</si>
  <si>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</si>
  <si>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</si>
  <si>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</si>
  <si>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</si>
  <si>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</si>
  <si>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</si>
  <si>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</si>
  <si>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</si>
  <si>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</si>
  <si>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</si>
  <si>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</si>
  <si>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</si>
  <si>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</si>
  <si>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</si>
  <si>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</si>
  <si>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</si>
  <si>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</si>
  <si>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</si>
  <si>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</si>
  <si>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</si>
  <si>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</si>
  <si>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</si>
  <si>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</si>
  <si>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</si>
  <si>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</si>
  <si>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</si>
  <si>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</si>
  <si>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</si>
  <si>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</si>
  <si>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</si>
  <si>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</si>
  <si>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</si>
  <si>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</si>
  <si>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</si>
  <si>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</si>
  <si>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</si>
  <si>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</si>
  <si>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</si>
  <si>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</si>
  <si>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</si>
  <si>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</si>
  <si>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</si>
  <si>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</si>
  <si>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</si>
  <si>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</si>
  <si>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</si>
  <si>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</si>
  <si>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</si>
  <si>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</si>
  <si>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</si>
  <si>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</si>
  <si>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</si>
  <si>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</si>
  <si>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</si>
  <si>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</si>
  <si>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</si>
  <si>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</si>
  <si>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</si>
  <si>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</si>
  <si>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</si>
  <si>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</si>
  <si>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</si>
  <si>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</si>
  <si>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</si>
  <si>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</si>
  <si>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</si>
  <si>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</si>
  <si>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</si>
  <si>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</si>
  <si>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</si>
  <si>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</si>
  <si>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</si>
  <si>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</si>
  <si>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</si>
  <si>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</si>
  <si>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</si>
  <si>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</si>
  <si>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</si>
  <si>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</si>
  <si>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</si>
  <si>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</si>
  <si>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</si>
  <si>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</si>
  <si>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</si>
  <si>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</si>
  <si>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</si>
  <si>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</si>
  <si>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</si>
  <si>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</si>
  <si>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</si>
  <si>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</si>
  <si>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</si>
  <si>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</si>
  <si>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</si>
  <si>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</si>
  <si>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</si>
  <si>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</si>
  <si>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</si>
  <si>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</si>
  <si>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</si>
  <si>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</si>
  <si>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</si>
  <si>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</si>
  <si>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</si>
  <si>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</si>
  <si>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</si>
  <si>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</si>
  <si>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</si>
  <si>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</si>
  <si>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</si>
  <si>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</si>
  <si>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</si>
  <si>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</si>
  <si>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</si>
  <si>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</si>
  <si>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</si>
  <si>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</si>
  <si>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</si>
  <si>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</si>
  <si>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</si>
  <si>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</si>
  <si>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</si>
  <si>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</si>
  <si>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</si>
  <si>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</si>
  <si>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</si>
  <si>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</si>
  <si>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</si>
  <si>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</si>
  <si>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</si>
  <si>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</si>
  <si>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</si>
  <si>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</si>
  <si>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</si>
  <si>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</si>
  <si>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</si>
  <si>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</si>
  <si>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</si>
  <si>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</si>
  <si>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</si>
  <si>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</si>
  <si>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</si>
  <si>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</si>
  <si>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</si>
  <si>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</si>
  <si>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</si>
  <si>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</si>
  <si>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</si>
  <si>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</si>
  <si>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</si>
  <si>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</si>
  <si>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</si>
  <si>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</si>
  <si>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</si>
  <si>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</si>
  <si>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</si>
  <si>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</si>
  <si>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</si>
  <si>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</si>
  <si>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</si>
  <si>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</si>
  <si>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</si>
  <si>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</si>
  <si>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</si>
  <si>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</si>
  <si>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</si>
  <si>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</si>
  <si>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</si>
  <si>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</si>
  <si>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</si>
  <si>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</si>
  <si>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</si>
  <si>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</si>
  <si>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</si>
  <si>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</si>
  <si>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</si>
  <si>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</si>
  <si>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</si>
  <si>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</si>
  <si>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</si>
  <si>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</si>
  <si>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</si>
  <si>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</si>
  <si>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</si>
  <si>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</si>
  <si>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</si>
  <si>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</si>
  <si>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</si>
  <si>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</si>
  <si>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</si>
  <si>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</si>
  <si>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</si>
  <si>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</si>
  <si>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</si>
  <si>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</si>
  <si>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</si>
  <si>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</si>
  <si>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</si>
  <si>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</si>
  <si>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</si>
  <si>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</si>
  <si>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</si>
  <si>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</si>
  <si>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</si>
  <si>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</si>
  <si>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</si>
  <si>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</si>
  <si>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</si>
  <si>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</si>
  <si>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</si>
  <si>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</si>
  <si>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</si>
  <si>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</si>
  <si>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</si>
  <si>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</si>
  <si>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</si>
  <si>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</si>
  <si>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</si>
  <si>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</si>
  <si>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</si>
  <si>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</si>
  <si>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</si>
  <si>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</si>
  <si>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</si>
  <si>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</si>
  <si>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</si>
  <si>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</si>
  <si>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</si>
  <si>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</si>
  <si>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</si>
  <si>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</si>
  <si>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</si>
  <si>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</si>
  <si>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</si>
  <si>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</si>
  <si>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</si>
  <si>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</si>
  <si>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</si>
  <si>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</si>
  <si>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</si>
  <si>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</si>
  <si>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</si>
  <si>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</si>
  <si>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</si>
  <si>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</si>
  <si>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</si>
  <si>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</si>
  <si>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</si>
  <si>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</si>
  <si>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</si>
  <si>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</si>
  <si>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</si>
  <si>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</si>
  <si>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</si>
  <si>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</si>
  <si>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</si>
  <si>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</si>
  <si>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</si>
  <si>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</si>
  <si>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</si>
  <si>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</si>
  <si>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</si>
  <si>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</si>
  <si>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</si>
  <si>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</si>
  <si>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</si>
  <si>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</si>
  <si>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</si>
  <si>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</si>
  <si>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</si>
  <si>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</si>
  <si>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</si>
  <si>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</si>
  <si>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</si>
  <si>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</si>
  <si>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</si>
  <si>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</si>
  <si>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</si>
  <si>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</si>
  <si>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</si>
  <si>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</si>
  <si>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</si>
  <si>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</si>
  <si>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</si>
  <si>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</si>
  <si>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</si>
  <si>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</si>
  <si>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</si>
  <si>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</si>
  <si>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</si>
  <si>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</si>
  <si>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</si>
  <si>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</si>
  <si>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</si>
  <si>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</si>
  <si>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</si>
  <si>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</si>
  <si>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</si>
  <si>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</si>
  <si>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</si>
  <si>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</si>
  <si>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</si>
  <si>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</si>
  <si>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</si>
  <si>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</si>
  <si>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</si>
  <si>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</si>
  <si>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</si>
  <si>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</si>
  <si>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</si>
  <si>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</si>
  <si>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</si>
  <si>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</si>
  <si>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</si>
  <si>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</si>
  <si>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</si>
  <si>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</si>
  <si>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</si>
  <si>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</si>
  <si>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</si>
  <si>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</si>
  <si>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</si>
  <si>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</si>
  <si>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</si>
  <si>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</si>
  <si>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</si>
  <si>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</si>
  <si>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</si>
  <si>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</si>
  <si>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</si>
  <si>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</si>
  <si>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</si>
  <si>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</si>
  <si>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</si>
  <si>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</si>
  <si>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</si>
  <si>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</si>
  <si>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</si>
  <si>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</si>
  <si>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</si>
  <si>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</si>
  <si>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</si>
  <si>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</si>
  <si>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</si>
  <si>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</si>
  <si>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</si>
  <si>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</si>
  <si>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</si>
  <si>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</si>
  <si>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</si>
  <si>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</si>
  <si>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</si>
  <si>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</si>
  <si>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</si>
  <si>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</si>
  <si>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</si>
  <si>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</si>
  <si>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</si>
  <si>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</si>
  <si>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</si>
  <si>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</si>
  <si>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</si>
  <si>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</si>
  <si>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</si>
  <si>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</si>
  <si>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</si>
  <si>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</si>
  <si>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</si>
  <si>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</si>
  <si>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</si>
  <si>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</si>
  <si>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</si>
  <si>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</si>
  <si>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</si>
  <si>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</si>
  <si>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</si>
  <si>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</si>
  <si>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</si>
  <si>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</si>
  <si>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</si>
  <si>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</si>
  <si>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</si>
  <si>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</si>
  <si>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</si>
  <si>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</si>
  <si>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</si>
  <si>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</si>
  <si>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</si>
  <si>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</si>
  <si>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</si>
  <si>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</si>
  <si>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</si>
  <si>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</si>
  <si>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</si>
  <si>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</si>
  <si>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</si>
  <si>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</si>
  <si>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</si>
  <si>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</si>
  <si>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</si>
  <si>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</si>
  <si>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</si>
  <si>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</si>
  <si>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</si>
  <si>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</si>
  <si>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</si>
  <si>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</si>
  <si>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</si>
  <si>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</si>
  <si>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</si>
  <si>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</si>
  <si>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</si>
  <si>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</si>
  <si>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</si>
  <si>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</si>
  <si>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</si>
  <si>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</si>
  <si>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</si>
  <si>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</si>
  <si>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</si>
  <si>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</si>
  <si>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</si>
  <si>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</si>
  <si>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</si>
  <si>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</si>
  <si>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</si>
  <si>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</si>
  <si>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</si>
  <si>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</si>
  <si>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</si>
  <si>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</si>
  <si>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</si>
  <si>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</si>
  <si>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</si>
  <si>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</si>
  <si>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</si>
  <si>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</si>
  <si>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</si>
  <si>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</si>
  <si>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</si>
  <si>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</si>
  <si>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</si>
  <si>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</si>
  <si>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</si>
  <si>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</si>
  <si>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</si>
  <si>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</si>
  <si>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</si>
  <si>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</si>
  <si>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</si>
  <si>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</si>
  <si>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</si>
  <si>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</si>
  <si>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</si>
  <si>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</si>
  <si>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</si>
  <si>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</si>
  <si>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</si>
  <si>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</si>
  <si>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</si>
  <si>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</si>
  <si>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</si>
  <si>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</si>
  <si>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</si>
  <si>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</si>
  <si>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</si>
  <si>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</si>
  <si>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</si>
  <si>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</si>
  <si>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</si>
  <si>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</si>
  <si>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</si>
  <si>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</si>
  <si>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</si>
  <si>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</si>
  <si>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</si>
  <si>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</si>
  <si>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</si>
  <si>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</si>
  <si>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</si>
  <si>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</si>
  <si>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</si>
  <si>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</si>
  <si>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</si>
  <si>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</si>
  <si>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</si>
  <si>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</si>
  <si>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</si>
  <si>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</si>
  <si>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</si>
  <si>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</si>
  <si>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</si>
  <si>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</si>
  <si>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</si>
  <si>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</si>
  <si>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</si>
  <si>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</si>
  <si>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</si>
  <si>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</si>
  <si>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</si>
  <si>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</si>
  <si>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</si>
  <si>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</si>
  <si>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</si>
  <si>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</si>
  <si>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</si>
  <si>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</si>
  <si>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</si>
  <si>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</si>
  <si>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</si>
  <si>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</si>
  <si>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</si>
  <si>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</si>
  <si>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</si>
  <si>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</si>
  <si>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</si>
  <si>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</si>
  <si>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</si>
  <si>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</si>
  <si>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</si>
  <si>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</si>
  <si>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</si>
  <si>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</si>
  <si>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</si>
  <si>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</si>
  <si>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</si>
  <si>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</si>
  <si>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</si>
  <si>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</si>
  <si>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</si>
  <si>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</si>
  <si>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</si>
  <si>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</si>
  <si>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</si>
  <si>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</si>
  <si>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</si>
  <si>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</si>
  <si>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</si>
  <si>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</si>
  <si>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</si>
  <si>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</si>
  <si>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</si>
  <si>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</si>
  <si>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</si>
  <si>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</si>
  <si>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</si>
  <si>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</si>
  <si>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</si>
  <si>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</si>
  <si>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</si>
  <si>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</si>
  <si>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</si>
  <si>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</si>
  <si>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</si>
  <si>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</si>
  <si>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</si>
  <si>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</si>
  <si>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</si>
  <si>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</si>
  <si>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</si>
  <si>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</si>
  <si>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</si>
  <si>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</si>
  <si>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</si>
  <si>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</si>
  <si>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</si>
  <si>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</si>
  <si>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</si>
  <si>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</si>
  <si>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</si>
  <si>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</si>
  <si>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</si>
  <si>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</si>
  <si>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</si>
  <si>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</si>
  <si>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</si>
  <si>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</si>
  <si>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</si>
  <si>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</si>
  <si>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</si>
  <si>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</si>
  <si>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</si>
  <si>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</si>
  <si>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</si>
  <si>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</si>
  <si>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</si>
  <si>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</si>
  <si>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</si>
  <si>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</si>
  <si>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</si>
  <si>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</si>
  <si>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</si>
  <si>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</si>
  <si>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</si>
  <si>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</si>
  <si>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</si>
  <si>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</si>
  <si>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</si>
  <si>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</si>
  <si>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</si>
  <si>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</si>
  <si>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</si>
  <si>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</si>
  <si>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</si>
  <si>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</si>
  <si>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</si>
  <si>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</si>
  <si>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</si>
  <si>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</si>
  <si>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</si>
  <si>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</si>
  <si>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</si>
  <si>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</si>
  <si>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</si>
  <si>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</si>
  <si>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</si>
  <si>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</si>
  <si>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</si>
  <si>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</si>
  <si>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</si>
  <si>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</si>
  <si>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</si>
  <si>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</si>
  <si>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</si>
  <si>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</si>
  <si>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</si>
  <si>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</si>
  <si>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</si>
  <si>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</si>
  <si>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</si>
  <si>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</si>
  <si>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</si>
  <si>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</si>
  <si>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</si>
  <si>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</si>
  <si>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</si>
  <si>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</si>
  <si>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</si>
  <si>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</si>
  <si>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</si>
  <si>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</si>
  <si>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</si>
  <si>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</si>
  <si>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</si>
  <si>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</si>
  <si>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</si>
  <si>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</si>
  <si>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</si>
  <si>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</si>
  <si>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</si>
  <si>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</si>
  <si>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</si>
  <si>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</si>
  <si>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</si>
  <si>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</si>
  <si>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</si>
  <si>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</si>
  <si>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</si>
  <si>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</si>
  <si>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</si>
  <si>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</si>
  <si>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</si>
  <si>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</si>
  <si>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</si>
  <si>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</si>
  <si>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</si>
  <si>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</si>
  <si>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</si>
  <si>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</si>
  <si>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</si>
  <si>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</si>
  <si>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</si>
  <si>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</si>
  <si>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</si>
  <si>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</si>
  <si>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</si>
  <si>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</si>
  <si>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</si>
  <si>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</si>
  <si>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</si>
  <si>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</si>
  <si>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</si>
  <si>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</si>
  <si>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</si>
  <si>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</si>
  <si>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</si>
  <si>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</si>
  <si>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</si>
  <si>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</si>
  <si>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</si>
  <si>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</si>
  <si>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</si>
  <si>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</si>
  <si>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</si>
  <si>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</si>
  <si>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</si>
  <si>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</si>
  <si>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</si>
  <si>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</si>
  <si>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</si>
  <si>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</si>
  <si>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</si>
  <si>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</si>
  <si>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</si>
  <si>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</si>
  <si>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</si>
  <si>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</si>
  <si>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</si>
  <si>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</si>
  <si>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</si>
  <si>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</si>
  <si>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</si>
  <si>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</si>
  <si>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</si>
  <si>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</si>
  <si>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</si>
  <si>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</si>
  <si>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</si>
  <si>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</si>
  <si>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</si>
  <si>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</si>
  <si>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</si>
  <si>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</si>
  <si>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</si>
  <si>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</si>
  <si>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</si>
  <si>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</si>
  <si>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</si>
  <si>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</si>
  <si>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</si>
  <si>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</si>
  <si>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</si>
  <si>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</si>
  <si>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</si>
  <si>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</si>
  <si>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</si>
  <si>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</si>
  <si>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</si>
  <si>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</si>
  <si>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</si>
  <si>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</si>
  <si>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</si>
  <si>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</si>
  <si>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</si>
  <si>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</si>
  <si>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</si>
  <si>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</si>
  <si>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</si>
  <si>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</si>
  <si>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</si>
  <si>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</si>
  <si>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</si>
  <si>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</si>
  <si>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</si>
  <si>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</si>
  <si>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</si>
  <si>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</si>
  <si>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</si>
  <si>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</si>
  <si>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</si>
  <si>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</si>
  <si>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</si>
  <si>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</si>
  <si>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</si>
  <si>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</si>
  <si>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</si>
  <si>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</si>
  <si>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</si>
  <si>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</si>
  <si>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</si>
  <si>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</si>
  <si>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</si>
  <si>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</si>
  <si>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</si>
  <si>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</si>
  <si>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</si>
  <si>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</si>
  <si>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</si>
  <si>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</si>
  <si>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</si>
  <si>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</si>
  <si>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</si>
  <si>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</si>
  <si>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</si>
  <si>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</si>
  <si>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</si>
  <si>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</si>
  <si>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</si>
  <si>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</si>
  <si>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</si>
  <si>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</si>
  <si>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</si>
  <si>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</si>
  <si>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</si>
  <si>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</si>
  <si>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</si>
  <si>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</si>
  <si>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</si>
  <si>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</si>
  <si>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</si>
  <si>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</si>
  <si>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</si>
  <si>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</si>
  <si>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</si>
  <si>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</si>
  <si>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</si>
  <si>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</si>
  <si>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</si>
  <si>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</si>
  <si>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</si>
  <si>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</si>
  <si>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</si>
  <si>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</si>
  <si>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</si>
  <si>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</si>
  <si>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</si>
  <si>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</si>
  <si>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</si>
  <si>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</si>
  <si>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</si>
  <si>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</si>
  <si>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</si>
  <si>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</si>
  <si>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</si>
  <si>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</si>
  <si>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</si>
  <si>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</si>
  <si>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</si>
  <si>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</si>
  <si>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</si>
  <si>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</si>
  <si>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</si>
  <si>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</si>
  <si>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</si>
  <si>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</si>
  <si>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</si>
  <si>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</si>
  <si>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</si>
  <si>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</si>
  <si>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</si>
  <si>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</si>
  <si>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</si>
  <si>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</si>
  <si>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</si>
  <si>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</si>
  <si>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</si>
  <si>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</si>
  <si>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</si>
  <si>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</si>
  <si>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</si>
  <si>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</si>
  <si>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</si>
  <si>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</si>
  <si>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</si>
  <si>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</si>
  <si>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</si>
  <si>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</si>
  <si>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</si>
  <si>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</si>
  <si>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</si>
  <si>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</si>
  <si>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</si>
  <si>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</si>
  <si>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</si>
  <si>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</si>
  <si>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</si>
  <si>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</si>
  <si>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</si>
  <si>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</si>
  <si>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</si>
  <si>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</si>
  <si>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</si>
  <si>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</si>
  <si>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</si>
  <si>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</si>
  <si>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</si>
  <si>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</si>
  <si>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</si>
  <si>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</si>
  <si>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</si>
  <si>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</si>
  <si>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</si>
  <si>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</si>
  <si>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</si>
  <si>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</si>
  <si>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</si>
  <si>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</si>
  <si>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</si>
  <si>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</si>
  <si>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</si>
  <si>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</si>
  <si>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</si>
  <si>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</si>
  <si>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</si>
  <si>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</si>
  <si>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</si>
  <si>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</si>
  <si>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</si>
  <si>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</si>
  <si>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</si>
  <si>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</si>
  <si>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</si>
  <si>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</si>
  <si>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</si>
  <si>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</si>
  <si>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</si>
  <si>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</si>
  <si>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</si>
  <si>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</si>
  <si>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</si>
  <si>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</si>
  <si>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</si>
  <si>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</si>
  <si>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</si>
  <si>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</si>
  <si>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</si>
  <si>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</si>
  <si>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</si>
  <si>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</si>
  <si>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</si>
  <si>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</si>
  <si>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</si>
  <si>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</si>
  <si>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</si>
  <si>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</si>
  <si>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</si>
  <si>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</si>
  <si>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</si>
  <si>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</si>
  <si>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</si>
  <si>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</si>
  <si>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</si>
  <si>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</si>
  <si>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</si>
  <si>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</si>
  <si>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</si>
  <si>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</si>
  <si>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</si>
  <si>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</si>
  <si>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</si>
  <si>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</si>
  <si>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</si>
  <si>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</si>
  <si>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</si>
  <si>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</si>
  <si>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</si>
  <si>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</si>
  <si>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</si>
  <si>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</si>
  <si>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</si>
  <si>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</si>
  <si>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</si>
  <si>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</si>
  <si>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</si>
  <si>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</si>
  <si>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</si>
  <si>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</si>
  <si>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</si>
  <si>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</si>
  <si>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</si>
  <si>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</si>
  <si>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</si>
  <si>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</si>
  <si>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</si>
  <si>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</si>
  <si>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</si>
  <si>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</si>
  <si>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</si>
  <si>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</si>
  <si>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</si>
  <si>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</si>
  <si>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</si>
  <si>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</si>
  <si>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</si>
  <si>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</si>
  <si>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</si>
  <si>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</si>
  <si>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</si>
  <si>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</si>
  <si>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</si>
  <si>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</si>
  <si>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</si>
  <si>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</si>
  <si>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</si>
  <si>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</si>
  <si>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</si>
  <si>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</si>
  <si>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</si>
  <si>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</si>
  <si>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</si>
  <si>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</si>
  <si>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</si>
  <si>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</si>
  <si>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</si>
  <si>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</si>
  <si>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</si>
  <si>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</si>
  <si>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</si>
  <si>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</si>
  <si>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</si>
  <si>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</si>
  <si>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</si>
  <si>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</si>
  <si>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</si>
  <si>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</si>
  <si>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</si>
  <si>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</si>
  <si>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</si>
  <si>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</si>
  <si>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</si>
  <si>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</si>
  <si>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</si>
  <si>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</si>
  <si>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</si>
  <si>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</si>
  <si>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</si>
  <si>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</si>
  <si>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</si>
  <si>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</si>
  <si>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</si>
  <si>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</si>
  <si>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</si>
  <si>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</si>
  <si>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</si>
  <si>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</si>
  <si>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</si>
  <si>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</si>
  <si>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</si>
  <si>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</si>
  <si>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</si>
  <si>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</si>
  <si>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</si>
  <si>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</si>
  <si>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</si>
  <si>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</si>
  <si>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</si>
  <si>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</si>
  <si>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</si>
  <si>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</si>
  <si>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</si>
  <si>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</si>
  <si>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</si>
  <si>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</si>
  <si>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</si>
  <si>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</si>
  <si>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</si>
  <si>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</si>
  <si>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</si>
  <si>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</si>
  <si>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</si>
  <si>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</si>
  <si>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</si>
  <si>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</si>
  <si>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</si>
  <si>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</si>
  <si>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</si>
  <si>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</si>
  <si>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</si>
  <si>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</si>
  <si>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</si>
  <si>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</si>
  <si>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</si>
  <si>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</si>
  <si>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</si>
  <si>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</si>
  <si>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</si>
  <si>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</si>
  <si>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</si>
  <si>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</si>
  <si>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</si>
  <si>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</si>
  <si>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</si>
  <si>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</si>
  <si>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</si>
  <si>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</si>
  <si>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</si>
  <si>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</si>
  <si>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</si>
  <si>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</si>
  <si>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</si>
  <si>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</si>
  <si>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</si>
  <si>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</si>
  <si>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</si>
  <si>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</si>
  <si>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</si>
  <si>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</si>
  <si>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</si>
  <si>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</si>
  <si>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</si>
  <si>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</si>
  <si>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</si>
  <si>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</si>
  <si>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</si>
  <si>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</si>
  <si>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</si>
  <si>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</si>
  <si>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</si>
  <si>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</si>
  <si>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</si>
  <si>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</si>
  <si>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</si>
  <si>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</si>
  <si>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</si>
  <si>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</si>
  <si>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</si>
  <si>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</si>
  <si>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</si>
  <si>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</si>
  <si>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</si>
  <si>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</si>
  <si>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</si>
  <si>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</si>
  <si>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</si>
  <si>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</si>
  <si>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</si>
  <si>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</si>
  <si>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</si>
  <si>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</si>
  <si>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</si>
  <si>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</si>
  <si>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</si>
  <si>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</si>
  <si>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</si>
  <si>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</si>
  <si>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</si>
  <si>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</si>
  <si>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</si>
  <si>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</si>
  <si>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</si>
  <si>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</si>
  <si>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</si>
  <si>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</si>
  <si>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</si>
  <si>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</si>
  <si>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</si>
  <si>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</si>
  <si>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</si>
  <si>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</si>
  <si>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</si>
  <si>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</si>
  <si>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</si>
  <si>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</si>
  <si>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</si>
  <si>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</si>
  <si>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</si>
  <si>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</si>
  <si>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</si>
  <si>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</si>
  <si>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</si>
  <si>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</si>
  <si>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</si>
  <si>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</si>
  <si>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</si>
  <si>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</si>
  <si>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</si>
  <si>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</si>
  <si>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</si>
  <si>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</si>
  <si>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</si>
  <si>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</si>
  <si>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</si>
  <si>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</si>
  <si>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</si>
  <si>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</si>
  <si>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</si>
  <si>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</si>
  <si>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</si>
  <si>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</si>
  <si>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</si>
  <si>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</si>
  <si>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</si>
  <si>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</si>
  <si>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</si>
  <si>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</si>
  <si>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</si>
  <si>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</si>
  <si>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</si>
  <si>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</si>
  <si>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</si>
  <si>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</si>
  <si>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</si>
  <si>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</si>
  <si>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</si>
  <si>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</si>
  <si>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</si>
  <si>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</si>
  <si>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</si>
  <si>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</si>
  <si>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</si>
  <si>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</si>
  <si>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</si>
  <si>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</si>
  <si>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</si>
  <si>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</si>
  <si>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</si>
  <si>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</si>
  <si>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</si>
  <si>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</si>
  <si>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</si>
  <si>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</si>
  <si>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</si>
  <si>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</si>
  <si>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</si>
  <si>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</si>
  <si>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</si>
  <si>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</si>
  <si>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</si>
  <si>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</si>
  <si>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</si>
  <si>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</si>
  <si>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</si>
  <si>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</si>
  <si>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</si>
  <si>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</si>
  <si>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</si>
  <si>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</si>
  <si>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</si>
  <si>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</si>
  <si>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</si>
  <si>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</si>
  <si>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</si>
  <si>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</si>
  <si>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</si>
  <si>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</si>
  <si>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</si>
  <si>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</si>
  <si>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</si>
  <si>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</si>
  <si>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</si>
  <si>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</si>
  <si>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</si>
  <si>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</si>
  <si>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</si>
  <si>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</si>
  <si>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</si>
  <si>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</si>
  <si>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</si>
  <si>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</si>
  <si>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</si>
  <si>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</si>
  <si>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</si>
  <si>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</si>
  <si>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</si>
  <si>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</si>
  <si>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</si>
  <si>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</si>
  <si>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</si>
  <si>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</si>
  <si>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</si>
  <si>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</si>
  <si>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</si>
  <si>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</si>
  <si>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</si>
  <si>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</si>
  <si>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</si>
  <si>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</si>
  <si>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</si>
  <si>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</si>
  <si>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</si>
  <si>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</si>
  <si>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</si>
  <si>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</si>
  <si>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</si>
  <si>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</si>
  <si>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</si>
  <si>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</si>
  <si>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</si>
  <si>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</si>
  <si>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</si>
  <si>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</si>
  <si>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</si>
  <si>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</si>
  <si>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</si>
  <si>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</si>
  <si>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</si>
  <si>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</si>
  <si>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</si>
  <si>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</si>
  <si>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</si>
  <si>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</si>
  <si>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</si>
  <si>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</si>
  <si>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</si>
  <si>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</si>
  <si>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</si>
  <si>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</si>
  <si>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</si>
  <si>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</si>
  <si>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</si>
  <si>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</si>
  <si>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</si>
  <si>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</si>
  <si>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</si>
  <si>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</si>
  <si>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</si>
  <si>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</si>
  <si>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</si>
  <si>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</si>
  <si>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</si>
  <si>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</si>
  <si>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</si>
  <si>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</si>
  <si>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</si>
  <si>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</si>
  <si>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</si>
  <si>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</si>
  <si>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</si>
  <si>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</si>
  <si>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</si>
  <si>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</si>
  <si>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</si>
  <si>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</si>
  <si>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</si>
  <si>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</si>
  <si>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</si>
  <si>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</si>
  <si>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</si>
  <si>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</si>
  <si>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</si>
  <si>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</si>
  <si>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</si>
  <si>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</si>
  <si>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</si>
  <si>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</si>
  <si>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</si>
  <si>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</si>
  <si>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</si>
  <si>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</si>
  <si>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</si>
  <si>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</si>
  <si>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</si>
  <si>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</si>
  <si>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</si>
  <si>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</si>
  <si>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</si>
  <si>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</si>
  <si>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</si>
  <si>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</si>
  <si>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</si>
  <si>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</si>
  <si>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</si>
  <si>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</si>
  <si>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</si>
  <si>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</si>
  <si>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</si>
  <si>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</si>
  <si>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</si>
  <si>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</si>
  <si>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</si>
  <si>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</si>
  <si>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</si>
  <si>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</si>
  <si>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</si>
  <si>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</si>
  <si>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</si>
  <si>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</si>
  <si>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</si>
  <si>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</si>
  <si>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</si>
  <si>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</si>
  <si>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</si>
  <si>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</si>
  <si>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</si>
  <si>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</si>
  <si>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</si>
  <si>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</si>
  <si>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</si>
  <si>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</si>
  <si>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</si>
  <si>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</si>
  <si>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</si>
  <si>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</si>
  <si>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</si>
  <si>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</si>
  <si>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</si>
  <si>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</si>
  <si>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</si>
  <si>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</si>
  <si>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</si>
  <si>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</si>
  <si>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</si>
  <si>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</si>
  <si>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</si>
  <si>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</si>
  <si>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</si>
  <si>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</si>
  <si>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</si>
  <si>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</si>
  <si>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</si>
  <si>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</si>
  <si>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</si>
  <si>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</si>
  <si>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</si>
  <si>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</si>
  <si>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</si>
  <si>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</si>
  <si>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</si>
  <si>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</si>
  <si>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</si>
  <si>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</si>
  <si>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</si>
  <si>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</si>
  <si>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</si>
  <si>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</si>
  <si>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</si>
  <si>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</si>
  <si>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</si>
  <si>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</si>
  <si>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</si>
  <si>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</si>
  <si>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</si>
  <si>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</si>
  <si>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</si>
  <si>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</si>
  <si>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</si>
  <si>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</si>
  <si>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</si>
  <si>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</si>
  <si>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</si>
  <si>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</si>
  <si>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</si>
  <si>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</si>
  <si>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</si>
  <si>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</si>
  <si>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</si>
  <si>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</si>
  <si>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</si>
  <si>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</si>
  <si>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</si>
  <si>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</si>
  <si>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</si>
  <si>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</si>
  <si>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</si>
  <si>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</si>
  <si>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</si>
  <si>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</si>
  <si>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</si>
  <si>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</si>
  <si>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</si>
  <si>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</si>
  <si>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</si>
  <si>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</si>
  <si>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</si>
  <si>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</si>
  <si>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</si>
  <si>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</si>
  <si>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</si>
  <si>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</si>
  <si>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</si>
  <si>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</si>
  <si>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</si>
  <si>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</si>
  <si>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</si>
  <si>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</si>
  <si>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</si>
  <si>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</si>
  <si>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</si>
  <si>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</si>
  <si>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</si>
  <si>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</si>
  <si>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</si>
  <si>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</si>
  <si>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</si>
  <si>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</si>
  <si>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</si>
  <si>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</si>
  <si>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</si>
  <si>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</si>
  <si>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</si>
  <si>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</si>
  <si>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</si>
  <si>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</si>
  <si>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</si>
  <si>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</si>
  <si>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</si>
  <si>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</si>
  <si>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</si>
  <si>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</si>
  <si>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</si>
  <si>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</si>
  <si>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</si>
  <si>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</si>
  <si>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</si>
  <si>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</si>
  <si>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</si>
  <si>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</si>
  <si>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</si>
  <si>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</si>
  <si>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</si>
  <si>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</si>
  <si>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</si>
  <si>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</si>
  <si>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</si>
  <si>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</si>
  <si>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</si>
  <si>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</si>
  <si>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</si>
  <si>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</si>
  <si>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</si>
  <si>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</si>
  <si>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</si>
  <si>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</si>
  <si>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</si>
  <si>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</si>
  <si>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</si>
  <si>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</si>
  <si>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</si>
  <si>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</si>
  <si>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</si>
  <si>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</si>
  <si>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</si>
  <si>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</si>
  <si>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</si>
  <si>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</si>
  <si>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</si>
  <si>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</si>
  <si>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</si>
  <si>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</si>
  <si>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</si>
  <si>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</si>
  <si>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</si>
  <si>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</si>
  <si>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</si>
  <si>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</si>
  <si>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</si>
  <si>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</si>
  <si>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</si>
  <si>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</si>
  <si>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</si>
  <si>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</si>
  <si>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</si>
  <si>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</si>
  <si>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</si>
  <si>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</si>
  <si>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</si>
  <si>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</si>
  <si>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</si>
  <si>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</si>
  <si>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</si>
  <si>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</si>
  <si>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</si>
  <si>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</si>
  <si>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</si>
  <si>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</si>
  <si>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</si>
  <si>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</si>
  <si>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</si>
  <si>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</si>
  <si>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</si>
  <si>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</si>
  <si>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</si>
  <si>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</si>
  <si>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</si>
  <si>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</si>
  <si>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</si>
  <si>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</si>
  <si>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</si>
  <si>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</si>
  <si>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</si>
  <si>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</si>
  <si>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</si>
  <si>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</si>
  <si>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</si>
  <si>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</si>
  <si>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</si>
  <si>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</si>
  <si>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</si>
  <si>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</si>
  <si>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</si>
  <si>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</si>
  <si>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</si>
  <si>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</si>
  <si>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</si>
  <si>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</si>
  <si>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</si>
  <si>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</si>
  <si>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</si>
  <si>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</si>
  <si>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</si>
  <si>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</si>
  <si>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</si>
  <si>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</si>
  <si>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</si>
  <si>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</si>
  <si>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</si>
  <si>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</si>
  <si>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</si>
  <si>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</si>
  <si>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</si>
  <si>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</si>
  <si>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</si>
  <si>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</si>
  <si>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</si>
  <si>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</si>
  <si>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</si>
  <si>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</si>
  <si>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</si>
  <si>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</si>
  <si>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</si>
  <si>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</si>
  <si>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</si>
  <si>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</si>
  <si>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</si>
  <si>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</si>
  <si>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</si>
  <si>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</si>
  <si>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</si>
  <si>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</si>
  <si>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</si>
  <si>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</si>
  <si>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</si>
  <si>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</si>
  <si>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</si>
  <si>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</si>
  <si>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</si>
  <si>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</si>
  <si>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</si>
  <si>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</si>
  <si>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</si>
  <si>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</si>
  <si>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</si>
  <si>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</si>
  <si>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</si>
  <si>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</si>
  <si>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</si>
  <si>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</si>
  <si>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</si>
  <si>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</si>
  <si>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</si>
  <si>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</si>
  <si>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</si>
  <si>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</si>
  <si>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</si>
  <si>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</si>
  <si>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</si>
  <si>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</si>
  <si>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</si>
  <si>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</si>
  <si>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</si>
  <si>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</si>
  <si>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</si>
  <si>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</si>
  <si>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</si>
  <si>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</si>
  <si>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</si>
  <si>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</si>
  <si>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</si>
  <si>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</si>
  <si>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</si>
  <si>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</si>
  <si>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</si>
  <si>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</si>
  <si>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</si>
  <si>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</si>
  <si>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</si>
  <si>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</si>
  <si>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</si>
  <si>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</si>
  <si>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</si>
  <si>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</si>
  <si>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</si>
  <si>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</si>
  <si>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</si>
  <si>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</si>
  <si>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</si>
  <si>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</si>
  <si>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</si>
  <si>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</si>
  <si>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</si>
  <si>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</si>
  <si>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</si>
  <si>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</si>
  <si>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</si>
  <si>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</si>
  <si>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</si>
  <si>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</si>
  <si>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</si>
  <si>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</si>
  <si>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</si>
  <si>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</si>
  <si>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</si>
  <si>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</si>
  <si>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</si>
  <si>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</si>
  <si>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</si>
  <si>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</si>
  <si>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</si>
  <si>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</si>
  <si>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</si>
  <si>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</si>
  <si>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</si>
  <si>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</si>
  <si>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</si>
  <si>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</si>
  <si>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</si>
  <si>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</si>
  <si>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</si>
  <si>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</si>
  <si>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</si>
  <si>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</si>
  <si>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</si>
  <si>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</si>
  <si>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</si>
  <si>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</si>
  <si>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</si>
  <si>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</si>
  <si>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</si>
  <si>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</si>
  <si>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</si>
  <si>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</si>
  <si>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</si>
  <si>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</si>
  <si>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</si>
  <si>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</si>
  <si>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</si>
  <si>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</si>
  <si>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</si>
  <si>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</si>
  <si>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</si>
  <si>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</si>
  <si>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</si>
  <si>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</si>
  <si>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</si>
  <si>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</si>
  <si>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</si>
  <si>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</si>
  <si>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</si>
  <si>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</si>
  <si>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</si>
  <si>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</si>
  <si>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</si>
  <si>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</si>
  <si>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</si>
  <si>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</si>
  <si>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</si>
  <si>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</si>
  <si>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</si>
  <si>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</si>
  <si>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</si>
  <si>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</si>
  <si>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</si>
  <si>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</si>
  <si>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</si>
  <si>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</si>
  <si>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</si>
  <si>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</si>
  <si>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</si>
  <si>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</si>
  <si>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</si>
  <si>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</si>
  <si>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</si>
  <si>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</si>
  <si>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</si>
  <si>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</si>
  <si>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</si>
  <si>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</si>
  <si>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</si>
  <si>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</si>
  <si>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</si>
  <si>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</si>
  <si>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</si>
  <si>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</si>
  <si>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</si>
  <si>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</si>
  <si>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</si>
  <si>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</si>
  <si>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</si>
  <si>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</si>
  <si>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</si>
  <si>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</si>
  <si>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</si>
  <si>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</si>
  <si>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</si>
  <si>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</si>
  <si>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</si>
  <si>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</si>
  <si>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</si>
  <si>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</si>
  <si>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</si>
  <si>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</si>
  <si>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</si>
  <si>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</si>
  <si>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</si>
  <si>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</si>
  <si>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</si>
  <si>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</si>
  <si>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</si>
  <si>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</si>
  <si>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</si>
  <si>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</si>
  <si>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</si>
  <si>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</si>
  <si>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</si>
  <si>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</si>
  <si>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</si>
  <si>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</si>
  <si>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</si>
  <si>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</si>
  <si>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</si>
  <si>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</si>
  <si>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</si>
  <si>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</si>
  <si>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</si>
  <si>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</si>
  <si>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</si>
  <si>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</si>
  <si>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</si>
  <si>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</si>
  <si>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</si>
  <si>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</si>
  <si>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</si>
  <si>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</si>
  <si>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</si>
  <si>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</si>
  <si>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</si>
  <si>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</si>
  <si>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</si>
  <si>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</si>
  <si>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</si>
  <si>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</si>
  <si>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</si>
  <si>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</si>
  <si>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</si>
  <si>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</si>
  <si>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</si>
  <si>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</si>
  <si>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</si>
  <si>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</si>
  <si>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</si>
  <si>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</si>
  <si>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</si>
  <si>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</si>
  <si>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</si>
  <si>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</si>
  <si>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</si>
  <si>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</si>
  <si>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</si>
  <si>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</si>
  <si>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</si>
  <si>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</si>
  <si>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</si>
  <si>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</si>
  <si>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</si>
  <si>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</si>
  <si>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</si>
  <si>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</si>
  <si>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</si>
  <si>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</si>
  <si>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</si>
  <si>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</si>
  <si>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</si>
  <si>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</si>
  <si>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</si>
  <si>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</si>
  <si>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</si>
  <si>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</si>
  <si>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</si>
  <si>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</si>
  <si>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</si>
  <si>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</si>
  <si>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</si>
  <si>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</si>
  <si>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</si>
  <si>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</si>
  <si>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</si>
  <si>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</si>
  <si>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</si>
  <si>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</si>
  <si>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</si>
  <si>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</si>
  <si>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</si>
  <si>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</si>
  <si>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</si>
  <si>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</si>
  <si>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</si>
  <si>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</si>
  <si>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</si>
  <si>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</si>
  <si>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</si>
  <si>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</si>
  <si>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</si>
  <si>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</si>
  <si>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</si>
  <si>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</si>
  <si>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</si>
  <si>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</si>
  <si>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</si>
  <si>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</si>
  <si>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</si>
  <si>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</si>
  <si>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</si>
  <si>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</si>
  <si>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</si>
  <si>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</si>
  <si>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</si>
  <si>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</si>
  <si>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</si>
  <si>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</si>
  <si>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</si>
  <si>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</si>
  <si>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</si>
  <si>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</si>
  <si>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</si>
  <si>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</si>
  <si>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</si>
  <si>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</si>
  <si>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</si>
  <si>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</si>
  <si>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</si>
  <si>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</si>
  <si>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</si>
  <si>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</si>
  <si>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</si>
  <si>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</si>
  <si>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</si>
  <si>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</si>
  <si>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</si>
  <si>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</si>
  <si>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</si>
  <si>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</si>
  <si>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</si>
  <si>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</si>
  <si>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</si>
  <si>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</si>
  <si>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</si>
  <si>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</si>
  <si>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</si>
  <si>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</si>
  <si>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</si>
  <si>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</si>
  <si>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</si>
  <si>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</si>
  <si>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</si>
  <si>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</si>
  <si>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</si>
  <si>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</si>
  <si>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</si>
  <si>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</si>
  <si>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</si>
  <si>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</si>
  <si>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</si>
  <si>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</si>
  <si>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</si>
  <si>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</si>
  <si>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</si>
  <si>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</si>
  <si>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</si>
  <si>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</si>
  <si>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</si>
  <si>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</si>
  <si>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</si>
  <si>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</si>
  <si>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</si>
  <si>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</si>
  <si>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</si>
  <si>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</si>
  <si>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</si>
  <si>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</si>
  <si>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</si>
  <si>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</si>
  <si>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</si>
  <si>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</si>
  <si>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</si>
  <si>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</si>
  <si>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</si>
  <si>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</si>
  <si>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</si>
  <si>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</si>
  <si>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</si>
  <si>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</si>
  <si>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</si>
  <si>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</si>
  <si>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</si>
  <si>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</si>
  <si>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</si>
  <si>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</si>
  <si>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</si>
  <si>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</si>
  <si>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</si>
  <si>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</si>
  <si>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</si>
  <si>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</si>
  <si>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</si>
  <si>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</si>
  <si>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</si>
  <si>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</si>
  <si>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</si>
  <si>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</si>
  <si>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</si>
  <si>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</si>
  <si>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</si>
  <si>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</si>
  <si>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</si>
  <si>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</si>
  <si>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</si>
  <si>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</si>
  <si>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</si>
  <si>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</si>
  <si>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</si>
  <si>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</si>
  <si>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</si>
  <si>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</si>
  <si>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</si>
  <si>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</si>
  <si>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</si>
  <si>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</si>
  <si>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</si>
  <si>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</si>
  <si>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</si>
  <si>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</si>
  <si>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</si>
  <si>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</si>
  <si>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</si>
  <si>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</si>
  <si>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</si>
  <si>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</si>
  <si>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</si>
  <si>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</si>
  <si>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</si>
  <si>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</si>
  <si>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</si>
  <si>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</si>
  <si>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</si>
  <si>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</si>
  <si>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</si>
  <si>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</si>
  <si>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</si>
  <si>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</si>
  <si>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</si>
  <si>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</si>
  <si>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</si>
  <si>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</si>
  <si>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</si>
  <si>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</si>
  <si>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</si>
  <si>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</si>
  <si>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</si>
  <si>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</si>
  <si>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</si>
  <si>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</si>
  <si>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</si>
  <si>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</si>
  <si>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</si>
  <si>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</si>
  <si>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</si>
  <si>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</si>
  <si>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</si>
  <si>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</si>
  <si>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</si>
  <si>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</si>
  <si>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</si>
  <si>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</si>
  <si>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</si>
  <si>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</si>
  <si>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</si>
  <si>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</si>
  <si>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</si>
  <si>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</si>
  <si>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</si>
  <si>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</si>
  <si>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</si>
  <si>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</si>
  <si>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</si>
  <si>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</si>
  <si>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</si>
  <si>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</si>
  <si>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</si>
  <si>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</si>
  <si>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</si>
  <si>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</si>
  <si>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</si>
  <si>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</si>
  <si>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</si>
  <si>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</si>
  <si>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</si>
  <si>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</si>
  <si>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</si>
  <si>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</si>
  <si>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</si>
  <si>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</si>
  <si>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</si>
  <si>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</si>
  <si>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</si>
  <si>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</si>
  <si>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</si>
  <si>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</si>
  <si>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</si>
  <si>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</si>
  <si>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</si>
  <si>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</si>
  <si>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</si>
  <si>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</si>
  <si>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</si>
  <si>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</si>
  <si>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</si>
  <si>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</si>
  <si>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</si>
  <si>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</si>
  <si>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</si>
  <si>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</si>
  <si>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</si>
  <si>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</si>
  <si>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</si>
  <si>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</si>
  <si>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</si>
  <si>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</si>
  <si>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</si>
  <si>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</si>
  <si>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</si>
  <si>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</si>
  <si>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</si>
  <si>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</si>
  <si>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</si>
  <si>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</si>
  <si>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</si>
  <si>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</si>
  <si>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</si>
  <si>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</si>
  <si>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</si>
  <si>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</si>
  <si>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</si>
  <si>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</si>
  <si>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</si>
  <si>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</si>
  <si>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</si>
  <si>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</si>
  <si>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</si>
  <si>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</si>
  <si>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</si>
  <si>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</si>
  <si>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</si>
  <si>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</si>
  <si>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</si>
  <si>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</si>
  <si>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</si>
  <si>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</si>
  <si>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</si>
  <si>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</si>
  <si>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</si>
  <si>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</si>
  <si>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</si>
  <si>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</si>
  <si>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</si>
  <si>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</si>
  <si>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</si>
  <si>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</si>
  <si>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</si>
  <si>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</si>
  <si>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</si>
  <si>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</si>
  <si>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</si>
  <si>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</si>
  <si>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</si>
  <si>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</si>
  <si>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</si>
  <si>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</si>
  <si>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</si>
  <si>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</si>
  <si>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</si>
  <si>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</si>
  <si>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</si>
  <si>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</si>
  <si>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</si>
  <si>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</si>
  <si>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</si>
  <si>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</si>
  <si>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</si>
  <si>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</si>
  <si>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</si>
  <si>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</si>
  <si>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</si>
  <si>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</si>
  <si>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</si>
  <si>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</si>
  <si>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</si>
  <si>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</si>
  <si>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</si>
  <si>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</si>
  <si>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</si>
  <si>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</si>
  <si>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</si>
  <si>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</si>
  <si>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</si>
  <si>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</si>
  <si>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</si>
  <si>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</si>
  <si>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</si>
  <si>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</si>
  <si>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</si>
  <si>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</si>
  <si>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</si>
  <si>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</si>
  <si>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</si>
  <si>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</si>
  <si>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</si>
  <si>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</si>
  <si>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</si>
  <si>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</si>
  <si>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</si>
  <si>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</si>
  <si>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</si>
  <si>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</si>
  <si>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</si>
  <si>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</si>
  <si>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</si>
  <si>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</si>
  <si>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</si>
  <si>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</si>
  <si>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</si>
  <si>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</si>
  <si>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</si>
  <si>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</si>
  <si>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</si>
  <si>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</si>
  <si>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</si>
  <si>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</si>
  <si>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</si>
  <si>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</si>
  <si>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</si>
  <si>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</si>
  <si>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</si>
  <si>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</si>
  <si>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</si>
  <si>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</si>
  <si>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</si>
  <si>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</si>
  <si>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</si>
  <si>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</si>
  <si>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</si>
  <si>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</si>
  <si>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</si>
  <si>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</si>
  <si>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</si>
  <si>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</si>
  <si>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</si>
  <si>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</si>
  <si>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</si>
  <si>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</si>
  <si>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</si>
  <si>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</si>
  <si>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</si>
  <si>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</si>
  <si>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</si>
  <si>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</si>
  <si>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</si>
  <si>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</si>
  <si>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</si>
  <si>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</si>
  <si>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</si>
  <si>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</si>
  <si>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</si>
  <si>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</si>
  <si>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</si>
  <si>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</si>
  <si>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</si>
  <si>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</si>
  <si>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</si>
  <si>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</si>
  <si>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</si>
  <si>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</si>
  <si>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</si>
  <si>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</si>
  <si>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</si>
  <si>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</si>
  <si>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</si>
  <si>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</si>
  <si>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</si>
  <si>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</si>
  <si>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</si>
  <si>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</si>
  <si>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</si>
  <si>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</si>
  <si>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</si>
  <si>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</si>
  <si>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</si>
  <si>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</si>
  <si>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</si>
  <si>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</si>
  <si>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</si>
  <si>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</si>
  <si>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</si>
  <si>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</si>
  <si>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</si>
  <si>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</si>
  <si>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</si>
  <si>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</si>
  <si>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</si>
  <si>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</si>
  <si>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</si>
  <si>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</si>
  <si>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</si>
  <si>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</si>
  <si>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</si>
  <si>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</si>
  <si>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</si>
  <si>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</si>
  <si>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</si>
  <si>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</si>
  <si>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</si>
  <si>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</si>
  <si>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</si>
  <si>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</si>
  <si>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</si>
  <si>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</si>
  <si>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</si>
  <si>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</si>
  <si>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</si>
  <si>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</si>
  <si>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</si>
  <si>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</si>
  <si>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</si>
  <si>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</si>
  <si>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</si>
  <si>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</si>
  <si>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</si>
  <si>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</si>
  <si>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</si>
  <si>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</si>
  <si>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</si>
  <si>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</si>
  <si>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</si>
  <si>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</si>
  <si>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</si>
  <si>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</si>
  <si>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</si>
  <si>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</si>
  <si>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</si>
  <si>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</si>
  <si>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</si>
  <si>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</si>
  <si>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</si>
  <si>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</si>
  <si>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</si>
  <si>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</si>
  <si>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</si>
  <si>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</si>
  <si>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</si>
  <si>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</si>
  <si>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</si>
  <si>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</si>
  <si>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</si>
  <si>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</si>
  <si>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</si>
  <si>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</si>
  <si>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</si>
  <si>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</si>
  <si>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</si>
  <si>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</si>
  <si>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</si>
  <si>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</si>
  <si>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</si>
  <si>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</si>
  <si>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</si>
  <si>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</si>
  <si>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</si>
  <si>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</si>
  <si>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</si>
  <si>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</si>
  <si>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</si>
  <si>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</si>
  <si>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</si>
  <si>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</si>
  <si>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</si>
  <si>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</si>
  <si>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</si>
  <si>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</si>
  <si>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</si>
  <si>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</si>
  <si>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</si>
  <si>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</si>
  <si>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</si>
  <si>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</si>
  <si>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</si>
  <si>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</si>
  <si>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</si>
  <si>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</si>
  <si>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</si>
  <si>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</si>
  <si>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</si>
  <si>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</si>
  <si>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</si>
  <si>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</si>
  <si>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</si>
  <si>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</si>
  <si>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</si>
  <si>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</si>
  <si>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</si>
  <si>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</si>
  <si>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</si>
  <si>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</si>
  <si>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</si>
  <si>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</si>
  <si>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</si>
  <si>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</si>
  <si>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</si>
  <si>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</si>
  <si>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</si>
  <si>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</si>
  <si>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</si>
  <si>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</si>
  <si>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</si>
  <si>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</si>
  <si>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</si>
  <si>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</si>
  <si>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</si>
  <si>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</si>
  <si>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</si>
  <si>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</si>
  <si>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</si>
  <si>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</si>
  <si>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</si>
  <si>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</si>
  <si>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</si>
  <si>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</si>
  <si>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</si>
  <si>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</si>
  <si>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</si>
  <si>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</si>
  <si>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</si>
  <si>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</si>
  <si>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</si>
  <si>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</si>
  <si>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</si>
  <si>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</si>
  <si>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</si>
  <si>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</si>
  <si>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</si>
  <si>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</si>
  <si>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</si>
  <si>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</si>
  <si>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</si>
  <si>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</si>
  <si>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</si>
  <si>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</si>
  <si>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</si>
  <si>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</si>
  <si>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</si>
  <si>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</si>
  <si>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</si>
  <si>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</si>
  <si>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</si>
  <si>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</si>
  <si>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</si>
  <si>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</si>
  <si>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</si>
  <si>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</si>
  <si>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</si>
  <si>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</si>
  <si>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</si>
  <si>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</si>
  <si>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</si>
  <si>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</si>
  <si>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</si>
  <si>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</si>
  <si>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</si>
  <si>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</si>
  <si>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</si>
  <si>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</si>
  <si>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</si>
  <si>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</si>
  <si>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</si>
  <si>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</si>
  <si>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</si>
  <si>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</si>
  <si>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</si>
  <si>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</si>
  <si>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</si>
  <si>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</si>
  <si>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</si>
  <si>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</si>
  <si>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</si>
  <si>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</si>
  <si>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</si>
  <si>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</si>
  <si>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</si>
  <si>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</si>
  <si>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</si>
  <si>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</si>
  <si>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</si>
  <si>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</si>
  <si>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</si>
  <si>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</si>
  <si>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</si>
  <si>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</si>
  <si>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</si>
  <si>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</si>
  <si>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</si>
  <si>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</si>
  <si>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</si>
  <si>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</si>
  <si>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</si>
  <si>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</si>
  <si>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</si>
  <si>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</si>
  <si>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</si>
  <si>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</si>
  <si>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</si>
  <si>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</si>
  <si>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</si>
  <si>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</si>
  <si>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</si>
  <si>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</si>
  <si>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</si>
  <si>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</si>
  <si>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</si>
  <si>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</si>
  <si>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</si>
  <si>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</si>
  <si>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</si>
  <si>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</si>
  <si>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</si>
  <si>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</si>
  <si>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</si>
  <si>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</si>
  <si>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</si>
  <si>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</si>
  <si>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</si>
  <si>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</si>
  <si>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</si>
  <si>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</si>
  <si>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</si>
  <si>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</si>
  <si>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</si>
  <si>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</si>
  <si>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</si>
  <si>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</si>
  <si>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</si>
  <si>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</si>
  <si>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</si>
  <si>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</si>
  <si>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</si>
  <si>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</si>
  <si>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</si>
  <si>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</si>
  <si>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</si>
  <si>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</si>
  <si>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</si>
  <si>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</si>
  <si>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</si>
  <si>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</si>
  <si>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</si>
  <si>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</si>
  <si>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</si>
  <si>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</si>
  <si>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</si>
  <si>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</si>
  <si>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</si>
  <si>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</si>
  <si>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</si>
  <si>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</si>
  <si>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</si>
  <si>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</si>
  <si>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</si>
  <si>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</si>
  <si>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</si>
  <si>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</si>
  <si>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</si>
  <si>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</si>
  <si>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</si>
  <si>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</si>
  <si>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</si>
  <si>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</si>
  <si>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</si>
  <si>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</si>
  <si>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</si>
  <si>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</si>
  <si>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</si>
  <si>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</si>
  <si>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</si>
  <si>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</si>
  <si>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</si>
  <si>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</si>
  <si>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</si>
  <si>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</si>
  <si>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</si>
  <si>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</si>
  <si>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</si>
  <si>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</si>
  <si>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</si>
  <si>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</si>
  <si>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</si>
  <si>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</si>
  <si>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</si>
  <si>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</si>
  <si>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</si>
  <si>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</si>
  <si>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</si>
  <si>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</si>
  <si>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</si>
  <si>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</si>
  <si>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</si>
  <si>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</si>
  <si>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</si>
  <si>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</si>
  <si>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</si>
  <si>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</si>
  <si>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</si>
  <si>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</si>
  <si>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</si>
  <si>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</si>
  <si>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</si>
  <si>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</si>
  <si>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</si>
  <si>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</si>
  <si>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</si>
  <si>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</si>
  <si>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</si>
  <si>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</si>
  <si>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</si>
  <si>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</si>
  <si>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</si>
  <si>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</si>
  <si>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</si>
  <si>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</si>
  <si>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</si>
  <si>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</si>
  <si>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</si>
  <si>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</si>
  <si>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</si>
  <si>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</si>
  <si>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</si>
  <si>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</si>
  <si>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</si>
  <si>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</si>
  <si>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</si>
  <si>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</si>
  <si>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</si>
  <si>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</si>
  <si>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</si>
  <si>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</si>
  <si>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</si>
  <si>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</si>
  <si>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</si>
  <si>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</si>
  <si>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</si>
  <si>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</si>
  <si>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</si>
  <si>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</si>
  <si>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</si>
  <si>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</si>
  <si>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</si>
  <si>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</si>
  <si>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</si>
  <si>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</si>
  <si>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</si>
  <si>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</si>
  <si>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</si>
  <si>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</si>
  <si>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</si>
  <si>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</si>
  <si>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</si>
  <si>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</si>
  <si>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</si>
  <si>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</si>
  <si>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</si>
  <si>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</si>
  <si>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</si>
  <si>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</si>
  <si>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</si>
  <si>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</si>
  <si>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</si>
  <si>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</si>
  <si>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</si>
  <si>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</si>
  <si>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</si>
  <si>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</si>
  <si>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</si>
  <si>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</si>
  <si>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</si>
  <si>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</si>
  <si>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</si>
  <si>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</si>
  <si>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</si>
  <si>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</si>
  <si>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</si>
  <si>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</si>
  <si>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</si>
  <si>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</si>
  <si>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</si>
  <si>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</si>
  <si>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</si>
  <si>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</si>
  <si>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</si>
  <si>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</si>
  <si>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</si>
  <si>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</si>
  <si>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</si>
  <si>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</si>
  <si>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</si>
  <si>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</si>
  <si>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</si>
  <si>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</si>
  <si>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</si>
  <si>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</si>
  <si>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</si>
  <si>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</si>
  <si>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</si>
  <si>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</si>
  <si>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</si>
  <si>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</si>
  <si>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</si>
  <si>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</si>
  <si>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</si>
  <si>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</si>
  <si>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</si>
  <si>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</si>
  <si>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</si>
  <si>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</si>
  <si>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</si>
  <si>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</si>
  <si>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</si>
  <si>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</si>
  <si>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</si>
  <si>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</si>
  <si>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</si>
  <si>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</si>
  <si>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</si>
  <si>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</si>
  <si>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</si>
  <si>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</si>
  <si>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</si>
  <si>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</si>
  <si>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</si>
  <si>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</si>
  <si>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</si>
  <si>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</si>
  <si>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</si>
  <si>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</si>
  <si>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</si>
  <si>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</si>
  <si>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</si>
  <si>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</si>
  <si>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</si>
  <si>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</si>
  <si>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</si>
  <si>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</si>
  <si>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</si>
  <si>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</si>
  <si>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</si>
  <si>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</si>
  <si>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</si>
  <si>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</si>
  <si>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</si>
  <si>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</si>
  <si>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</si>
  <si>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</si>
  <si>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</si>
  <si>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</si>
  <si>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</si>
  <si>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</si>
  <si>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</si>
  <si>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</si>
  <si>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</si>
  <si>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</si>
  <si>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</si>
  <si>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</si>
  <si>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</si>
  <si>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</si>
  <si>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</si>
  <si>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</si>
  <si>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</si>
  <si>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</si>
  <si>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</si>
  <si>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</si>
  <si>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</si>
  <si>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</si>
  <si>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</si>
  <si>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</si>
  <si>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</si>
  <si>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</si>
  <si>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</si>
  <si>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</si>
  <si>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</si>
  <si>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</si>
  <si>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</si>
  <si>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</si>
  <si>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</si>
  <si>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</si>
  <si>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</si>
  <si>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</si>
  <si>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</si>
  <si>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</si>
  <si>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</si>
  <si>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</si>
  <si>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</si>
  <si>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</si>
  <si>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</si>
  <si>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</si>
  <si>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</si>
  <si>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</si>
  <si>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</si>
  <si>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</si>
  <si>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</si>
  <si>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</si>
  <si>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</si>
  <si>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</si>
  <si>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</si>
  <si>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</si>
  <si>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</si>
  <si>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</si>
  <si>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</si>
  <si>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</si>
  <si>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</si>
  <si>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</si>
  <si>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</si>
  <si>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</si>
  <si>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</si>
  <si>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</si>
  <si>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</si>
  <si>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</si>
  <si>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</si>
  <si>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</si>
  <si>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</si>
  <si>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</si>
  <si>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</si>
  <si>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</si>
  <si>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</si>
  <si>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</si>
  <si>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</si>
  <si>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</si>
  <si>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</si>
  <si>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</si>
  <si>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</si>
  <si>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</si>
  <si>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</si>
  <si>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</si>
  <si>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</si>
  <si>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</si>
  <si>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</si>
  <si>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</si>
  <si>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</si>
  <si>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</si>
  <si>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</si>
  <si>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</si>
  <si>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</si>
  <si>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</si>
  <si>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</si>
  <si>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</si>
  <si>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</si>
  <si>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</si>
  <si>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</si>
  <si>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</si>
  <si>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</si>
  <si>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</si>
  <si>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</si>
  <si>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</si>
  <si>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</si>
  <si>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</si>
  <si>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</si>
  <si>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</si>
  <si>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</si>
  <si>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</si>
  <si>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</si>
  <si>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</si>
  <si>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</si>
  <si>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</si>
  <si>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</si>
  <si>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</si>
  <si>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</si>
  <si>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</si>
  <si>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</si>
  <si>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</si>
  <si>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</si>
  <si>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</si>
  <si>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</si>
  <si>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</si>
  <si>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</si>
  <si>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</si>
  <si>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</si>
  <si>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</si>
  <si>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</si>
  <si>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</si>
  <si>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</si>
  <si>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</si>
  <si>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</si>
  <si>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</si>
  <si>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</si>
  <si>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</si>
  <si>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</si>
  <si>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</si>
  <si>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</si>
  <si>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</si>
  <si>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</si>
  <si>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</si>
  <si>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</si>
  <si>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</si>
  <si>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</si>
  <si>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</si>
  <si>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</si>
  <si>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</si>
  <si>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</si>
  <si>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</si>
  <si>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</si>
  <si>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</si>
  <si>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</si>
  <si>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</si>
  <si>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</si>
  <si>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</si>
  <si>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</si>
  <si>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</si>
  <si>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</si>
  <si>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</si>
  <si>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</si>
  <si>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</si>
  <si>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</si>
  <si>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</si>
  <si>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</si>
  <si>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</si>
  <si>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</si>
  <si>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</si>
  <si>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</si>
  <si>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</si>
  <si>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</si>
  <si>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</si>
  <si>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</si>
  <si>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</si>
  <si>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</si>
  <si>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</si>
  <si>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</si>
  <si>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</si>
  <si>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</si>
  <si>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</si>
  <si>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</si>
  <si>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</si>
  <si>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</si>
  <si>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</si>
  <si>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</si>
  <si>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</si>
  <si>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</si>
  <si>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</si>
  <si>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</si>
  <si>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</si>
  <si>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</si>
  <si>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</si>
  <si>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</si>
  <si>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</si>
  <si>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</si>
  <si>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</si>
  <si>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</si>
  <si>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</si>
  <si>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</si>
  <si>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</si>
  <si>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</si>
  <si>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</si>
  <si>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</si>
  <si>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</si>
  <si>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</si>
  <si>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</si>
  <si>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</si>
  <si>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</si>
  <si>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</si>
  <si>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</si>
  <si>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</si>
  <si>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</si>
  <si>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</si>
  <si>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</si>
  <si>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</si>
  <si>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</si>
  <si>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</si>
  <si>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</si>
  <si>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</si>
  <si>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</si>
  <si>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</si>
  <si>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</si>
  <si>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</si>
  <si>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</si>
  <si>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</si>
  <si>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</si>
  <si>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</si>
  <si>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</si>
  <si>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</si>
  <si>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</si>
  <si>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</si>
  <si>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</si>
  <si>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</si>
  <si>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</si>
  <si>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</si>
  <si>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</si>
  <si>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</si>
  <si>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</si>
  <si>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</si>
  <si>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</si>
  <si>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</si>
  <si>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</si>
  <si>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</si>
  <si>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</si>
  <si>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</si>
  <si>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</si>
  <si>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</si>
  <si>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</si>
  <si>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</si>
  <si>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</si>
  <si>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</si>
  <si>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</si>
  <si>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</si>
  <si>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</si>
  <si>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</si>
  <si>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</si>
  <si>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</si>
  <si>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</si>
  <si>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</si>
  <si>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</si>
  <si>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</si>
  <si>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</si>
  <si>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</si>
  <si>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</si>
  <si>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</si>
  <si>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</si>
  <si>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</si>
  <si>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</si>
  <si>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</si>
  <si>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</si>
  <si>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</si>
  <si>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</si>
  <si>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</si>
  <si>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</si>
  <si>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</si>
  <si>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</si>
  <si>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</si>
  <si>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</si>
  <si>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</si>
  <si>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</si>
  <si>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</si>
  <si>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</si>
  <si>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</si>
  <si>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</si>
  <si>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</si>
  <si>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</si>
  <si>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</si>
  <si>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</si>
  <si>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</si>
  <si>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</si>
  <si>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</si>
  <si>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</si>
  <si>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</si>
  <si>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</si>
  <si>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</si>
  <si>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</si>
  <si>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</si>
  <si>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</si>
  <si>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</si>
  <si>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</si>
  <si>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</si>
  <si>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</si>
  <si>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</si>
  <si>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</si>
  <si>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</si>
  <si>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</si>
  <si>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</si>
  <si>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</si>
  <si>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</si>
  <si>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</si>
  <si>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</si>
  <si>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</si>
  <si>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</si>
  <si>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</si>
  <si>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</si>
  <si>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</si>
  <si>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</si>
  <si>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</si>
  <si>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</si>
  <si>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</si>
  <si>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</si>
  <si>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</si>
  <si>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</si>
  <si>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</si>
  <si>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</si>
  <si>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</si>
  <si>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</si>
  <si>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</si>
  <si>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</si>
  <si>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</si>
  <si>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</si>
  <si>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</si>
  <si>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</si>
  <si>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</si>
  <si>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</si>
  <si>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</si>
  <si>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</si>
  <si>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</si>
  <si>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</si>
  <si>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</si>
  <si>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</si>
  <si>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</si>
  <si>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</si>
  <si>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</si>
  <si>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</si>
  <si>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</si>
  <si>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</si>
  <si>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</si>
  <si>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</si>
  <si>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</si>
  <si>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</si>
  <si>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</si>
  <si>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</si>
  <si>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</si>
  <si>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</si>
  <si>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</si>
  <si>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</si>
  <si>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</si>
  <si>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</si>
  <si>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</si>
  <si>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</si>
  <si>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</si>
  <si>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</si>
  <si>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</si>
  <si>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</si>
  <si>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</si>
  <si>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</si>
  <si>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</si>
  <si>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</si>
  <si>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</si>
  <si>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</si>
  <si>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</si>
  <si>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</si>
  <si>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</si>
  <si>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</si>
  <si>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</si>
  <si>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</si>
  <si>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</si>
  <si>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</si>
  <si>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</si>
  <si>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</si>
  <si>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</si>
  <si>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</si>
  <si>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</si>
  <si>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</si>
  <si>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</si>
  <si>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</si>
  <si>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</si>
  <si>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</si>
  <si>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</si>
  <si>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</si>
  <si>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</si>
  <si>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</si>
  <si>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</si>
  <si>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</si>
  <si>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</si>
  <si>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</si>
  <si>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</si>
  <si>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</si>
  <si>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</si>
  <si>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</si>
  <si>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</si>
  <si>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</si>
  <si>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</si>
  <si>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</si>
  <si>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</si>
  <si>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</si>
  <si>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</si>
  <si>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</si>
  <si>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</si>
  <si>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</si>
  <si>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</si>
  <si>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</si>
  <si>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</si>
  <si>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</si>
  <si>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</si>
  <si>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</si>
  <si>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</si>
  <si>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</si>
  <si>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</si>
  <si>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</si>
  <si>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</si>
  <si>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</si>
  <si>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</si>
  <si>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</si>
  <si>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</si>
  <si>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</si>
  <si>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</si>
  <si>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</si>
  <si>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</si>
  <si>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</si>
  <si>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</si>
  <si>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</si>
  <si>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</si>
  <si>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</si>
  <si>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</si>
  <si>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</si>
  <si>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</si>
  <si>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</si>
  <si>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</si>
  <si>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</si>
  <si>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</si>
  <si>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</si>
  <si>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</si>
  <si>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</si>
  <si>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</si>
  <si>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</si>
  <si>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</si>
  <si>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</si>
  <si>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</si>
  <si>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</si>
  <si>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</si>
  <si>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</si>
  <si>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</si>
  <si>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</si>
  <si>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</si>
  <si>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</si>
  <si>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</si>
  <si>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</si>
  <si>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</si>
  <si>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</si>
  <si>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</si>
  <si>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</si>
  <si>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</si>
  <si>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</si>
  <si>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</si>
  <si>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</si>
  <si>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</si>
  <si>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</si>
  <si>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</si>
  <si>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</si>
  <si>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</si>
  <si>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</si>
  <si>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</si>
  <si>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</si>
  <si>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</si>
  <si>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</si>
  <si>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</si>
  <si>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</si>
  <si>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</si>
  <si>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</si>
  <si>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</si>
  <si>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</si>
  <si>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</si>
  <si>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</si>
  <si>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</si>
  <si>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</si>
  <si>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</si>
  <si>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</si>
  <si>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</si>
  <si>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</si>
  <si>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</si>
  <si>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</si>
  <si>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</si>
  <si>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</si>
  <si>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</si>
  <si>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</si>
  <si>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</si>
  <si>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</si>
  <si>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</si>
  <si>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</si>
  <si>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</si>
  <si>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</si>
  <si>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</si>
  <si>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</si>
  <si>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</si>
  <si>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</si>
  <si>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</si>
  <si>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</si>
  <si>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</si>
  <si>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</si>
  <si>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</si>
  <si>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</si>
  <si>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</si>
  <si>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</si>
  <si>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</si>
  <si>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</si>
  <si>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</si>
  <si>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</si>
  <si>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</si>
  <si>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</si>
  <si>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</si>
  <si>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</si>
  <si>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</si>
  <si>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</si>
  <si>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</si>
  <si>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</si>
  <si>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</si>
  <si>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</si>
  <si>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</si>
  <si>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</si>
  <si>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</si>
  <si>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</si>
  <si>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</si>
  <si>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</si>
  <si>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</si>
  <si>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</si>
  <si>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</si>
  <si>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</si>
  <si>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</si>
  <si>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</si>
  <si>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</si>
  <si>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</si>
  <si>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</si>
  <si>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</si>
  <si>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</si>
  <si>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</si>
  <si>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</si>
  <si>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</si>
  <si>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</si>
  <si>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</si>
  <si>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</si>
  <si>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</si>
  <si>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</si>
  <si>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</si>
  <si>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</si>
  <si>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</si>
  <si>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</si>
  <si>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</si>
  <si>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</si>
  <si>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</si>
  <si>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</si>
  <si>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</si>
  <si>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</si>
  <si>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</si>
  <si>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</si>
  <si>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</si>
  <si>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</si>
  <si>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</si>
  <si>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</si>
  <si>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</si>
  <si>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</si>
  <si>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</si>
  <si>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</si>
  <si>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</si>
  <si>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</si>
  <si>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</si>
  <si>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</si>
  <si>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</si>
  <si>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</si>
  <si>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</si>
  <si>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</si>
  <si>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</si>
  <si>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</si>
  <si>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</si>
  <si>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</si>
  <si>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</si>
  <si>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</si>
  <si>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</si>
  <si>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</si>
  <si>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</si>
  <si>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</si>
  <si>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</si>
  <si>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</si>
  <si>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</si>
  <si>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</si>
  <si>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</si>
  <si>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</si>
  <si>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</si>
  <si>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</si>
  <si>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</si>
  <si>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</si>
  <si>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</si>
  <si>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</si>
  <si>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</si>
  <si>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</si>
  <si>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</si>
  <si>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</si>
  <si>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</si>
  <si>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</si>
  <si>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</si>
  <si>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</si>
  <si>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</si>
  <si>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</si>
  <si>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</si>
  <si>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</si>
  <si>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</si>
  <si>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</si>
  <si>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</si>
  <si>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</si>
  <si>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</si>
  <si>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</si>
  <si>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</si>
  <si>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</si>
  <si>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</si>
  <si>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</si>
  <si>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</si>
  <si>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</si>
  <si>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</si>
  <si>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</si>
  <si>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</si>
  <si>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</si>
  <si>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</si>
  <si>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</si>
  <si>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</si>
  <si>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</si>
  <si>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</si>
  <si>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</si>
  <si>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</si>
  <si>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</si>
  <si>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</si>
  <si>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</si>
  <si>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</si>
  <si>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</si>
  <si>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</si>
  <si>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</si>
  <si>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</si>
  <si>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</si>
  <si>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</si>
  <si>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</si>
  <si>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</si>
  <si>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</si>
  <si>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</si>
  <si>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</si>
  <si>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</si>
  <si>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</si>
  <si>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</si>
  <si>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</si>
  <si>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</si>
  <si>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</si>
  <si>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</si>
  <si>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</si>
  <si>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</si>
  <si>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</si>
  <si>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</si>
  <si>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</si>
  <si>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</si>
  <si>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</si>
  <si>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</si>
  <si>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</si>
  <si>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</si>
  <si>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</si>
  <si>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</si>
  <si>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</si>
  <si>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</si>
  <si>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</si>
  <si>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</si>
  <si>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</si>
  <si>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</si>
  <si>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</si>
  <si>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</si>
  <si>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</si>
  <si>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</si>
  <si>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</si>
  <si>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</si>
  <si>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</si>
  <si>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</si>
  <si>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</si>
  <si>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</si>
  <si>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</si>
  <si>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</si>
  <si>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</si>
  <si>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</si>
  <si>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</si>
  <si>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</si>
  <si>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</si>
  <si>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</si>
  <si>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</si>
  <si>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</si>
  <si>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</si>
  <si>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</si>
  <si>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</si>
  <si>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</si>
  <si>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</si>
  <si>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</si>
  <si>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</si>
  <si>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</si>
  <si>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</si>
  <si>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</si>
  <si>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</si>
  <si>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</si>
  <si>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</si>
  <si>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</si>
  <si>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</si>
  <si>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</si>
  <si>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</si>
  <si>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</si>
  <si>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</si>
  <si>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</si>
  <si>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</si>
  <si>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</si>
  <si>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</si>
  <si>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</si>
  <si>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</si>
  <si>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</si>
  <si>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</si>
  <si>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</si>
  <si>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</si>
  <si>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</si>
  <si>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</si>
  <si>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</si>
  <si>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</si>
  <si>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</si>
  <si>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</si>
  <si>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</si>
  <si>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</si>
  <si>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</si>
  <si>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</si>
  <si>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</si>
  <si>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</si>
  <si>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</si>
  <si>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</si>
  <si>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</si>
  <si>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</si>
  <si>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</si>
  <si>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</si>
  <si>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</si>
  <si>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</si>
  <si>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</si>
  <si>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</si>
  <si>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</si>
  <si>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</si>
  <si>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</si>
  <si>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</si>
  <si>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</si>
  <si>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</si>
  <si>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</si>
  <si>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</si>
  <si>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</si>
  <si>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</si>
  <si>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</si>
  <si>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</si>
  <si>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</si>
  <si>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</si>
  <si>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</si>
  <si>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</si>
  <si>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</si>
  <si>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</si>
  <si>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</si>
  <si>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</si>
  <si>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</si>
  <si>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</si>
  <si>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</si>
  <si>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</si>
  <si>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</si>
  <si>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</si>
  <si>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</si>
  <si>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</si>
  <si>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</si>
  <si>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</si>
  <si>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</si>
  <si>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</si>
  <si>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</si>
  <si>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</si>
  <si>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</si>
  <si>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</si>
  <si>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</si>
  <si>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</si>
  <si>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</si>
  <si>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</si>
  <si>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</si>
  <si>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</si>
  <si>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</si>
  <si>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</si>
  <si>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</si>
  <si>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</si>
  <si>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</si>
  <si>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</si>
  <si>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</si>
  <si>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</si>
  <si>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</si>
  <si>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</si>
  <si>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</si>
  <si>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</si>
  <si>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</si>
  <si>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</si>
  <si>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</si>
  <si>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</si>
  <si>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</si>
  <si>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</si>
  <si>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</si>
  <si>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</si>
  <si>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</si>
  <si>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</si>
  <si>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</si>
  <si>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</si>
  <si>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</si>
  <si>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</si>
  <si>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</si>
  <si>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</si>
  <si>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</si>
  <si>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</si>
  <si>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</si>
  <si>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</si>
  <si>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</si>
  <si>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</si>
  <si>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</si>
  <si>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</si>
  <si>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</si>
  <si>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</si>
  <si>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</si>
  <si>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</si>
  <si>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</si>
  <si>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</si>
  <si>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</si>
  <si>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</si>
  <si>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</si>
  <si>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</si>
  <si>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</si>
  <si>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</si>
  <si>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</si>
  <si>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</si>
  <si>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</si>
  <si>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</si>
  <si>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</si>
  <si>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</si>
  <si>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</si>
  <si>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</si>
  <si>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</si>
  <si>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</si>
  <si>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</si>
  <si>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</si>
  <si>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</si>
  <si>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</si>
  <si>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</si>
  <si>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</si>
  <si>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</si>
  <si>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</si>
  <si>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</si>
  <si>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</si>
  <si>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</si>
  <si>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</si>
  <si>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</si>
  <si>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</si>
  <si>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</si>
  <si>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</si>
  <si>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</si>
  <si>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</si>
  <si>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</si>
  <si>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</si>
  <si>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</si>
  <si>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</si>
  <si>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</si>
  <si>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</si>
  <si>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</si>
  <si>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</si>
  <si>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</si>
  <si>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</si>
  <si>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</si>
  <si>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</si>
  <si>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</si>
  <si>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</si>
  <si>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</si>
  <si>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</si>
  <si>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</si>
  <si>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</si>
  <si>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</si>
  <si>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</si>
  <si>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</si>
  <si>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</si>
  <si>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</si>
  <si>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</si>
  <si>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</si>
  <si>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</si>
  <si>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</si>
  <si>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</si>
  <si>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</si>
  <si>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</si>
  <si>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</si>
  <si>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</si>
  <si>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</si>
  <si>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</si>
  <si>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</si>
  <si>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</si>
  <si>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</si>
  <si>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</si>
  <si>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</si>
  <si>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</si>
  <si>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</si>
  <si>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</si>
  <si>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</si>
  <si>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</si>
  <si>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</si>
  <si>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</si>
  <si>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</si>
  <si>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</si>
  <si>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</si>
  <si>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</si>
  <si>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</si>
  <si>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</si>
  <si>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</si>
  <si>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</si>
  <si>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</si>
  <si>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</si>
  <si>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</si>
  <si>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</si>
  <si>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</si>
  <si>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</si>
  <si>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</si>
  <si>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</si>
  <si>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</si>
  <si>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</si>
  <si>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</si>
  <si>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</si>
  <si>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</si>
  <si>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</si>
  <si>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</si>
  <si>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</si>
  <si>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</si>
  <si>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</si>
  <si>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</si>
  <si>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</si>
  <si>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</si>
  <si>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</si>
  <si>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</si>
  <si>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</si>
  <si>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</si>
  <si>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</si>
  <si>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</si>
  <si>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</si>
  <si>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</si>
  <si>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</si>
  <si>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</si>
  <si>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</si>
  <si>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</si>
  <si>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</si>
  <si>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</si>
  <si>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</si>
  <si>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</si>
  <si>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</si>
  <si>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</si>
  <si>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</si>
  <si>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</si>
  <si>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</si>
  <si>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</si>
  <si>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</si>
  <si>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</si>
  <si>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</si>
  <si>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</si>
  <si>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</si>
  <si>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</si>
  <si>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</si>
  <si>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</si>
  <si>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</si>
  <si>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</si>
  <si>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</si>
  <si>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</si>
  <si>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</si>
  <si>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</si>
  <si>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</si>
  <si>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</si>
  <si>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</si>
  <si>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</si>
  <si>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</si>
  <si>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</si>
  <si>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</si>
  <si>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</si>
  <si>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</si>
  <si>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</si>
  <si>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</si>
  <si>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</si>
  <si>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</si>
  <si>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</si>
  <si>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</si>
  <si>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</si>
  <si>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</si>
  <si>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</si>
  <si>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</si>
  <si>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</si>
  <si>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</si>
  <si>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</si>
  <si>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</si>
  <si>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</si>
  <si>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</si>
  <si>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</si>
  <si>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</si>
  <si>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</si>
  <si>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</si>
  <si>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</si>
  <si>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</si>
  <si>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</si>
  <si>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</si>
  <si>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</si>
  <si>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</si>
  <si>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</si>
  <si>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</si>
  <si>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</si>
  <si>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</si>
  <si>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</si>
  <si>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</si>
  <si>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</si>
  <si>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</si>
  <si>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</si>
  <si>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</si>
  <si>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</si>
  <si>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</si>
  <si>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</si>
  <si>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</si>
  <si>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</si>
  <si>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</si>
  <si>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</si>
  <si>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</si>
  <si>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</si>
  <si>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</si>
  <si>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</si>
  <si>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</si>
  <si>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</si>
  <si>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</si>
  <si>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</si>
  <si>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</si>
  <si>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</si>
  <si>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</si>
  <si>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</si>
  <si>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</si>
  <si>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</si>
  <si>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</si>
  <si>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</si>
  <si>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</si>
  <si>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</si>
  <si>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</si>
  <si>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</si>
  <si>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</si>
  <si>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</si>
  <si>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</si>
  <si>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</si>
  <si>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</si>
  <si>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</si>
  <si>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</si>
  <si>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</si>
  <si>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</si>
  <si>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</si>
  <si>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</si>
  <si>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</si>
  <si>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</si>
  <si>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</si>
  <si>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</si>
  <si>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</si>
  <si>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</si>
  <si>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</si>
  <si>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</si>
  <si>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</si>
  <si>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</si>
  <si>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</si>
  <si>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</si>
  <si>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</si>
  <si>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</si>
  <si>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</si>
  <si>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</si>
  <si>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</si>
  <si>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</si>
  <si>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</si>
  <si>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</si>
  <si>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</si>
  <si>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</si>
  <si>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</si>
  <si>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</si>
  <si>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</si>
  <si>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</si>
  <si>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</si>
  <si>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</si>
  <si>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</si>
  <si>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</si>
  <si>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</si>
  <si>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</si>
  <si>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</si>
  <si>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</si>
  <si>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</si>
  <si>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</si>
  <si>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</si>
  <si>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</si>
  <si>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</si>
  <si>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</si>
  <si>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</si>
  <si>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</si>
  <si>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</si>
  <si>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</si>
  <si>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</si>
  <si>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</si>
  <si>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</si>
  <si>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</si>
  <si>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</si>
  <si>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</si>
  <si>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</si>
  <si>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</si>
  <si>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</si>
  <si>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</si>
  <si>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</si>
  <si>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</si>
  <si>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</si>
  <si>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</si>
  <si>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</si>
  <si>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</si>
  <si>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</si>
  <si>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</si>
  <si>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</si>
  <si>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</si>
  <si>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</si>
  <si>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</si>
  <si>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</si>
  <si>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</si>
  <si>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</si>
  <si>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</si>
  <si>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</si>
  <si>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</si>
  <si>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</si>
  <si>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</si>
  <si>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</si>
  <si>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</si>
  <si>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</si>
  <si>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</si>
  <si>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</si>
  <si>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</si>
  <si>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</si>
  <si>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</si>
  <si>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</si>
  <si>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</si>
  <si>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</si>
  <si>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</si>
  <si>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</si>
  <si>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</si>
  <si>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</si>
  <si>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</si>
  <si>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</si>
  <si>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</si>
  <si>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</si>
  <si>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</si>
  <si>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</si>
  <si>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</si>
  <si>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</si>
  <si>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</si>
  <si>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</si>
  <si>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</si>
  <si>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</si>
  <si>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</si>
  <si>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</si>
  <si>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</si>
  <si>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</si>
  <si>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</si>
  <si>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</si>
  <si>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</si>
  <si>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</si>
  <si>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</si>
  <si>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</si>
  <si>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</si>
  <si>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</si>
  <si>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</si>
  <si>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</si>
  <si>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</si>
  <si>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</si>
  <si>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</si>
  <si>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</si>
  <si>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</si>
  <si>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</si>
  <si>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</si>
  <si>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</si>
  <si>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</si>
  <si>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</si>
  <si>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</si>
  <si>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</si>
  <si>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</si>
  <si>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</si>
  <si>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</si>
  <si>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</si>
  <si>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</si>
  <si>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</si>
  <si>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</si>
  <si>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</si>
  <si>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</si>
  <si>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</si>
  <si>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</si>
  <si>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</si>
  <si>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</si>
  <si>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</si>
  <si>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</si>
  <si>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</si>
  <si>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</si>
  <si>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</si>
  <si>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</si>
  <si>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</si>
  <si>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</si>
  <si>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</si>
  <si>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</si>
  <si>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</si>
  <si>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</si>
  <si>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</si>
  <si>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</si>
  <si>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</si>
  <si>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</si>
  <si>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</si>
  <si>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</si>
  <si>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</si>
  <si>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</si>
  <si>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</si>
  <si>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</si>
  <si>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</si>
  <si>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</si>
  <si>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</si>
  <si>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</si>
  <si>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</si>
  <si>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</si>
  <si>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</si>
  <si>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</si>
  <si>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</si>
  <si>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</si>
  <si>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</si>
  <si>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</si>
  <si>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</si>
  <si>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</si>
  <si>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</si>
  <si>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</si>
  <si>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</si>
  <si>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</si>
  <si>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</si>
  <si>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</si>
  <si>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</si>
  <si>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</si>
  <si>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</si>
  <si>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</si>
  <si>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</si>
  <si>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</si>
  <si>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</si>
  <si>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</si>
  <si>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</si>
  <si>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</si>
  <si>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</si>
  <si>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</si>
  <si>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</si>
  <si>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</si>
  <si>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</si>
  <si>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</si>
  <si>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</si>
  <si>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</si>
  <si>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</si>
  <si>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</si>
  <si>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</si>
  <si>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</si>
  <si>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</si>
  <si>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</si>
  <si>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</si>
  <si>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</si>
  <si>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</si>
  <si>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</si>
  <si>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</si>
  <si>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</si>
  <si>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</si>
  <si>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</si>
  <si>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</si>
  <si>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</si>
  <si>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</si>
  <si>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</si>
  <si>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</si>
  <si>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</si>
  <si>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</si>
  <si>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</si>
  <si>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</si>
  <si>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</si>
  <si>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</si>
  <si>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</si>
  <si>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</si>
  <si>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</si>
  <si>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</si>
  <si>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</si>
  <si>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</si>
  <si>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</si>
  <si>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</si>
  <si>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</si>
  <si>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</si>
  <si>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</si>
  <si>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</si>
  <si>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</si>
  <si>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</si>
  <si>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</si>
  <si>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</si>
  <si>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</si>
  <si>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</si>
  <si>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</si>
  <si>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</si>
  <si>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</si>
  <si>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</si>
  <si>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</si>
  <si>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</si>
  <si>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</si>
  <si>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</si>
  <si>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</si>
  <si>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</si>
  <si>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</si>
  <si>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</si>
  <si>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</si>
  <si>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</si>
  <si>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</si>
  <si>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</si>
  <si>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</si>
  <si>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</si>
  <si>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</si>
  <si>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</si>
  <si>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</si>
  <si>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</si>
  <si>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</si>
  <si>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</si>
  <si>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</si>
  <si>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</si>
  <si>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</si>
  <si>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</si>
  <si>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</si>
  <si>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</si>
  <si>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</si>
  <si>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</si>
  <si>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</si>
  <si>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</si>
  <si>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</si>
  <si>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</si>
  <si>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</si>
  <si>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</si>
  <si>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</si>
  <si>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</si>
  <si>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</si>
  <si>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</si>
  <si>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</si>
  <si>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</si>
  <si>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</si>
  <si>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</si>
  <si>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</si>
  <si>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</si>
  <si>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</si>
  <si>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</si>
  <si>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</si>
  <si>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</si>
  <si>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</si>
  <si>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</si>
  <si>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</si>
  <si>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</si>
  <si>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</si>
  <si>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</si>
  <si>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</si>
  <si>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</si>
  <si>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</si>
  <si>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</si>
  <si>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</si>
  <si>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</si>
  <si>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</si>
  <si>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</si>
  <si>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</si>
  <si>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</si>
  <si>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</si>
  <si>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</si>
  <si>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</si>
  <si>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</si>
  <si>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</si>
  <si>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</si>
  <si>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</si>
  <si>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</si>
  <si>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</si>
  <si>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</si>
  <si>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</si>
  <si>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</si>
  <si>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</si>
  <si>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</si>
  <si>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</si>
  <si>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</si>
  <si>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</si>
  <si>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</si>
  <si>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</si>
  <si>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</si>
  <si>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</si>
  <si>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</si>
  <si>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</si>
  <si>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</si>
  <si>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</si>
  <si>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</si>
  <si>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</si>
  <si>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</si>
  <si>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</si>
  <si>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</si>
  <si>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</si>
  <si>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</si>
  <si>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</si>
  <si>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</si>
  <si>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</si>
  <si>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</si>
  <si>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</si>
  <si>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</si>
  <si>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</si>
  <si>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</si>
  <si>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</si>
  <si>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</si>
  <si>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</si>
  <si>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</si>
  <si>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</si>
  <si>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</si>
  <si>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</si>
  <si>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</si>
  <si>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</si>
  <si>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</si>
  <si>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</si>
  <si>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</si>
  <si>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</si>
  <si>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</si>
  <si>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</si>
  <si>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</si>
  <si>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</si>
  <si>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</si>
  <si>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</si>
  <si>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</si>
  <si>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</si>
  <si>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</si>
  <si>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</si>
  <si>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</si>
  <si>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</si>
  <si>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</si>
  <si>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</si>
  <si>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</si>
  <si>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</si>
  <si>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</si>
  <si>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</si>
  <si>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</si>
  <si>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</si>
  <si>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</si>
  <si>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</si>
  <si>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</si>
  <si>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</si>
  <si>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</si>
  <si>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</si>
  <si>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</si>
  <si>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</si>
  <si>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</si>
  <si>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</si>
  <si>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</si>
  <si>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</si>
  <si>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</si>
  <si>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</si>
  <si>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</si>
  <si>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</si>
  <si>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</si>
  <si>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</si>
  <si>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</si>
  <si>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</si>
  <si>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</si>
  <si>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</si>
  <si>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</si>
  <si>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</si>
  <si>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</si>
  <si>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</si>
  <si>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</si>
  <si>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</si>
  <si>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</si>
  <si>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</si>
  <si>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</si>
  <si>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</si>
  <si>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</si>
  <si>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</si>
  <si>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</si>
  <si>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</si>
  <si>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</si>
  <si>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</si>
  <si>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</si>
  <si>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</si>
  <si>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</si>
  <si>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</si>
  <si>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</si>
  <si>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</si>
  <si>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</si>
  <si>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</si>
  <si>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</si>
  <si>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</si>
  <si>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</si>
  <si>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</si>
  <si>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</si>
  <si>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</si>
  <si>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</si>
  <si>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</si>
  <si>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</si>
  <si>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</si>
  <si>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</si>
  <si>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</si>
  <si>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</si>
  <si>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</si>
  <si>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</si>
  <si>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</si>
  <si>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</si>
  <si>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</si>
  <si>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</si>
  <si>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</si>
  <si>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</si>
  <si>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</si>
  <si>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</si>
  <si>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</si>
  <si>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</si>
  <si>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</si>
  <si>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</si>
  <si>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</si>
  <si>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</si>
  <si>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</si>
  <si>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</si>
  <si>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</si>
  <si>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</si>
  <si>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</si>
  <si>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</si>
  <si>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</si>
  <si>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</si>
  <si>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</si>
  <si>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</si>
  <si>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</si>
  <si>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</si>
  <si>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</si>
  <si>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</si>
  <si>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</si>
  <si>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</si>
  <si>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</si>
  <si>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</si>
  <si>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</si>
  <si>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</si>
  <si>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</si>
  <si>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</si>
  <si>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</si>
  <si>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</si>
  <si>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</si>
  <si>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</si>
  <si>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</si>
  <si>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</si>
  <si>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</si>
  <si>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</si>
  <si>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</si>
  <si>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</si>
  <si>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</si>
  <si>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</si>
  <si>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</si>
  <si>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</si>
  <si>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</si>
  <si>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</si>
  <si>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</si>
  <si>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</si>
  <si>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</si>
  <si>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</si>
  <si>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</si>
  <si>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</si>
  <si>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</si>
  <si>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</si>
  <si>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</si>
  <si>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</si>
  <si>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</si>
  <si>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</si>
  <si>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</si>
  <si>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</si>
  <si>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</si>
  <si>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</si>
  <si>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</si>
  <si>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</si>
  <si>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</si>
  <si>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</si>
  <si>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</si>
  <si>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</si>
  <si>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</si>
  <si>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</si>
  <si>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</si>
  <si>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</si>
  <si>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</si>
  <si>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</si>
  <si>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</si>
  <si>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</si>
  <si>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</si>
  <si>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</si>
  <si>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</si>
  <si>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</si>
  <si>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</si>
  <si>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</si>
  <si>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</si>
  <si>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</si>
  <si>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</si>
  <si>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</si>
  <si>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</si>
  <si>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</si>
  <si>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</si>
  <si>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</si>
  <si>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</si>
  <si>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</si>
  <si>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</si>
  <si>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</si>
  <si>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</si>
  <si>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</si>
  <si>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</si>
  <si>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</si>
  <si>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</si>
  <si>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</si>
  <si>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</si>
  <si>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</si>
  <si>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</si>
  <si>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</si>
  <si>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</si>
  <si>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</si>
  <si>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</si>
  <si>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</si>
  <si>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</si>
  <si>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</si>
  <si>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</si>
  <si>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</si>
  <si>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</si>
  <si>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</si>
  <si>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</si>
  <si>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</si>
  <si>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</si>
  <si>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</si>
  <si>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</si>
  <si>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</si>
  <si>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</si>
  <si>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</si>
  <si>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</si>
  <si>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</si>
  <si>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</si>
  <si>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</si>
  <si>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</si>
  <si>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</si>
  <si>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</si>
  <si>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</si>
  <si>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</si>
  <si>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</si>
  <si>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</si>
  <si>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</si>
  <si>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</si>
  <si>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</si>
  <si>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</si>
  <si>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</si>
  <si>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</si>
  <si>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</si>
  <si>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</si>
  <si>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</si>
  <si>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</si>
  <si>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</si>
  <si>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</si>
  <si>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</si>
  <si>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</si>
  <si>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</si>
  <si>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</si>
  <si>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</si>
  <si>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</si>
  <si>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</si>
  <si>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</si>
  <si>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</si>
  <si>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</si>
  <si>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</si>
  <si>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</si>
  <si>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</si>
  <si>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</si>
  <si>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</si>
  <si>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</si>
  <si>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</si>
  <si>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</si>
  <si>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</si>
  <si>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</si>
  <si>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</si>
  <si>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</si>
  <si>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</si>
  <si>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</si>
  <si>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</si>
  <si>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</si>
  <si>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</si>
  <si>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</si>
  <si>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</si>
  <si>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</si>
  <si>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</si>
  <si>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</si>
  <si>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</si>
  <si>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</si>
  <si>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</si>
  <si>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</si>
  <si>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</si>
  <si>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</si>
  <si>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</si>
  <si>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</si>
  <si>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</si>
  <si>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</si>
  <si>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</si>
  <si>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</si>
  <si>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</si>
  <si>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</si>
  <si>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</si>
  <si>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</si>
  <si>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</si>
  <si>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</si>
  <si>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</si>
  <si>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</si>
  <si>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</si>
  <si>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</si>
  <si>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</si>
  <si>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</si>
  <si>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</si>
  <si>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</si>
  <si>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</si>
  <si>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</si>
  <si>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</si>
  <si>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</si>
  <si>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</si>
  <si>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</si>
  <si>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</si>
  <si>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</si>
  <si>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</si>
  <si>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</si>
  <si>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</si>
  <si>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</si>
  <si>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</si>
  <si>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</si>
  <si>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</si>
  <si>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</si>
  <si>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</si>
  <si>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</si>
  <si>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</si>
  <si>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</si>
  <si>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</si>
  <si>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</si>
  <si>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</si>
  <si>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</si>
  <si>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</si>
  <si>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</si>
  <si>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</si>
  <si>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</si>
  <si>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</si>
  <si>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</si>
  <si>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</si>
  <si>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</si>
  <si>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</si>
  <si>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</si>
  <si>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</si>
  <si>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</si>
  <si>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</si>
  <si>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</si>
  <si>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</si>
  <si>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</si>
  <si>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</si>
  <si>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</si>
  <si>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</si>
  <si>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</si>
  <si>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</si>
  <si>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</si>
  <si>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</si>
  <si>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</si>
  <si>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</si>
  <si>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</si>
  <si>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</si>
  <si>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</si>
  <si>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</si>
  <si>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</si>
  <si>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</si>
  <si>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</si>
  <si>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</si>
  <si>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</si>
  <si>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</si>
  <si>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</si>
  <si>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</si>
  <si>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</si>
  <si>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</si>
  <si>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</si>
  <si>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</si>
  <si>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</si>
  <si>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</si>
  <si>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</si>
  <si>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</si>
  <si>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</si>
  <si>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</si>
  <si>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</si>
  <si>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</si>
  <si>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</si>
  <si>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</si>
  <si>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</si>
  <si>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</si>
  <si>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</si>
  <si>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</si>
  <si>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</si>
  <si>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</si>
  <si>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</si>
  <si>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</si>
  <si>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</si>
  <si>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</si>
  <si>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</si>
  <si>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</si>
  <si>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</si>
  <si>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</si>
  <si>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</si>
  <si>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</si>
  <si>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</si>
  <si>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</si>
  <si>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</si>
  <si>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</si>
  <si>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</si>
  <si>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</si>
  <si>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</si>
  <si>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</si>
  <si>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</si>
  <si>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</si>
  <si>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</si>
  <si>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</si>
  <si>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</si>
  <si>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</si>
  <si>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</si>
  <si>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</si>
  <si>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</si>
  <si>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</si>
  <si>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</si>
  <si>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</si>
  <si>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</si>
  <si>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</si>
  <si>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</si>
  <si>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</si>
  <si>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</si>
  <si>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</si>
  <si>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</si>
  <si>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</si>
  <si>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</si>
  <si>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</si>
  <si>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</si>
  <si>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</si>
  <si>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</si>
  <si>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</si>
  <si>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</si>
  <si>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</si>
  <si>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</si>
  <si>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</si>
  <si>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</si>
  <si>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</si>
  <si>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</si>
  <si>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</si>
  <si>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</si>
  <si>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</si>
  <si>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</si>
  <si>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</si>
  <si>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</si>
  <si>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</si>
  <si>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</si>
  <si>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</si>
  <si>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</si>
  <si>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</si>
  <si>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</si>
  <si>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</si>
  <si>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</si>
  <si>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</si>
  <si>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</si>
  <si>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</si>
  <si>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</si>
  <si>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</si>
  <si>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</si>
  <si>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</si>
  <si>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</si>
  <si>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</si>
  <si>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</si>
  <si>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</si>
  <si>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</si>
  <si>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</si>
  <si>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</si>
  <si>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</si>
  <si>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</si>
  <si>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</si>
  <si>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</si>
  <si>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</si>
  <si>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</si>
  <si>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</si>
  <si>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</si>
  <si>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</si>
  <si>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</si>
  <si>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</si>
  <si>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</si>
  <si>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</si>
  <si>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</si>
  <si>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</si>
  <si>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</si>
  <si>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</si>
  <si>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</si>
  <si>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</si>
  <si>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</si>
  <si>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</si>
  <si>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</si>
  <si>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</si>
  <si>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</si>
  <si>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</si>
  <si>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</si>
  <si>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</si>
  <si>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</si>
  <si>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</si>
  <si>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</si>
  <si>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</si>
  <si>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</si>
  <si>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</si>
  <si>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</si>
  <si>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</si>
  <si>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</si>
  <si>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</si>
  <si>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</si>
  <si>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</si>
  <si>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</si>
  <si>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</si>
  <si>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</si>
  <si>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</si>
  <si>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</si>
  <si>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</si>
  <si>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</si>
  <si>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</si>
  <si>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</si>
  <si>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</si>
  <si>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</si>
  <si>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</si>
  <si>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</si>
  <si>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</si>
  <si>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</si>
  <si>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</si>
  <si>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</si>
  <si>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</si>
  <si>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</si>
  <si>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</si>
  <si>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</si>
  <si>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</si>
  <si>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</si>
  <si>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</si>
  <si>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</si>
  <si>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</si>
  <si>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</si>
  <si>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</si>
  <si>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</si>
  <si>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</si>
  <si>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</si>
  <si>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</si>
  <si>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</si>
  <si>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</si>
  <si>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</si>
  <si>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</si>
  <si>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</si>
  <si>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</si>
  <si>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</si>
  <si>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</si>
  <si>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</si>
  <si>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</si>
  <si>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</si>
  <si>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</si>
  <si>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</si>
  <si>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</si>
  <si>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</si>
  <si>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</si>
  <si>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</si>
  <si>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</si>
  <si>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</si>
  <si>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</si>
  <si>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</si>
  <si>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</si>
  <si>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</si>
  <si>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</si>
  <si>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</si>
  <si>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</si>
  <si>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</si>
  <si>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</si>
  <si>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</si>
  <si>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</si>
  <si>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</si>
  <si>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</si>
  <si>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</si>
  <si>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</si>
  <si>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</si>
  <si>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</si>
  <si>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</si>
  <si>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</si>
  <si>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</si>
  <si>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</si>
  <si>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</si>
  <si>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</si>
  <si>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</si>
  <si>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</si>
  <si>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</si>
  <si>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</si>
  <si>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</si>
  <si>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</si>
  <si>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</si>
  <si>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</si>
  <si>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</si>
  <si>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</si>
  <si>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</si>
  <si>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</si>
  <si>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</si>
  <si>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</si>
  <si>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</si>
  <si>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</si>
  <si>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</si>
  <si>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</si>
  <si>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</si>
  <si>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</si>
  <si>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</si>
  <si>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</si>
  <si>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</si>
  <si>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</si>
  <si>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</si>
  <si>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</si>
  <si>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</si>
  <si>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</si>
  <si>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</si>
  <si>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</si>
  <si>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</si>
  <si>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</si>
  <si>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</si>
  <si>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</si>
  <si>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</si>
  <si>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</si>
  <si>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</si>
  <si>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</si>
  <si>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</si>
  <si>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</si>
  <si>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</si>
  <si>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</si>
  <si>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</si>
  <si>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</si>
  <si>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</si>
  <si>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</si>
  <si>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</si>
  <si>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</si>
  <si>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</si>
  <si>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</si>
  <si>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</si>
  <si>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</si>
  <si>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</si>
  <si>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</si>
  <si>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</si>
  <si>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</si>
  <si>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</si>
  <si>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</si>
  <si>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</si>
  <si>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</si>
  <si>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</si>
  <si>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</si>
  <si>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</si>
  <si>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</si>
  <si>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</si>
  <si>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</si>
  <si>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</si>
  <si>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</si>
  <si>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</si>
  <si>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</si>
  <si>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</si>
  <si>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</si>
  <si>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</si>
  <si>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</si>
  <si>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</si>
  <si>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</si>
  <si>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</si>
  <si>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</si>
  <si>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</si>
  <si>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</si>
  <si>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</si>
  <si>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</si>
  <si>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</si>
  <si>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</si>
  <si>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</si>
  <si>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</si>
  <si>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</si>
  <si>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</si>
  <si>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</si>
  <si>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</si>
  <si>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</si>
  <si>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</si>
  <si>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</si>
  <si>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</si>
  <si>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</si>
  <si>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</si>
  <si>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</si>
  <si>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</si>
  <si>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</si>
  <si>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</si>
  <si>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</si>
  <si>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</si>
  <si>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</si>
  <si>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</si>
  <si>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</si>
  <si>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</si>
  <si>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</si>
  <si>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</si>
  <si>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</si>
  <si>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</si>
  <si>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</si>
  <si>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</si>
  <si>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</si>
  <si>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</si>
  <si>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</si>
  <si>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</si>
  <si>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</si>
  <si>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</si>
  <si>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</si>
  <si>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</si>
  <si>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</si>
  <si>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</si>
  <si>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</si>
  <si>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</si>
  <si>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</si>
  <si>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</si>
  <si>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</si>
  <si>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</si>
  <si>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</si>
  <si>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</si>
  <si>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</si>
  <si>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</si>
  <si>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</si>
  <si>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</si>
  <si>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</si>
  <si>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</si>
  <si>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</si>
  <si>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</si>
  <si>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</si>
  <si>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</si>
  <si>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</si>
  <si>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</si>
  <si>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</si>
  <si>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</si>
  <si>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</si>
  <si>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</si>
  <si>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</si>
  <si>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</si>
  <si>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</si>
  <si>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</si>
  <si>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</si>
  <si>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</si>
  <si>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</si>
  <si>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</si>
  <si>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</si>
  <si>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</si>
  <si>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</si>
  <si>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</si>
  <si>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</si>
  <si>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</si>
  <si>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</si>
  <si>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</si>
  <si>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</si>
  <si>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</si>
  <si>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</si>
  <si>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</si>
  <si>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</si>
  <si>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</si>
  <si>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</si>
  <si>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</si>
  <si>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</si>
  <si>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</si>
  <si>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</si>
  <si>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</si>
  <si>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</si>
  <si>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</si>
  <si>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</si>
  <si>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</si>
  <si>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</si>
  <si>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</si>
  <si>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</si>
  <si>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</si>
  <si>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</si>
  <si>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</si>
  <si>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</si>
  <si>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</si>
  <si>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</si>
  <si>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</si>
  <si>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</si>
  <si>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</si>
  <si>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</si>
  <si>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</si>
  <si>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</si>
  <si>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</si>
  <si>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</si>
  <si>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</si>
  <si>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</si>
  <si>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</si>
  <si>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</si>
  <si>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</si>
  <si>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</si>
  <si>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</si>
  <si>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</si>
  <si>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</si>
  <si>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</si>
  <si>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</si>
  <si>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</si>
  <si>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</si>
  <si>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</si>
  <si>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</si>
  <si>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</si>
  <si>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</si>
  <si>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</si>
  <si>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</si>
  <si>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</si>
  <si>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</si>
  <si>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</si>
  <si>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</si>
  <si>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</si>
  <si>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</si>
  <si>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</si>
  <si>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</si>
  <si>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</si>
  <si>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</si>
  <si>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</si>
  <si>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</si>
  <si>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</si>
  <si>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</si>
  <si>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</si>
  <si>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</si>
  <si>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</si>
  <si>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</si>
  <si>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</si>
  <si>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</si>
  <si>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</si>
  <si>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</si>
  <si>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</si>
  <si>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</si>
  <si>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</si>
  <si>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</si>
  <si>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</si>
  <si>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</si>
  <si>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</si>
  <si>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</si>
  <si>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</si>
  <si>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</si>
  <si>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</si>
  <si>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</si>
  <si>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</si>
  <si>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</si>
  <si>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</si>
  <si>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</si>
  <si>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</si>
  <si>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</si>
  <si>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</si>
  <si>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</si>
  <si>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</si>
  <si>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</si>
  <si>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</si>
  <si>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</si>
  <si>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</si>
  <si>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</si>
  <si>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</si>
  <si>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</si>
  <si>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</si>
  <si>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</si>
  <si>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</si>
  <si>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</si>
  <si>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</si>
  <si>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</si>
  <si>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</si>
  <si>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</si>
  <si>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</si>
  <si>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</si>
  <si>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</si>
  <si>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</si>
  <si>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</si>
  <si>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</si>
  <si>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</si>
  <si>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</si>
  <si>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</si>
  <si>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</si>
  <si>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</si>
  <si>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</si>
  <si>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</si>
  <si>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</si>
  <si>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</si>
  <si>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</si>
  <si>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</si>
  <si>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</si>
  <si>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</si>
  <si>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</si>
  <si>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</si>
  <si>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</si>
  <si>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</si>
  <si>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</si>
  <si>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</si>
  <si>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</si>
  <si>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</si>
  <si>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</si>
  <si>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</si>
  <si>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</si>
  <si>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</si>
  <si>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</si>
  <si>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</si>
  <si>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</si>
  <si>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</si>
  <si>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</si>
  <si>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</si>
  <si>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</si>
  <si>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</si>
  <si>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</si>
  <si>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</si>
  <si>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</si>
  <si>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</si>
  <si>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</si>
  <si>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</si>
  <si>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</si>
  <si>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</si>
  <si>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</si>
  <si>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</si>
  <si>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</si>
  <si>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</si>
  <si>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</si>
  <si>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</si>
  <si>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</si>
  <si>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</si>
  <si>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</si>
  <si>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</si>
  <si>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</si>
  <si>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</si>
  <si>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</si>
  <si>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</si>
  <si>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</si>
  <si>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</si>
  <si>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</si>
  <si>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</si>
  <si>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</si>
  <si>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</si>
  <si>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</si>
  <si>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</si>
  <si>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</si>
  <si>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</si>
  <si>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</si>
  <si>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</si>
  <si>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</si>
  <si>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</si>
  <si>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</si>
  <si>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</si>
  <si>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</si>
  <si>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</si>
  <si>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</si>
  <si>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</si>
  <si>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</si>
  <si>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</si>
  <si>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</si>
  <si>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</si>
  <si>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</si>
  <si>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</si>
  <si>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</si>
  <si>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</si>
  <si>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</si>
  <si>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</si>
  <si>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</si>
  <si>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</si>
  <si>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</si>
  <si>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</si>
  <si>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</si>
  <si>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</si>
  <si>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</si>
  <si>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</si>
  <si>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</si>
  <si>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</si>
  <si>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</si>
  <si>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</si>
  <si>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</si>
  <si>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</si>
  <si>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</si>
  <si>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</si>
  <si>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</si>
  <si>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</si>
  <si>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</si>
  <si>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</si>
  <si>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</si>
  <si>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</si>
  <si>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</si>
  <si>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</si>
  <si>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</si>
  <si>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</si>
  <si>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</si>
  <si>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</si>
  <si>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</si>
  <si>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</si>
  <si>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</si>
  <si>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</si>
  <si>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</si>
  <si>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</si>
  <si>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</si>
  <si>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</si>
  <si>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</si>
  <si>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</si>
  <si>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</si>
  <si>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</si>
  <si>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</si>
  <si>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</si>
  <si>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</si>
  <si>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</si>
  <si>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</si>
  <si>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</si>
  <si>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</si>
  <si>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</si>
  <si>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</si>
  <si>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</si>
  <si>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</si>
  <si>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</si>
  <si>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</si>
  <si>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</si>
  <si>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</si>
  <si>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</si>
  <si>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</si>
  <si>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</si>
  <si>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</si>
  <si>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</si>
  <si>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</si>
  <si>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</si>
  <si>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</si>
  <si>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</si>
  <si>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</si>
  <si>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</si>
  <si>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</si>
  <si>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</si>
  <si>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</si>
  <si>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</si>
  <si>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</si>
  <si>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</si>
  <si>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</si>
  <si>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</si>
  <si>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</si>
  <si>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</si>
  <si>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</si>
  <si>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</si>
  <si>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</si>
  <si>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</si>
  <si>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</si>
  <si>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</si>
  <si>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</si>
  <si>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</si>
  <si>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</si>
  <si>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</si>
  <si>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</si>
  <si>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</si>
  <si>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</si>
  <si>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</si>
  <si>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</si>
  <si>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</si>
  <si>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</si>
  <si>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</si>
  <si>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</si>
  <si>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</si>
  <si>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</si>
  <si>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</si>
  <si>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</si>
  <si>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</si>
  <si>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</si>
  <si>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</si>
  <si>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</si>
  <si>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</si>
  <si>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</si>
  <si>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</si>
  <si>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</si>
  <si>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</si>
  <si>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</si>
  <si>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</si>
  <si>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</si>
  <si>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</si>
  <si>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</si>
  <si>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</si>
  <si>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</si>
  <si>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</si>
  <si>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</si>
  <si>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</si>
  <si>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</si>
  <si>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</si>
  <si>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</si>
  <si>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</si>
  <si>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</si>
  <si>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</si>
  <si>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</si>
  <si>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</si>
  <si>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</si>
  <si>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</si>
  <si>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</si>
  <si>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</si>
  <si>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</si>
  <si>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</si>
  <si>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</si>
  <si>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</si>
  <si>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</si>
  <si>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</si>
  <si>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</si>
  <si>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</si>
  <si>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</si>
  <si>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</si>
  <si>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</si>
  <si>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</si>
  <si>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</si>
  <si>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</si>
  <si>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</si>
  <si>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</si>
  <si>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</si>
  <si>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</si>
  <si>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</si>
  <si>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</si>
  <si>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</si>
  <si>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</si>
  <si>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</si>
  <si>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</si>
  <si>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</si>
  <si>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</si>
  <si>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</si>
  <si>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</si>
  <si>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</si>
  <si>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</si>
  <si>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</si>
  <si>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</si>
  <si>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</si>
  <si>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</si>
  <si>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</si>
  <si>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</si>
  <si>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</si>
  <si>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</si>
  <si>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</si>
  <si>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</si>
  <si>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</si>
  <si>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</si>
  <si>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</si>
  <si>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</si>
  <si>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</si>
  <si>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</si>
  <si>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</si>
  <si>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</si>
  <si>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</si>
  <si>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</si>
  <si>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</si>
  <si>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</si>
  <si>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</si>
  <si>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</si>
  <si>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</si>
  <si>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</si>
  <si>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</si>
  <si>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</si>
  <si>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</si>
  <si>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</si>
  <si>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</si>
  <si>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</si>
  <si>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</si>
  <si>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</si>
  <si>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</si>
  <si>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</si>
  <si>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</si>
  <si>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</si>
  <si>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</si>
  <si>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</si>
  <si>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</si>
  <si>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</si>
  <si>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</si>
  <si>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</si>
  <si>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</si>
  <si>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</si>
  <si>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</si>
  <si>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</si>
  <si>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</si>
  <si>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</si>
  <si>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</si>
  <si>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</si>
  <si>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</si>
  <si>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</si>
  <si>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</si>
  <si>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</si>
  <si>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</si>
  <si>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</si>
  <si>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</si>
  <si>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</si>
  <si>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</si>
  <si>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</si>
  <si>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</si>
  <si>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</si>
  <si>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</si>
  <si>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</si>
  <si>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</si>
  <si>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</si>
  <si>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</si>
  <si>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</si>
  <si>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</si>
  <si>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</si>
  <si>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</si>
  <si>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</si>
  <si>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</si>
  <si>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</si>
  <si>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</si>
  <si>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</si>
  <si>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</si>
  <si>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</si>
  <si>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</si>
  <si>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</si>
  <si>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</si>
  <si>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</si>
  <si>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</si>
  <si>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</si>
  <si>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</si>
  <si>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</si>
  <si>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</si>
  <si>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</si>
  <si>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</si>
  <si>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</si>
  <si>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</si>
  <si>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</si>
  <si>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</si>
  <si>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</si>
  <si>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</si>
  <si>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</si>
  <si>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</si>
  <si>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</si>
  <si>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</si>
  <si>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</si>
  <si>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</si>
  <si>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</si>
  <si>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</si>
  <si>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</si>
  <si>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</si>
  <si>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</si>
  <si>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</si>
  <si>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</si>
  <si>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</si>
  <si>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</si>
  <si>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</si>
  <si>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</si>
  <si>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</si>
  <si>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</si>
  <si>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</si>
  <si>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</si>
  <si>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</si>
  <si>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</si>
  <si>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</si>
  <si>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</si>
  <si>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</si>
  <si>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</si>
  <si>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</si>
  <si>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</si>
  <si>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</si>
  <si>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</si>
  <si>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</si>
  <si>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</si>
  <si>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</si>
  <si>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</si>
  <si>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</si>
  <si>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</si>
  <si>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</si>
  <si>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</si>
  <si>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</si>
  <si>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</si>
  <si>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</si>
  <si>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</si>
  <si>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</si>
  <si>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</si>
  <si>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</si>
  <si>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</si>
  <si>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</si>
  <si>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</si>
  <si>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</si>
  <si>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</si>
  <si>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</si>
  <si>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</si>
  <si>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</si>
  <si>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</si>
  <si>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</si>
  <si>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</si>
  <si>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</si>
  <si>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</si>
  <si>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</si>
  <si>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</si>
  <si>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</si>
  <si>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</si>
  <si>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</si>
  <si>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</si>
  <si>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</si>
  <si>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</si>
  <si>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</si>
  <si>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</si>
  <si>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</si>
  <si>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</si>
  <si>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</si>
  <si>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</si>
  <si>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</si>
  <si>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</si>
  <si>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</si>
  <si>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</si>
  <si>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</si>
  <si>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</si>
  <si>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</si>
  <si>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</si>
  <si>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</si>
  <si>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</si>
  <si>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</si>
  <si>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</si>
  <si>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</si>
  <si>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</si>
  <si>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</si>
  <si>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</si>
  <si>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</si>
  <si>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</si>
  <si>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</si>
  <si>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</si>
  <si>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</si>
  <si>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</si>
  <si>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</si>
  <si>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</si>
  <si>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</si>
  <si>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</si>
  <si>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</si>
  <si>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</si>
  <si>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</si>
  <si>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</si>
  <si>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</si>
  <si>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</si>
  <si>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</si>
  <si>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</si>
  <si>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</si>
  <si>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</si>
  <si>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</si>
  <si>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</si>
  <si>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</si>
  <si>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</si>
  <si>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</si>
  <si>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</si>
  <si>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</si>
  <si>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</si>
  <si>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</si>
  <si>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</si>
  <si>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</si>
  <si>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</si>
  <si>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</si>
  <si>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</si>
  <si>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</si>
  <si>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</si>
  <si>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</si>
  <si>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</si>
  <si>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</si>
  <si>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</si>
  <si>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</si>
  <si>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</si>
  <si>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</si>
  <si>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</si>
  <si>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</si>
  <si>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</si>
  <si>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</si>
  <si>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</si>
  <si>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</si>
  <si>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</si>
  <si>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</si>
  <si>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</si>
  <si>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</si>
  <si>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</si>
  <si>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</si>
  <si>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</si>
  <si>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</si>
  <si>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</si>
  <si>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</si>
  <si>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</si>
  <si>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</si>
  <si>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</si>
  <si>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</si>
  <si>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</si>
  <si>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</si>
  <si>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</si>
  <si>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</si>
  <si>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</si>
  <si>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</si>
  <si>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</si>
  <si>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</si>
  <si>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</si>
  <si>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</si>
  <si>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</si>
  <si>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</si>
  <si>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</si>
  <si>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</si>
  <si>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</si>
  <si>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</si>
  <si>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</si>
  <si>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</si>
  <si>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</si>
  <si>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</si>
  <si>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</si>
  <si>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</si>
  <si>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</si>
  <si>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</si>
  <si>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</si>
  <si>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</si>
  <si>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</si>
  <si>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</si>
  <si>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</si>
  <si>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</si>
  <si>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</si>
  <si>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</si>
  <si>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</si>
  <si>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</si>
  <si>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</si>
  <si>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</si>
  <si>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</si>
  <si>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</si>
  <si>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</si>
  <si>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</si>
  <si>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</si>
  <si>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</si>
  <si>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</si>
  <si>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</si>
  <si>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</si>
  <si>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</si>
  <si>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</si>
  <si>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</si>
  <si>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</si>
  <si>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</si>
  <si>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</si>
  <si>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</si>
  <si>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</si>
  <si>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</si>
  <si>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</si>
  <si>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</si>
  <si>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</si>
  <si>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</si>
  <si>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</si>
  <si>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</si>
  <si>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</si>
  <si>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</si>
  <si>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</si>
  <si>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</si>
  <si>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</si>
  <si>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</si>
  <si>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</si>
  <si>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</si>
  <si>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</si>
  <si>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</si>
  <si>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</si>
  <si>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</si>
  <si>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</si>
  <si>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</si>
  <si>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</si>
  <si>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</si>
  <si>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</si>
  <si>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</si>
  <si>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</si>
  <si>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</si>
  <si>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</si>
  <si>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</si>
  <si>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</si>
  <si>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</si>
  <si>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</si>
  <si>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</si>
  <si>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</si>
  <si>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</si>
  <si>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</si>
  <si>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</si>
  <si>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</si>
  <si>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</si>
  <si>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</si>
  <si>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</si>
  <si>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</si>
  <si>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</si>
  <si>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</si>
  <si>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</si>
  <si>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</si>
  <si>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</si>
  <si>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</si>
  <si>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</si>
  <si>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</si>
  <si>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</si>
  <si>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</si>
  <si>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</si>
  <si>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</si>
  <si>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</si>
  <si>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</si>
  <si>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</si>
  <si>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</si>
  <si>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</si>
  <si>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</si>
  <si>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</si>
  <si>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</si>
  <si>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</si>
  <si>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</si>
  <si>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</si>
  <si>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</si>
  <si>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</si>
  <si>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</si>
  <si>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</si>
  <si>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</si>
  <si>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</si>
  <si>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</si>
  <si>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</si>
  <si>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</si>
  <si>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</si>
  <si>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</si>
  <si>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</si>
  <si>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</si>
  <si>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</si>
  <si>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</si>
  <si>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</si>
  <si>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</si>
  <si>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</si>
  <si>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</si>
  <si>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</si>
  <si>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</si>
  <si>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</si>
  <si>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</si>
  <si>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</si>
  <si>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</si>
  <si>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</si>
  <si>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</si>
  <si>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</si>
  <si>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</si>
  <si>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</si>
  <si>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</si>
  <si>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</si>
  <si>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</si>
  <si>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</si>
  <si>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</si>
  <si>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</si>
  <si>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</si>
  <si>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</si>
  <si>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</si>
  <si>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</si>
  <si>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</si>
  <si>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</si>
  <si>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</si>
  <si>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</si>
  <si>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</si>
  <si>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</si>
  <si>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</si>
  <si>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</si>
  <si>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</si>
  <si>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</si>
  <si>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</si>
  <si>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</si>
  <si>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</si>
  <si>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</si>
  <si>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</si>
  <si>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</si>
  <si>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</si>
  <si>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</si>
  <si>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</si>
  <si>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</si>
  <si>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</si>
  <si>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</si>
  <si>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</si>
  <si>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</si>
  <si>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</si>
  <si>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</si>
  <si>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</si>
  <si>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</si>
  <si>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</si>
  <si>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</si>
  <si>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</si>
  <si>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</si>
  <si>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</si>
  <si>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</si>
  <si>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</si>
  <si>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</si>
  <si>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</si>
  <si>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</si>
  <si>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</si>
  <si>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</si>
  <si>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</si>
  <si>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</si>
  <si>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</si>
  <si>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</si>
  <si>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</si>
  <si>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</si>
  <si>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</si>
  <si>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</si>
  <si>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</si>
  <si>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</si>
  <si>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</si>
  <si>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</si>
  <si>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</si>
  <si>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</si>
  <si>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</si>
  <si>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</si>
  <si>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</si>
  <si>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</si>
  <si>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</si>
  <si>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</si>
  <si>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</si>
  <si>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</si>
  <si>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</si>
  <si>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</si>
  <si>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</si>
  <si>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</si>
  <si>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</si>
  <si>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</si>
  <si>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</si>
  <si>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</si>
  <si>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</si>
  <si>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</si>
  <si>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</si>
  <si>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</si>
  <si>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</si>
  <si>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</si>
  <si>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</si>
  <si>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</si>
  <si>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</si>
  <si>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</si>
  <si>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</si>
  <si>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</si>
  <si>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</si>
  <si>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</si>
  <si>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</si>
  <si>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</si>
  <si>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</si>
  <si>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</si>
  <si>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</si>
  <si>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</si>
  <si>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</si>
  <si>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</si>
  <si>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</si>
  <si>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</si>
  <si>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</si>
  <si>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</si>
  <si>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</si>
  <si>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</si>
  <si>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</si>
  <si>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</si>
  <si>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</si>
  <si>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</si>
  <si>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</si>
  <si>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</si>
  <si>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</si>
  <si>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</si>
  <si>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</si>
  <si>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</si>
  <si>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</si>
  <si>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</si>
  <si>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</si>
  <si>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</si>
  <si>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</si>
  <si>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</si>
  <si>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</si>
  <si>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</si>
  <si>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</si>
  <si>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</si>
  <si>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</si>
  <si>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</si>
  <si>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</si>
  <si>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</si>
  <si>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</si>
  <si>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</si>
  <si>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</si>
  <si>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</si>
  <si>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</si>
  <si>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</si>
  <si>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</si>
  <si>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</si>
  <si>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</si>
  <si>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</si>
  <si>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</si>
  <si>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</si>
  <si>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</si>
  <si>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</si>
  <si>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</si>
  <si>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</si>
  <si>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</si>
  <si>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</si>
  <si>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</si>
  <si>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</si>
  <si>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</si>
  <si>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</si>
  <si>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</si>
  <si>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</si>
  <si>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</si>
  <si>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</si>
  <si>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</si>
  <si>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</si>
  <si>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</si>
  <si>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</si>
  <si>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</si>
  <si>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</si>
  <si>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</si>
  <si>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</si>
  <si>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</si>
  <si>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</si>
  <si>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</si>
  <si>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</si>
  <si>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</si>
  <si>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</si>
  <si>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</si>
  <si>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</si>
  <si>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</si>
  <si>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</si>
  <si>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</si>
  <si>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</si>
  <si>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</si>
  <si>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</si>
  <si>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</si>
  <si>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</si>
  <si>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</si>
  <si>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</si>
  <si>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</si>
  <si>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</si>
  <si>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</si>
  <si>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</si>
  <si>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</si>
  <si>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</si>
  <si>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</si>
  <si>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</si>
  <si>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</si>
  <si>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</si>
  <si>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</si>
  <si>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</si>
  <si>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</si>
  <si>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</si>
  <si>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</si>
  <si>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</si>
  <si>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</si>
  <si>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</si>
  <si>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</si>
  <si>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</si>
  <si>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</si>
  <si>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</si>
  <si>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</si>
  <si>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</si>
  <si>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</si>
  <si>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</si>
  <si>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</si>
  <si>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</si>
  <si>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</si>
  <si>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</si>
  <si>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</si>
  <si>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</si>
  <si>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</si>
  <si>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</si>
  <si>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</si>
  <si>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</si>
  <si>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</si>
  <si>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</si>
  <si>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</si>
  <si>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</si>
  <si>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</si>
  <si>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</si>
  <si>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</si>
  <si>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</si>
  <si>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</si>
  <si>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</si>
  <si>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</si>
  <si>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</si>
  <si>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</si>
  <si>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</si>
  <si>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</si>
  <si>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</si>
  <si>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</si>
  <si>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</si>
  <si>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</si>
  <si>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</si>
  <si>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</si>
  <si>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</si>
  <si>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</si>
  <si>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</si>
  <si>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</si>
  <si>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</si>
  <si>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</si>
  <si>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</si>
  <si>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</si>
  <si>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</si>
  <si>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</si>
  <si>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</si>
  <si>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</si>
  <si>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</si>
  <si>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</si>
  <si>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</si>
  <si>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</si>
  <si>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</si>
  <si>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</si>
  <si>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</si>
  <si>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</si>
  <si>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</si>
  <si>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</si>
  <si>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</si>
  <si>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</si>
  <si>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</si>
  <si>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</si>
  <si>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</si>
  <si>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</si>
  <si>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</si>
  <si>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</si>
  <si>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</si>
  <si>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</si>
  <si>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</si>
  <si>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</si>
  <si>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</si>
  <si>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</si>
  <si>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</si>
  <si>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</si>
  <si>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</si>
  <si>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</si>
  <si>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</si>
  <si>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</si>
  <si>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</si>
  <si>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</si>
  <si>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</si>
  <si>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</si>
  <si>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</si>
  <si>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</si>
  <si>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</si>
  <si>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</si>
  <si>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</si>
  <si>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</si>
  <si>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</si>
  <si>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</si>
  <si>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</si>
  <si>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</si>
  <si>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</si>
  <si>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</si>
  <si>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</si>
  <si>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</si>
  <si>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</si>
  <si>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</si>
  <si>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</si>
  <si>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</si>
  <si>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</si>
  <si>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</si>
  <si>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</si>
  <si>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</si>
  <si>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</si>
  <si>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</si>
  <si>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</si>
  <si>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</si>
  <si>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</si>
  <si>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</si>
  <si>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</si>
  <si>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</si>
  <si>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</si>
  <si>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</si>
  <si>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</si>
  <si>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</si>
  <si>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</si>
  <si>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</si>
  <si>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</si>
  <si>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</si>
  <si>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</si>
  <si>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</si>
  <si>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</si>
  <si>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</si>
  <si>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</si>
  <si>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</si>
  <si>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</si>
  <si>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</si>
  <si>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</si>
  <si>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</si>
  <si>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</si>
  <si>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</si>
  <si>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</si>
  <si>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</si>
  <si>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</si>
  <si>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</si>
  <si>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</si>
  <si>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</si>
  <si>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</si>
  <si>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</si>
  <si>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</si>
  <si>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</si>
  <si>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</si>
  <si>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</si>
  <si>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</si>
  <si>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</si>
  <si>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</si>
  <si>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</si>
  <si>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</si>
  <si>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</si>
  <si>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</si>
  <si>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</si>
  <si>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</si>
  <si>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</si>
  <si>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</si>
  <si>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</si>
  <si>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</si>
  <si>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</si>
  <si>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</si>
  <si>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</si>
  <si>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</si>
  <si>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</si>
  <si>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</si>
  <si>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</si>
  <si>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</si>
  <si>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</si>
  <si>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</si>
  <si>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</si>
  <si>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</si>
  <si>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</si>
  <si>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</si>
  <si>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</si>
  <si>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</si>
  <si>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</si>
  <si>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</si>
  <si>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</si>
  <si>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</si>
  <si>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</si>
  <si>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</si>
  <si>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</si>
  <si>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</si>
  <si>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</si>
  <si>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</si>
  <si>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</si>
  <si>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</si>
  <si>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</si>
  <si>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</si>
  <si>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</si>
  <si>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</si>
  <si>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</si>
  <si>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</si>
  <si>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</si>
  <si>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</si>
  <si>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</si>
  <si>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</si>
  <si>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</si>
  <si>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</si>
  <si>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</si>
  <si>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</si>
  <si>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</si>
  <si>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</si>
  <si>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</si>
  <si>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</si>
  <si>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</si>
  <si>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</si>
  <si>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</si>
  <si>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</si>
  <si>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</si>
  <si>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</si>
  <si>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</si>
  <si>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</si>
  <si>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</si>
  <si>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</si>
  <si>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</si>
  <si>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</si>
  <si>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</si>
  <si>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</si>
  <si>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</si>
  <si>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</si>
  <si>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</si>
  <si>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</si>
  <si>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</si>
  <si>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</si>
  <si>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</si>
  <si>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</si>
  <si>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</si>
  <si>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</si>
  <si>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</si>
  <si>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</si>
  <si>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</si>
  <si>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</si>
  <si>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</si>
  <si>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</si>
  <si>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</si>
  <si>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</si>
  <si>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</si>
  <si>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</si>
  <si>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</si>
  <si>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</si>
  <si>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</si>
  <si>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</si>
  <si>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</si>
  <si>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</si>
  <si>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</si>
  <si>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</si>
  <si>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</si>
  <si>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</si>
  <si>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</si>
  <si>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</si>
  <si>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</si>
  <si>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</si>
  <si>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</si>
  <si>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</si>
  <si>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</si>
  <si>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</si>
  <si>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</si>
  <si>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</si>
  <si>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</si>
  <si>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</si>
  <si>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</si>
  <si>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</si>
  <si>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</si>
  <si>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</si>
  <si>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</si>
  <si>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</si>
  <si>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</si>
  <si>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</si>
  <si>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</si>
  <si>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</si>
  <si>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</si>
  <si>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</si>
  <si>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</si>
  <si>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</si>
  <si>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</si>
  <si>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</si>
  <si>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</si>
  <si>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</si>
  <si>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</si>
  <si>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</si>
  <si>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</si>
  <si>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</si>
  <si>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</si>
  <si>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</si>
  <si>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</si>
  <si>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</si>
  <si>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</si>
  <si>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</si>
  <si>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</si>
  <si>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</si>
  <si>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</si>
  <si>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</si>
  <si>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</si>
  <si>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</si>
  <si>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</si>
  <si>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</si>
  <si>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</si>
  <si>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</si>
  <si>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</si>
  <si>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</si>
  <si>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</si>
  <si>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</si>
  <si>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</si>
  <si>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</si>
  <si>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</si>
  <si>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</si>
  <si>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</si>
  <si>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</si>
  <si>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</si>
  <si>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</si>
  <si>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</si>
  <si>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</si>
  <si>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</si>
  <si>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</si>
  <si>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</si>
  <si>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</si>
  <si>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</si>
  <si>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</si>
  <si>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</si>
  <si>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</si>
  <si>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</si>
  <si>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</si>
  <si>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</si>
  <si>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</si>
  <si>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</si>
  <si>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</si>
  <si>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</si>
  <si>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</si>
  <si>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</si>
  <si>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</si>
  <si>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</si>
  <si>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</si>
  <si>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</si>
  <si>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</si>
  <si>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</si>
  <si>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</si>
  <si>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</si>
  <si>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</si>
  <si>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</si>
  <si>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</si>
  <si>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</si>
  <si>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</si>
  <si>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</si>
  <si>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</si>
  <si>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</si>
  <si>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</si>
  <si>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</si>
  <si>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</si>
  <si>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</si>
  <si>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</si>
  <si>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</si>
  <si>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</si>
  <si>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</si>
  <si>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</si>
  <si>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</si>
  <si>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</si>
  <si>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</si>
  <si>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</si>
  <si>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</si>
  <si>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</si>
  <si>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</si>
  <si>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</si>
  <si>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</si>
  <si>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</si>
  <si>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</si>
  <si>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</si>
  <si>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</si>
  <si>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</si>
  <si>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</si>
  <si>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</si>
  <si>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</si>
  <si>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</si>
  <si>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</si>
  <si>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</si>
  <si>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</si>
  <si>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</si>
  <si>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</si>
  <si>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</si>
  <si>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</si>
  <si>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</si>
  <si>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</si>
  <si>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</si>
  <si>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</si>
  <si>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</si>
  <si>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</si>
  <si>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</si>
  <si>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</si>
  <si>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</si>
  <si>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</si>
  <si>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</si>
  <si>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</si>
  <si>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</si>
  <si>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</si>
  <si>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</si>
  <si>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</si>
  <si>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</si>
  <si>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</si>
  <si>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</si>
  <si>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</si>
  <si>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</si>
  <si>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</si>
  <si>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</si>
  <si>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</si>
  <si>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</si>
  <si>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</si>
  <si>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</si>
  <si>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</si>
  <si>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</si>
  <si>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</si>
  <si>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</si>
  <si>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</si>
  <si>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</si>
  <si>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</si>
  <si>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</si>
  <si>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</si>
  <si>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</si>
  <si>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</si>
  <si>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</si>
  <si>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</si>
  <si>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</si>
  <si>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</si>
  <si>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</si>
  <si>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</si>
  <si>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</si>
  <si>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</si>
  <si>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</si>
  <si>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</si>
  <si>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</si>
  <si>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</si>
  <si>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</si>
  <si>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</si>
  <si>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</si>
  <si>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</si>
  <si>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</si>
  <si>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</si>
  <si>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</si>
  <si>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</si>
  <si>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</si>
  <si>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</si>
  <si>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</si>
  <si>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</si>
  <si>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</si>
  <si>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</si>
  <si>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</si>
  <si>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</si>
  <si>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</si>
  <si>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</si>
  <si>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</si>
  <si>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</si>
  <si>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</si>
  <si>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</si>
  <si>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</si>
  <si>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</si>
  <si>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</si>
  <si>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</si>
  <si>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</si>
  <si>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</si>
  <si>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</si>
  <si>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</si>
  <si>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</si>
  <si>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</si>
  <si>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</si>
  <si>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</si>
  <si>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</si>
  <si>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</si>
  <si>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</si>
  <si>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</si>
  <si>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</si>
  <si>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</si>
  <si>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</si>
  <si>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</si>
  <si>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</si>
  <si>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</si>
  <si>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</si>
  <si>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</si>
  <si>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</si>
  <si>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</si>
  <si>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</si>
  <si>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</si>
  <si>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</si>
  <si>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</si>
  <si>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</si>
  <si>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</si>
  <si>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</si>
  <si>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</si>
  <si>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</si>
  <si>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</si>
  <si>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</si>
  <si>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</si>
  <si>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</si>
  <si>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</si>
  <si>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</si>
  <si>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</si>
  <si>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</si>
  <si>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</si>
  <si>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</si>
  <si>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</si>
  <si>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</si>
  <si>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</si>
  <si>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</si>
  <si>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</si>
  <si>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</si>
  <si>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</si>
  <si>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</si>
  <si>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</si>
  <si>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</si>
  <si>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</si>
  <si>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</si>
  <si>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</si>
  <si>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</si>
  <si>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</si>
  <si>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</si>
  <si>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</si>
  <si>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</si>
  <si>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</si>
  <si>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</si>
  <si>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</si>
  <si>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</si>
  <si>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</si>
  <si>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</si>
  <si>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</si>
  <si>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</si>
  <si>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</si>
  <si>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</si>
  <si>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</si>
  <si>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</si>
  <si>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</si>
  <si>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</si>
  <si>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</si>
  <si>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</si>
  <si>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</si>
  <si>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</si>
  <si>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</si>
  <si>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</si>
  <si>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</si>
  <si>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</si>
  <si>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</si>
  <si>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</si>
  <si>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</si>
  <si>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</si>
  <si>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</si>
  <si>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</si>
  <si>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</si>
  <si>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</si>
  <si>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</si>
  <si>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</si>
  <si>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</si>
  <si>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</si>
  <si>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</si>
  <si>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</si>
  <si>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</si>
  <si>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</si>
  <si>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</si>
  <si>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</si>
  <si>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</si>
  <si>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</si>
  <si>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</si>
  <si>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</si>
  <si>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</si>
  <si>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</si>
  <si>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</si>
  <si>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</si>
  <si>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</si>
  <si>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</si>
  <si>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</si>
  <si>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</si>
  <si>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</si>
  <si>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</si>
  <si>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</si>
  <si>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</si>
  <si>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</si>
  <si>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</si>
  <si>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</si>
  <si>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</si>
  <si>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</si>
  <si>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</si>
  <si>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</si>
  <si>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</si>
  <si>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</si>
  <si>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</si>
  <si>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</si>
  <si>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</si>
  <si>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</si>
  <si>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</si>
  <si>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</si>
  <si>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</si>
  <si>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</si>
  <si>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</si>
  <si>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</si>
  <si>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</si>
  <si>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</si>
  <si>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</si>
  <si>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</si>
  <si>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</si>
  <si>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</si>
  <si>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</si>
  <si>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</si>
  <si>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</si>
  <si>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</si>
  <si>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</si>
  <si>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</si>
  <si>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</si>
  <si>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</si>
  <si>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</si>
  <si>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</si>
  <si>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</si>
  <si>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</si>
  <si>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</si>
  <si>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</si>
  <si>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</si>
  <si>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</si>
  <si>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</si>
  <si>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</si>
  <si>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</si>
  <si>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</si>
  <si>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</si>
  <si>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</si>
  <si>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</si>
  <si>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</si>
  <si>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</si>
  <si>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</si>
  <si>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</si>
  <si>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</si>
  <si>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</si>
  <si>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</si>
  <si>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</si>
  <si>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</si>
  <si>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</si>
  <si>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</si>
  <si>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</si>
  <si>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</si>
  <si>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</si>
  <si>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</si>
  <si>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</si>
  <si>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</si>
  <si>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</si>
  <si>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</si>
  <si>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</si>
  <si>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</si>
  <si>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</si>
  <si>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</si>
  <si>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</si>
  <si>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</si>
  <si>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</si>
  <si>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</si>
  <si>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</si>
  <si>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</si>
  <si>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</si>
  <si>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</si>
  <si>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</si>
  <si>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</si>
  <si>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</si>
  <si>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</si>
  <si>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</si>
  <si>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</si>
  <si>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</si>
  <si>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</si>
  <si>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</si>
  <si>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</si>
  <si>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</si>
  <si>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</si>
  <si>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</si>
  <si>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</si>
  <si>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</si>
  <si>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</si>
  <si>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</si>
  <si>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</si>
  <si>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</si>
  <si>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</si>
  <si>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</si>
  <si>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</si>
  <si>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</si>
  <si>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</si>
  <si>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</si>
  <si>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</si>
  <si>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</si>
  <si>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</si>
  <si>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</si>
  <si>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</si>
  <si>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</si>
  <si>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</si>
  <si>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</si>
  <si>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</si>
  <si>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</si>
  <si>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</si>
  <si>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</si>
  <si>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</si>
  <si>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</si>
  <si>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</si>
  <si>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</si>
  <si>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</si>
  <si>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</si>
  <si>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</si>
  <si>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</si>
  <si>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</si>
  <si>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</si>
  <si>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</si>
  <si>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</si>
  <si>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</si>
  <si>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</si>
  <si>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</si>
  <si>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</si>
  <si>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</si>
  <si>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</si>
  <si>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</si>
  <si>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</si>
  <si>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</si>
  <si>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</si>
  <si>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</si>
  <si>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</si>
  <si>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</si>
  <si>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</si>
  <si>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</si>
  <si>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</si>
  <si>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</si>
  <si>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</si>
  <si>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</si>
  <si>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</si>
  <si>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</si>
  <si>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</si>
  <si>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</si>
  <si>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</si>
  <si>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</si>
  <si>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</si>
  <si>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</si>
  <si>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</si>
  <si>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</si>
  <si>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</si>
  <si>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</si>
  <si>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</si>
  <si>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</si>
  <si>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</si>
  <si>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</si>
  <si>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</si>
  <si>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</si>
  <si>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</si>
  <si>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</si>
  <si>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</si>
  <si>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</si>
  <si>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</si>
  <si>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</si>
  <si>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</si>
  <si>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</si>
  <si>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</si>
  <si>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</si>
  <si>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</si>
  <si>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</si>
  <si>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</si>
  <si>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</si>
  <si>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</si>
  <si>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</si>
  <si>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</si>
  <si>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</si>
  <si>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</si>
  <si>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</si>
  <si>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</si>
  <si>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</si>
  <si>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</si>
  <si>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</si>
  <si>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</si>
  <si>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</si>
  <si>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</si>
  <si>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</si>
  <si>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</si>
  <si>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</si>
  <si>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</si>
  <si>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</si>
  <si>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</si>
  <si>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</si>
  <si>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</si>
  <si>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</si>
  <si>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</si>
  <si>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</si>
  <si>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</si>
  <si>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</si>
  <si>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</si>
  <si>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</si>
  <si>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</si>
  <si>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</si>
  <si>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</si>
  <si>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</si>
  <si>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</si>
  <si>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</si>
  <si>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</si>
  <si>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</si>
  <si>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</si>
  <si>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</si>
  <si>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</si>
  <si>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</si>
  <si>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</si>
  <si>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</si>
  <si>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</si>
  <si>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</si>
  <si>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</si>
  <si>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</si>
  <si>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</si>
  <si>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</si>
  <si>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</si>
  <si>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</si>
  <si>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</si>
  <si>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</si>
  <si>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</si>
  <si>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</si>
  <si>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</si>
  <si>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</si>
  <si>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</si>
  <si>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</si>
  <si>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</si>
  <si>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</si>
  <si>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</si>
  <si>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</si>
  <si>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</si>
  <si>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</si>
  <si>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</si>
  <si>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</si>
  <si>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</si>
  <si>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</si>
  <si>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</si>
  <si>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</si>
  <si>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</si>
  <si>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</si>
  <si>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</si>
  <si>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</si>
  <si>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</si>
  <si>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</si>
  <si>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</si>
  <si>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</si>
  <si>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</si>
  <si>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</si>
  <si>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</si>
  <si>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</si>
  <si>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</si>
  <si>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</si>
  <si>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</si>
  <si>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</si>
  <si>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</si>
  <si>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</si>
  <si>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</si>
  <si>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</si>
  <si>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</si>
  <si>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</si>
  <si>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</si>
  <si>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</si>
  <si>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</si>
  <si>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</si>
  <si>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</si>
  <si>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</si>
  <si>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</si>
  <si>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</si>
  <si>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</si>
  <si>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</si>
  <si>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</si>
  <si>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</si>
  <si>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</si>
  <si>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</si>
  <si>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</si>
  <si>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</si>
  <si>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</si>
  <si>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</si>
  <si>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</si>
  <si>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</si>
  <si>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</si>
  <si>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</si>
  <si>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</si>
  <si>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</si>
  <si>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</si>
  <si>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</si>
  <si>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</si>
  <si>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</si>
  <si>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</si>
  <si>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</si>
  <si>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</si>
  <si>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</si>
  <si>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</si>
  <si>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</si>
  <si>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</si>
  <si>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</si>
  <si>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</si>
  <si>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</si>
  <si>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</si>
  <si>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</si>
  <si>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</si>
  <si>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</si>
  <si>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</si>
  <si>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</si>
  <si>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</si>
  <si>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</si>
  <si>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</si>
  <si>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</si>
  <si>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</si>
  <si>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</si>
  <si>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</si>
  <si>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</si>
  <si>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</si>
  <si>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</si>
  <si>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</si>
  <si>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</si>
  <si>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</si>
  <si>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</si>
  <si>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</si>
  <si>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</si>
  <si>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</si>
  <si>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</si>
  <si>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</si>
  <si>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</si>
  <si>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</si>
  <si>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</si>
  <si>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</si>
  <si>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</si>
  <si>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</si>
  <si>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</si>
  <si>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</si>
  <si>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</si>
  <si>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</si>
  <si>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</si>
  <si>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</si>
  <si>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</si>
  <si>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</si>
  <si>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</si>
  <si>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</si>
  <si>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</si>
  <si>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</si>
  <si>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</si>
  <si>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</si>
  <si>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</si>
  <si>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</si>
  <si>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</si>
  <si>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</si>
  <si>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</si>
  <si>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</si>
  <si>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</si>
  <si>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</si>
  <si>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</si>
  <si>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</si>
  <si>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</si>
  <si>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</si>
  <si>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</si>
  <si>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</si>
  <si>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</si>
  <si>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</si>
  <si>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</si>
  <si>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</si>
  <si>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</si>
  <si>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</si>
  <si>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</si>
  <si>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</si>
  <si>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</si>
  <si>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</si>
  <si>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</si>
  <si>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</si>
  <si>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</si>
  <si>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</si>
  <si>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</si>
  <si>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</si>
  <si>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</si>
  <si>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</si>
  <si>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</si>
  <si>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</si>
  <si>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</si>
  <si>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</si>
  <si>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</si>
  <si>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</si>
  <si>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</si>
  <si>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</si>
  <si>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</si>
  <si>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</si>
  <si>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</si>
  <si>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</si>
  <si>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</si>
  <si>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</si>
  <si>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</si>
  <si>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</si>
  <si>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</si>
  <si>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</si>
  <si>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</si>
  <si>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</si>
  <si>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</si>
  <si>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</si>
  <si>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</si>
  <si>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</si>
  <si>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</si>
  <si>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</si>
  <si>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</si>
  <si>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</si>
  <si>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</si>
  <si>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</si>
  <si>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</si>
  <si>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</si>
  <si>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</si>
  <si>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</si>
  <si>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</si>
  <si>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</si>
  <si>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</si>
  <si>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</si>
  <si>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</si>
  <si>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</si>
  <si>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</si>
  <si>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</si>
  <si>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</si>
  <si>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</si>
  <si>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</si>
  <si>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</si>
  <si>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</si>
  <si>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</si>
  <si>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</si>
  <si>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</si>
  <si>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</si>
  <si>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</si>
  <si>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</si>
  <si>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</si>
  <si>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</si>
  <si>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</si>
  <si>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</si>
  <si>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</si>
  <si>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</si>
  <si>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</si>
  <si>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</si>
  <si>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</si>
  <si>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</si>
  <si>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</si>
  <si>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</si>
  <si>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</si>
  <si>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</si>
  <si>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</si>
  <si>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</si>
  <si>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</si>
  <si>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</si>
  <si>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</si>
  <si>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</si>
  <si>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</si>
  <si>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</si>
  <si>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</si>
  <si>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</si>
  <si>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</si>
  <si>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</si>
  <si>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</si>
  <si>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</si>
  <si>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</si>
  <si>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</si>
  <si>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</si>
  <si>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</si>
  <si>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</si>
  <si>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</si>
  <si>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</si>
  <si>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</si>
  <si>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</si>
  <si>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</si>
  <si>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</si>
  <si>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</si>
  <si>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</si>
  <si>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</si>
  <si>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</si>
  <si>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</si>
  <si>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</si>
  <si>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</si>
  <si>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</si>
  <si>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</si>
  <si>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</si>
  <si>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</si>
  <si>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</si>
  <si>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</si>
  <si>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</si>
  <si>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</si>
  <si>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</si>
  <si>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</si>
  <si>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</si>
  <si>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</si>
  <si>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</si>
  <si>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</si>
  <si>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</si>
  <si>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</si>
  <si>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</si>
  <si>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</si>
  <si>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</si>
  <si>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</si>
  <si>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</si>
  <si>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</si>
  <si>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</si>
  <si>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</si>
  <si>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</si>
  <si>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</si>
  <si>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</si>
  <si>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</si>
  <si>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</si>
  <si>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</si>
  <si>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</si>
  <si>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</si>
  <si>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</si>
  <si>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</si>
  <si>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</si>
  <si>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</si>
  <si>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</si>
  <si>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</si>
  <si>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</si>
  <si>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</si>
  <si>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</si>
  <si>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</si>
  <si>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</si>
  <si>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</si>
  <si>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</si>
  <si>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</si>
  <si>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</si>
  <si>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</si>
  <si>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</si>
  <si>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</si>
  <si>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</si>
  <si>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</si>
  <si>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</si>
  <si>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</si>
  <si>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</si>
  <si>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</si>
  <si>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</si>
  <si>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</si>
  <si>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</si>
  <si>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</si>
  <si>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</si>
  <si>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</si>
  <si>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</si>
  <si>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</si>
  <si>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</si>
  <si>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</si>
  <si>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</si>
  <si>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</si>
  <si>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</si>
  <si>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</si>
  <si>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</si>
  <si>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</si>
  <si>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</si>
  <si>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</si>
  <si>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</si>
  <si>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</si>
  <si>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</si>
  <si>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</si>
  <si>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</si>
  <si>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</si>
  <si>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</si>
  <si>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</si>
  <si>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</si>
  <si>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</si>
  <si>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</si>
  <si>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</si>
  <si>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</si>
  <si>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</si>
  <si>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</si>
  <si>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</si>
  <si>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</si>
  <si>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</si>
  <si>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</si>
  <si>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</si>
  <si>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</si>
  <si>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</si>
  <si>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</si>
  <si>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</si>
  <si>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</si>
  <si>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</si>
  <si>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</si>
  <si>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</si>
  <si>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</si>
  <si>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</si>
  <si>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</si>
  <si>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</si>
  <si>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</si>
  <si>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</si>
  <si>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</si>
  <si>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</si>
  <si>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</si>
  <si>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</si>
  <si>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</si>
  <si>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</si>
  <si>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</si>
  <si>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</si>
  <si>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</si>
  <si>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</si>
  <si>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</si>
  <si>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</si>
  <si>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</si>
  <si>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</si>
  <si>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</si>
  <si>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</si>
  <si>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</si>
  <si>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</si>
  <si>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</si>
  <si>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</si>
  <si>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</si>
  <si>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</si>
  <si>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</si>
  <si>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</si>
  <si>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</si>
  <si>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</si>
  <si>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</si>
  <si>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</si>
  <si>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</si>
  <si>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</si>
  <si>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</si>
  <si>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</si>
  <si>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</si>
  <si>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</si>
  <si>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</si>
  <si>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</si>
  <si>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</si>
  <si>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</si>
  <si>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</si>
  <si>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</si>
  <si>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</si>
  <si>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</si>
  <si>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</si>
  <si>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</si>
  <si>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</si>
  <si>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</si>
  <si>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</si>
  <si>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</si>
  <si>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</si>
  <si>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</si>
  <si>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</si>
  <si>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</si>
  <si>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</si>
  <si>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</si>
  <si>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</si>
  <si>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</si>
  <si>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</si>
  <si>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</si>
  <si>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</si>
  <si>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</si>
  <si>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</si>
  <si>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</si>
  <si>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</si>
  <si>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</si>
  <si>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</si>
  <si>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</si>
  <si>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</si>
  <si>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</si>
  <si>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</si>
  <si>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</si>
  <si>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</si>
  <si>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</si>
  <si>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</si>
  <si>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</si>
  <si>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</si>
  <si>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</si>
  <si>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</si>
  <si>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</si>
  <si>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</si>
  <si>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</si>
  <si>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</si>
  <si>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</si>
  <si>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</si>
  <si>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</si>
  <si>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</si>
  <si>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</si>
  <si>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</si>
  <si>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</si>
  <si>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</si>
  <si>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</si>
  <si>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</si>
  <si>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</si>
  <si>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</si>
  <si>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</si>
  <si>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</si>
  <si>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</si>
  <si>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</si>
  <si>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</si>
  <si>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</si>
  <si>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</si>
  <si>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</si>
  <si>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</si>
  <si>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</si>
  <si>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</si>
  <si>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</si>
  <si>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</si>
  <si>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</si>
  <si>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</si>
  <si>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</si>
  <si>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</si>
  <si>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</si>
  <si>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</si>
  <si>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</si>
  <si>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</si>
  <si>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</si>
  <si>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</si>
  <si>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</si>
  <si>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</si>
  <si>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</si>
  <si>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</si>
  <si>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</si>
  <si>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</si>
  <si>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</si>
  <si>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</si>
  <si>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</si>
  <si>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</si>
  <si>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</si>
  <si>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</si>
  <si>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</si>
  <si>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</si>
  <si>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</si>
  <si>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</si>
  <si>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</si>
  <si>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</si>
  <si>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</si>
  <si>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</si>
  <si>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</si>
  <si>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</si>
  <si>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</si>
  <si>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</si>
  <si>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</si>
  <si>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</si>
  <si>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</si>
  <si>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</si>
  <si>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</si>
  <si>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</si>
  <si>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</si>
  <si>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</si>
  <si>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</si>
  <si>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</si>
  <si>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</si>
  <si>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</si>
  <si>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</si>
  <si>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</si>
  <si>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</si>
  <si>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</si>
  <si>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</si>
  <si>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</si>
  <si>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</si>
  <si>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</si>
  <si>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</si>
  <si>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</si>
  <si>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</si>
  <si>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</si>
  <si>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</si>
  <si>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</si>
  <si>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</si>
  <si>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</si>
  <si>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</si>
  <si>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</si>
  <si>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</si>
  <si>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</si>
  <si>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</si>
  <si>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</si>
  <si>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</si>
  <si>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</si>
  <si>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</si>
  <si>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</si>
  <si>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</si>
  <si>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</si>
  <si>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</si>
  <si>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</si>
  <si>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</si>
  <si>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</si>
  <si>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</si>
  <si>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</si>
  <si>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</si>
  <si>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</si>
  <si>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</si>
  <si>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</si>
  <si>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</si>
  <si>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</si>
  <si>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</si>
  <si>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</si>
  <si>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</si>
  <si>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</si>
  <si>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</si>
  <si>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</si>
  <si>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</si>
  <si>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</si>
  <si>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</si>
  <si>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</si>
  <si>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</si>
  <si>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</si>
  <si>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</si>
  <si>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</si>
  <si>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</si>
  <si>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</si>
  <si>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</si>
  <si>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</si>
  <si>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</si>
  <si>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</si>
  <si>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</si>
  <si>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</si>
  <si>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</si>
  <si>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</si>
  <si>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</si>
  <si>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</si>
  <si>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</si>
  <si>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</si>
  <si>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</si>
  <si>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</si>
  <si>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</si>
  <si>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</si>
  <si>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</si>
  <si>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</si>
  <si>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</si>
  <si>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</si>
  <si>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</si>
  <si>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</si>
  <si>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</si>
  <si>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</si>
  <si>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</si>
  <si>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</si>
  <si>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</si>
  <si>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</si>
  <si>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</si>
  <si>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</si>
  <si>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</si>
  <si>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</si>
  <si>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</si>
  <si>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</si>
  <si>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</si>
  <si>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</si>
  <si>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</si>
  <si>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</si>
  <si>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</si>
  <si>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</si>
  <si>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</si>
  <si>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</si>
  <si>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</si>
  <si>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</si>
  <si>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</si>
  <si>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</si>
  <si>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</si>
  <si>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</si>
  <si>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</si>
  <si>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</si>
  <si>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</si>
  <si>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</si>
  <si>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</si>
  <si>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</si>
  <si>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</si>
  <si>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</si>
  <si>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</si>
  <si>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</si>
  <si>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</si>
  <si>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</si>
  <si>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</si>
  <si>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</si>
  <si>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</si>
  <si>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</si>
  <si>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</si>
  <si>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</si>
  <si>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</si>
  <si>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</si>
  <si>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</si>
  <si>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</si>
  <si>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</si>
  <si>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</si>
  <si>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</si>
  <si>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</si>
  <si>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</si>
  <si>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</si>
  <si>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</si>
  <si>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</si>
  <si>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</si>
  <si>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</si>
  <si>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</si>
  <si>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</si>
  <si>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</si>
  <si>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</si>
  <si>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</si>
  <si>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</si>
  <si>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</si>
  <si>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</si>
  <si>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</si>
  <si>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</si>
  <si>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</si>
  <si>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</si>
  <si>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</si>
  <si>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</si>
  <si>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</si>
  <si>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</si>
  <si>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</si>
  <si>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</si>
  <si>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</si>
  <si>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</si>
  <si>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</si>
  <si>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</si>
  <si>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</si>
  <si>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</si>
  <si>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</si>
  <si>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</si>
  <si>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</si>
  <si>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</si>
  <si>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</si>
  <si>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</si>
  <si>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</si>
  <si>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</si>
  <si>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</si>
  <si>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</si>
  <si>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</si>
  <si>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</si>
  <si>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</si>
  <si>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</si>
  <si>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</si>
  <si>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</si>
  <si>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</si>
  <si>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</si>
  <si>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</si>
  <si>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</si>
  <si>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</si>
  <si>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</si>
  <si>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</si>
  <si>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</si>
  <si>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</si>
  <si>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</si>
  <si>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</si>
  <si>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</si>
  <si>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</si>
  <si>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</si>
  <si>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</si>
  <si>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</si>
  <si>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</si>
  <si>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</si>
  <si>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</si>
  <si>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</si>
  <si>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</si>
  <si>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</si>
  <si>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</si>
  <si>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</si>
  <si>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</si>
  <si>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</si>
  <si>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</si>
  <si>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</si>
  <si>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</si>
  <si>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</si>
  <si>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</si>
  <si>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</si>
  <si>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</si>
  <si>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</si>
  <si>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</si>
  <si>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</si>
  <si>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</si>
  <si>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</si>
  <si>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</si>
  <si>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</si>
  <si>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</si>
  <si>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</si>
  <si>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</si>
  <si>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</si>
  <si>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</si>
  <si>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</si>
  <si>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</si>
  <si>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</si>
  <si>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</si>
  <si>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</si>
  <si>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</si>
  <si>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</si>
  <si>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</si>
  <si>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</si>
  <si>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</si>
  <si>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</si>
  <si>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</si>
  <si>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</si>
  <si>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</si>
  <si>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</si>
  <si>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</si>
  <si>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</si>
  <si>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</si>
  <si>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</si>
  <si>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</si>
  <si>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</si>
  <si>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</si>
  <si>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</si>
  <si>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</si>
  <si>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</si>
  <si>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</si>
  <si>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</si>
  <si>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</si>
  <si>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</si>
  <si>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</si>
  <si>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</si>
  <si>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</si>
  <si>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</si>
  <si>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</si>
  <si>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</si>
  <si>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</si>
  <si>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</si>
  <si>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</si>
  <si>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</si>
  <si>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</si>
  <si>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</si>
  <si>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</si>
  <si>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</si>
  <si>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</si>
  <si>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</si>
  <si>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</si>
  <si>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</si>
  <si>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</si>
  <si>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</si>
  <si>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</si>
  <si>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</si>
  <si>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</si>
  <si>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</si>
  <si>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</si>
  <si>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</si>
  <si>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</si>
  <si>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</si>
  <si>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</si>
  <si>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</si>
  <si>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</si>
  <si>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</si>
  <si>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</si>
  <si>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</si>
  <si>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</si>
  <si>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</si>
  <si>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</si>
  <si>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</si>
  <si>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</si>
  <si>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</si>
  <si>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</si>
  <si>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</si>
  <si>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</si>
  <si>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</si>
  <si>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</si>
  <si>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</si>
  <si>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</si>
  <si>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</si>
  <si>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</si>
  <si>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</si>
  <si>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</si>
  <si>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</si>
  <si>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</si>
  <si>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</si>
  <si>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</si>
  <si>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</si>
  <si>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</si>
  <si>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</si>
  <si>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</si>
  <si>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</si>
  <si>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</si>
  <si>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</si>
  <si>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</si>
  <si>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</si>
  <si>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</si>
  <si>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</si>
  <si>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</si>
  <si>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</si>
  <si>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</si>
  <si>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</si>
  <si>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</si>
  <si>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</si>
  <si>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</si>
  <si>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</si>
  <si>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</si>
  <si>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</si>
  <si>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</si>
  <si>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</si>
  <si>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</si>
  <si>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</si>
  <si>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</si>
  <si>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</si>
  <si>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</si>
  <si>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</si>
  <si>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</si>
  <si>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</si>
  <si>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</si>
  <si>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</si>
  <si>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</si>
  <si>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</si>
  <si>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</si>
  <si>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</si>
  <si>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</si>
  <si>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</si>
  <si>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</si>
  <si>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</si>
  <si>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</si>
  <si>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</si>
  <si>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</si>
  <si>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</si>
  <si>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</si>
  <si>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</si>
  <si>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</si>
  <si>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</si>
  <si>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</si>
  <si>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</si>
  <si>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</si>
  <si>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</si>
  <si>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</si>
  <si>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</si>
  <si>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</si>
  <si>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</si>
  <si>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</si>
  <si>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</si>
  <si>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</si>
  <si>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</si>
  <si>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</si>
  <si>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</si>
  <si>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</si>
  <si>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</si>
  <si>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</si>
  <si>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</si>
  <si>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</si>
  <si>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</si>
  <si>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</si>
  <si>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</si>
  <si>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</si>
  <si>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</si>
  <si>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</si>
  <si>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</si>
  <si>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</si>
  <si>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</si>
  <si>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</si>
  <si>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</si>
  <si>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</si>
  <si>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</si>
  <si>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</si>
  <si>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</si>
  <si>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</si>
  <si>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</si>
  <si>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</si>
  <si>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</si>
  <si>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</si>
  <si>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</si>
  <si>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</si>
  <si>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</si>
  <si>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</si>
  <si>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</si>
  <si>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</si>
  <si>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</si>
  <si>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</si>
  <si>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</si>
  <si>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</si>
  <si>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</si>
  <si>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</si>
  <si>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</si>
  <si>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</si>
  <si>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</si>
  <si>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</si>
  <si>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</si>
  <si>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</si>
  <si>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</si>
  <si>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</si>
  <si>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</si>
  <si>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</si>
  <si>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</si>
  <si>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</si>
  <si>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</si>
  <si>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</si>
  <si>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</si>
  <si>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</si>
  <si>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</si>
  <si>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</si>
  <si>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</si>
  <si>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</si>
  <si>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</si>
  <si>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</si>
  <si>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</si>
  <si>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</si>
  <si>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</si>
  <si>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</si>
  <si>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</si>
  <si>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</si>
  <si>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</si>
  <si>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</si>
  <si>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</si>
  <si>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</si>
  <si>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</si>
  <si>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</si>
  <si>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</si>
  <si>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</si>
  <si>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</si>
  <si>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</si>
  <si>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</si>
  <si>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</si>
  <si>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</si>
  <si>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</si>
  <si>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</si>
  <si>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</si>
  <si>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</si>
  <si>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</si>
  <si>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</si>
  <si>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</si>
  <si>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</si>
  <si>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</si>
  <si>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</si>
  <si>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</si>
  <si>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</si>
  <si>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</si>
  <si>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</si>
  <si>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</si>
  <si>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</si>
  <si>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</si>
  <si>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</si>
  <si>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</si>
  <si>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</si>
  <si>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</si>
  <si>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</si>
  <si>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</si>
  <si>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</si>
  <si>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</si>
  <si>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</si>
  <si>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</si>
  <si>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</si>
  <si>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</si>
  <si>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</si>
  <si>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</si>
  <si>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</si>
  <si>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</si>
  <si>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</si>
  <si>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</si>
  <si>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</si>
  <si>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</si>
  <si>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</si>
  <si>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</si>
  <si>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</si>
  <si>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</si>
  <si>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</si>
  <si>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</si>
  <si>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</si>
  <si>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</si>
  <si>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</si>
  <si>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</si>
  <si>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</si>
  <si>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</si>
  <si>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</si>
  <si>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</si>
  <si>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</si>
  <si>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</si>
  <si>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</si>
  <si>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</si>
  <si>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</si>
  <si>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</si>
  <si>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</si>
  <si>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</si>
  <si>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</si>
  <si>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</si>
  <si>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</si>
  <si>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</si>
  <si>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</si>
  <si>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</si>
  <si>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</si>
  <si>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</si>
  <si>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</si>
  <si>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</si>
  <si>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</si>
  <si>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</si>
  <si>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</si>
  <si>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</si>
  <si>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</si>
  <si>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</si>
  <si>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</si>
  <si>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</si>
  <si>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</si>
  <si>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</si>
  <si>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</si>
  <si>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</si>
  <si>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</si>
  <si>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</si>
  <si>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</si>
  <si>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</si>
  <si>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</si>
  <si>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</si>
  <si>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</si>
  <si>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</si>
  <si>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</si>
  <si>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</si>
  <si>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</si>
  <si>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</si>
  <si>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</si>
  <si>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</si>
  <si>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</si>
  <si>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</si>
  <si>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</si>
  <si>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</si>
  <si>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</si>
  <si>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</si>
  <si>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</si>
  <si>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</si>
  <si>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</si>
  <si>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</si>
  <si>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</si>
  <si>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</si>
  <si>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</si>
  <si>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</si>
  <si>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</si>
  <si>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</si>
  <si>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</si>
  <si>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</si>
  <si>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</si>
  <si>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</si>
  <si>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</si>
  <si>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</si>
  <si>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</si>
  <si>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</si>
  <si>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</si>
  <si>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</si>
  <si>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</si>
  <si>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</si>
  <si>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</si>
  <si>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</si>
  <si>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</si>
  <si>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</si>
  <si>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</si>
  <si>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</si>
  <si>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</si>
  <si>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</si>
  <si>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</si>
  <si>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</si>
  <si>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</si>
  <si>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</si>
  <si>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</si>
  <si>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</si>
  <si>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</si>
  <si>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</si>
  <si>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</si>
  <si>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</si>
  <si>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</si>
  <si>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</si>
  <si>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</si>
  <si>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</si>
  <si>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</si>
  <si>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</si>
  <si>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</si>
  <si>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</si>
  <si>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</si>
  <si>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</si>
  <si>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</si>
  <si>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</si>
  <si>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</si>
  <si>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</si>
  <si>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</si>
  <si>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</si>
  <si>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</si>
  <si>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</si>
  <si>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</si>
  <si>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</si>
  <si>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</si>
  <si>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</si>
  <si>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</si>
  <si>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</si>
  <si>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</si>
  <si>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</si>
  <si>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</si>
  <si>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</si>
  <si>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</si>
  <si>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</si>
  <si>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</si>
  <si>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</si>
  <si>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</si>
  <si>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</si>
  <si>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</si>
  <si>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</si>
  <si>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</si>
  <si>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</si>
  <si>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</si>
  <si>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</si>
  <si>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</si>
  <si>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</si>
  <si>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</si>
  <si>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</si>
  <si>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</si>
  <si>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</si>
  <si>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</si>
  <si>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</si>
  <si>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</si>
  <si>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</si>
  <si>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</si>
  <si>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</si>
  <si>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</si>
  <si>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</si>
  <si>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</si>
  <si>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</si>
  <si>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</si>
  <si>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</si>
  <si>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</si>
  <si>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</si>
  <si>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</si>
  <si>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</si>
  <si>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</si>
  <si>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</si>
  <si>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</si>
  <si>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</si>
  <si>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</si>
  <si>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</si>
  <si>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</si>
  <si>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</si>
  <si>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</si>
  <si>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</si>
  <si>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</si>
  <si>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</si>
  <si>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</si>
  <si>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</si>
  <si>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</si>
  <si>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</si>
  <si>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</si>
  <si>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</si>
  <si>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</si>
  <si>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</si>
  <si>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</si>
  <si>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</si>
  <si>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</si>
  <si>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</si>
  <si>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</si>
  <si>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</si>
  <si>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</si>
  <si>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</si>
  <si>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</si>
  <si>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</si>
  <si>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</si>
  <si>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</si>
  <si>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</si>
  <si>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</si>
  <si>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</si>
  <si>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</si>
  <si>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</si>
  <si>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</si>
  <si>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</si>
  <si>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</si>
  <si>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</si>
  <si>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</si>
  <si>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</si>
  <si>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</si>
  <si>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</si>
  <si>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</si>
  <si>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</si>
  <si>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</si>
  <si>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</si>
  <si>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</si>
  <si>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</si>
  <si>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</si>
  <si>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</si>
  <si>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</si>
  <si>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</si>
  <si>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</si>
  <si>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</si>
  <si>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</si>
  <si>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</si>
  <si>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</si>
  <si>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</si>
  <si>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</si>
  <si>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</si>
  <si>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</si>
  <si>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</si>
  <si>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</si>
  <si>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</si>
  <si>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</si>
  <si>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</si>
  <si>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</si>
  <si>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</si>
  <si>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</si>
  <si>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</si>
  <si>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</si>
  <si>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</si>
  <si>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</si>
  <si>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</si>
  <si>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</si>
  <si>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</si>
  <si>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</si>
  <si>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</si>
  <si>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</si>
  <si>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</si>
  <si>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</si>
  <si>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</si>
  <si>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</si>
  <si>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</si>
  <si>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</si>
  <si>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</si>
  <si>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</si>
  <si>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</si>
  <si>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</si>
  <si>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</si>
  <si>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</si>
  <si>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</si>
  <si>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</si>
  <si>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</si>
  <si>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</si>
  <si>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</si>
  <si>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</si>
  <si>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</si>
  <si>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</si>
  <si>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</si>
  <si>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</si>
  <si>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</si>
  <si>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</si>
  <si>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</si>
  <si>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</si>
  <si>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</si>
  <si>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</si>
  <si>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</si>
  <si>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</si>
  <si>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</si>
  <si>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</si>
  <si>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</si>
  <si>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</si>
  <si>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</si>
  <si>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</si>
  <si>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</si>
  <si>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</si>
  <si>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</si>
  <si>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</si>
  <si>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</si>
  <si>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</si>
  <si>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</si>
  <si>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</si>
  <si>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</si>
  <si>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</si>
  <si>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</si>
  <si>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</si>
  <si>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</si>
  <si>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</si>
  <si>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</si>
  <si>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</si>
  <si>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</si>
  <si>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</si>
  <si>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</si>
  <si>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</si>
  <si>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</si>
  <si>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</si>
  <si>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</si>
  <si>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</si>
  <si>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</si>
  <si>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</si>
  <si>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</si>
  <si>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</si>
  <si>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</si>
  <si>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</si>
  <si>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</si>
  <si>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</si>
  <si>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</si>
  <si>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</si>
  <si>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</si>
  <si>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</si>
  <si>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</si>
  <si>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</si>
  <si>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</si>
  <si>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</si>
  <si>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</si>
  <si>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</si>
  <si>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</si>
  <si>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</si>
  <si>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</si>
  <si>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</si>
  <si>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</si>
  <si>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</si>
  <si>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</si>
  <si>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</si>
  <si>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</si>
  <si>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</si>
  <si>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</si>
  <si>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</si>
  <si>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</si>
  <si>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</si>
  <si>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</si>
  <si>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</si>
  <si>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</si>
  <si>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</si>
  <si>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</si>
  <si>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</si>
  <si>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</si>
  <si>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</si>
  <si>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</si>
  <si>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</si>
  <si>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</si>
  <si>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</si>
  <si>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</si>
  <si>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</si>
  <si>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</si>
  <si>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</si>
  <si>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</si>
  <si>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</si>
  <si>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</si>
  <si>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</si>
  <si>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</si>
  <si>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</si>
  <si>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</si>
  <si>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</si>
  <si>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</si>
  <si>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</si>
  <si>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</si>
  <si>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</si>
  <si>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</si>
  <si>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</si>
  <si>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</si>
  <si>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</si>
  <si>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</si>
  <si>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</si>
  <si>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</si>
  <si>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</si>
  <si>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</si>
  <si>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</si>
  <si>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</si>
  <si>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</si>
  <si>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</si>
  <si>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</si>
  <si>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</si>
  <si>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</si>
  <si>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</si>
  <si>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</si>
  <si>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</si>
  <si>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</si>
  <si>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</si>
  <si>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</si>
  <si>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</si>
  <si>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</si>
  <si>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</si>
  <si>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</si>
  <si>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</si>
  <si>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</si>
  <si>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</si>
  <si>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</si>
  <si>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</si>
  <si>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</si>
  <si>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</si>
  <si>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</si>
  <si>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</si>
  <si>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</si>
  <si>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</si>
  <si>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</si>
  <si>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</si>
  <si>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</si>
  <si>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</si>
  <si>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</si>
  <si>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</si>
  <si>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</si>
  <si>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</si>
  <si>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</si>
  <si>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</si>
  <si>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</si>
  <si>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</si>
  <si>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</si>
  <si>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</si>
  <si>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</si>
  <si>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</si>
  <si>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</si>
  <si>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</si>
  <si>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</si>
  <si>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</si>
  <si>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</si>
  <si>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</si>
  <si>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</si>
  <si>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</si>
  <si>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</si>
  <si>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</si>
  <si>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</si>
  <si>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</si>
  <si>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</si>
  <si>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</si>
  <si>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</si>
  <si>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</si>
  <si>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</si>
  <si>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</si>
  <si>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</si>
  <si>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</si>
  <si>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</si>
  <si>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</si>
  <si>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</si>
  <si>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</si>
  <si>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</si>
  <si>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</si>
  <si>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</si>
  <si>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</si>
  <si>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</si>
  <si>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</si>
  <si>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</si>
  <si>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</si>
  <si>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</si>
  <si>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</si>
  <si>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</si>
  <si>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</si>
  <si>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</si>
  <si>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</si>
  <si>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</si>
  <si>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</si>
  <si>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</si>
  <si>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</si>
  <si>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</si>
  <si>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</si>
  <si>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</si>
  <si>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</si>
  <si>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</si>
  <si>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</si>
  <si>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</si>
  <si>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</si>
  <si>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</si>
  <si>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</si>
  <si>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</si>
  <si>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</si>
  <si>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</si>
  <si>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</si>
  <si>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</si>
  <si>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</si>
  <si>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</si>
  <si>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</si>
  <si>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</si>
  <si>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</si>
  <si>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</si>
  <si>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</si>
  <si>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</si>
  <si>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</si>
  <si>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</si>
  <si>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</si>
  <si>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</si>
  <si>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</si>
  <si>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</si>
  <si>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</si>
  <si>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</si>
  <si>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</si>
  <si>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</si>
  <si>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</si>
  <si>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</si>
  <si>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</si>
  <si>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</si>
  <si>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</si>
  <si>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</si>
  <si>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</si>
  <si>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</si>
  <si>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</si>
  <si>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</si>
  <si>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</si>
  <si>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</si>
  <si>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</si>
  <si>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</si>
  <si>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</si>
  <si>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</si>
  <si>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</si>
  <si>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</si>
  <si>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</si>
  <si>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</si>
  <si>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</si>
  <si>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</si>
  <si>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</si>
  <si>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</si>
  <si>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</si>
  <si>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</si>
  <si>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</si>
  <si>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</si>
  <si>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</si>
  <si>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</si>
  <si>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</si>
  <si>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</si>
  <si>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</si>
  <si>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</si>
  <si>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</si>
  <si>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</si>
  <si>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</si>
  <si>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</si>
  <si>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</si>
  <si>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</si>
  <si>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</si>
  <si>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</si>
  <si>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</si>
  <si>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</si>
  <si>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</si>
  <si>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</si>
  <si>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</si>
  <si>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</si>
  <si>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</si>
  <si>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</si>
  <si>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</si>
  <si>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</si>
  <si>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</si>
  <si>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</si>
  <si>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</si>
  <si>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</si>
  <si>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</si>
  <si>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</si>
  <si>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</si>
  <si>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</si>
  <si>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</si>
  <si>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</si>
  <si>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</si>
  <si>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</si>
  <si>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</si>
  <si>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</si>
  <si>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</si>
  <si>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</si>
  <si>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</si>
  <si>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</si>
  <si>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</si>
  <si>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</si>
  <si>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</si>
  <si>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</si>
  <si>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</si>
  <si>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</si>
  <si>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</si>
  <si>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</si>
  <si>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</si>
  <si>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</si>
  <si>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</si>
  <si>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</si>
  <si>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</si>
  <si>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</si>
  <si>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</si>
  <si>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</si>
  <si>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</si>
  <si>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</si>
  <si>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</si>
  <si>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</si>
  <si>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</si>
  <si>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</si>
  <si>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</si>
  <si>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</si>
  <si>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</si>
  <si>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</si>
  <si>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</si>
  <si>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</si>
  <si>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</si>
  <si>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</si>
  <si>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</si>
  <si>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</si>
  <si>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</si>
  <si>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</si>
  <si>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</si>
  <si>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</si>
  <si>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</si>
  <si>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</si>
  <si>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</si>
  <si>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</si>
  <si>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</si>
  <si>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</si>
  <si>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</si>
  <si>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</si>
  <si>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</si>
  <si>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</si>
  <si>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</si>
  <si>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</si>
  <si>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</si>
  <si>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</si>
  <si>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</si>
  <si>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</si>
  <si>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</si>
  <si>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</si>
  <si>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</si>
  <si>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</si>
  <si>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</si>
  <si>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</si>
  <si>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</si>
  <si>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</si>
  <si>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</si>
  <si>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</si>
  <si>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</si>
  <si>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</si>
  <si>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</si>
  <si>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</si>
  <si>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</si>
  <si>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</si>
  <si>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</si>
  <si>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</si>
  <si>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</si>
  <si>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</si>
  <si>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</si>
  <si>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</si>
  <si>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</si>
  <si>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</si>
  <si>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</si>
  <si>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</si>
  <si>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</si>
  <si>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</si>
  <si>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</si>
  <si>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</si>
  <si>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</si>
  <si>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</si>
  <si>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</si>
  <si>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</si>
  <si>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</si>
  <si>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</si>
  <si>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</si>
  <si>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</si>
  <si>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</si>
  <si>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</si>
  <si>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</si>
  <si>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</si>
  <si>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</si>
  <si>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</si>
  <si>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</si>
  <si>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</si>
  <si>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</si>
  <si>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</si>
  <si>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</si>
  <si>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</si>
  <si>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</si>
  <si>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</si>
  <si>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</si>
  <si>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</si>
  <si>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</si>
  <si>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</si>
  <si>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</si>
  <si>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</si>
  <si>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</si>
  <si>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</si>
  <si>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</si>
  <si>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</si>
  <si>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</si>
  <si>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</si>
  <si>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</si>
  <si>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</si>
  <si>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</si>
  <si>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</si>
  <si>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</si>
  <si>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</si>
  <si>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</si>
  <si>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</si>
  <si>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</si>
  <si>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</si>
  <si>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</si>
  <si>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</si>
  <si>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</si>
  <si>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</si>
  <si>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</si>
  <si>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</si>
  <si>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</si>
  <si>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</si>
  <si>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</si>
  <si>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</si>
  <si>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</si>
  <si>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</si>
  <si>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</si>
  <si>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</si>
  <si>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</si>
  <si>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</si>
  <si>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</si>
  <si>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</si>
  <si>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</si>
  <si>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</si>
  <si>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</si>
  <si>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</si>
  <si>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</si>
  <si>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</si>
  <si>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</si>
  <si>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</si>
  <si>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</si>
  <si>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</si>
  <si>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</si>
  <si>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</si>
  <si>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</si>
  <si>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</si>
  <si>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</si>
  <si>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</si>
  <si>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</si>
  <si>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</si>
  <si>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</si>
  <si>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</si>
  <si>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</si>
  <si>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</si>
  <si>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</si>
  <si>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</si>
  <si>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</si>
  <si>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</si>
  <si>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</si>
  <si>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</si>
  <si>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</si>
  <si>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</si>
  <si>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</si>
  <si>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</si>
  <si>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</si>
  <si>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</si>
  <si>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</si>
  <si>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</si>
  <si>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</si>
  <si>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</si>
  <si>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</si>
  <si>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</si>
  <si>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</si>
  <si>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</si>
  <si>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</si>
  <si>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</si>
  <si>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</si>
  <si>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</si>
  <si>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</si>
  <si>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</si>
  <si>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</si>
  <si>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</si>
  <si>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</si>
  <si>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</si>
  <si>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</si>
  <si>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</si>
  <si>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</si>
  <si>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</si>
  <si>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</si>
  <si>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</si>
  <si>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</si>
  <si>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</si>
  <si>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</si>
  <si>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</si>
  <si>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</si>
  <si>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</si>
  <si>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</si>
  <si>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</si>
  <si>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</si>
  <si>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</si>
  <si>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</si>
  <si>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</si>
  <si>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</si>
  <si>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</si>
  <si>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</si>
  <si>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</si>
  <si>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</si>
  <si>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</si>
  <si>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</si>
  <si>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</si>
  <si>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</si>
  <si>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</si>
  <si>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</si>
  <si>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</si>
  <si>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</si>
  <si>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</si>
  <si>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</si>
  <si>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</si>
  <si>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</si>
  <si>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</si>
  <si>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</si>
  <si>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</si>
  <si>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</si>
  <si>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</si>
  <si>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</si>
  <si>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</si>
  <si>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</si>
  <si>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</si>
  <si>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</si>
  <si>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</si>
  <si>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</si>
  <si>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</si>
  <si>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</si>
  <si>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</si>
  <si>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</si>
  <si>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</si>
  <si>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</si>
  <si>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</si>
  <si>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</si>
  <si>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</si>
  <si>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</si>
  <si>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</si>
  <si>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</si>
  <si>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</si>
  <si>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</si>
  <si>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</si>
  <si>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</si>
  <si>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</si>
  <si>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</si>
  <si>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</si>
  <si>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</si>
  <si>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</si>
  <si>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</si>
  <si>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</si>
  <si>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</si>
  <si>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</si>
  <si>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</si>
  <si>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</si>
  <si>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</si>
  <si>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</si>
  <si>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</si>
  <si>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</si>
  <si>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</si>
  <si>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</si>
  <si>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</si>
  <si>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</si>
  <si>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</si>
  <si>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</si>
  <si>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</si>
  <si>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</si>
  <si>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</si>
  <si>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</si>
  <si>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</si>
  <si>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</si>
  <si>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</si>
  <si>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</si>
  <si>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</si>
  <si>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</si>
  <si>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</si>
  <si>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</si>
  <si>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</si>
  <si>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</si>
  <si>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</si>
  <si>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</si>
  <si>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</si>
  <si>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</si>
  <si>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</si>
  <si>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</si>
  <si>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</si>
  <si>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</si>
  <si>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</si>
  <si>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</si>
  <si>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</si>
  <si>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</si>
  <si>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</si>
  <si>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</si>
  <si>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</si>
  <si>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</si>
  <si>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</si>
  <si>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</si>
  <si>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</si>
  <si>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</si>
  <si>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</si>
  <si>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</si>
  <si>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</si>
  <si>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</si>
  <si>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</si>
  <si>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</si>
  <si>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</si>
  <si>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</si>
  <si>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</si>
  <si>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</si>
  <si>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</si>
  <si>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</si>
  <si>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</si>
  <si>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</si>
  <si>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</si>
  <si>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</si>
  <si>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</si>
  <si>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</si>
  <si>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</si>
  <si>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</si>
  <si>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</si>
  <si>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</si>
  <si>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</si>
  <si>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</si>
  <si>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</si>
  <si>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</si>
  <si>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</si>
  <si>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</si>
  <si>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</si>
  <si>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</si>
  <si>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</si>
  <si>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</si>
  <si>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</si>
  <si>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</si>
  <si>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</si>
  <si>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</si>
  <si>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</si>
  <si>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</si>
  <si>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</si>
  <si>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</si>
  <si>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</si>
  <si>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</si>
  <si>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</si>
  <si>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</si>
  <si>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</si>
  <si>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</si>
  <si>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</si>
  <si>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</si>
  <si>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</si>
  <si>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</si>
  <si>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</si>
  <si>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</si>
  <si>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</si>
  <si>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</si>
  <si>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</si>
  <si>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</si>
  <si>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</si>
  <si>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</si>
  <si>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</si>
  <si>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</si>
  <si>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</si>
  <si>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</si>
  <si>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</si>
  <si>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</si>
  <si>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</si>
  <si>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</si>
  <si>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</si>
  <si>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</si>
  <si>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</si>
  <si>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</si>
  <si>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</si>
  <si>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</si>
  <si>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</si>
  <si>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</si>
  <si>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</si>
  <si>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</si>
  <si>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</si>
  <si>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</si>
  <si>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</si>
  <si>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</si>
  <si>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</si>
  <si>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</si>
  <si>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</si>
  <si>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</si>
  <si>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</si>
  <si>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</si>
  <si>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</si>
  <si>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</si>
  <si>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</si>
  <si>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</si>
  <si>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</si>
  <si>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</si>
  <si>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</si>
  <si>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</si>
  <si>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</si>
  <si>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</si>
  <si>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</si>
  <si>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</si>
  <si>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</si>
  <si>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</si>
  <si>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</si>
  <si>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</si>
  <si>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</si>
  <si>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</si>
  <si>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</si>
  <si>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</si>
  <si>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</si>
  <si>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</si>
  <si>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</si>
  <si>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</si>
  <si>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</si>
  <si>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</si>
  <si>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</si>
  <si>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</si>
  <si>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</si>
  <si>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</si>
  <si>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</si>
  <si>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</si>
  <si>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</si>
  <si>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</si>
  <si>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</si>
  <si>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</si>
  <si>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</si>
  <si>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</si>
  <si>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</si>
  <si>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</si>
  <si>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</si>
  <si>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</si>
  <si>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</si>
  <si>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</si>
  <si>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</si>
  <si>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</si>
  <si>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</si>
  <si>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</si>
  <si>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</si>
  <si>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</si>
  <si>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</si>
  <si>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</si>
  <si>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</si>
  <si>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</si>
  <si>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</si>
  <si>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</si>
  <si>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</si>
  <si>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</si>
  <si>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</si>
  <si>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</si>
  <si>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</si>
  <si>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</si>
  <si>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</si>
  <si>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</si>
  <si>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</si>
  <si>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</si>
  <si>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</si>
  <si>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</si>
  <si>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</si>
  <si>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</si>
  <si>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</si>
  <si>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</si>
  <si>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</si>
  <si>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</si>
  <si>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</si>
  <si>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</si>
  <si>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</si>
  <si>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</si>
  <si>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</si>
  <si>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</si>
  <si>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</si>
  <si>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</si>
  <si>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</si>
  <si>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</si>
  <si>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</si>
  <si>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</si>
  <si>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</si>
  <si>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</si>
  <si>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</si>
  <si>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</si>
  <si>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</si>
  <si>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</si>
  <si>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</si>
  <si>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</si>
  <si>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</si>
  <si>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</si>
  <si>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</si>
  <si>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</si>
  <si>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</si>
  <si>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</si>
  <si>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</si>
  <si>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</si>
  <si>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</si>
  <si>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</si>
  <si>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</si>
  <si>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</si>
  <si>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</si>
  <si>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</si>
  <si>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</si>
  <si>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</si>
  <si>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</si>
  <si>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</si>
  <si>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</si>
  <si>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</si>
  <si>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</si>
  <si>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</si>
  <si>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</si>
  <si>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</si>
  <si>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</si>
  <si>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</si>
  <si>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</si>
  <si>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</si>
  <si>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</si>
  <si>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</si>
  <si>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</si>
  <si>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</si>
  <si>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</si>
  <si>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</si>
  <si>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</si>
  <si>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</si>
  <si>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</si>
  <si>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</si>
  <si>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</si>
  <si>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</si>
  <si>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</si>
  <si>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</si>
  <si>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</si>
  <si>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</si>
  <si>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</si>
  <si>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</si>
  <si>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</si>
  <si>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</si>
  <si>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</si>
  <si>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</si>
  <si>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</si>
  <si>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</si>
  <si>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</si>
  <si>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</si>
  <si>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</si>
  <si>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</si>
  <si>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</si>
  <si>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</si>
  <si>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</si>
  <si>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</si>
  <si>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</si>
  <si>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</si>
  <si>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</si>
  <si>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</si>
  <si>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</si>
  <si>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</si>
  <si>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</si>
  <si>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</si>
  <si>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</si>
  <si>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</si>
  <si>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</si>
  <si>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</si>
  <si>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</si>
  <si>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</si>
  <si>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</si>
  <si>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</si>
  <si>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</si>
  <si>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</si>
  <si>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</si>
  <si>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</si>
  <si>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</si>
  <si>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</si>
  <si>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</si>
  <si>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</si>
  <si>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</si>
  <si>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</si>
  <si>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</si>
  <si>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</si>
  <si>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</si>
  <si>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</si>
  <si>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</si>
  <si>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</si>
  <si>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</si>
  <si>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</si>
  <si>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</si>
  <si>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</si>
  <si>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</si>
  <si>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</si>
  <si>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</si>
  <si>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</si>
  <si>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</si>
  <si>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</si>
  <si>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</si>
  <si>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</si>
  <si>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</si>
  <si>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</si>
  <si>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</si>
  <si>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</si>
  <si>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</si>
  <si>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</si>
  <si>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</si>
  <si>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</si>
  <si>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</si>
  <si>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</si>
  <si>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</si>
  <si>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</si>
  <si>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</si>
  <si>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</si>
  <si>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</si>
  <si>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</si>
  <si>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</si>
  <si>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</si>
  <si>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</si>
  <si>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</si>
  <si>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</si>
  <si>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</si>
  <si>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</si>
  <si>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</si>
  <si>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</si>
  <si>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</si>
  <si>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</si>
  <si>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</si>
  <si>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</si>
  <si>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</si>
  <si>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</si>
  <si>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</si>
  <si>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</si>
  <si>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</si>
  <si>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</si>
  <si>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</si>
  <si>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</si>
  <si>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</si>
  <si>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</si>
  <si>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</si>
  <si>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</si>
  <si>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</si>
  <si>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</si>
  <si>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</si>
  <si>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</si>
  <si>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</si>
  <si>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</si>
  <si>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</si>
  <si>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</si>
  <si>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</si>
  <si>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</si>
  <si>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</si>
  <si>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</si>
  <si>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</si>
  <si>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</si>
  <si>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</si>
  <si>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</si>
  <si>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</si>
  <si>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</si>
  <si>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</si>
  <si>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</si>
  <si>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</si>
  <si>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</si>
  <si>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</si>
  <si>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</si>
  <si>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</si>
  <si>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</si>
  <si>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</si>
  <si>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</si>
  <si>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</si>
  <si>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</si>
  <si>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</si>
  <si>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</si>
  <si>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</si>
  <si>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</si>
  <si>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</si>
  <si>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</si>
  <si>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</si>
  <si>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</si>
  <si>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</si>
  <si>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</si>
  <si>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</si>
  <si>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</si>
  <si>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</si>
  <si>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</si>
  <si>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</si>
  <si>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</si>
  <si>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</si>
  <si>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</si>
  <si>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</si>
  <si>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</si>
  <si>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</si>
  <si>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</si>
  <si>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</si>
  <si>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</si>
  <si>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</si>
  <si>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</si>
  <si>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</si>
  <si>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</si>
  <si>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</si>
  <si>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</si>
  <si>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</si>
  <si>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</si>
  <si>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</si>
  <si>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</si>
  <si>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</si>
  <si>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</si>
  <si>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</si>
  <si>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</si>
  <si>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</si>
  <si>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</si>
  <si>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</si>
  <si>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</si>
  <si>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</si>
  <si>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</si>
  <si>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</si>
  <si>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</si>
  <si>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</si>
  <si>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</si>
  <si>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</si>
  <si>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</si>
  <si>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</si>
  <si>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</si>
  <si>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</si>
  <si>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</si>
  <si>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</si>
  <si>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</si>
  <si>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</si>
  <si>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</si>
  <si>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</si>
  <si>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</si>
  <si>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</si>
  <si>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</si>
  <si>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</si>
  <si>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</si>
  <si>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</si>
  <si>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</si>
  <si>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</si>
  <si>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</si>
  <si>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</si>
  <si>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</si>
  <si>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</si>
  <si>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</si>
  <si>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</si>
  <si>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</si>
  <si>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</si>
  <si>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</si>
  <si>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</si>
  <si>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</si>
  <si>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</si>
  <si>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</si>
  <si>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</si>
  <si>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</si>
  <si>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</si>
  <si>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</si>
  <si>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</si>
  <si>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</si>
  <si>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</si>
  <si>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</si>
  <si>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</si>
  <si>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</si>
  <si>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</si>
  <si>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</si>
  <si>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</si>
  <si>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</si>
  <si>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</si>
  <si>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</si>
  <si>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</si>
  <si>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</si>
  <si>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</si>
  <si>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</si>
  <si>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</si>
  <si>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</si>
  <si>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</si>
  <si>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</si>
  <si>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</si>
  <si>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</si>
  <si>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</si>
  <si>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</si>
  <si>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</si>
  <si>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</si>
  <si>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</si>
  <si>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</si>
  <si>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</si>
  <si>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</si>
  <si>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</si>
  <si>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</si>
  <si>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</si>
  <si>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</si>
  <si>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</si>
  <si>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</si>
  <si>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</si>
  <si>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</si>
  <si>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</si>
  <si>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</si>
  <si>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</si>
  <si>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</si>
  <si>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</si>
  <si>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</si>
  <si>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</si>
  <si>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</si>
  <si>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</si>
  <si>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</si>
  <si>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</si>
  <si>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</si>
  <si>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</si>
  <si>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</si>
  <si>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</si>
  <si>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</si>
  <si>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</si>
  <si>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</si>
  <si>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</si>
  <si>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</si>
  <si>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</si>
  <si>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</si>
  <si>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</si>
  <si>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</si>
  <si>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</si>
  <si>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</si>
  <si>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</si>
  <si>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</si>
  <si>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</si>
  <si>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</si>
  <si>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</si>
  <si>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</si>
  <si>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</si>
  <si>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</si>
  <si>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</si>
  <si>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</si>
  <si>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</si>
  <si>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</si>
  <si>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</si>
  <si>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</si>
  <si>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</si>
  <si>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</si>
  <si>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</si>
  <si>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</si>
  <si>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</si>
  <si>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</si>
  <si>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</si>
  <si>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</si>
  <si>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</si>
  <si>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</si>
  <si>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</si>
  <si>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</si>
  <si>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</si>
  <si>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</si>
  <si>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</si>
  <si>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</si>
  <si>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</si>
  <si>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</si>
  <si>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</si>
  <si>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</si>
  <si>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</si>
  <si>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</si>
  <si>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</si>
  <si>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</si>
  <si>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</si>
  <si>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</si>
  <si>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</si>
  <si>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</si>
  <si>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</si>
  <si>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</si>
  <si>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</si>
  <si>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</si>
  <si>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</si>
  <si>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</si>
  <si>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</si>
  <si>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</si>
  <si>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</si>
  <si>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</si>
  <si>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</si>
  <si>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</si>
  <si>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</si>
  <si>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</si>
  <si>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</si>
  <si>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</si>
  <si>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</si>
  <si>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</si>
  <si>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</si>
  <si>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</si>
  <si>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</si>
  <si>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</si>
  <si>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</si>
  <si>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</si>
  <si>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</si>
  <si>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</si>
  <si>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</si>
  <si>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</si>
  <si>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</si>
  <si>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</si>
  <si>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</si>
  <si>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</si>
  <si>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</si>
  <si>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</si>
  <si>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</si>
  <si>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</si>
  <si>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</si>
  <si>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</si>
  <si>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</si>
  <si>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</si>
  <si>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</si>
  <si>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</si>
  <si>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</si>
  <si>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</si>
  <si>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</si>
  <si>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</si>
  <si>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</si>
  <si>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</si>
  <si>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</si>
  <si>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</si>
  <si>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</si>
  <si>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</si>
  <si>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</si>
  <si>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</si>
  <si>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</si>
  <si>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</si>
  <si>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</si>
  <si>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</si>
  <si>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</si>
  <si>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</si>
  <si>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</si>
  <si>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</si>
  <si>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</si>
  <si>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</si>
  <si>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</si>
  <si>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</si>
  <si>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</si>
  <si>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</si>
  <si>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</si>
  <si>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</si>
  <si>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</si>
  <si>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</si>
  <si>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</si>
  <si>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</si>
  <si>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</si>
  <si>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</si>
  <si>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</si>
  <si>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</si>
  <si>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</si>
  <si>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</si>
  <si>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</si>
  <si>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</si>
  <si>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</si>
  <si>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</si>
  <si>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</si>
  <si>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</si>
  <si>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</si>
  <si>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</si>
  <si>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</si>
  <si>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</si>
  <si>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</si>
  <si>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</si>
  <si>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</si>
  <si>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</si>
  <si>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</si>
  <si>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</si>
  <si>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</si>
  <si>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</si>
  <si>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</si>
  <si>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</si>
  <si>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</si>
  <si>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</si>
  <si>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</si>
  <si>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</si>
  <si>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</si>
  <si>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</si>
  <si>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</si>
  <si>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</si>
  <si>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</si>
  <si>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</si>
  <si>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</si>
  <si>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</si>
  <si>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</si>
  <si>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</si>
  <si>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</si>
  <si>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</si>
  <si>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</si>
  <si>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</si>
  <si>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</si>
  <si>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</si>
  <si>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</si>
  <si>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</si>
  <si>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</si>
  <si>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</si>
  <si>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</si>
  <si>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</si>
  <si>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</si>
  <si>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</si>
  <si>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</si>
  <si>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</si>
  <si>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</si>
  <si>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</si>
  <si>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</si>
  <si>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</si>
  <si>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</si>
  <si>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</si>
  <si>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</si>
  <si>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</si>
  <si>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</si>
  <si>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</si>
  <si>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</si>
  <si>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</si>
  <si>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</si>
  <si>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</si>
  <si>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</si>
  <si>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</si>
  <si>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</si>
  <si>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</si>
  <si>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</si>
  <si>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</si>
  <si>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</si>
  <si>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</si>
  <si>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</si>
  <si>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</si>
  <si>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</si>
  <si>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</si>
  <si>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</si>
  <si>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</si>
  <si>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</si>
  <si>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</si>
  <si>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</si>
  <si>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</si>
  <si>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</si>
  <si>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</si>
  <si>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</si>
  <si>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</si>
  <si>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</si>
  <si>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</si>
  <si>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</si>
  <si>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</si>
  <si>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</si>
  <si>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</si>
  <si>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</si>
  <si>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</si>
  <si>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</si>
  <si>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</si>
  <si>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</si>
  <si>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</si>
  <si>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</si>
  <si>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</si>
  <si>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</si>
  <si>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</si>
  <si>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</si>
  <si>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</si>
  <si>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</si>
  <si>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</si>
  <si>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</si>
  <si>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</si>
  <si>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</si>
  <si>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</si>
  <si>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</si>
  <si>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</si>
  <si>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</si>
  <si>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</si>
  <si>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</si>
  <si>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</si>
  <si>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</si>
  <si>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</si>
  <si>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</si>
  <si>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</si>
  <si>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</si>
  <si>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</si>
  <si>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</si>
  <si>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</si>
  <si>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</si>
  <si>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</si>
  <si>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</si>
  <si>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</si>
  <si>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</si>
  <si>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</si>
  <si>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</si>
  <si>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</si>
  <si>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</si>
  <si>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</si>
  <si>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</si>
  <si>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</si>
  <si>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</si>
  <si>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</si>
  <si>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</si>
  <si>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</si>
  <si>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</si>
  <si>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</si>
  <si>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</si>
  <si>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</si>
  <si>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</si>
  <si>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</si>
  <si>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</si>
  <si>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</si>
  <si>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</si>
  <si>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</si>
  <si>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</si>
  <si>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</si>
  <si>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</si>
  <si>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</si>
  <si>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</si>
  <si>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</si>
  <si>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</si>
  <si>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</si>
  <si>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</si>
  <si>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</si>
  <si>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</si>
  <si>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</si>
  <si>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</si>
  <si>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</si>
  <si>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</si>
  <si>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</si>
  <si>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</si>
  <si>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</si>
  <si>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</si>
  <si>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</si>
  <si>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</si>
  <si>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</si>
  <si>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</si>
  <si>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</si>
  <si>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</si>
  <si>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</si>
  <si>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</si>
  <si>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</si>
  <si>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</si>
  <si>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</si>
  <si>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</si>
  <si>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</si>
  <si>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</si>
  <si>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</si>
  <si>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</si>
  <si>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</si>
  <si>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</si>
  <si>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</si>
  <si>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</si>
  <si>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</si>
  <si>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</si>
  <si>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</si>
  <si>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</si>
  <si>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</si>
  <si>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</si>
  <si>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</si>
  <si>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</si>
  <si>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</si>
  <si>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</si>
  <si>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</si>
  <si>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</si>
  <si>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</si>
  <si>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</si>
  <si>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</si>
  <si>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</si>
  <si>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</si>
  <si>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</si>
  <si>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</si>
  <si>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</si>
  <si>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</si>
  <si>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</si>
  <si>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</si>
  <si>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</si>
  <si>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</si>
  <si>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</si>
  <si>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</si>
  <si>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</si>
  <si>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</si>
  <si>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</si>
  <si>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</si>
  <si>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</si>
  <si>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</si>
  <si>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</si>
  <si>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</si>
  <si>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</si>
  <si>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</si>
  <si>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</si>
  <si>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</si>
  <si>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</si>
  <si>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</si>
  <si>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</si>
  <si>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</si>
  <si>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</si>
  <si>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</si>
  <si>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</si>
  <si>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</si>
  <si>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</si>
  <si>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</si>
  <si>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</si>
  <si>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</si>
  <si>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</si>
  <si>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</si>
  <si>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</si>
  <si>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</si>
  <si>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</si>
  <si>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</si>
  <si>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</si>
  <si>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</si>
  <si>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</si>
  <si>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</si>
  <si>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</si>
  <si>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</si>
  <si>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</si>
  <si>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</si>
  <si>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</si>
  <si>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</si>
  <si>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</si>
  <si>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</si>
  <si>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</si>
  <si>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</si>
  <si>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</si>
  <si>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</si>
  <si>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</si>
  <si>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</si>
  <si>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</si>
  <si>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</si>
  <si>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</si>
  <si>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</si>
  <si>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</si>
  <si>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</si>
  <si>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</si>
  <si>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</si>
  <si>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</si>
  <si>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</si>
  <si>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</si>
  <si>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</si>
  <si>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</si>
  <si>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</si>
  <si>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</si>
  <si>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</si>
  <si>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</si>
  <si>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</si>
  <si>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</si>
  <si>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</si>
  <si>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</si>
  <si>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</si>
  <si>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</si>
  <si>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</si>
  <si>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</si>
  <si>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</si>
  <si>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</si>
  <si>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</si>
  <si>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</si>
  <si>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</si>
  <si>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</si>
  <si>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</si>
  <si>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</si>
  <si>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</si>
  <si>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</si>
  <si>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</si>
  <si>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</si>
  <si>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</si>
  <si>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</si>
  <si>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</si>
  <si>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</si>
  <si>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</si>
  <si>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</si>
  <si>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</si>
  <si>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</si>
  <si>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</si>
  <si>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</si>
  <si>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</si>
  <si>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</si>
  <si>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</si>
  <si>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</si>
  <si>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</si>
  <si>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</si>
  <si>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</si>
  <si>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</si>
  <si>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</si>
  <si>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</si>
  <si>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</si>
  <si>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</si>
  <si>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</si>
  <si>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</si>
  <si>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</si>
  <si>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</si>
  <si>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</si>
  <si>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</si>
  <si>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</si>
  <si>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</si>
  <si>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</si>
  <si>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</si>
  <si>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</si>
  <si>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</si>
  <si>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</si>
  <si>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</si>
  <si>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</si>
  <si>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</si>
  <si>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</si>
  <si>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</si>
  <si>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</si>
  <si>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</si>
  <si>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</si>
  <si>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</si>
  <si>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</si>
  <si>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</si>
  <si>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</si>
  <si>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</si>
  <si>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</si>
  <si>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</si>
  <si>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</si>
  <si>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</si>
  <si>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</si>
  <si>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</si>
  <si>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</si>
  <si>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</si>
  <si>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</si>
  <si>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</si>
  <si>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</si>
  <si>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</si>
  <si>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</si>
  <si>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</si>
  <si>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</si>
  <si>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</si>
  <si>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</si>
  <si>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</si>
  <si>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</si>
  <si>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</si>
  <si>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</si>
  <si>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</si>
  <si>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</si>
  <si>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</si>
  <si>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</si>
  <si>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</si>
  <si>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</si>
  <si>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</si>
  <si>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</si>
  <si>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</si>
  <si>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</si>
  <si>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</si>
  <si>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</si>
  <si>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</si>
  <si>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</si>
  <si>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</si>
  <si>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</si>
  <si>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</si>
  <si>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</si>
  <si>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</si>
  <si>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</si>
  <si>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</si>
  <si>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</si>
  <si>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</si>
  <si>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</si>
  <si>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</si>
  <si>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</si>
  <si>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</si>
  <si>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</si>
  <si>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</si>
  <si>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</si>
  <si>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</si>
  <si>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</si>
  <si>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</si>
  <si>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</si>
  <si>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</si>
  <si>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</si>
  <si>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</si>
  <si>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</si>
  <si>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</si>
  <si>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</si>
  <si>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</si>
  <si>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</si>
  <si>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</si>
  <si>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</si>
  <si>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</si>
  <si>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</si>
  <si>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</si>
  <si>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</si>
  <si>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</si>
  <si>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</si>
  <si>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</si>
  <si>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</si>
  <si>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</si>
  <si>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</si>
  <si>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</si>
  <si>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</si>
  <si>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</si>
  <si>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</si>
  <si>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</si>
  <si>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</si>
  <si>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</si>
  <si>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</si>
  <si>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</si>
  <si>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</si>
  <si>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</si>
  <si>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</si>
  <si>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</si>
  <si>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</si>
  <si>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</si>
  <si>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</si>
  <si>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</si>
  <si>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</si>
  <si>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</si>
  <si>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</si>
  <si>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</si>
  <si>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</si>
  <si>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</si>
  <si>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</si>
  <si>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</si>
  <si>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</si>
  <si>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</si>
  <si>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</si>
  <si>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</si>
  <si>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</si>
  <si>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</si>
  <si>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</si>
  <si>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</si>
  <si>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</si>
  <si>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</si>
  <si>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</si>
  <si>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</si>
  <si>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</si>
  <si>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</si>
  <si>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</si>
  <si>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</si>
  <si>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</si>
  <si>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</si>
  <si>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</si>
  <si>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</si>
  <si>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</si>
  <si>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</si>
  <si>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</si>
  <si>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</si>
  <si>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</si>
  <si>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</si>
  <si>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</si>
  <si>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</si>
  <si>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</si>
  <si>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</si>
  <si>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</si>
  <si>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</si>
  <si>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</si>
  <si>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</si>
  <si>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</si>
  <si>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</si>
  <si>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</si>
  <si>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</si>
  <si>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</si>
  <si>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</si>
  <si>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</si>
  <si>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</si>
  <si>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</si>
  <si>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</si>
  <si>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</si>
  <si>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</si>
  <si>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</si>
  <si>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</si>
  <si>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</si>
  <si>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</si>
  <si>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</si>
  <si>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</si>
  <si>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</si>
  <si>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</si>
  <si>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</si>
  <si>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</si>
  <si>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</si>
  <si>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</si>
  <si>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</si>
  <si>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</si>
  <si>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</si>
  <si>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</si>
  <si>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</si>
  <si>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</si>
  <si>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</si>
  <si>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</si>
  <si>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</si>
  <si>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</si>
  <si>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</si>
  <si>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</si>
  <si>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</si>
  <si>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</si>
  <si>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</si>
  <si>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</si>
  <si>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</si>
  <si>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</si>
  <si>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</si>
  <si>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</si>
  <si>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</si>
  <si>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</si>
  <si>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</si>
  <si>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</si>
  <si>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</si>
  <si>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</si>
  <si>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</si>
  <si>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</si>
  <si>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</si>
  <si>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</si>
  <si>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</si>
  <si>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</si>
  <si>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</si>
  <si>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</si>
  <si>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</si>
  <si>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</si>
  <si>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</si>
  <si>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</si>
  <si>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</si>
  <si>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</si>
  <si>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</si>
  <si>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</si>
  <si>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</si>
  <si>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</si>
  <si>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</si>
  <si>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</si>
  <si>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</si>
  <si>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</si>
  <si>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</si>
  <si>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</si>
  <si>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</si>
  <si>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</si>
  <si>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</si>
  <si>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</si>
  <si>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</si>
  <si>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</si>
  <si>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</si>
  <si>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</si>
  <si>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</si>
  <si>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</si>
  <si>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</si>
  <si>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</si>
  <si>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</si>
  <si>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</si>
  <si>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</si>
  <si>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</si>
  <si>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</si>
  <si>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</si>
  <si>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</si>
  <si>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</si>
  <si>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</si>
  <si>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</si>
  <si>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</si>
  <si>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</si>
  <si>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</si>
  <si>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</si>
  <si>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</si>
  <si>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</si>
  <si>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</si>
  <si>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</si>
  <si>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</si>
  <si>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</si>
  <si>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</si>
  <si>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</si>
  <si>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</si>
  <si>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</si>
  <si>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</si>
  <si>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</si>
  <si>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</si>
  <si>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</si>
  <si>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</si>
  <si>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</si>
  <si>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</si>
  <si>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</si>
  <si>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</si>
  <si>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</si>
  <si>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</si>
  <si>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</si>
  <si>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</si>
  <si>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</si>
  <si>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</si>
  <si>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</si>
  <si>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</si>
  <si>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</si>
  <si>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</si>
  <si>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</si>
  <si>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</si>
  <si>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</si>
  <si>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</si>
  <si>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</si>
  <si>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</si>
  <si>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</si>
  <si>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</si>
  <si>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</si>
  <si>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</si>
  <si>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</si>
  <si>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</si>
  <si>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</si>
  <si>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</si>
  <si>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</si>
  <si>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</si>
  <si>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</si>
  <si>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</si>
  <si>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</si>
  <si>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</si>
  <si>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</si>
  <si>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</si>
  <si>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</si>
  <si>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</si>
  <si>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</si>
  <si>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</si>
  <si>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</si>
  <si>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</si>
  <si>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</si>
  <si>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</si>
  <si>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</si>
  <si>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</si>
  <si>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</si>
  <si>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</si>
  <si>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</si>
  <si>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</si>
  <si>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</si>
  <si>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</si>
  <si>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</si>
  <si>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</si>
  <si>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</si>
  <si>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</si>
  <si>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</si>
  <si>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</si>
  <si>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</si>
  <si>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</si>
  <si>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</si>
  <si>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</si>
  <si>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</si>
  <si>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</si>
  <si>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</si>
  <si>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</si>
  <si>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</si>
  <si>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</si>
  <si>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</si>
  <si>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</si>
  <si>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</si>
  <si>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</si>
  <si>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</si>
  <si>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</si>
  <si>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</si>
  <si>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</si>
  <si>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</si>
  <si>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</si>
  <si>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</si>
  <si>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</si>
  <si>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</si>
  <si>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</si>
  <si>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</si>
  <si>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</si>
  <si>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</si>
  <si>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</si>
  <si>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</si>
  <si>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</si>
  <si>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</si>
  <si>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</si>
  <si>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</si>
  <si>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</si>
  <si>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</si>
  <si>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</si>
  <si>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</si>
  <si>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</si>
  <si>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</si>
  <si>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</si>
  <si>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</si>
  <si>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</si>
  <si>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</si>
  <si>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</si>
  <si>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</si>
  <si>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</si>
  <si>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</si>
  <si>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</si>
  <si>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</si>
  <si>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</si>
  <si>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</si>
  <si>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</si>
  <si>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</si>
  <si>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</si>
  <si>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</si>
  <si>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</si>
  <si>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</si>
  <si>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</si>
  <si>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</si>
  <si>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</si>
  <si>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</si>
  <si>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</si>
  <si>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</si>
  <si>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</si>
  <si>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</si>
  <si>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</si>
  <si>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</si>
  <si>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</si>
  <si>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</si>
  <si>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</si>
  <si>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</si>
  <si>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</si>
  <si>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</si>
  <si>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</si>
  <si>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</si>
  <si>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</si>
  <si>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</si>
  <si>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</si>
  <si>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</si>
  <si>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</si>
  <si>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</si>
  <si>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</si>
  <si>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</si>
  <si>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</si>
  <si>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</si>
  <si>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</si>
  <si>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</si>
  <si>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</si>
  <si>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</si>
  <si>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</si>
  <si>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</si>
  <si>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</si>
  <si>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</si>
  <si>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</si>
  <si>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</si>
  <si>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</si>
  <si>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</si>
  <si>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</si>
  <si>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</si>
  <si>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</si>
  <si>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</si>
  <si>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</si>
  <si>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</si>
  <si>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</si>
  <si>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</si>
  <si>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</si>
  <si>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</si>
  <si>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</si>
  <si>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</si>
  <si>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</si>
  <si>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</si>
  <si>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</si>
  <si>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</si>
  <si>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</si>
  <si>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</si>
  <si>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</si>
  <si>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</si>
  <si>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</si>
  <si>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</si>
  <si>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</si>
  <si>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</si>
  <si>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</si>
  <si>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</si>
  <si>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</si>
  <si>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</si>
  <si>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</si>
  <si>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</si>
  <si>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</si>
  <si>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</si>
  <si>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</si>
  <si>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</si>
  <si>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</si>
  <si>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</si>
  <si>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</si>
  <si>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</si>
  <si>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</si>
  <si>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</si>
  <si>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</si>
  <si>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</si>
  <si>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</si>
  <si>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</si>
  <si>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</si>
  <si>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</si>
  <si>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</si>
  <si>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</si>
  <si>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</si>
  <si>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</si>
  <si>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</si>
  <si>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</si>
  <si>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</si>
  <si>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</si>
  <si>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</si>
  <si>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</si>
  <si>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</si>
  <si>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</si>
  <si>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</si>
  <si>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</si>
  <si>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</si>
  <si>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</si>
  <si>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</si>
  <si>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</si>
  <si>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</si>
  <si>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</si>
  <si>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</si>
  <si>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</si>
  <si>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</si>
  <si>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</si>
  <si>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</si>
  <si>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</si>
  <si>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</si>
  <si>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</si>
  <si>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</si>
  <si>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</si>
  <si>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</si>
  <si>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</si>
  <si>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</si>
  <si>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</si>
  <si>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</si>
  <si>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</si>
  <si>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</si>
  <si>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</si>
  <si>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</si>
  <si>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</si>
  <si>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</si>
  <si>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</si>
  <si>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</si>
  <si>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</si>
  <si>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</si>
  <si>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</si>
  <si>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</si>
  <si>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</si>
  <si>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</si>
  <si>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</si>
  <si>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</si>
  <si>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</si>
  <si>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</si>
  <si>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</si>
  <si>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</si>
  <si>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</si>
  <si>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</si>
  <si>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</si>
  <si>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</si>
  <si>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</si>
  <si>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</si>
  <si>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</si>
  <si>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</si>
  <si>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</si>
  <si>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</si>
  <si>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</si>
  <si>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</si>
  <si>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</si>
  <si>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</si>
  <si>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</si>
  <si>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</si>
  <si>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</si>
  <si>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</si>
  <si>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</si>
  <si>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</si>
  <si>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</si>
  <si>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</si>
  <si>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</si>
  <si>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</si>
  <si>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</si>
  <si>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</si>
  <si>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</si>
  <si>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</si>
  <si>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</si>
  <si>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</si>
  <si>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</si>
  <si>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</si>
  <si>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</si>
  <si>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</si>
  <si>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</si>
  <si>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</si>
  <si>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</si>
  <si>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</si>
  <si>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</si>
  <si>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</si>
  <si>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</si>
  <si>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</si>
  <si>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</si>
  <si>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</si>
  <si>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</si>
  <si>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</si>
  <si>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</si>
  <si>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</si>
  <si>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</si>
  <si>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</si>
  <si>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</si>
  <si>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</si>
  <si>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</si>
  <si>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</si>
  <si>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</si>
  <si>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</si>
  <si>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</si>
  <si>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</si>
  <si>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</si>
  <si>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</si>
  <si>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</si>
  <si>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</si>
  <si>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</si>
  <si>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</si>
  <si>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</si>
  <si>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</si>
  <si>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</si>
  <si>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</si>
  <si>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</si>
  <si>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</si>
  <si>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</si>
  <si>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</si>
  <si>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</si>
  <si>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</si>
  <si>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</si>
  <si>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</si>
  <si>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</si>
  <si>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</si>
  <si>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</si>
  <si>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</si>
  <si>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</si>
  <si>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</si>
  <si>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</si>
  <si>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</si>
  <si>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</si>
  <si>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</si>
  <si>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</si>
  <si>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</si>
  <si>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</si>
  <si>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</si>
  <si>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</si>
  <si>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</si>
  <si>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</si>
  <si>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</si>
  <si>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</si>
  <si>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</si>
  <si>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</si>
  <si>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</si>
  <si>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</si>
  <si>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</si>
  <si>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</si>
  <si>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</si>
  <si>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</si>
  <si>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</si>
  <si>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</si>
  <si>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</si>
  <si>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</si>
  <si>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</si>
  <si>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</si>
  <si>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</si>
  <si>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</si>
  <si>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</si>
  <si>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</si>
  <si>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</si>
  <si>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</si>
  <si>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</si>
  <si>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</si>
  <si>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</si>
  <si>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</si>
  <si>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</si>
  <si>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</si>
  <si>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</si>
  <si>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</si>
  <si>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</si>
  <si>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</si>
  <si>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</si>
  <si>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</si>
  <si>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</si>
  <si>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</si>
  <si>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</si>
  <si>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</si>
  <si>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</si>
  <si>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</si>
  <si>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</si>
  <si>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</si>
  <si>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</si>
  <si>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</si>
  <si>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</si>
  <si>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</si>
  <si>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</si>
  <si>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</si>
  <si>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</si>
  <si>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</si>
  <si>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</si>
  <si>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</si>
  <si>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</si>
  <si>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</si>
  <si>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</si>
  <si>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</si>
  <si>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</si>
  <si>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</si>
  <si>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</si>
  <si>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</si>
  <si>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</si>
  <si>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</si>
  <si>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</si>
  <si>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</si>
  <si>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</si>
  <si>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</si>
  <si>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</si>
  <si>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</si>
  <si>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</si>
  <si>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</si>
  <si>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</si>
  <si>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</si>
  <si>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</si>
  <si>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</si>
  <si>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</si>
  <si>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</si>
  <si>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</si>
  <si>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</si>
  <si>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</si>
  <si>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</si>
  <si>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</si>
  <si>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</si>
  <si>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</si>
  <si>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</si>
  <si>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</si>
  <si>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</si>
  <si>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</si>
  <si>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</si>
  <si>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</si>
  <si>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</si>
  <si>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</si>
  <si>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</si>
  <si>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</si>
  <si>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</si>
  <si>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</si>
  <si>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</si>
  <si>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</si>
  <si>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</si>
  <si>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</si>
  <si>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</si>
  <si>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</si>
  <si>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</si>
  <si>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</si>
  <si>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</si>
  <si>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</si>
  <si>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</si>
  <si>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</si>
  <si>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</si>
  <si>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</si>
  <si>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</si>
  <si>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</si>
  <si>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</si>
  <si>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</si>
  <si>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</si>
  <si>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</si>
  <si>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</si>
  <si>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</si>
  <si>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</si>
  <si>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</si>
  <si>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</si>
  <si>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</si>
  <si>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</si>
  <si>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</si>
  <si>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</si>
  <si>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</si>
  <si>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</si>
  <si>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</si>
  <si>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</si>
  <si>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</si>
  <si>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</si>
  <si>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</si>
  <si>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</si>
  <si>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</si>
  <si>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</si>
  <si>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</si>
  <si>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</si>
  <si>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</si>
  <si>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</si>
  <si>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</si>
  <si>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</si>
  <si>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</si>
  <si>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</si>
  <si>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</si>
  <si>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</si>
  <si>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</si>
  <si>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</si>
  <si>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</si>
  <si>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</si>
  <si>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</si>
  <si>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</si>
  <si>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</si>
  <si>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</si>
  <si>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</si>
  <si>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</si>
  <si>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</si>
  <si>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</si>
  <si>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</si>
  <si>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</si>
  <si>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</si>
  <si>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</si>
  <si>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</si>
  <si>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</si>
  <si>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</si>
  <si>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</si>
  <si>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</si>
  <si>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</si>
  <si>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</si>
  <si>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</si>
  <si>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</si>
  <si>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</si>
  <si>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</si>
  <si>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</si>
  <si>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</si>
  <si>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</si>
  <si>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</si>
  <si>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</si>
  <si>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</si>
  <si>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</si>
  <si>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</si>
  <si>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</si>
  <si>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</si>
  <si>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</si>
  <si>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</si>
  <si>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</si>
  <si>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</si>
  <si>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</si>
  <si>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</si>
  <si>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</si>
  <si>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</si>
  <si>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</si>
  <si>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</si>
  <si>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</si>
  <si>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</si>
  <si>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</si>
  <si>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</si>
  <si>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</si>
  <si>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</si>
  <si>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</si>
  <si>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</si>
  <si>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</si>
  <si>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</si>
  <si>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</si>
  <si>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</si>
  <si>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</si>
  <si>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</si>
  <si>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</si>
  <si>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</si>
  <si>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</si>
  <si>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</si>
  <si>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</si>
  <si>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</si>
  <si>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</si>
  <si>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</si>
  <si>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</si>
  <si>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</si>
  <si>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</si>
  <si>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</si>
  <si>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</si>
  <si>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</si>
  <si>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</si>
  <si>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</si>
  <si>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</si>
  <si>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</si>
  <si>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</si>
  <si>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</si>
  <si>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</si>
  <si>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</si>
  <si>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</si>
  <si>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</si>
  <si>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</si>
  <si>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</si>
  <si>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</si>
  <si>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</si>
  <si>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</si>
  <si>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</si>
  <si>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</si>
  <si>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</si>
  <si>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</si>
  <si>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</si>
  <si>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</si>
  <si>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</si>
  <si>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</si>
  <si>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</si>
  <si>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</si>
  <si>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</si>
  <si>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</si>
  <si>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</si>
  <si>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</si>
  <si>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</si>
  <si>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</si>
  <si>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</si>
  <si>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</si>
  <si>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</si>
  <si>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</si>
  <si>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</si>
  <si>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</si>
  <si>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</si>
  <si>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</si>
  <si>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</si>
  <si>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</si>
  <si>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</si>
  <si>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</si>
  <si>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</si>
  <si>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</si>
  <si>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</si>
  <si>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</si>
  <si>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</si>
  <si>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</si>
  <si>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</si>
  <si>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</si>
  <si>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</si>
  <si>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</si>
  <si>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</si>
  <si>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</si>
  <si>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</si>
  <si>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</si>
  <si>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</si>
  <si>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</si>
  <si>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</si>
  <si>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</si>
  <si>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</si>
  <si>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</si>
  <si>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</si>
  <si>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</si>
  <si>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</si>
  <si>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</si>
  <si>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</si>
  <si>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</si>
  <si>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</si>
  <si>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</si>
  <si>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</si>
  <si>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</si>
  <si>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</si>
  <si>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</si>
  <si>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</si>
  <si>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</si>
  <si>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</si>
  <si>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</si>
  <si>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</si>
  <si>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</si>
  <si>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</si>
  <si>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</si>
  <si>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</si>
  <si>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</si>
  <si>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</si>
  <si>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</si>
  <si>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</si>
  <si>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</si>
  <si>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</si>
  <si>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</si>
  <si>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</si>
  <si>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</si>
  <si>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</si>
  <si>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</si>
  <si>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</si>
  <si>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</si>
  <si>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</si>
  <si>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</si>
  <si>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</si>
  <si>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</si>
  <si>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</si>
  <si>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</si>
  <si>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</si>
  <si>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</si>
  <si>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</si>
  <si>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</si>
  <si>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</si>
  <si>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</si>
  <si>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</si>
  <si>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</si>
  <si>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</si>
  <si>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</si>
  <si>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</si>
  <si>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</si>
  <si>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</si>
  <si>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</si>
  <si>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</si>
  <si>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</si>
  <si>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</si>
  <si>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</si>
  <si>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</si>
  <si>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</si>
  <si>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</si>
  <si>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</si>
  <si>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</si>
  <si>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</si>
  <si>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</si>
  <si>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</si>
  <si>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</si>
  <si>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</si>
  <si>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</si>
  <si>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</si>
  <si>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</si>
  <si>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</si>
  <si>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</si>
  <si>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</si>
  <si>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</si>
  <si>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</si>
  <si>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</si>
  <si>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</si>
  <si>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</si>
  <si>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</si>
  <si>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</si>
  <si>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</si>
  <si>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</si>
  <si>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</si>
  <si>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</si>
  <si>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</si>
  <si>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</si>
  <si>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</si>
  <si>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</si>
  <si>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</si>
  <si>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</si>
  <si>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</si>
  <si>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</si>
  <si>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</si>
  <si>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</si>
  <si>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</si>
  <si>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</si>
  <si>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</si>
  <si>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</si>
  <si>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</si>
  <si>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</si>
  <si>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</si>
  <si>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</si>
  <si>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</si>
  <si>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</si>
  <si>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</si>
  <si>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</si>
  <si>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</si>
  <si>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</si>
  <si>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</si>
  <si>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</si>
  <si>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</si>
  <si>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</si>
  <si>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</si>
  <si>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</si>
  <si>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</si>
  <si>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</si>
  <si>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</si>
  <si>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</si>
  <si>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</si>
  <si>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</si>
  <si>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</si>
  <si>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</si>
  <si>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</si>
  <si>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</si>
  <si>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</si>
  <si>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</si>
  <si>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</si>
  <si>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</si>
  <si>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</si>
  <si>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</si>
  <si>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</si>
  <si>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</si>
  <si>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</si>
  <si>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</si>
  <si>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</si>
  <si>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</si>
  <si>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</si>
  <si>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</si>
  <si>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</si>
  <si>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</si>
  <si>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</si>
  <si>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</si>
  <si>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</si>
  <si>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</si>
  <si>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</si>
  <si>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</si>
  <si>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</si>
  <si>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</si>
  <si>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</si>
  <si>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</si>
  <si>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</si>
  <si>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</si>
  <si>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</si>
  <si>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</si>
  <si>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</si>
  <si>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</si>
  <si>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</si>
  <si>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</si>
  <si>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</si>
  <si>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</si>
  <si>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</si>
  <si>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</si>
  <si>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</si>
  <si>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</si>
  <si>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</si>
  <si>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</si>
  <si>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</si>
  <si>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</si>
  <si>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</si>
  <si>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</si>
  <si>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</si>
  <si>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</si>
  <si>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</si>
  <si>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</si>
  <si>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</si>
  <si>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</si>
  <si>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</si>
  <si>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</si>
  <si>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</si>
  <si>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</si>
  <si>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</si>
  <si>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</si>
  <si>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</si>
  <si>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</si>
  <si>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</si>
  <si>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</si>
  <si>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</si>
  <si>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</si>
  <si>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</si>
  <si>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</si>
  <si>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</si>
  <si>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</si>
  <si>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</si>
  <si>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</si>
  <si>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</si>
  <si>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</si>
  <si>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</si>
  <si>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</si>
  <si>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</si>
  <si>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</si>
  <si>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</si>
  <si>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</si>
  <si>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</si>
  <si>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</si>
  <si>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</si>
  <si>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</si>
  <si>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</si>
  <si>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</si>
  <si>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</si>
  <si>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</si>
  <si>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</si>
  <si>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</si>
  <si>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</si>
  <si>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</si>
  <si>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</si>
  <si>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</si>
  <si>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</si>
  <si>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</si>
  <si>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</si>
  <si>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</si>
  <si>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</si>
  <si>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</si>
  <si>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</si>
  <si>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</si>
  <si>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</si>
  <si>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</si>
  <si>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</si>
  <si>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</si>
  <si>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</si>
  <si>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</si>
  <si>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</si>
  <si>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</si>
  <si>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</si>
  <si>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</si>
  <si>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</si>
  <si>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</si>
  <si>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</si>
  <si>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</si>
  <si>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</si>
  <si>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</si>
  <si>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</si>
  <si>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</si>
  <si>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</si>
  <si>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</si>
  <si>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</si>
  <si>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</si>
  <si>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</si>
  <si>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</si>
  <si>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</si>
  <si>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</si>
  <si>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</si>
  <si>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</si>
  <si>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</si>
  <si>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</si>
  <si>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</si>
  <si>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</si>
  <si>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</si>
  <si>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</si>
  <si>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</si>
  <si>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</si>
  <si>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</si>
  <si>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</si>
  <si>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</si>
  <si>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</si>
  <si>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</si>
  <si>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</si>
  <si>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</si>
  <si>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</si>
  <si>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</si>
  <si>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</si>
  <si>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</si>
  <si>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</si>
  <si>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</si>
  <si>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</si>
  <si>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</si>
  <si>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</si>
  <si>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</si>
  <si>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</si>
  <si>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</si>
  <si>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</si>
  <si>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</si>
  <si>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</si>
  <si>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</si>
  <si>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</si>
  <si>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</si>
  <si>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</si>
  <si>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</si>
  <si>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</si>
  <si>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</si>
  <si>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</si>
  <si>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</si>
  <si>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</si>
  <si>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</si>
  <si>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</si>
  <si>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</si>
  <si>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</si>
  <si>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</si>
  <si>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</si>
  <si>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</si>
  <si>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</si>
  <si>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</si>
  <si>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</si>
  <si>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</si>
  <si>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</si>
  <si>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</si>
  <si>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</si>
  <si>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</si>
  <si>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</si>
  <si>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</si>
  <si>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</si>
  <si>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</si>
  <si>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</si>
  <si>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</si>
  <si>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</si>
  <si>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</si>
  <si>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</si>
  <si>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</si>
  <si>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</si>
  <si>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</si>
  <si>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</si>
  <si>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</si>
  <si>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</si>
  <si>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</si>
  <si>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</si>
  <si>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</si>
  <si>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</si>
  <si>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</si>
  <si>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</si>
  <si>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</si>
  <si>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</si>
  <si>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</si>
  <si>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</si>
  <si>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</si>
  <si>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</si>
  <si>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</si>
  <si>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</si>
  <si>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</si>
  <si>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</si>
  <si>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</si>
  <si>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</si>
  <si>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</si>
  <si>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</si>
  <si>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</si>
  <si>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</si>
  <si>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</si>
  <si>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</si>
  <si>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</si>
  <si>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</si>
  <si>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</si>
  <si>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</si>
  <si>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Returned_Orders</t>
  </si>
  <si>
    <t>Sum of Sales</t>
  </si>
  <si>
    <t>Total</t>
  </si>
  <si>
    <t>Grand Total</t>
  </si>
  <si>
    <t>Years</t>
  </si>
  <si>
    <t>2014</t>
  </si>
  <si>
    <t>Jan</t>
  </si>
  <si>
    <t>Feb</t>
  </si>
  <si>
    <t>Mar</t>
  </si>
  <si>
    <t>Apr</t>
  </si>
  <si>
    <t>May</t>
  </si>
  <si>
    <t>Jun</t>
  </si>
  <si>
    <t>Jul</t>
  </si>
  <si>
    <t>Aug</t>
  </si>
  <si>
    <t>Sep</t>
  </si>
  <si>
    <t>Oct</t>
  </si>
  <si>
    <t>Nov</t>
  </si>
  <si>
    <t>Dec</t>
  </si>
  <si>
    <t>2015</t>
  </si>
  <si>
    <t>2016</t>
  </si>
  <si>
    <t>2017</t>
  </si>
  <si>
    <t>Data</t>
  </si>
  <si>
    <t>Sum of Profit</t>
  </si>
  <si>
    <t>Sum of Quantity</t>
  </si>
  <si>
    <t>Count of Order ID</t>
  </si>
  <si>
    <t>Month</t>
  </si>
  <si>
    <t>Profits</t>
  </si>
  <si>
    <t xml:space="preserve">Month </t>
  </si>
  <si>
    <t>Orders</t>
  </si>
  <si>
    <t>Profit margin</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</si>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</sst>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quot;$&quot;* #,##0.00_);_(&quot;$&quot;* \(#,##0.00\);_(&quot;$&quot;* &quot;-&quot;??_);_(@_)"/>
    <numFmt numFmtId="165" formatCode="#.00,\ \K"/>
    <numFmt numFmtId="166" formatCode="&quot;#&quot;\ 0"/>
    <numFmt numFmtId="167" formatCode="[Green]\▲0.00%;[Red]\▼0.00%"/>
    <numFmt numFmtId="171" formatCode="#0.00,,\M"/>
  </numFmts>
  <fonts count="3" x14ac:knownFonts="1">
    <font>
      <sz val="12"/>
      <color theme="1"/>
      <name val="Calibri"/>
      <family val="2"/>
      <scheme val="minor"/>
    </font>
    <font>
      <sz val="12"/>
      <color theme="1"/>
      <name val="Calibri"/>
      <family val="2"/>
      <scheme val="minor"/>
    </font>
    <font>
      <sz val="12"/>
      <color rgb="FF000000"/>
      <name val="Calibri"/>
      <family val="2"/>
      <scheme val="minor"/>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55">
    <xf numFmtId="0" fontId="0" fillId="0" borderId="0" xfId="0"/>
    <xf numFmtId="14" fontId="0" fillId="0" borderId="0" xfId="0" applyNumberFormat="1"/>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1" xfId="0" pivotButton="1" applyBorder="1"/>
    <xf numFmtId="0" fontId="0" fillId="0" borderId="5" xfId="0" applyBorder="1"/>
    <xf numFmtId="0" fontId="0" fillId="0" borderId="6" xfId="0" applyBorder="1"/>
    <xf numFmtId="14" fontId="0" fillId="0" borderId="1" xfId="0" applyNumberFormat="1" applyBorder="1"/>
    <xf numFmtId="14" fontId="0" fillId="0" borderId="8" xfId="0" applyNumberFormat="1" applyBorder="1"/>
    <xf numFmtId="14" fontId="0" fillId="0" borderId="6" xfId="0" applyNumberFormat="1" applyBorder="1"/>
    <xf numFmtId="0" fontId="0" fillId="0" borderId="10" xfId="0" applyBorder="1"/>
    <xf numFmtId="165" fontId="0" fillId="0" borderId="0" xfId="0" applyNumberFormat="1"/>
    <xf numFmtId="0" fontId="0" fillId="0" borderId="8" xfId="0" applyBorder="1"/>
    <xf numFmtId="0" fontId="0" fillId="0" borderId="11" xfId="0" applyBorder="1"/>
    <xf numFmtId="165" fontId="0" fillId="0" borderId="1" xfId="0" applyNumberFormat="1" applyBorder="1"/>
    <xf numFmtId="165" fontId="0" fillId="0" borderId="8" xfId="0" applyNumberFormat="1" applyBorder="1"/>
    <xf numFmtId="165" fontId="0" fillId="0" borderId="6" xfId="0" applyNumberFormat="1" applyBorder="1"/>
    <xf numFmtId="0" fontId="0" fillId="0" borderId="14" xfId="0" applyBorder="1"/>
    <xf numFmtId="165" fontId="0" fillId="0" borderId="14" xfId="0" applyNumberFormat="1" applyBorder="1"/>
    <xf numFmtId="165" fontId="0" fillId="0" borderId="15" xfId="0" applyNumberFormat="1" applyBorder="1"/>
    <xf numFmtId="166" fontId="0" fillId="0" borderId="14" xfId="0" applyNumberFormat="1" applyBorder="1"/>
    <xf numFmtId="166" fontId="0" fillId="0" borderId="0" xfId="0" applyNumberFormat="1"/>
    <xf numFmtId="166" fontId="0" fillId="0" borderId="15" xfId="0" applyNumberFormat="1" applyBorder="1"/>
    <xf numFmtId="164" fontId="0" fillId="0" borderId="0" xfId="1" applyFont="1"/>
    <xf numFmtId="165" fontId="0" fillId="0" borderId="11" xfId="0" applyNumberFormat="1" applyBorder="1"/>
    <xf numFmtId="165" fontId="0" fillId="0" borderId="12" xfId="0" applyNumberFormat="1" applyBorder="1"/>
    <xf numFmtId="165" fontId="0" fillId="0" borderId="13" xfId="0" applyNumberFormat="1" applyBorder="1"/>
    <xf numFmtId="10" fontId="0" fillId="0" borderId="0" xfId="2" applyNumberFormat="1" applyFont="1"/>
    <xf numFmtId="167" fontId="0" fillId="0" borderId="0" xfId="2" applyNumberFormat="1" applyFont="1"/>
    <xf numFmtId="0" fontId="0" fillId="0" borderId="5" xfId="0" applyNumberFormat="1" applyBorder="1"/>
    <xf numFmtId="0" fontId="0" fillId="0" borderId="9" xfId="0" applyNumberFormat="1" applyBorder="1"/>
    <xf numFmtId="0" fontId="0" fillId="0" borderId="7" xfId="0" applyNumberFormat="1" applyBorder="1"/>
    <xf numFmtId="0" fontId="0" fillId="0" borderId="1" xfId="0" applyNumberFormat="1" applyBorder="1"/>
    <xf numFmtId="0" fontId="0" fillId="0" borderId="11" xfId="0" applyNumberFormat="1" applyBorder="1"/>
    <xf numFmtId="0" fontId="0" fillId="0" borderId="8" xfId="0" applyNumberFormat="1" applyBorder="1"/>
    <xf numFmtId="0" fontId="0" fillId="0" borderId="12" xfId="0" applyNumberFormat="1" applyBorder="1"/>
    <xf numFmtId="0" fontId="0" fillId="0" borderId="6" xfId="0" applyNumberFormat="1" applyBorder="1"/>
    <xf numFmtId="0" fontId="0" fillId="0" borderId="13" xfId="0" applyNumberFormat="1" applyBorder="1"/>
    <xf numFmtId="0" fontId="0" fillId="0" borderId="14" xfId="0" applyNumberFormat="1" applyBorder="1"/>
    <xf numFmtId="0" fontId="0" fillId="0" borderId="0" xfId="0" applyNumberFormat="1"/>
    <xf numFmtId="0" fontId="0" fillId="0" borderId="15" xfId="0" applyNumberFormat="1" applyBorder="1"/>
    <xf numFmtId="171" fontId="0" fillId="0" borderId="1" xfId="0" applyNumberFormat="1" applyBorder="1"/>
    <xf numFmtId="171" fontId="0" fillId="0" borderId="11" xfId="0" applyNumberFormat="1" applyBorder="1"/>
    <xf numFmtId="171" fontId="0" fillId="0" borderId="8" xfId="0" applyNumberFormat="1" applyBorder="1"/>
    <xf numFmtId="171" fontId="0" fillId="0" borderId="12" xfId="0" applyNumberFormat="1" applyBorder="1"/>
    <xf numFmtId="171" fontId="0" fillId="0" borderId="6" xfId="0" applyNumberFormat="1" applyBorder="1"/>
    <xf numFmtId="171" fontId="0" fillId="0" borderId="13" xfId="0" applyNumberFormat="1" applyBorder="1"/>
    <xf numFmtId="171" fontId="0" fillId="0" borderId="5" xfId="0" applyNumberFormat="1" applyBorder="1"/>
    <xf numFmtId="171" fontId="0" fillId="0" borderId="9" xfId="0" applyNumberFormat="1" applyBorder="1"/>
    <xf numFmtId="171" fontId="0" fillId="0" borderId="7" xfId="0" applyNumberFormat="1" applyBorder="1"/>
    <xf numFmtId="0" fontId="0" fillId="0" borderId="9" xfId="0" applyFill="1" applyBorder="1"/>
    <xf numFmtId="171" fontId="0" fillId="0" borderId="0" xfId="0" applyNumberFormat="1"/>
  </cellXfs>
  <cellStyles count="3">
    <cellStyle name="Currency" xfId="1" builtinId="4"/>
    <cellStyle name="Normal" xfId="0" builtinId="0"/>
    <cellStyle name="Per cent" xfId="2" builtinId="5"/>
  </cellStyles>
  <dxfs count="111">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71" formatCode="#0.00,,\M"/>
    </dxf>
    <dxf>
      <numFmt numFmtId="171" formatCode="#0.00,,\M"/>
    </dxf>
    <dxf>
      <numFmt numFmtId="0" formatCode="General"/>
    </dxf>
    <dxf>
      <numFmt numFmtId="171" formatCode="#0.00,,\M"/>
    </dxf>
    <dxf>
      <numFmt numFmtId="171" formatCode="#0.00,,\M"/>
    </dxf>
    <dxf>
      <numFmt numFmtId="165" formatCode="#.00,\ \K"/>
    </dxf>
    <dxf>
      <numFmt numFmtId="165" formatCode="#.00,\ \K"/>
    </dxf>
    <dxf>
      <numFmt numFmtId="171" formatCode="#0.00,,\M"/>
    </dxf>
    <dxf>
      <numFmt numFmtId="171" formatCode="#0.00,,\M"/>
    </dxf>
    <dxf>
      <numFmt numFmtId="0" formatCode="General"/>
    </dxf>
    <dxf>
      <numFmt numFmtId="171" formatCode="#0.00,,\M"/>
    </dxf>
    <dxf>
      <numFmt numFmtId="171" formatCode="#0.00,,\M"/>
    </dxf>
    <dxf>
      <numFmt numFmtId="171" formatCode="#0.00,,\M"/>
    </dxf>
    <dxf>
      <numFmt numFmtId="171" formatCode="#0.00,,\M"/>
    </dxf>
    <dxf>
      <numFmt numFmtId="171" formatCode="#0.00,,\M"/>
    </dxf>
    <dxf>
      <numFmt numFmtId="171" formatCode="#0.00,,\M"/>
    </dxf>
    <dxf>
      <numFmt numFmtId="19" formatCode="dd/mm/yy"/>
    </dxf>
    <dxf>
      <numFmt numFmtId="19" formatCode="dd/mm/yy"/>
    </dxf>
    <dxf>
      <font>
        <b val="0"/>
        <i val="0"/>
        <strike val="0"/>
        <condense val="0"/>
        <extend val="0"/>
        <outline val="0"/>
        <shadow val="0"/>
        <u val="none"/>
        <vertAlign val="baseline"/>
        <sz val="12"/>
        <color rgb="FF000000"/>
        <name val="Calibri"/>
        <family val="2"/>
        <scheme val="minor"/>
      </font>
    </dxf>
    <dxf>
      <numFmt numFmtId="165" formatCode="#.00,\ \K"/>
    </dxf>
    <dxf>
      <numFmt numFmtId="0" formatCode="Genera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KPI_by_month!$B$21</c:f>
              <c:strCache>
                <c:ptCount val="1"/>
                <c:pt idx="0">
                  <c:v>Sales</c:v>
                </c:pt>
              </c:strCache>
            </c:strRef>
          </c:tx>
          <c:spPr>
            <a:ln w="28575" cap="rnd">
              <a:solidFill>
                <a:schemeClr val="accent1"/>
              </a:solidFill>
              <a:round/>
            </a:ln>
            <a:effectLst/>
          </c:spPr>
          <c:marker>
            <c:symbol val="none"/>
          </c:marker>
          <c:cat>
            <c:strRef>
              <c:f>KPI_by_month!$A$22:$A$33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KPI_by_month!$B$22:$B$33</c:f>
              <c:numCache>
                <c:formatCode>#.00,\ \K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3DFF-3641-BCF2-15D6997ECA55}"/>
            </c:ext>
          </c:extLst>
        </c:ser>
        <c:dLbls>
          <c:showLegendKey val="0"/>
          <c:showVal val="0"/>
          <c:showCatName val="0"/>
          <c:showSerName val="0"/>
          <c:showPercent val="0"/>
          <c:showBubbleSize val="0"/>
        </c:dLbls>
        <c:smooth val="0"/>
        <c:axId val="142730832"/>
        <c:axId val="142649104"/>
      </c:lineChart>
      <c:catAx>
        <c:axId val="142730832"/>
        <c:scaling>
          <c:orientation val="minMax"/>
        </c:scaling>
        <c:delete val="1"/>
        <c:axPos val="b"/>
        <c:numFmt formatCode="General" sourceLinked="1"/>
        <c:majorTickMark val="none"/>
        <c:minorTickMark val="none"/>
        <c:tickLblPos val="nextTo"/>
        <c:crossAx val="142649104"/>
        <c:crosses val="autoZero"/>
        <c:auto val="1"/>
        <c:lblAlgn val="ctr"/>
        <c:lblOffset val="100"/>
        <c:noMultiLvlLbl val="0"/>
      </c:catAx>
      <c:valAx>
        <c:axId val="142649104"/>
        <c:scaling>
          <c:orientation val="minMax"/>
        </c:scaling>
        <c:delete val="1"/>
        <c:axPos val="l"/>
        <c:numFmt formatCode="#.00,\ \K" sourceLinked="1"/>
        <c:majorTickMark val="none"/>
        <c:minorTickMark val="none"/>
        <c:tickLblPos val="nextTo"/>
        <c:crossAx val="14273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KPI_by_month!$E$21</c:f>
              <c:strCache>
                <c:ptCount val="1"/>
                <c:pt idx="0">
                  <c:v>Profits</c:v>
                </c:pt>
              </c:strCache>
            </c:strRef>
          </c:tx>
          <c:spPr>
            <a:ln w="28575" cap="rnd">
              <a:solidFill>
                <a:schemeClr val="accent1"/>
              </a:solidFill>
              <a:round/>
            </a:ln>
            <a:effectLst/>
          </c:spPr>
          <c:marker>
            <c:symbol val="none"/>
          </c:marker>
          <c:cat>
            <c:strRef>
              <c:f>KPI_by_month!$D$22:$D$33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KPI_by_month!$E$22:$E$33</c:f>
              <c:numCache>
                <c:formatCode>General</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22E4-A049-95EC-2825A296864C}"/>
            </c:ext>
          </c:extLst>
        </c:ser>
        <c:dLbls>
          <c:showLegendKey val="0"/>
          <c:showVal val="0"/>
          <c:showCatName val="0"/>
          <c:showSerName val="0"/>
          <c:showPercent val="0"/>
          <c:showBubbleSize val="0"/>
        </c:dLbls>
        <c:smooth val="0"/>
        <c:axId val="147353680"/>
        <c:axId val="147355328"/>
      </c:lineChart>
      <c:catAx>
        <c:axId val="147353680"/>
        <c:scaling>
          <c:orientation val="minMax"/>
        </c:scaling>
        <c:delete val="1"/>
        <c:axPos val="b"/>
        <c:numFmt formatCode="General" sourceLinked="1"/>
        <c:majorTickMark val="none"/>
        <c:minorTickMark val="none"/>
        <c:tickLblPos val="nextTo"/>
        <c:crossAx val="147355328"/>
        <c:crosses val="autoZero"/>
        <c:auto val="1"/>
        <c:lblAlgn val="ctr"/>
        <c:lblOffset val="100"/>
        <c:noMultiLvlLbl val="0"/>
      </c:catAx>
      <c:valAx>
        <c:axId val="147355328"/>
        <c:scaling>
          <c:orientation val="minMax"/>
        </c:scaling>
        <c:delete val="1"/>
        <c:axPos val="l"/>
        <c:numFmt formatCode="General" sourceLinked="1"/>
        <c:majorTickMark val="none"/>
        <c:minorTickMark val="none"/>
        <c:tickLblPos val="nextTo"/>
        <c:crossAx val="1473536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KPI_by_month!$H$21</c:f>
              <c:strCache>
                <c:ptCount val="1"/>
                <c:pt idx="0">
                  <c:v>Quantity</c:v>
                </c:pt>
              </c:strCache>
            </c:strRef>
          </c:tx>
          <c:spPr>
            <a:ln w="28575" cap="rnd">
              <a:solidFill>
                <a:schemeClr val="accent1"/>
              </a:solidFill>
              <a:round/>
            </a:ln>
            <a:effectLst/>
          </c:spPr>
          <c:marker>
            <c:symbol val="none"/>
          </c:marker>
          <c:cat>
            <c:strRef>
              <c:f>KPI_by_month!$G$22:$G$33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KPI_by_month!$H$22:$H$33</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0441-4143-9B81-FA09906F6E6A}"/>
            </c:ext>
          </c:extLst>
        </c:ser>
        <c:dLbls>
          <c:showLegendKey val="0"/>
          <c:showVal val="0"/>
          <c:showCatName val="0"/>
          <c:showSerName val="0"/>
          <c:showPercent val="0"/>
          <c:showBubbleSize val="0"/>
        </c:dLbls>
        <c:smooth val="0"/>
        <c:axId val="156148496"/>
        <c:axId val="156150144"/>
      </c:lineChart>
      <c:catAx>
        <c:axId val="156148496"/>
        <c:scaling>
          <c:orientation val="minMax"/>
        </c:scaling>
        <c:delete val="1"/>
        <c:axPos val="b"/>
        <c:numFmt formatCode="General" sourceLinked="1"/>
        <c:majorTickMark val="none"/>
        <c:minorTickMark val="none"/>
        <c:tickLblPos val="nextTo"/>
        <c:crossAx val="156150144"/>
        <c:crosses val="autoZero"/>
        <c:auto val="1"/>
        <c:lblAlgn val="ctr"/>
        <c:lblOffset val="100"/>
        <c:noMultiLvlLbl val="0"/>
      </c:catAx>
      <c:valAx>
        <c:axId val="156150144"/>
        <c:scaling>
          <c:orientation val="minMax"/>
        </c:scaling>
        <c:delete val="1"/>
        <c:axPos val="l"/>
        <c:numFmt formatCode="General" sourceLinked="1"/>
        <c:majorTickMark val="none"/>
        <c:minorTickMark val="none"/>
        <c:tickLblPos val="nextTo"/>
        <c:crossAx val="1561484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KPI_by_month!$K$21</c:f>
              <c:strCache>
                <c:ptCount val="1"/>
                <c:pt idx="0">
                  <c:v>Orders</c:v>
                </c:pt>
              </c:strCache>
            </c:strRef>
          </c:tx>
          <c:spPr>
            <a:ln w="28575" cap="rnd">
              <a:solidFill>
                <a:schemeClr val="accent1"/>
              </a:solidFill>
              <a:round/>
            </a:ln>
            <a:effectLst/>
          </c:spPr>
          <c:marker>
            <c:symbol val="none"/>
          </c:marker>
          <c:cat>
            <c:strRef>
              <c:f>KPI_by_month!$J$22:$J$33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KPI_by_month!$K$22:$K$33</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096D-A847-B717-33B33DB68B65}"/>
            </c:ext>
          </c:extLst>
        </c:ser>
        <c:dLbls>
          <c:showLegendKey val="0"/>
          <c:showVal val="0"/>
          <c:showCatName val="0"/>
          <c:showSerName val="0"/>
          <c:showPercent val="0"/>
          <c:showBubbleSize val="0"/>
        </c:dLbls>
        <c:smooth val="0"/>
        <c:axId val="153695328"/>
        <c:axId val="153639984"/>
      </c:lineChart>
      <c:catAx>
        <c:axId val="153695328"/>
        <c:scaling>
          <c:orientation val="minMax"/>
        </c:scaling>
        <c:delete val="1"/>
        <c:axPos val="b"/>
        <c:numFmt formatCode="General" sourceLinked="1"/>
        <c:majorTickMark val="none"/>
        <c:minorTickMark val="none"/>
        <c:tickLblPos val="nextTo"/>
        <c:crossAx val="153639984"/>
        <c:crosses val="autoZero"/>
        <c:auto val="1"/>
        <c:lblAlgn val="ctr"/>
        <c:lblOffset val="100"/>
        <c:noMultiLvlLbl val="0"/>
      </c:catAx>
      <c:valAx>
        <c:axId val="153639984"/>
        <c:scaling>
          <c:orientation val="minMax"/>
        </c:scaling>
        <c:delete val="1"/>
        <c:axPos val="l"/>
        <c:numFmt formatCode="General" sourceLinked="1"/>
        <c:majorTickMark val="none"/>
        <c:minorTickMark val="none"/>
        <c:tickLblPos val="nextTo"/>
        <c:crossAx val="15369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KPI_by_month!$P$21</c:f>
              <c:strCache>
                <c:ptCount val="1"/>
                <c:pt idx="0">
                  <c:v>Profit margin</c:v>
                </c:pt>
              </c:strCache>
            </c:strRef>
          </c:tx>
          <c:spPr>
            <a:ln w="28575" cap="rnd">
              <a:solidFill>
                <a:schemeClr val="accent1"/>
              </a:solidFill>
              <a:round/>
            </a:ln>
            <a:effectLst/>
          </c:spPr>
          <c:marker>
            <c:symbol val="none"/>
          </c:marker>
          <c:cat>
            <c:strRef>
              <c:f>KPI_by_month!$O$22:$O$33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KPI_by_month!$P$22:$P$33</c:f>
              <c:numCache>
                <c:formatCode>0.00%</c:formatCode>
                <c:ptCount val="12"/>
                <c:pt idx="0">
                  <c:v>9.6228200367828726E-2</c:v>
                </c:pt>
                <c:pt idx="1">
                  <c:v>0.17229113129503407</c:v>
                </c:pt>
                <c:pt idx="2">
                  <c:v>0.13948254443029348</c:v>
                </c:pt>
                <c:pt idx="3">
                  <c:v>8.4111913903746088E-2</c:v>
                </c:pt>
                <c:pt idx="4">
                  <c:v>0.14456221107705228</c:v>
                </c:pt>
                <c:pt idx="5">
                  <c:v>0.13937912177845815</c:v>
                </c:pt>
                <c:pt idx="6">
                  <c:v>9.3947592924947546E-2</c:v>
                </c:pt>
                <c:pt idx="7">
                  <c:v>0.13692393157737684</c:v>
                </c:pt>
                <c:pt idx="8">
                  <c:v>0.1198032888194981</c:v>
                </c:pt>
                <c:pt idx="9">
                  <c:v>0.15866397631604384</c:v>
                </c:pt>
                <c:pt idx="10">
                  <c:v>0.10063076299282969</c:v>
                </c:pt>
                <c:pt idx="11">
                  <c:v>0.13332326478508971</c:v>
                </c:pt>
              </c:numCache>
            </c:numRef>
          </c:val>
          <c:smooth val="0"/>
          <c:extLst>
            <c:ext xmlns:c16="http://schemas.microsoft.com/office/drawing/2014/chart" uri="{C3380CC4-5D6E-409C-BE32-E72D297353CC}">
              <c16:uniqueId val="{00000000-F9C6-B746-A4BB-4651D0030D4D}"/>
            </c:ext>
          </c:extLst>
        </c:ser>
        <c:dLbls>
          <c:showLegendKey val="0"/>
          <c:showVal val="0"/>
          <c:showCatName val="0"/>
          <c:showSerName val="0"/>
          <c:showPercent val="0"/>
          <c:showBubbleSize val="0"/>
        </c:dLbls>
        <c:smooth val="0"/>
        <c:axId val="155323744"/>
        <c:axId val="155537568"/>
      </c:lineChart>
      <c:catAx>
        <c:axId val="155323744"/>
        <c:scaling>
          <c:orientation val="minMax"/>
        </c:scaling>
        <c:delete val="1"/>
        <c:axPos val="b"/>
        <c:numFmt formatCode="General" sourceLinked="1"/>
        <c:majorTickMark val="none"/>
        <c:minorTickMark val="none"/>
        <c:tickLblPos val="nextTo"/>
        <c:crossAx val="155537568"/>
        <c:crosses val="autoZero"/>
        <c:auto val="1"/>
        <c:lblAlgn val="ctr"/>
        <c:lblOffset val="100"/>
        <c:noMultiLvlLbl val="0"/>
      </c:catAx>
      <c:valAx>
        <c:axId val="155537568"/>
        <c:scaling>
          <c:orientation val="minMax"/>
        </c:scaling>
        <c:delete val="1"/>
        <c:axPos val="l"/>
        <c:numFmt formatCode="0.00%" sourceLinked="1"/>
        <c:majorTickMark val="none"/>
        <c:minorTickMark val="none"/>
        <c:tickLblPos val="nextTo"/>
        <c:crossAx val="15532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KPI_by_month!$B$21</c:f>
              <c:strCache>
                <c:ptCount val="1"/>
                <c:pt idx="0">
                  <c:v>Sales</c:v>
                </c:pt>
              </c:strCache>
            </c:strRef>
          </c:tx>
          <c:spPr>
            <a:ln w="50800" cap="rnd">
              <a:solidFill>
                <a:schemeClr val="bg1"/>
              </a:solidFill>
              <a:round/>
            </a:ln>
            <a:effectLst/>
          </c:spPr>
          <c:marker>
            <c:symbol val="none"/>
          </c:marker>
          <c:cat>
            <c:strRef>
              <c:f>KPI_by_month!$A$22:$A$33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KPI_by_month!$B$22:$B$33</c:f>
              <c:numCache>
                <c:formatCode>#.00,\ \K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3A9A-E34A-A7E4-9E30E9891B3E}"/>
            </c:ext>
          </c:extLst>
        </c:ser>
        <c:dLbls>
          <c:showLegendKey val="0"/>
          <c:showVal val="0"/>
          <c:showCatName val="0"/>
          <c:showSerName val="0"/>
          <c:showPercent val="0"/>
          <c:showBubbleSize val="0"/>
        </c:dLbls>
        <c:smooth val="0"/>
        <c:axId val="142730832"/>
        <c:axId val="142649104"/>
      </c:lineChart>
      <c:catAx>
        <c:axId val="142730832"/>
        <c:scaling>
          <c:orientation val="minMax"/>
        </c:scaling>
        <c:delete val="1"/>
        <c:axPos val="b"/>
        <c:numFmt formatCode="General" sourceLinked="1"/>
        <c:majorTickMark val="none"/>
        <c:minorTickMark val="none"/>
        <c:tickLblPos val="nextTo"/>
        <c:crossAx val="142649104"/>
        <c:crosses val="autoZero"/>
        <c:auto val="1"/>
        <c:lblAlgn val="ctr"/>
        <c:lblOffset val="100"/>
        <c:noMultiLvlLbl val="0"/>
      </c:catAx>
      <c:valAx>
        <c:axId val="142649104"/>
        <c:scaling>
          <c:orientation val="minMax"/>
        </c:scaling>
        <c:delete val="1"/>
        <c:axPos val="l"/>
        <c:numFmt formatCode="#.00,\ \K" sourceLinked="1"/>
        <c:majorTickMark val="none"/>
        <c:minorTickMark val="none"/>
        <c:tickLblPos val="nextTo"/>
        <c:crossAx val="14273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KPI_by_month!$E$21</c:f>
              <c:strCache>
                <c:ptCount val="1"/>
                <c:pt idx="0">
                  <c:v>Profits</c:v>
                </c:pt>
              </c:strCache>
            </c:strRef>
          </c:tx>
          <c:spPr>
            <a:ln w="50800" cap="rnd">
              <a:solidFill>
                <a:schemeClr val="bg1"/>
              </a:solidFill>
              <a:round/>
            </a:ln>
            <a:effectLst/>
          </c:spPr>
          <c:marker>
            <c:symbol val="none"/>
          </c:marker>
          <c:cat>
            <c:strRef>
              <c:f>KPI_by_month!$D$22:$D$33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KPI_by_month!$E$22:$E$33</c:f>
              <c:numCache>
                <c:formatCode>General</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712C-1142-A156-9D6EE180F5C3}"/>
            </c:ext>
          </c:extLst>
        </c:ser>
        <c:dLbls>
          <c:showLegendKey val="0"/>
          <c:showVal val="0"/>
          <c:showCatName val="0"/>
          <c:showSerName val="0"/>
          <c:showPercent val="0"/>
          <c:showBubbleSize val="0"/>
        </c:dLbls>
        <c:smooth val="0"/>
        <c:axId val="147353680"/>
        <c:axId val="147355328"/>
      </c:lineChart>
      <c:catAx>
        <c:axId val="147353680"/>
        <c:scaling>
          <c:orientation val="minMax"/>
        </c:scaling>
        <c:delete val="1"/>
        <c:axPos val="b"/>
        <c:numFmt formatCode="General" sourceLinked="1"/>
        <c:majorTickMark val="none"/>
        <c:minorTickMark val="none"/>
        <c:tickLblPos val="nextTo"/>
        <c:crossAx val="147355328"/>
        <c:crosses val="autoZero"/>
        <c:auto val="1"/>
        <c:lblAlgn val="ctr"/>
        <c:lblOffset val="100"/>
        <c:noMultiLvlLbl val="0"/>
      </c:catAx>
      <c:valAx>
        <c:axId val="147355328"/>
        <c:scaling>
          <c:orientation val="minMax"/>
        </c:scaling>
        <c:delete val="1"/>
        <c:axPos val="l"/>
        <c:numFmt formatCode="General" sourceLinked="1"/>
        <c:majorTickMark val="none"/>
        <c:minorTickMark val="none"/>
        <c:tickLblPos val="nextTo"/>
        <c:crossAx val="1473536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KPI_by_month!$H$21</c:f>
              <c:strCache>
                <c:ptCount val="1"/>
                <c:pt idx="0">
                  <c:v>Quantity</c:v>
                </c:pt>
              </c:strCache>
            </c:strRef>
          </c:tx>
          <c:spPr>
            <a:ln w="50800" cap="rnd">
              <a:solidFill>
                <a:schemeClr val="bg1"/>
              </a:solidFill>
              <a:round/>
            </a:ln>
            <a:effectLst/>
          </c:spPr>
          <c:marker>
            <c:symbol val="none"/>
          </c:marker>
          <c:cat>
            <c:strRef>
              <c:f>KPI_by_month!$G$22:$G$33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KPI_by_month!$H$22:$H$33</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5733-3940-A3F9-E5D14453EE90}"/>
            </c:ext>
          </c:extLst>
        </c:ser>
        <c:dLbls>
          <c:showLegendKey val="0"/>
          <c:showVal val="0"/>
          <c:showCatName val="0"/>
          <c:showSerName val="0"/>
          <c:showPercent val="0"/>
          <c:showBubbleSize val="0"/>
        </c:dLbls>
        <c:smooth val="0"/>
        <c:axId val="156148496"/>
        <c:axId val="156150144"/>
      </c:lineChart>
      <c:catAx>
        <c:axId val="156148496"/>
        <c:scaling>
          <c:orientation val="minMax"/>
        </c:scaling>
        <c:delete val="1"/>
        <c:axPos val="b"/>
        <c:numFmt formatCode="General" sourceLinked="1"/>
        <c:majorTickMark val="none"/>
        <c:minorTickMark val="none"/>
        <c:tickLblPos val="nextTo"/>
        <c:crossAx val="156150144"/>
        <c:crosses val="autoZero"/>
        <c:auto val="1"/>
        <c:lblAlgn val="ctr"/>
        <c:lblOffset val="100"/>
        <c:noMultiLvlLbl val="0"/>
      </c:catAx>
      <c:valAx>
        <c:axId val="156150144"/>
        <c:scaling>
          <c:orientation val="minMax"/>
        </c:scaling>
        <c:delete val="1"/>
        <c:axPos val="l"/>
        <c:numFmt formatCode="General" sourceLinked="1"/>
        <c:majorTickMark val="none"/>
        <c:minorTickMark val="none"/>
        <c:tickLblPos val="nextTo"/>
        <c:crossAx val="1561484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KPI_by_month!$K$21</c:f>
              <c:strCache>
                <c:ptCount val="1"/>
                <c:pt idx="0">
                  <c:v>Orders</c:v>
                </c:pt>
              </c:strCache>
            </c:strRef>
          </c:tx>
          <c:spPr>
            <a:ln w="50800" cap="rnd">
              <a:solidFill>
                <a:schemeClr val="bg1"/>
              </a:solidFill>
              <a:round/>
            </a:ln>
            <a:effectLst/>
          </c:spPr>
          <c:marker>
            <c:symbol val="none"/>
          </c:marker>
          <c:cat>
            <c:strRef>
              <c:f>KPI_by_month!$J$22:$J$33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KPI_by_month!$K$22:$K$33</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A8AE-D74B-82E0-BE11A12868A0}"/>
            </c:ext>
          </c:extLst>
        </c:ser>
        <c:dLbls>
          <c:showLegendKey val="0"/>
          <c:showVal val="0"/>
          <c:showCatName val="0"/>
          <c:showSerName val="0"/>
          <c:showPercent val="0"/>
          <c:showBubbleSize val="0"/>
        </c:dLbls>
        <c:smooth val="0"/>
        <c:axId val="153695328"/>
        <c:axId val="153639984"/>
      </c:lineChart>
      <c:catAx>
        <c:axId val="153695328"/>
        <c:scaling>
          <c:orientation val="minMax"/>
        </c:scaling>
        <c:delete val="1"/>
        <c:axPos val="b"/>
        <c:numFmt formatCode="General" sourceLinked="1"/>
        <c:majorTickMark val="none"/>
        <c:minorTickMark val="none"/>
        <c:tickLblPos val="nextTo"/>
        <c:crossAx val="153639984"/>
        <c:crosses val="autoZero"/>
        <c:auto val="1"/>
        <c:lblAlgn val="ctr"/>
        <c:lblOffset val="100"/>
        <c:noMultiLvlLbl val="0"/>
      </c:catAx>
      <c:valAx>
        <c:axId val="153639984"/>
        <c:scaling>
          <c:orientation val="minMax"/>
        </c:scaling>
        <c:delete val="1"/>
        <c:axPos val="l"/>
        <c:numFmt formatCode="General" sourceLinked="1"/>
        <c:majorTickMark val="none"/>
        <c:minorTickMark val="none"/>
        <c:tickLblPos val="nextTo"/>
        <c:crossAx val="15369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KPI_by_month!$P$21</c:f>
              <c:strCache>
                <c:ptCount val="1"/>
                <c:pt idx="0">
                  <c:v>Profit margin</c:v>
                </c:pt>
              </c:strCache>
            </c:strRef>
          </c:tx>
          <c:spPr>
            <a:ln w="50800" cap="rnd">
              <a:solidFill>
                <a:schemeClr val="bg1"/>
              </a:solidFill>
              <a:round/>
            </a:ln>
            <a:effectLst/>
          </c:spPr>
          <c:marker>
            <c:symbol val="none"/>
          </c:marker>
          <c:cat>
            <c:strRef>
              <c:f>KPI_by_month!$O$22:$O$33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KPI_by_month!$P$22:$P$33</c:f>
              <c:numCache>
                <c:formatCode>0.00%</c:formatCode>
                <c:ptCount val="12"/>
                <c:pt idx="0">
                  <c:v>9.6228200367828726E-2</c:v>
                </c:pt>
                <c:pt idx="1">
                  <c:v>0.17229113129503407</c:v>
                </c:pt>
                <c:pt idx="2">
                  <c:v>0.13948254443029348</c:v>
                </c:pt>
                <c:pt idx="3">
                  <c:v>8.4111913903746088E-2</c:v>
                </c:pt>
                <c:pt idx="4">
                  <c:v>0.14456221107705228</c:v>
                </c:pt>
                <c:pt idx="5">
                  <c:v>0.13937912177845815</c:v>
                </c:pt>
                <c:pt idx="6">
                  <c:v>9.3947592924947546E-2</c:v>
                </c:pt>
                <c:pt idx="7">
                  <c:v>0.13692393157737684</c:v>
                </c:pt>
                <c:pt idx="8">
                  <c:v>0.1198032888194981</c:v>
                </c:pt>
                <c:pt idx="9">
                  <c:v>0.15866397631604384</c:v>
                </c:pt>
                <c:pt idx="10">
                  <c:v>0.10063076299282969</c:v>
                </c:pt>
                <c:pt idx="11">
                  <c:v>0.13332326478508971</c:v>
                </c:pt>
              </c:numCache>
            </c:numRef>
          </c:val>
          <c:smooth val="0"/>
          <c:extLst>
            <c:ext xmlns:c16="http://schemas.microsoft.com/office/drawing/2014/chart" uri="{C3380CC4-5D6E-409C-BE32-E72D297353CC}">
              <c16:uniqueId val="{00000000-D455-3F44-AEB6-009818F65709}"/>
            </c:ext>
          </c:extLst>
        </c:ser>
        <c:dLbls>
          <c:showLegendKey val="0"/>
          <c:showVal val="0"/>
          <c:showCatName val="0"/>
          <c:showSerName val="0"/>
          <c:showPercent val="0"/>
          <c:showBubbleSize val="0"/>
        </c:dLbls>
        <c:smooth val="0"/>
        <c:axId val="155323744"/>
        <c:axId val="155537568"/>
      </c:lineChart>
      <c:catAx>
        <c:axId val="155323744"/>
        <c:scaling>
          <c:orientation val="minMax"/>
        </c:scaling>
        <c:delete val="1"/>
        <c:axPos val="b"/>
        <c:numFmt formatCode="General" sourceLinked="1"/>
        <c:majorTickMark val="none"/>
        <c:minorTickMark val="none"/>
        <c:tickLblPos val="nextTo"/>
        <c:crossAx val="155537568"/>
        <c:crosses val="autoZero"/>
        <c:auto val="1"/>
        <c:lblAlgn val="ctr"/>
        <c:lblOffset val="100"/>
        <c:noMultiLvlLbl val="0"/>
      </c:catAx>
      <c:valAx>
        <c:axId val="155537568"/>
        <c:scaling>
          <c:orientation val="minMax"/>
        </c:scaling>
        <c:delete val="1"/>
        <c:axPos val="l"/>
        <c:numFmt formatCode="0.00%" sourceLinked="1"/>
        <c:majorTickMark val="none"/>
        <c:minorTickMark val="none"/>
        <c:tickLblPos val="nextTo"/>
        <c:crossAx val="15532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copy.xlsx]Sales_profit!Sales and profit</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596796090143901E-2"/>
          <c:y val="4.2635658914728682E-2"/>
          <c:w val="0.86531749479590914"/>
          <c:h val="0.78297839223585419"/>
        </c:manualLayout>
      </c:layout>
      <c:barChart>
        <c:barDir val="col"/>
        <c:grouping val="clustered"/>
        <c:varyColors val="0"/>
        <c:ser>
          <c:idx val="0"/>
          <c:order val="0"/>
          <c:tx>
            <c:strRef>
              <c:f>Sales_profit!$C$3:$C$4</c:f>
              <c:strCache>
                <c:ptCount val="1"/>
                <c:pt idx="0">
                  <c:v>Sum of Sales</c:v>
                </c:pt>
              </c:strCache>
            </c:strRef>
          </c:tx>
          <c:spPr>
            <a:solidFill>
              <a:srgbClr val="FF0000"/>
            </a:solidFill>
            <a:ln>
              <a:noFill/>
            </a:ln>
            <a:effectLst/>
          </c:spPr>
          <c:invertIfNegative val="0"/>
          <c:cat>
            <c:multiLvlStrRef>
              <c:f>Sales_profit!$A$5:$B$53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Sales_profit!$C$5:$C$53</c:f>
              <c:numCache>
                <c:formatCode>#.00,\ \K</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extLst>
            <c:ext xmlns:c16="http://schemas.microsoft.com/office/drawing/2014/chart" uri="{C3380CC4-5D6E-409C-BE32-E72D297353CC}">
              <c16:uniqueId val="{00000000-978C-B444-BC94-18953773F26D}"/>
            </c:ext>
          </c:extLst>
        </c:ser>
        <c:dLbls>
          <c:showLegendKey val="0"/>
          <c:showVal val="0"/>
          <c:showCatName val="0"/>
          <c:showSerName val="0"/>
          <c:showPercent val="0"/>
          <c:showBubbleSize val="0"/>
        </c:dLbls>
        <c:gapWidth val="150"/>
        <c:axId val="147214304"/>
        <c:axId val="147735264"/>
      </c:barChart>
      <c:lineChart>
        <c:grouping val="standard"/>
        <c:varyColors val="0"/>
        <c:ser>
          <c:idx val="1"/>
          <c:order val="1"/>
          <c:tx>
            <c:strRef>
              <c:f>Sales_profit!$D$3:$D$4</c:f>
              <c:strCache>
                <c:ptCount val="1"/>
                <c:pt idx="0">
                  <c:v>Sum of Profit</c:v>
                </c:pt>
              </c:strCache>
            </c:strRef>
          </c:tx>
          <c:spPr>
            <a:ln w="38100" cap="rnd">
              <a:solidFill>
                <a:srgbClr val="00B0F0"/>
              </a:solidFill>
              <a:round/>
            </a:ln>
            <a:effectLst/>
          </c:spPr>
          <c:marker>
            <c:symbol val="none"/>
          </c:marker>
          <c:cat>
            <c:multiLvlStrRef>
              <c:f>Sales_profit!$A$5:$B$53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Sales_profit!$D$5:$D$53</c:f>
              <c:numCache>
                <c:formatCode>#.00,\ \K</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78C-B444-BC94-18953773F26D}"/>
            </c:ext>
          </c:extLst>
        </c:ser>
        <c:dLbls>
          <c:showLegendKey val="0"/>
          <c:showVal val="0"/>
          <c:showCatName val="0"/>
          <c:showSerName val="0"/>
          <c:showPercent val="0"/>
          <c:showBubbleSize val="0"/>
        </c:dLbls>
        <c:marker val="1"/>
        <c:smooth val="0"/>
        <c:axId val="182245504"/>
        <c:axId val="145313872"/>
      </c:lineChart>
      <c:catAx>
        <c:axId val="14721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7735264"/>
        <c:crosses val="autoZero"/>
        <c:auto val="1"/>
        <c:lblAlgn val="ctr"/>
        <c:lblOffset val="100"/>
        <c:noMultiLvlLbl val="0"/>
      </c:catAx>
      <c:valAx>
        <c:axId val="147735264"/>
        <c:scaling>
          <c:orientation val="minMax"/>
        </c:scaling>
        <c:delete val="0"/>
        <c:axPos val="l"/>
        <c:numFmt formatCode="#.00,\ \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7214304"/>
        <c:crosses val="autoZero"/>
        <c:crossBetween val="between"/>
      </c:valAx>
      <c:valAx>
        <c:axId val="145313872"/>
        <c:scaling>
          <c:orientation val="minMax"/>
        </c:scaling>
        <c:delete val="0"/>
        <c:axPos val="r"/>
        <c:numFmt formatCode="#.00,\ \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2245504"/>
        <c:crosses val="max"/>
        <c:crossBetween val="between"/>
      </c:valAx>
      <c:catAx>
        <c:axId val="182245504"/>
        <c:scaling>
          <c:orientation val="minMax"/>
        </c:scaling>
        <c:delete val="1"/>
        <c:axPos val="b"/>
        <c:numFmt formatCode="General" sourceLinked="1"/>
        <c:majorTickMark val="none"/>
        <c:minorTickMark val="none"/>
        <c:tickLblPos val="nextTo"/>
        <c:crossAx val="145313872"/>
        <c:crosses val="autoZero"/>
        <c:auto val="1"/>
        <c:lblAlgn val="ctr"/>
        <c:lblOffset val="100"/>
        <c:noMultiLvlLbl val="0"/>
      </c:catAx>
      <c:spPr>
        <a:noFill/>
        <a:ln w="25400">
          <a:noFill/>
        </a:ln>
        <a:effectLst/>
      </c:spPr>
    </c:plotArea>
    <c:legend>
      <c:legendPos val="r"/>
      <c:layout>
        <c:manualLayout>
          <c:xMode val="edge"/>
          <c:yMode val="edge"/>
          <c:x val="7.5315675668949617E-2"/>
          <c:y val="0.13177334450164802"/>
          <c:w val="0.35425334255638896"/>
          <c:h val="0.1263744916500821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Lato Black" panose="020F0502020204030203" pitchFamily="34"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copy.xlsx]Segment!PivotTable6</c:name>
    <c:fmtId val="2"/>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425204909775227E-2"/>
          <c:y val="4.1825095057034217E-2"/>
          <c:w val="0.79742921848177373"/>
          <c:h val="0.67069728451243971"/>
        </c:manualLayout>
      </c:layout>
      <c:areaChart>
        <c:grouping val="stacked"/>
        <c:varyColors val="0"/>
        <c:ser>
          <c:idx val="0"/>
          <c:order val="0"/>
          <c:tx>
            <c:strRef>
              <c:f>Segment!$C$3:$C$4</c:f>
              <c:strCache>
                <c:ptCount val="1"/>
                <c:pt idx="0">
                  <c:v>Sum of Sales</c:v>
                </c:pt>
              </c:strCache>
            </c:strRef>
          </c:tx>
          <c:spPr>
            <a:solidFill>
              <a:schemeClr val="accent1"/>
            </a:solidFill>
            <a:ln>
              <a:noFill/>
            </a:ln>
            <a:effectLst/>
          </c:spPr>
          <c:cat>
            <c:multiLvlStrRef>
              <c:f>Segment!$A$5:$B$17</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2014</c:v>
                  </c:pt>
                  <c:pt idx="3">
                    <c:v>2015</c:v>
                  </c:pt>
                  <c:pt idx="6">
                    <c:v>2016</c:v>
                  </c:pt>
                  <c:pt idx="9">
                    <c:v>2017</c:v>
                  </c:pt>
                </c:lvl>
              </c:multiLvlStrCache>
            </c:multiLvlStrRef>
          </c:cat>
          <c:val>
            <c:numRef>
              <c:f>Segment!$C$5:$C$17</c:f>
              <c:numCache>
                <c:formatCode>#0.00,,\M</c:formatCode>
                <c:ptCount val="12"/>
                <c:pt idx="0">
                  <c:v>266096.8126000003</c:v>
                </c:pt>
                <c:pt idx="1">
                  <c:v>128434.87370000005</c:v>
                </c:pt>
                <c:pt idx="2">
                  <c:v>89715.811800000054</c:v>
                </c:pt>
                <c:pt idx="3">
                  <c:v>266535.93329999992</c:v>
                </c:pt>
                <c:pt idx="4">
                  <c:v>128757.30689999994</c:v>
                </c:pt>
                <c:pt idx="5">
                  <c:v>75239.268800000005</c:v>
                </c:pt>
                <c:pt idx="6">
                  <c:v>296863.89920000033</c:v>
                </c:pt>
                <c:pt idx="7">
                  <c:v>207106.36179999987</c:v>
                </c:pt>
                <c:pt idx="8">
                  <c:v>105235.33699999997</c:v>
                </c:pt>
                <c:pt idx="9">
                  <c:v>331904.69990000111</c:v>
                </c:pt>
                <c:pt idx="10">
                  <c:v>241847.82440000013</c:v>
                </c:pt>
                <c:pt idx="11">
                  <c:v>159462.73090000002</c:v>
                </c:pt>
              </c:numCache>
            </c:numRef>
          </c:val>
          <c:extLst>
            <c:ext xmlns:c16="http://schemas.microsoft.com/office/drawing/2014/chart" uri="{C3380CC4-5D6E-409C-BE32-E72D297353CC}">
              <c16:uniqueId val="{00000000-0F6E-F441-8C31-7E02372E3AD9}"/>
            </c:ext>
          </c:extLst>
        </c:ser>
        <c:dLbls>
          <c:showLegendKey val="0"/>
          <c:showVal val="0"/>
          <c:showCatName val="0"/>
          <c:showSerName val="0"/>
          <c:showPercent val="0"/>
          <c:showBubbleSize val="0"/>
        </c:dLbls>
        <c:axId val="130425664"/>
        <c:axId val="153397568"/>
      </c:areaChart>
      <c:barChart>
        <c:barDir val="col"/>
        <c:grouping val="clustered"/>
        <c:varyColors val="0"/>
        <c:ser>
          <c:idx val="1"/>
          <c:order val="1"/>
          <c:tx>
            <c:strRef>
              <c:f>Segment!$D$3:$D$4</c:f>
              <c:strCache>
                <c:ptCount val="1"/>
                <c:pt idx="0">
                  <c:v>Sum of Profit</c:v>
                </c:pt>
              </c:strCache>
            </c:strRef>
          </c:tx>
          <c:spPr>
            <a:solidFill>
              <a:schemeClr val="accent2"/>
            </a:solidFill>
            <a:ln>
              <a:noFill/>
            </a:ln>
            <a:effectLst/>
          </c:spPr>
          <c:invertIfNegative val="0"/>
          <c:cat>
            <c:multiLvlStrRef>
              <c:f>Segment!$A$5:$B$17</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2014</c:v>
                  </c:pt>
                  <c:pt idx="3">
                    <c:v>2015</c:v>
                  </c:pt>
                  <c:pt idx="6">
                    <c:v>2016</c:v>
                  </c:pt>
                  <c:pt idx="9">
                    <c:v>2017</c:v>
                  </c:pt>
                </c:lvl>
              </c:multiLvlStrCache>
            </c:multiLvlStrRef>
          </c:cat>
          <c:val>
            <c:numRef>
              <c:f>Segment!$D$5:$D$17</c:f>
              <c:numCache>
                <c:formatCode>#0.00,,\M</c:formatCode>
                <c:ptCount val="12"/>
                <c:pt idx="0">
                  <c:v>24319.850399999988</c:v>
                </c:pt>
                <c:pt idx="1">
                  <c:v>13513.276900000003</c:v>
                </c:pt>
                <c:pt idx="2">
                  <c:v>11710.846799999998</c:v>
                </c:pt>
                <c:pt idx="3">
                  <c:v>28460.16649999997</c:v>
                </c:pt>
                <c:pt idx="4">
                  <c:v>20688.324800000013</c:v>
                </c:pt>
                <c:pt idx="5">
                  <c:v>12470.112399999996</c:v>
                </c:pt>
                <c:pt idx="6">
                  <c:v>35770.953199999982</c:v>
                </c:pt>
                <c:pt idx="7">
                  <c:v>30995.168999999983</c:v>
                </c:pt>
                <c:pt idx="8">
                  <c:v>15029.052099999997</c:v>
                </c:pt>
                <c:pt idx="9">
                  <c:v>45568.239099999977</c:v>
                </c:pt>
                <c:pt idx="10">
                  <c:v>26782.363300000026</c:v>
                </c:pt>
                <c:pt idx="11">
                  <c:v>21088.667199999967</c:v>
                </c:pt>
              </c:numCache>
            </c:numRef>
          </c:val>
          <c:extLst>
            <c:ext xmlns:c16="http://schemas.microsoft.com/office/drawing/2014/chart" uri="{C3380CC4-5D6E-409C-BE32-E72D297353CC}">
              <c16:uniqueId val="{00000001-0F6E-F441-8C31-7E02372E3AD9}"/>
            </c:ext>
          </c:extLst>
        </c:ser>
        <c:dLbls>
          <c:showLegendKey val="0"/>
          <c:showVal val="0"/>
          <c:showCatName val="0"/>
          <c:showSerName val="0"/>
          <c:showPercent val="0"/>
          <c:showBubbleSize val="0"/>
        </c:dLbls>
        <c:gapWidth val="150"/>
        <c:axId val="199215536"/>
        <c:axId val="199217184"/>
      </c:barChart>
      <c:catAx>
        <c:axId val="19921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99217184"/>
        <c:crosses val="autoZero"/>
        <c:auto val="1"/>
        <c:lblAlgn val="ctr"/>
        <c:lblOffset val="100"/>
        <c:noMultiLvlLbl val="0"/>
      </c:catAx>
      <c:valAx>
        <c:axId val="199217184"/>
        <c:scaling>
          <c:orientation val="minMax"/>
        </c:scaling>
        <c:delete val="0"/>
        <c:axPos val="l"/>
        <c:numFmt formatCode="#0.00,,\M"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99215536"/>
        <c:crosses val="autoZero"/>
        <c:crossBetween val="between"/>
      </c:valAx>
      <c:valAx>
        <c:axId val="153397568"/>
        <c:scaling>
          <c:orientation val="minMax"/>
        </c:scaling>
        <c:delete val="0"/>
        <c:axPos val="r"/>
        <c:numFmt formatCode="#0.00,,\M"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30425664"/>
        <c:crosses val="max"/>
        <c:crossBetween val="between"/>
      </c:valAx>
      <c:catAx>
        <c:axId val="130425664"/>
        <c:scaling>
          <c:orientation val="minMax"/>
        </c:scaling>
        <c:delete val="1"/>
        <c:axPos val="b"/>
        <c:numFmt formatCode="General" sourceLinked="1"/>
        <c:majorTickMark val="out"/>
        <c:minorTickMark val="none"/>
        <c:tickLblPos val="nextTo"/>
        <c:crossAx val="153397568"/>
        <c:crosses val="autoZero"/>
        <c:auto val="1"/>
        <c:lblAlgn val="ctr"/>
        <c:lblOffset val="100"/>
        <c:noMultiLvlLbl val="0"/>
      </c:catAx>
      <c:spPr>
        <a:noFill/>
        <a:ln>
          <a:noFill/>
        </a:ln>
        <a:effectLst/>
      </c:spPr>
    </c:plotArea>
    <c:legend>
      <c:legendPos val="r"/>
      <c:layout>
        <c:manualLayout>
          <c:xMode val="edge"/>
          <c:yMode val="edge"/>
          <c:x val="0.12516396811708669"/>
          <c:y val="3.8991347564444181E-2"/>
          <c:w val="0.28118198889417223"/>
          <c:h val="0.13114248076404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copy.xlsx]Category!PivotTable7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Lato Black" panose="020F0502020204030203" pitchFamily="34" charset="77"/>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Category!$B$3:$B$4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5AF8-B045-8943-7B76758946F4}"/>
              </c:ext>
            </c:extLst>
          </c:dPt>
          <c:dPt>
            <c:idx val="1"/>
            <c:bubble3D val="0"/>
            <c:spPr>
              <a:solidFill>
                <a:schemeClr val="accent2"/>
              </a:solidFill>
              <a:ln w="19050">
                <a:noFill/>
              </a:ln>
              <a:effectLst/>
            </c:spPr>
            <c:extLst>
              <c:ext xmlns:c16="http://schemas.microsoft.com/office/drawing/2014/chart" uri="{C3380CC4-5D6E-409C-BE32-E72D297353CC}">
                <c16:uniqueId val="{00000003-5AF8-B045-8943-7B76758946F4}"/>
              </c:ext>
            </c:extLst>
          </c:dPt>
          <c:dPt>
            <c:idx val="2"/>
            <c:bubble3D val="0"/>
            <c:spPr>
              <a:solidFill>
                <a:schemeClr val="accent3"/>
              </a:solidFill>
              <a:ln w="19050">
                <a:noFill/>
              </a:ln>
              <a:effectLst/>
            </c:spPr>
            <c:extLst>
              <c:ext xmlns:c16="http://schemas.microsoft.com/office/drawing/2014/chart" uri="{C3380CC4-5D6E-409C-BE32-E72D297353CC}">
                <c16:uniqueId val="{00000005-5AF8-B045-8943-7B76758946F4}"/>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Lato Black" panose="020F0502020204030203" pitchFamily="34" charset="77"/>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Category!$A$5:$A$8</c:f>
              <c:strCache>
                <c:ptCount val="3"/>
                <c:pt idx="0">
                  <c:v>Furniture</c:v>
                </c:pt>
                <c:pt idx="1">
                  <c:v>Office Supplies</c:v>
                </c:pt>
                <c:pt idx="2">
                  <c:v>Technology</c:v>
                </c:pt>
              </c:strCache>
            </c:strRef>
          </c:cat>
          <c:val>
            <c:numRef>
              <c:f>Category!$B$5:$B$8</c:f>
              <c:numCache>
                <c:formatCode>#0.00,,\M</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5AF8-B045-8943-7B76758946F4}"/>
            </c:ext>
          </c:extLst>
        </c:ser>
        <c:dLbls>
          <c:showLegendKey val="0"/>
          <c:showVal val="1"/>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copy.xlsx]Category!PivotTable8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Lato Black" panose="020F0502020204030203" pitchFamily="34" charset="77"/>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Category!$E$3:$E$4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655D-054C-AE20-974BA5D40248}"/>
              </c:ext>
            </c:extLst>
          </c:dPt>
          <c:dPt>
            <c:idx val="1"/>
            <c:bubble3D val="0"/>
            <c:spPr>
              <a:solidFill>
                <a:schemeClr val="accent2"/>
              </a:solidFill>
              <a:ln w="19050">
                <a:noFill/>
              </a:ln>
              <a:effectLst/>
            </c:spPr>
            <c:extLst>
              <c:ext xmlns:c16="http://schemas.microsoft.com/office/drawing/2014/chart" uri="{C3380CC4-5D6E-409C-BE32-E72D297353CC}">
                <c16:uniqueId val="{00000003-655D-054C-AE20-974BA5D40248}"/>
              </c:ext>
            </c:extLst>
          </c:dPt>
          <c:dPt>
            <c:idx val="2"/>
            <c:bubble3D val="0"/>
            <c:spPr>
              <a:solidFill>
                <a:schemeClr val="accent3"/>
              </a:solidFill>
              <a:ln w="19050">
                <a:noFill/>
              </a:ln>
              <a:effectLst/>
            </c:spPr>
            <c:extLst>
              <c:ext xmlns:c16="http://schemas.microsoft.com/office/drawing/2014/chart" uri="{C3380CC4-5D6E-409C-BE32-E72D297353CC}">
                <c16:uniqueId val="{00000005-655D-054C-AE20-974BA5D40248}"/>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Lato Black" panose="020F0502020204030203" pitchFamily="34" charset="77"/>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Category!$D$5:$D$8</c:f>
              <c:strCache>
                <c:ptCount val="3"/>
                <c:pt idx="0">
                  <c:v>Furniture</c:v>
                </c:pt>
                <c:pt idx="1">
                  <c:v>Office Supplies</c:v>
                </c:pt>
                <c:pt idx="2">
                  <c:v>Technology</c:v>
                </c:pt>
              </c:strCache>
            </c:strRef>
          </c:cat>
          <c:val>
            <c:numRef>
              <c:f>Category!$E$5:$E$8</c:f>
              <c:numCache>
                <c:formatCode>#0.00,,\M</c:formatCode>
                <c:ptCount val="3"/>
                <c:pt idx="0">
                  <c:v>18451.272799999992</c:v>
                </c:pt>
                <c:pt idx="1">
                  <c:v>122490.8008000001</c:v>
                </c:pt>
                <c:pt idx="2">
                  <c:v>145454.9480999998</c:v>
                </c:pt>
              </c:numCache>
            </c:numRef>
          </c:val>
          <c:extLst>
            <c:ext xmlns:c16="http://schemas.microsoft.com/office/drawing/2014/chart" uri="{C3380CC4-5D6E-409C-BE32-E72D297353CC}">
              <c16:uniqueId val="{00000006-655D-054C-AE20-974BA5D40248}"/>
            </c:ext>
          </c:extLst>
        </c:ser>
        <c:dLbls>
          <c:showLegendKey val="0"/>
          <c:showVal val="0"/>
          <c:showCatName val="1"/>
          <c:showSerName val="0"/>
          <c:showPercent val="1"/>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copy.xlsx]Sales_profit!Sales and profit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596796090143901E-2"/>
          <c:y val="4.2635658914728682E-2"/>
          <c:w val="0.86531749479590914"/>
          <c:h val="0.78297839223585419"/>
        </c:manualLayout>
      </c:layout>
      <c:barChart>
        <c:barDir val="col"/>
        <c:grouping val="clustered"/>
        <c:varyColors val="0"/>
        <c:ser>
          <c:idx val="0"/>
          <c:order val="0"/>
          <c:tx>
            <c:strRef>
              <c:f>Sales_profit!$C$3:$C$4</c:f>
              <c:strCache>
                <c:ptCount val="1"/>
                <c:pt idx="0">
                  <c:v>Sum of Sales</c:v>
                </c:pt>
              </c:strCache>
            </c:strRef>
          </c:tx>
          <c:spPr>
            <a:solidFill>
              <a:schemeClr val="accent1"/>
            </a:solidFill>
            <a:ln>
              <a:noFill/>
            </a:ln>
            <a:effectLst/>
          </c:spPr>
          <c:invertIfNegative val="0"/>
          <c:cat>
            <c:multiLvlStrRef>
              <c:f>Sales_profit!$A$5:$B$53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Sales_profit!$C$5:$C$53</c:f>
              <c:numCache>
                <c:formatCode>#.00,\ \K</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extLst>
            <c:ext xmlns:c16="http://schemas.microsoft.com/office/drawing/2014/chart" uri="{C3380CC4-5D6E-409C-BE32-E72D297353CC}">
              <c16:uniqueId val="{00000000-A68C-4C46-B7D6-8799348AB19A}"/>
            </c:ext>
          </c:extLst>
        </c:ser>
        <c:dLbls>
          <c:showLegendKey val="0"/>
          <c:showVal val="0"/>
          <c:showCatName val="0"/>
          <c:showSerName val="0"/>
          <c:showPercent val="0"/>
          <c:showBubbleSize val="0"/>
        </c:dLbls>
        <c:gapWidth val="150"/>
        <c:axId val="147214304"/>
        <c:axId val="147735264"/>
      </c:barChart>
      <c:lineChart>
        <c:grouping val="standard"/>
        <c:varyColors val="0"/>
        <c:ser>
          <c:idx val="1"/>
          <c:order val="1"/>
          <c:tx>
            <c:strRef>
              <c:f>Sales_profit!$D$3:$D$4</c:f>
              <c:strCache>
                <c:ptCount val="1"/>
                <c:pt idx="0">
                  <c:v>Sum of Profit</c:v>
                </c:pt>
              </c:strCache>
            </c:strRef>
          </c:tx>
          <c:spPr>
            <a:ln w="28575" cap="rnd">
              <a:solidFill>
                <a:schemeClr val="accent2"/>
              </a:solidFill>
              <a:round/>
            </a:ln>
            <a:effectLst/>
          </c:spPr>
          <c:marker>
            <c:symbol val="none"/>
          </c:marker>
          <c:cat>
            <c:multiLvlStrRef>
              <c:f>Sales_profit!$A$5:$B$53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Sales_profit!$D$5:$D$53</c:f>
              <c:numCache>
                <c:formatCode>#.00,\ \K</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A68C-4C46-B7D6-8799348AB19A}"/>
            </c:ext>
          </c:extLst>
        </c:ser>
        <c:dLbls>
          <c:showLegendKey val="0"/>
          <c:showVal val="0"/>
          <c:showCatName val="0"/>
          <c:showSerName val="0"/>
          <c:showPercent val="0"/>
          <c:showBubbleSize val="0"/>
        </c:dLbls>
        <c:marker val="1"/>
        <c:smooth val="0"/>
        <c:axId val="182245504"/>
        <c:axId val="145313872"/>
      </c:lineChart>
      <c:catAx>
        <c:axId val="14721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735264"/>
        <c:crosses val="autoZero"/>
        <c:auto val="1"/>
        <c:lblAlgn val="ctr"/>
        <c:lblOffset val="100"/>
        <c:noMultiLvlLbl val="0"/>
      </c:catAx>
      <c:valAx>
        <c:axId val="147735264"/>
        <c:scaling>
          <c:orientation val="minMax"/>
        </c:scaling>
        <c:delete val="0"/>
        <c:axPos val="l"/>
        <c:numFmt formatCode="#.00,\ \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214304"/>
        <c:crosses val="autoZero"/>
        <c:crossBetween val="between"/>
      </c:valAx>
      <c:valAx>
        <c:axId val="145313872"/>
        <c:scaling>
          <c:orientation val="minMax"/>
        </c:scaling>
        <c:delete val="0"/>
        <c:axPos val="r"/>
        <c:numFmt formatCode="#.00,\ \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2245504"/>
        <c:crosses val="max"/>
        <c:crossBetween val="between"/>
      </c:valAx>
      <c:catAx>
        <c:axId val="182245504"/>
        <c:scaling>
          <c:orientation val="minMax"/>
        </c:scaling>
        <c:delete val="1"/>
        <c:axPos val="b"/>
        <c:numFmt formatCode="General" sourceLinked="1"/>
        <c:majorTickMark val="none"/>
        <c:minorTickMark val="none"/>
        <c:tickLblPos val="nextTo"/>
        <c:crossAx val="145313872"/>
        <c:crosses val="autoZero"/>
        <c:auto val="1"/>
        <c:lblAlgn val="ctr"/>
        <c:lblOffset val="100"/>
        <c:noMultiLvlLbl val="0"/>
      </c:catAx>
      <c:spPr>
        <a:noFill/>
        <a:ln w="25400">
          <a:noFill/>
        </a:ln>
        <a:effectLst/>
      </c:spPr>
    </c:plotArea>
    <c:legend>
      <c:legendPos val="r"/>
      <c:layout>
        <c:manualLayout>
          <c:xMode val="edge"/>
          <c:yMode val="edge"/>
          <c:x val="7.531568467734634E-2"/>
          <c:y val="7.051224366184998E-2"/>
          <c:w val="9.1350981989320304E-2"/>
          <c:h val="0.126374491650082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copy.xlsx]Segment!PivotTable6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425204909775227E-2"/>
          <c:y val="4.1825095057034217E-2"/>
          <c:w val="0.79742921848177373"/>
          <c:h val="0.67069728451243971"/>
        </c:manualLayout>
      </c:layout>
      <c:areaChart>
        <c:grouping val="stacked"/>
        <c:varyColors val="0"/>
        <c:ser>
          <c:idx val="0"/>
          <c:order val="0"/>
          <c:tx>
            <c:strRef>
              <c:f>Segment!$C$3:$C$4</c:f>
              <c:strCache>
                <c:ptCount val="1"/>
                <c:pt idx="0">
                  <c:v>Sum of Sales</c:v>
                </c:pt>
              </c:strCache>
            </c:strRef>
          </c:tx>
          <c:spPr>
            <a:solidFill>
              <a:schemeClr val="accent1"/>
            </a:solidFill>
            <a:ln>
              <a:noFill/>
            </a:ln>
            <a:effectLst/>
          </c:spPr>
          <c:cat>
            <c:multiLvlStrRef>
              <c:f>Segment!$A$5:$B$17</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2014</c:v>
                  </c:pt>
                  <c:pt idx="3">
                    <c:v>2015</c:v>
                  </c:pt>
                  <c:pt idx="6">
                    <c:v>2016</c:v>
                  </c:pt>
                  <c:pt idx="9">
                    <c:v>2017</c:v>
                  </c:pt>
                </c:lvl>
              </c:multiLvlStrCache>
            </c:multiLvlStrRef>
          </c:cat>
          <c:val>
            <c:numRef>
              <c:f>Segment!$C$5:$C$17</c:f>
              <c:numCache>
                <c:formatCode>#0.00,,\M</c:formatCode>
                <c:ptCount val="12"/>
                <c:pt idx="0">
                  <c:v>266096.8126000003</c:v>
                </c:pt>
                <c:pt idx="1">
                  <c:v>128434.87370000005</c:v>
                </c:pt>
                <c:pt idx="2">
                  <c:v>89715.811800000054</c:v>
                </c:pt>
                <c:pt idx="3">
                  <c:v>266535.93329999992</c:v>
                </c:pt>
                <c:pt idx="4">
                  <c:v>128757.30689999994</c:v>
                </c:pt>
                <c:pt idx="5">
                  <c:v>75239.268800000005</c:v>
                </c:pt>
                <c:pt idx="6">
                  <c:v>296863.89920000033</c:v>
                </c:pt>
                <c:pt idx="7">
                  <c:v>207106.36179999987</c:v>
                </c:pt>
                <c:pt idx="8">
                  <c:v>105235.33699999997</c:v>
                </c:pt>
                <c:pt idx="9">
                  <c:v>331904.69990000111</c:v>
                </c:pt>
                <c:pt idx="10">
                  <c:v>241847.82440000013</c:v>
                </c:pt>
                <c:pt idx="11">
                  <c:v>159462.73090000002</c:v>
                </c:pt>
              </c:numCache>
            </c:numRef>
          </c:val>
          <c:extLst>
            <c:ext xmlns:c16="http://schemas.microsoft.com/office/drawing/2014/chart" uri="{C3380CC4-5D6E-409C-BE32-E72D297353CC}">
              <c16:uniqueId val="{00000000-DA92-5745-9943-4426B3DB9836}"/>
            </c:ext>
          </c:extLst>
        </c:ser>
        <c:dLbls>
          <c:showLegendKey val="0"/>
          <c:showVal val="0"/>
          <c:showCatName val="0"/>
          <c:showSerName val="0"/>
          <c:showPercent val="0"/>
          <c:showBubbleSize val="0"/>
        </c:dLbls>
        <c:axId val="130425664"/>
        <c:axId val="153397568"/>
      </c:areaChart>
      <c:barChart>
        <c:barDir val="col"/>
        <c:grouping val="clustered"/>
        <c:varyColors val="0"/>
        <c:ser>
          <c:idx val="1"/>
          <c:order val="1"/>
          <c:tx>
            <c:strRef>
              <c:f>Segment!$D$3:$D$4</c:f>
              <c:strCache>
                <c:ptCount val="1"/>
                <c:pt idx="0">
                  <c:v>Sum of Profit</c:v>
                </c:pt>
              </c:strCache>
            </c:strRef>
          </c:tx>
          <c:spPr>
            <a:solidFill>
              <a:schemeClr val="accent2"/>
            </a:solidFill>
            <a:ln>
              <a:noFill/>
            </a:ln>
            <a:effectLst/>
          </c:spPr>
          <c:invertIfNegative val="0"/>
          <c:cat>
            <c:multiLvlStrRef>
              <c:f>Segment!$A$5:$B$17</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2014</c:v>
                  </c:pt>
                  <c:pt idx="3">
                    <c:v>2015</c:v>
                  </c:pt>
                  <c:pt idx="6">
                    <c:v>2016</c:v>
                  </c:pt>
                  <c:pt idx="9">
                    <c:v>2017</c:v>
                  </c:pt>
                </c:lvl>
              </c:multiLvlStrCache>
            </c:multiLvlStrRef>
          </c:cat>
          <c:val>
            <c:numRef>
              <c:f>Segment!$D$5:$D$17</c:f>
              <c:numCache>
                <c:formatCode>#0.00,,\M</c:formatCode>
                <c:ptCount val="12"/>
                <c:pt idx="0">
                  <c:v>24319.850399999988</c:v>
                </c:pt>
                <c:pt idx="1">
                  <c:v>13513.276900000003</c:v>
                </c:pt>
                <c:pt idx="2">
                  <c:v>11710.846799999998</c:v>
                </c:pt>
                <c:pt idx="3">
                  <c:v>28460.16649999997</c:v>
                </c:pt>
                <c:pt idx="4">
                  <c:v>20688.324800000013</c:v>
                </c:pt>
                <c:pt idx="5">
                  <c:v>12470.112399999996</c:v>
                </c:pt>
                <c:pt idx="6">
                  <c:v>35770.953199999982</c:v>
                </c:pt>
                <c:pt idx="7">
                  <c:v>30995.168999999983</c:v>
                </c:pt>
                <c:pt idx="8">
                  <c:v>15029.052099999997</c:v>
                </c:pt>
                <c:pt idx="9">
                  <c:v>45568.239099999977</c:v>
                </c:pt>
                <c:pt idx="10">
                  <c:v>26782.363300000026</c:v>
                </c:pt>
                <c:pt idx="11">
                  <c:v>21088.667199999967</c:v>
                </c:pt>
              </c:numCache>
            </c:numRef>
          </c:val>
          <c:extLst>
            <c:ext xmlns:c16="http://schemas.microsoft.com/office/drawing/2014/chart" uri="{C3380CC4-5D6E-409C-BE32-E72D297353CC}">
              <c16:uniqueId val="{00000001-DA92-5745-9943-4426B3DB9836}"/>
            </c:ext>
          </c:extLst>
        </c:ser>
        <c:dLbls>
          <c:showLegendKey val="0"/>
          <c:showVal val="0"/>
          <c:showCatName val="0"/>
          <c:showSerName val="0"/>
          <c:showPercent val="0"/>
          <c:showBubbleSize val="0"/>
        </c:dLbls>
        <c:gapWidth val="150"/>
        <c:axId val="199215536"/>
        <c:axId val="199217184"/>
      </c:barChart>
      <c:catAx>
        <c:axId val="19921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217184"/>
        <c:auto val="1"/>
        <c:lblAlgn val="ctr"/>
        <c:lblOffset val="100"/>
        <c:noMultiLvlLbl val="0"/>
      </c:catAx>
      <c:valAx>
        <c:axId val="199217184"/>
        <c:scaling>
          <c:orientation val="minMax"/>
        </c:scaling>
        <c:delete val="0"/>
        <c:axPos val="l"/>
        <c:numFmt formatCode="#0.00,,\M"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215536"/>
        <c:crossBetween val="between"/>
      </c:valAx>
      <c:valAx>
        <c:axId val="153397568"/>
        <c:scaling>
          <c:orientation val="minMax"/>
        </c:scaling>
        <c:delete val="0"/>
        <c:axPos val="r"/>
        <c:numFmt formatCode="#0.00,,\M"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425664"/>
        <c:crosses val="max"/>
        <c:crossBetween val="between"/>
      </c:valAx>
      <c:catAx>
        <c:axId val="130425664"/>
        <c:scaling>
          <c:orientation val="minMax"/>
        </c:scaling>
        <c:delete val="1"/>
        <c:axPos val="b"/>
        <c:numFmt formatCode="General" sourceLinked="1"/>
        <c:majorTickMark val="out"/>
        <c:minorTickMark val="none"/>
        <c:tickLblPos val="nextTo"/>
        <c:crossAx val="153397568"/>
        <c:auto val="1"/>
        <c:lblAlgn val="ctr"/>
        <c:lblOffset val="100"/>
        <c:noMultiLvlLbl val="0"/>
      </c:catAx>
      <c:spPr>
        <a:noFill/>
        <a:ln>
          <a:noFill/>
        </a:ln>
        <a:effectLst/>
      </c:spPr>
    </c:plotArea>
    <c:legend>
      <c:legendPos val="r"/>
      <c:layout>
        <c:manualLayout>
          <c:xMode val="edge"/>
          <c:yMode val="edge"/>
          <c:x val="0.12516396811708669"/>
          <c:y val="3.8991347564444181E-2"/>
          <c:w val="0.28118198889417223"/>
          <c:h val="0.1311424807640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copy.xlsx]Category!PivotTable7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Category!$B$3:$B$4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Category!$A$5:$A$8</c:f>
              <c:strCache>
                <c:ptCount val="3"/>
                <c:pt idx="0">
                  <c:v>Furniture</c:v>
                </c:pt>
                <c:pt idx="1">
                  <c:v>Office Supplies</c:v>
                </c:pt>
                <c:pt idx="2">
                  <c:v>Technology</c:v>
                </c:pt>
              </c:strCache>
            </c:strRef>
          </c:cat>
          <c:val>
            <c:numRef>
              <c:f>Category!$B$5:$B$8</c:f>
              <c:numCache>
                <c:formatCode>#0.00,,\M</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D32-414A-B92C-68483A13024D}"/>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copy.xlsx]Category!PivotTable8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Category!$E$3:$E$4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Category!$D$5:$D$8</c:f>
              <c:strCache>
                <c:ptCount val="3"/>
                <c:pt idx="0">
                  <c:v>Furniture</c:v>
                </c:pt>
                <c:pt idx="1">
                  <c:v>Office Supplies</c:v>
                </c:pt>
                <c:pt idx="2">
                  <c:v>Technology</c:v>
                </c:pt>
              </c:strCache>
            </c:strRef>
          </c:cat>
          <c:val>
            <c:numRef>
              <c:f>Category!$E$5:$E$8</c:f>
              <c:numCache>
                <c:formatCode>#0.00,,\M</c:formatCode>
                <c:ptCount val="3"/>
                <c:pt idx="0">
                  <c:v>18451.272799999992</c:v>
                </c:pt>
                <c:pt idx="1">
                  <c:v>122490.8008000001</c:v>
                </c:pt>
                <c:pt idx="2">
                  <c:v>145454.9480999998</c:v>
                </c:pt>
              </c:numCache>
            </c:numRef>
          </c:val>
          <c:extLst>
            <c:ext xmlns:c16="http://schemas.microsoft.com/office/drawing/2014/chart" uri="{C3380CC4-5D6E-409C-BE32-E72D297353CC}">
              <c16:uniqueId val="{00000000-47D5-3141-9337-83C8F68810C8}"/>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AC0BBF1D-93F9-2641-B6E0-21586B26AA6D}">
          <cx:tx>
            <cx:txData>
              <cx:f>_xlchart.v5.5</cx:f>
              <cx:v>Sales</cx:v>
            </cx:txData>
          </cx:tx>
          <cx:spPr>
            <a:ln>
              <a:noFill/>
            </a:ln>
          </cx:spPr>
          <cx:dataId val="0"/>
          <cx:layoutPr>
            <cx:geography cultureLanguage="en-GB" cultureRegion="IN" attribution="Powered by Bing">
              <cx:geoCache provider="{E9337A44-BEBE-4D9F-B70C-5C5E7DAFC167}">
                <cx:binary>1H1pc9u4svZfSeXzpQcgAQI8dedWDUnti9c4yXxhObZDggu4AFx//W3JcmIzds6dsk+9rzQpjUVS
UBMPuvvpbgD879vuX7fp/U31octSqf512/35MdK6+Ncff6jb6D67USeZuK1ylX/XJ7d59kf+/bu4
vf/jrrpphQz/MBEmf9xGN5W+7z7+z39Da+F9vs5vb7TI5Xl9X/UX96pOtfrNuRdPfbjNa6l3Xw+h
pT8/fpJC3999uNQ3+l59/HAvtdD9VV/c//nx2ZUfP/wxbu+X3/6Qgni6voPvWs4JRRZliNofP6S5
DA/HDcc5QZhbJuXI2b+sxx/d3mTwxf+zPHtpbu7uqnulPhz+/8vXn93CL2eFyr2H3vDyndCfLvd3
+cfz3v6f/x4dgPseHXkCyLiT/t0pED0T0hdKV+JW4z8/fu5zOBA+9soDFM8u+odQEPMEOto2bUwf
epw/RwQjdkIpJoSiAySPv/2AyEGg//rwG2iey/cyNK+18+y7cP9fP/6bMfr/J2xC3eZSCfnYee8A
HDmxLcehln3AxXkOHHdOmGU6lDoW2r9GqvT5UaS3Q/dqS2PwFscJ3r3SH65FFQopbt4PQIuf2MSk
jGPzQfPYCEB0YmOLWQ7CLwP4VKy3g/jb1sZAXh8nkDcqAuOp8/dUQ3ZCMAZfxtmLKGITgf20CUfk
AUb8OIIO9vOHTG+H8PWmxvj9dZT4nd1Lqfq0uXlXPSTohDu27fAHLUMIEHrKSRg74RbnDmMHQwse
8oEIPSD4VKo3Y/jbxkYonh0nihtxG4nw5j11kJxwRpgDpvRFDsMpuELkgIIezgPrfIrgo0RvRu/V
hkbIbY7TEf4HfCCQS3B/iDvkh497pnvgIx1mm8Q8+MCR9XyU6M3IvdrQCLnr49S5q/vuZhS/Pbux
fxg0WPiE2BYnHP+E5SlsEMZZFpBPxg7UZmQy9+K8GbOXW3l2X39+vPpylK7uMq919MG/SXJ982is
3iVmIJaNCWWvkBWETkwLEQfb5PFXH5zcU3neDNxvGxvhd+kfJX6n1X34rjTTOnEsbnPbsh9c3Cja
e6CZoI/WyEI+CPJmyF5pZgTW6cVxghWJ/HG4v4OSIYgIKLWIw170adw8ASZpUW4e2AhA+ZSNnII0
b8frpUbGaM2PEq3F3U30nnCRE4s7iJnkZfKIMSRaIInCEDGfA7UX5M1IvdzKCKrFcVrBbV79J7wY
hNxAPxDHkP/av54HbMBJgJ44lvmKgj2V6s3w/baxEYrbI0Xxvv3wNa+Sx9H/DiYSks6WY1qYj3Je
jJ7YJkKE04MywvmntnF7EOXtsL3W0Biyr0dpIx8YlndT5amQ70ggLaAhyHIgHDsQf0gqPyX+fJdL
IaCZ+OVI+7lcb0bx3zQ3wvLSO0osd2N+eV+p+/5RF95BAdEJGE8E1YMDjuDanuLIwOcxTqHOeLCw
o3Dgp0xvxvA3TY3w2y6PFL9v1Y1K3lELCT6hJoPaALMfGOYIPQi/OdTtIPY+5DTp48h5COa29w8S
vQN2rzQ0Rm5ylMhtcqlv3tN8EnaCLAt8G3s53YWRAzUhyIjZ1kjhDqK8GbHX2hkBtrk6TsCEUrt/
RSEeR/zbbaUF8ZqJOJjDgy2EeO2prYRCq02BtRATmMvu9Ut2+YdQb4fv5w3+0tYYwsujhPCv9Obb
TfaOxnIHnw2FViiTP8Azpiz2CSeglSY65CoB3qeU8yDQL939cM1Lw+vlCQ6vtTOC7a/1UcK2EVLe
q/dNVtonkEPBxHr0YpDZeqp3DjnBDrcQxHnPEfshy5sxe72lEWqb7VGituNem/tO3L5jPsUiJxAe
WAyTAzkZ6RtG9glGHNgnB0CfatpPad4M3G+aGiG33Rwlcpubqk9v5N1jD75kh/7hnDx+4gCrtOjI
vTEb0pVQo4Oo78H/AZ5PUXuU5M2YvdrQCLGNf5SIXUQwi/DDQr0vahAK2CaHaV78QE6g0vbUSDII
FTDnCFjli+g9lerNCP62sRGKF4ujRHFzI+T9owK8XekIBR8H7ISC2u1fo3yY7ZyYGAp2iB2UbxwW
7MR5M277m/qllRFgmyON4W6UurmNanWvtXpH4MwTzEwLZnZBbD1SOBvBXFkI8x4QHZW+N0/l+aXP
/ymp/H1rYwT/OkqVW91I9a6TF/gJ4QSyIzCha/8a80oOBSGYhQ4T1H/o5FOH9yDPm6F7pZkRZqvL
o8Rskbc376psYABtysjLaRPHguUEEHdjdDg/isB30rwZrxcbGaG1OE4Nu76vMkh1vSNg5AQxasJ/
I/LPzBMb1ho4NvD//Qus51PdOkjyZrBea2eE1/XVUWqXd5OK73n1rrNgLXZiUqAiMEXyRasIBR2Y
js5M5sD0oP3rOXI/ZXozeL9paoSfd5z69lclhvw988oQc0OAZpocH7AZ0Ugox4HeQQgAicpHl/dU
7Q4CvRm519oZwfbX30epdhtIvuZ1JR4H/tvpPywBsWwGi90OawPQuJBjnhDGLBsmCz3o3MixPUr0
ZuBebWiE3Ob0KJHzcshO3mpxW7+nk4PQmlFMgem/aDHB1zGLg06aIyf3RJo3A/e7tkbYecfp7Bby
TrxrEQ4Wn+7WAYAje9ApZ5Tw4vYJgAYpE+eAK3lU+Ifq6UGgN0P3Wjsj2BbHmVqepnkl7t4xCDD5
CYXVjNi0xniBkeTMIibUAvavUYLyIMmb8XqtnRFe0+Ms4Pj36U17U90/jvV3cG6wlhvKpjZkSQ6K
NsqUUJilx20Cs8Aezo/M5KNEbwbu1YZGyPmTo3Ru2/vm5j0VDeyjBQsWofR20Cf8HDeMbSh4U2un
jC+RyQd53ozaK82MMNteHydm+4mx/4H5efQEgLEYheVu+9coEGDOCeaUYAb+bf8alU4fZrM+yvV2
DJ/d5i/NjbH0jhLL2X0OS8Pf0dPBjAVYL2xy/rh6agQit2D+M7FgDtEBxJHDOwj0S3f/0+Tya+2M
YJsdZxD+Sd9E7+rsLNNiAMjPpPHTssA+AmfcNE17FMPt5HgzVC82MsLp03Hy/9MkhfUe7zojCIwk
t2AJwYHfjxd8O7AoFSYoIPS4Sg4I59NsyaNEb0bt1YZGyJ2ujtIwrqDT6tukf+y9d6CUgAxMUTCB
Nz7nJLDC2+RQzwFQH/zeKGZ7FOXNkL3a0Aiy1dejhGyRwnqBXKj3gwx2V8CwtIpQ+nP3hKeGEWZP
YgLLGumP6ZWPv32Itg8SvRm5x1v7paERcovjjN92M57mN1kBO5y8ZxBHrBObUxvDesUHwghc4yl8
u/klMA0dlvAfygZjQvlUrF+6/p8ykmc3+UtrIyC386NUwcfNvj7k3z94eVpn396VW8IsLwQ5ZajO
vRwgwAx1DDOKODvwmHFQftiK7Kl0vwDxT2F96ZZ/aXSErn+cwcI6r4V653wmOnFguQfi42Krg2Ex
FgbO+biZ3sgp/pDll77+pwC+3tIItfVxxgpXsPEQbCR4/57ZMQrTzkEHgco8KOKY0exmP8NGiOQV
w/pDpDeD93pLI/CujjMT/VeVvPcMIthvaLe2ynplz0QHMtKWA3sAQGVv/xoZ0UeJ3gzdqw2NkPvr
4ihdIbi/vLq5e8/J6eD+HA5clBzW6oxzmwhiQ8I4lFyf09BHUd4M2asNjSDz/h9VWl/fu/THhq7+
jb6Z7HeCfbJ96e/PPu57OvrqIax+MTB88EGLuz8/YgumLTzZoWjXyLOAfA6VCyEeAXvylfsbpf/8
aGAKCgvTw6gJJpWBMraw2eHuuA3b3RAbohPMYU8c0OePH+QuZfnnR9OEjXBgugvUAGHWGRAiyAFA
8X93Cu8oFEy4RrBTDsNwBv/YgvcsT3vY9uVHXxw+f5B1dpYLqdXuZsALFw/X7SQlsIQFMrIOrCCz
EecElr7D+dubC9iocHf5f0EdMh1iGpqXqIiNedqn9dxI896NJd4kIjE+p3KQbtHKFdY1+cQHFLmm
U/XLJCucWYOHa6UM7KeBbCdEIOyjgXRLjTJfJ6WxQqjOXTvE1axxVOB1GmeTQutFW1uZK0saXrTc
kGsrUVei4FOkxZwRbSz7JAqWKEhb37Cxpx2jmDAz0JMah8Y8aJCahK2a97iz/+ZOFLkpZsxLnaJz
OW+tudCocHvZsrklAzlxGjWcDV0lXWTn2s+jLpkmvD4vwyb2BqTNad2miatVzDe6DieDsj+VMvJN
R12WeTcndlBMBkPTVZjQSVeH8yG2hrkTMuVK5hadla8widMpjKXKQyIIJ0HFEj9gDXIj0pJT1bS3
qipcoy/IrIqLepYVbT1rDfubpv1nLkm1bUN2bpKqOG10xd20zydtmWTnPdXpgitG3Tx2iJtrQS/a
IvZJyfRnxYPvZVE3rp042bSzbMNFJC0mora9MsN+0iZqbjp1P0FYyXkXi2nctPWWknCTdUGziFnp
49Qmyzzvvud5m5y2tfHFEOhM5eZwkdGu9+pEhZdSVFPN7M6LSlJsmirErlmkZBFL9L2Fe1yJCN3G
2rG3FUsjP+jiwg+R1vNyGK7KjoVeoSM5K3JWnmVhIoBh/9jV+YWRbEOoNx7Itg3bYO4YCzDS3fKe
pwM5GwiJjUDZl7KMvQQF9ZxaNZ1EXdpPAtoEC4oLPYHfjbI0/htR6dMiy12eknhJI1OdNk5e+EaO
mW+3+axNGnzOZEd9NTTWWenmthNe4bxg7tDzcMmK5lwkqJkNUdxP0q6emliKWVvjbYqTYlEQ6jmG
zpZd33lhW7IZr4bcxSUTvmUUw7pxWgxaNkGGUts8U7OoN7qJndbCs3V6y4rkhjWD+qy0mDkDu27S
ml5EBZ40Q/u3mcnQbxQMVSe0vVpZ+WmM+wtFuPasOu99FrbmVZXmpSstVLq2zpzL33e4uVtZ+rzH
YWHAzgjBAg9IfVECHPJpjxewYVQYoEJesjKp/ajXbKmjftI2kbWxwsxzAvpZhlF4mq67pGhWcW+c
dUXzt0aG4Sei6Pyyt0K3qKtbWsvKZWkj5xbOqnUvatNNzI3AIp7G3IzddPcWlqHwcNgPE1W0eBl3
LfWqoPaMOrbOcJwv6kjxpei+hZIky7RoPqvE4PM4FWdllCAXCRb5A8+uKyNw27ATn8wixyvoJbk2
TGvG65At06r1rLDszigPrkPSmbOqlGJpF7j1Etk2HhMDdgdWfG2RWqdpIWdZPRgzwteqGLTfg4mf
lE4Xew0vvgqk+JndkiVMSs3maLDupF2v28rEcwbGrbeUmGUNLr1Sxvl1H7ZrElg+zRCbaGJo37Jy
t+ZdMY3ignlWjCKPhLmz6vvMq1uU+CLKLTfNIrKMTbwAP7RN0SBc3FPHtzSdRWa7yATzcJPb06po
AlfFzhdG69t8EOsksoJ1QT5lKheXlDSLRCvkpSoOvdBKZlEeXWhucG/AjekZbexMUB2ieebUs5hI
X2lZrSVSlR+nxraJlHCTeKCrwsafbDmc1qQtp0glnd93pemmSrRTJ+LJXAhVuk7EMhjN/QoNlemZ
ouZ+UZTzMk3Itg59VvXtyog4eJIGVHpoin5VCuRahZkvmV34vA3rBTFyL3B46zUp6qYlM/hSWolw
Q1zU7kAJveS8nhdN3S/7Ptw0Dc1moOh32k5MtzIbw61NR3gBT25lpNQ8SytzKZCfao02MK48ThPf
NIdkXdLKj2JUrGowJmYxyE3b9nLaYzwNyjCclmpITrv+3IoychbUQnoyoLNO0GFS97SYwVaTxWb/
xmThFmVdLnu4MzeUSTGXGZWuQ/WGpEHvDy3/2zJFOEV1lUxxYc9BCZJ5LTPf6amaGYEkrmzNbh7D
fileE4fJ0lLUa83QmpGBKL8fGLinJFxHLXhHkxdn2la3dRW1kLf6nd3F1nPDC4k5WAAGk98tC/b0
gFmgDnDXp2bADJsgCBtmXMRpRd02wrZrytJxHRY7fkOHxeCQ6jwp+bLvWu5XrHa8ofYig4kFKIua
oMTpV50YqDtIUK9MNtdhpQoPg3tfNGF3N4SIXopsGURgLOpurWjgprRccmnYM6Mq6CQrCr00dO1l
kaW3JS++dA5J/HLo6kVLYSQbYS+8Vvfm2glTMbHZLDpFmrGJGVYeQI7XuahjN1dKTzITGxNiyXs7
sOpVFNbcjUys3bwImtUANTavMmXvhXJdRl05zau0c0kUQPudiCcUmb4MPMcMvnWZFc4zRLJVpYhf
5106h+XGS5Qyc1M2YPtboxEerM7q1wX8vEu1YU56UKy1VWDH0ygQblzrFHxPSmbaYJlfdzqbaiuJ
XUsadFX26LrJor+bQnyzjdCZmU3oOcgOVxmu3KIJ8aSmPV0p1nqRtoepdEo+YYSaniNku6zU4MVF
XLgDKPDKdkzTDRurmYpAt67AmmxaaRUu7zM0yZweeBlNwpUIAV7dxa1vd2kMBiCZqQoQNUU7V06R
bHRnmz7sDiS9PGyTNQ+Tu5xhe1b2F8Jwoilh1PCQZagLM0b1Oi3tK0t6AcmzNZZ8lpdFtq4HFp7t
3+ZdU3///ajdBVRPfNdu0FpAnhnisCAAAmUGRe6ng7YtsTLCoQouVNA5vtOEziqwC2c1aFPNIX67
LqpsbhhDd9HQ23hw+g2hU2yYuWeJobxBgTUzZJpMDJQCCzY75QszN6dRYnbrrE20awwXRq/iZadt
Y5ZU/Nygaf+VS6U92A8uuigyJj3hIDEjunFFqbIJ7NnXeAWtHM/hVeMTmXWbMgdbZrFqmA6iS9dm
WDtuZrfBDMT4ZosWrzRNhkmnholW1qbpzmXA+LoLbOXZsmauoQm6oEFaAYkG0OwKXTtR4A9swPPW
GrQHTNBe03aiQXPO4qzL/DxI2YxR5ZeiNqa/73iyiyd+xhv7jie72AbSvMhi+yUaTzteDomqcBSy
i9Qe9KSLcbctC7CeX0g9BGeyc4YZIlHo55xOW61dx4hWuRL1uoDHRHg9MeKLLN/KiBqTUqf9tBeJ
7ddJcY0CRFdNGRpeRRpna+jCBb9iuTnHdCsrZLgiSlcYmMEiyMPU42AyPDNXbJ6bKcQEtClWaW8l
VxjR0zThXysZ5cuhiSJPmoFc2wl3ObjzSx0Gyh9QGk6BJS8MogLYOei3JtVBL3QSbCmNsQkrHkxY
nzkanVklqoG09AI4InjMODFPBT5XA6qXVdSgGfzmF9uME89uunqJ6qGDcCVuvLLBZJE1YOoMh8pZ
omoN3LdrvT7IgNaSMvQLVpQTmTjY1zFe2aEzbJAja9cKsgrstrQXvBDNMtFiw8r4c14jMs/VOsqa
NWJFPlVFhBetyaXLw3qq7cyZOYp966OMzsEqDlfMUW7VWc6isNBq4EqsmybzccF7t0LxMC2AMfom
zzof87jfpgSMXCIatDKEmhqohwjHycmy1JKvM5QLVwVtvehl37o82cahiL5AyE3nUnxujLpai5pM
+zqJNsy2Qr/uI3KFcF94VjLYq0wVlgtEAgzJMgxF48Uig/jKTBo3atp2ZnZTYiDtlQobnlPE3NUl
/WK3oJYtxDqTrpXUrXhEXJKrcN5mNvZjaeNVvoA9o1M3dGxjbgBpOsOkFRPDqSrf0Gm2aaveM6NI
+Cq3IX+d1hdiQFNDB8wtdWlvhzxgfixQtHao+FJbCsyG6jwrT76ZXadveGJ6QvPBLWnA5xlwwhao
+FnQWHeN8vouk67ug9SXGaEurisy23sgEskzDgZqnaNyKwrjNG0xP61Ko5ryKM0nxPQHmaotoe2i
RIa9zB3s5SzHyzT0cmoI14yZsSwie4FkFV5bSUZduxf9uSijZWVHsSt69DnTHH9qO2eRpJXyZWf0
EHUa2OtNoSZNI9VUG1yuYs7OdPEpM7P4tCwhyjF1NDWp03lSgeUJs5kwG2ulOulmZVOvWiIcL0nb
e4Zr5qPcDqeFqJDbm1lyZYllJIxoXfIwnxYqFe7+Iw/VjGXxrZVn+aLvgMWBSkHYayrg304JYwa6
naTmGthS6natvrSsPptGfRu4TIeO23ch2kDncvf3WgzGbKzFDuwggqAGAk9B2SVsRhEplzirVdKU
F9QGctBlTuwXtGZLBRmVLTili8EG008rSU5ZYlyaUUBds1TFJG27ctYHZeTh2AZGAdFdZ9FqZcWk
nojgzMjkOTFjeUWFa5t6OEdmHM2F1TuQbIjMTw5XxBNQ9nZ5g+QsN4srHXM6Qwr89t7OWpXOXJGq
dhEFPSAR1u0pT4K7hjcXKLWcqzCU0xxg3jZJELsmjqtpAAkUD3wmn9AiLzyz4d0MGC7yITtTuxA4
p1PVqsRnhh3MA1xEXhfZAxjwQLtpy6aV0fOVMXC+Dco8nNdZmbmFXUr44VCe0tpaGb0IIHRyBpfK
sP7KimERx8lwZeOymaQhiiZlZ1JPFueN1BQSMnn0yRrKcp4I+N3U6OKrLLi0nd3VaDA2XcDThUNU
uqiFY7plANYNsfC8wRnaBA4a/AxZ6ziwhdvyCjIf1PqsbJx6UW8ma7sEnt9EJPPDHsUTp2a3WR7K
i7BGtgeF8HDFLCN1i3wuHatd4R2dCWPSQ+bGYX7RdKVLgTJdaDx4GnIIM+V02hUUPJeQ9cJKIKDr
8ABsXhjlNE2bmQSy52YsC7ZmmTuugWzqRSjWMx5Vmau1IbeqSyCv0RrXosmbiQwKNKt6DDbOriHM
ANKR5yZdSfMKoahc0byhbhDUgxfkMZ3UduQLKyrdIWttt6mdcBpIwTO3tSsYOmWpJ7yok3nqhNKN
wvhzFIeZW3bI8tNaOa4MMXfz1IEYVgXrJrb7c+gHn6rktqUpvsxtncxoboVLUUh1aqepy3Ide7ot
s1tMTsHjBjdGrno/0KCRIW7TRZILCxKKwSogWbIVXCyhKp1+SjH9BgkbvCl3n3TprJxwuCjL1Fqm
kMy8SqVOJiE8OGpqi+tMGeapQso6CyKLeUWVpFOukHQDlHGA0EkuuMk6N8kh/CbJ96Bqv9klt8/j
a9MywmWk2mHazXVs5efCuBM64p6uKr6KUhq6IZPWrG8o9zHK+ScypNkMsojlxIjTfJa0EHeBG7g2
VGb7kQZfmYSW7QcS+VYE/rdTWe+aQyau0t4sPN3JeBFS+akI83pWI4mWBbpqrAooT26Jr7zJ5mW1
0UOYr4eQ8qnO9R22Yr7qM7OaMt1rd0jENMSR2CLIk5+3oV5Qo7GnITEkmNeiv04CGHZAjqJID1/K
rofBkzTSzyiWXg9WfA3PhUvmRH4tuox5xGZsbsZ03ZAiP2NdPrhG06VnBakua83DaeqUxjSnTroZ
6rJxnQDSk43ogJMZql+GdfxZCpNOOHAor+ZONstki2C0NJFLTRx9yTArvbZt2FlMC8g5VHeQpzC3
UVg4fidE4sokGqYOS+0ZaYjytMBTEWp+NZfAjS6ArSwMOeA1J9GnONDGpAjnaayredm3MaTBaLay
ix5oIMRPbm2QYJ4ZXE1xFVa+FePmAhfTDNF8grSK/FRGYnCzKjjrKCROSSPTRRY22q+JFSxJklXQ
USJ0GW6FC0/VMsHqtI2vy/YyzNN0Y/K+m1lNv8yytHT3tLmnNzotqgUE75dD0Cde3zvxTBq9uRXC
T51+VtTxbRq36RSlHK3NErmD0XC/ZUHk5bnyQrsP1kZbDtu2SULXKUrLbQgBMgt7BcwHbH1lks2x
Ul8ZHsw5yvpu4WAgCYmObS8RrN3iuPx7gGTxBFkZchveXkANwYFOc85AWapljOp2mxadglyT9T0t
w2GSdLj/THp5GlaR6ZKiBJtGkuoiqeyp41xjR8kvHHLnvk4pcjvY52JuA3d/8JSHWs7Z06rEbV70
lQijw7MBf3z8n6s8g3/7Z9f9PLh7tODPT/B4k4dnEv72Kpg2vJu6pcYX7aT50dbPp+Ttqjk/Hpk3
qg89PMXwleLRb0/+HytLsGHAE07xS2EJ9mx7snHnvrC0/8ZjXcmEpWTM5PDsIEjDQiUf8q8PpSWo
HMEcbXhwlwOL4B3IzkD56FBZghlTFoHZpYRBqQf2gtyVtg6VJQqnKHLgrLWb3Q3Vqn9SWYIdyp/R
n5082ITaF2wgAytMId7epY+fVJY4a/osg/DhflD6e9X1kIsaqNg2dZr6ToWHGxHbboJ1fFdKSPfa
EbbOq1jFCyjlNLO8yoE/tN15GDXg2eqsm8CSkPyyqhp1XgvTBd9eXO7fwlpTr04zSHaGfXEZlgXZ
1JSfMYZjMLiNo10Fmfrlw8UG75c16ZQ7DPsoMC2mlmjCzVC4gUrzzc83SPHnGx7pqHN7SFt4CtyY
//P0/q/9Nfu/GkiBrQP10Mj+MISN1xXL6ikJjdZXUYm/pAxvaVnV9zjpVj2u66991Um/6SjkbcMk
XSagvLOQanFJUAPsn5nNhA3SdiXKq01mBuWG6KCYB3nw6eeh/fH9289jJU8nqqTOcn/cELZat/W5
YeV24KVl0a3k7k0lYbfaf4SRls6dKvvlOGQeS7fNCzB2+6v3bw+f8y6Bc/uGBG8XVdrWc5iGDscg
l7H7lpTdQkIdBmIw1big3uo8bMPQI70ReVkKmTGjqWnuRkmTrZI+tH/9MxBZtiKFAUzOs1gyqSRv
N/YuN7L/a2jzpHe5UvFqd3Z/QgO/nEmqoZ4YG5FbJVX5VQyB6QdNEy6JE/IvRQLhh1N8dYIinHU5
9phTd9uoA1/d9pDbxxhCEVkRteJxTa4xJH5YW5RfO9OWcwbeerq/rBXoPM+JdcFiu33ydSgsEs+w
wmhWsJoyXxpYLDkvzx4+BgJS3HZglG4W2M3MlggcF+GnkKwKQEGKBkZEafgllG9PGc6dU7p7gyzs
KqoxWf08XkcyWDIzPN8f2r/Vw+CckjRpfJG1hzYiIE9uHnbZVMm4Xde7twbRZj1kTToxOhhfoxP7
S34eUyIbXCtS+aRgMVspi0QzrMrP+0/1QDQkG3cnxp8jI4VT8KxYtkrTjLkSfCykIB6vlFVmRj5t
zMM392fgGbATSKgnbgMPdL3Yv6FUzypmsG0ma31RF1ivYH+K8xJCqrsGq22PouzGKgR208IJP/Uq
s3yRM/PULKJhZnc4WwVxW6yYCDsgqE69ClFhtJ8iXQfVJDAzYxvt+KJR9hiyjb04e3gDlrSWKV4+
ObQ7afCSepAIdSY/T4jGEWd3ELtHh+/uLsxiFUximRIvNnNg0hqSr/9L2HUtS4or2y9SBFbAK5Q3
u7Y3/aJodxCScMLz9Xeh6jPVve+cmReFMpUSVUUhk7lWIuzouccXejSF5+A+Y1/urW+6jM2nSBD3
nMPb+6g91Z2skFw7sUyk+yDD8X8qHe8UdXNxkvnWCJmYs/6qv1b51HinKarCdardXy3D0k04hGPn
w9m4nuCri3Vj8btwSrFvqL2z6DDvdarmdwgG8Ts/xXEJ062XxsUkve3VDt66X+15Y/1wc/sw9bzd
Gndjo9X0GMARAtfjtRicaps2U5DUtbSvujnA7CiZPpWLakzz4tQG8v3WqeXaTz4Nyq4DlGl/qVPb
xW1cHB6qXc+W053ZDOmqkl2zEUPQJ0ZUiH3fR3Aj3Gxven+CvyInpE9cPNOHfC6yePZ6dh6EEyV8
9PPvYbkiRM3frJbWK9Ll8hxOCgb+r1Xh3w18sSorHCZ+2w/82jj9Ad+wPi+y8C+4yNGGt7lQH4C9
z4tsieNq2Taz/xOBpW7X4hc/ja62T/Cy4EQQ4Ky0rfP2hcBb1cW5V8l1i+wg22r5zbuQIC7n+Je0
w42ye7/cWxMCS3ppNDqeIuwRjAU/zEPmn+1c7HNPy3BfCPFNzT5PiKW31Zx+lQ7+oaqvx4cKMTEj
mWLo94p2+fNVqLKTxefsvuUDefZbX8WA7Xcn01jl6ZAUhdZ7I1p1ETcUp+BAhMVFKZ8c3HnC1l9Z
4m1W9X3Kc/HDtrJ3KTv7paSZuykyGSAeB78h72lSDcK6z4QXbLWC84g1vX328rlaU2YVL3ZRVTHH
cXo7qaxbic6RB2coWvgFe++RdCjwwr8eodWAwa8kFrFXd/mcnoxkzMJG1StV4dJTE3iPV7N9Z+NI
wx03vy/hiNmOVJBt1GbBC0BAF6rT/htLJWL/TgRQSq3nIw7ibAWPaPmN3Q3wfa3tvAlWs6qw/Wkl
BTDyn9zLCMl92pkh9xjwgYjyAFuPt8/Yn3ZmgXDGvGx0+mNA7s2V6rV8RKRofnDTtRROL+FHjsZ4
but7isjPZmIIirlizJ+tKm9PQdGliJ6L8ejWCv+A2WNHzCfkuIC+Y5YDDVSXPYOr578NpmZ0xs6I
n3S3vp8a/s74psMO04n7MdirzCnWVeb558qTZG8jeL+Vvdff56QOE+4R730Kuic4arz/6AGgg8ZN
v3ccUbIiTl3/NHDpHvygcQ+DthaPyCJzbBHyOFi016rR0hYRWIdnp6v5Ymj0kTPAxZB16jTAa7er
HavZVwzu5ki4apVLN3oPy/Yy2SX7mZFia/d1tc8jmid2NFh3yoEHZxDw7jZ9DrHNZyc21VHVF1FR
eTB2RjUxWq79XGCZk0GOpcH/NtYyOrUunrW5zPm6KXt3zYQlH1KJwqpaCzrsCrRXyge3J/IBx+l8
i6NjjYgJdMbOIzXZ5WHfxkY0xRDW5NCJ6f2m8sY+Pwezu3fxk68cPTg7XEUMcSXdF6mrJB8pvO9L
4bn1sGYK4chiWfdvDaZmdAjv6L9vRvjbiUeHk9Wnfq2TNjqmjft1VoM+AZvz01OjfTeGnf8aqAjw
hTR7tud0eOIAUuXCJ4+VRcpTFblpYrfc/kYDb8fS0HkL5tzf8D5V+yHl1hMWl+/GwJHqZ+X7zRNc
9PXemzxrUxGXvOku3HoAoHyLWCoSvIhwuCA4VJ2w+swr06C2COpv09nJkwKvxEtKNqdnORX8PFGE
nFbAG+2HxknvsDXmTzVr77OSW+fao/zJLkm0E0HPERhGoyl6ou8nbVtnI90sajdD96XXX2MYC8Rx
2HWMVqRePDg5nBisBpAPTt7wcK2K0g4PxA2h/a063s/DRLZB58Lb6nfklfV8XuEY5+9cHpJX4AAK
bFWxGphWqscVCULyxGVBHoe82/qLVV/M9fbfpq0/Zy0AJJfj5IJ8xisMwPlZ3O2/nScZl2NGpCp+
Sifq70unr+JBsOZbJfmxl3risbyzs1zzuE/7k2gD5yXsEElqBTlxFc55krmjtWKVKjdmdQslvInN
xNUh64sy2oh2mDZzIBXAdEAz/vPHX9CcvwU+vcDCu9LxYiEfuakBmwKy/s+PTwBcDEoVuN9TF5F2
BMfDuMpkv5N5WMVXOco4v29qr4lH0Za7qzIEmuE8znoN1x9CkJy7/H62ZrqaJsy0pksrbZbocvYS
PIkItXh5vyq0MwFoRsXF6ExBVUS3TQZopGnwl9ZAO+m2D+G1Gv5lc7L4H/78xnAk+MjkQJEDGMtM
+OkbTyqvo5mO7AeAQ+c6KsrXcSpwUA/d98atun0xpOGKuq73Liyc0fu+xhEKLoLnusz3M6u8dzd0
s11WuuHaiKwrfyi30fduSMhD4KdP195VEWy8lvOtGbuOyofGOntZdyiGL9k4N4cUzLWjhV+kik31
KrdBczQ16QNwsIHjtDm2ZUfW5VT08MaWor/wqEsan1PgMBBwYF63l6Hf63jsZXjMVBBcCzE2g0ZA
BfIgwno1V44d9zmZErPeewCEZm0bvns2bzajU8J5V1b6CbPGD2OgMZ/FgUUQE5pVgAA1YD/NGDUf
yg8TRMUk8rpyYFZHTOo+MAovM1CQmwLRzbXV099Fb6JpLFzylAeAeAo742dTMwWvcMAOAYjafGrI
5jT/lyj28s7Oz7cfp3zXwlrrBki6uLT/9rzaLsIm0SgoApahpnc+AC5pT/V5zK1Lk2XToxu1KILI
W/HM4Rt/EU2DIu1aOHS6mqXNwPY8VV1MBxVHtrVXQDU44YMgkj1IzaOj1eWvfRmyB28e2MNkVwhD
pIhs9qoMRGIVg5tIKrKt6WEM5zR9w+rkH00Po6dxtIxqFEXqhWZUI5keZtTc5k5yG4VP2k2EXwPE
sVw4k+WhTpuN69b+wZat9JJrdZFNzRRDyP3DQHHiQdgJ1U7MK0u7/q6TsvgXvIXt/P/bAFcf3i7o
Iuks8l6aKOVvt8HJAFOpMt/5oapGJxmr5SXX6jEKMwUQayovpugnW15E5oqkrMJqY3TG1tR0G7jr
wY6Azlp63BrGemgRYJneP+mnUcu7anj6pJbL1Z1UnNpy4sfbMMasIQKRIOWS69WN7lq4vVwDykCu
V781NIgK7Jw2x6Pz1xcxtaJJ5TnFie6mv12M2NUWsVlyNI1Gn3kA6vJQK0Qu6h6HHY6ilZGKr/Ln
qjFg4K2q+HP1t27cLWs7+X+DLYO3pCIrWpFo1ekxOFNEBc6mFuSJ43Xj2RfdUzamT26qw1NdAi0Z
Dl258Xk79bFT8vBkWigcrycjTvDIbdohq4HADOUCmxleGsd+m6MmfYTPbbwLysCKAzJbHyqPGgBC
pY0IU1g8V8o5Gj3cBwKgm7Da5TyzPxz6ODm9fqfwy+0rWxOEdtH7b0a1i3pe/fN66Syk+k/zB3IA
4dU31HewhmA++3P+EGVpy6F38h9w8+AOUzbOcdc54VkOQKIzLY9GKoXDrRV3crWGj7lNjPK3lkHs
Rqbqs1G1kwVsJ5J5Rdh0e8PqZjzOaXS1aSqZnybBENph3dYaMG85sttm9tje2UBmPgDKix0f+AZR
UEQPRlW0RXPwfMDyvCIMH5ylqGaqN7kgOZBcEI2dbMMusSjttkY3KAD1sAPZh7pA1NYe/KOp3Qqj
o5wXG0zRaWwaAqdW+lr9u36/NftymHYA3B3mjHmfx/+fl7tdvW6wJCKw9nemUQu8t8JvdJytkZzK
oCAnUwO297WXPtl+0o+L2U3nauz5gfRZNmPwnN/6f7IbvLRK9ED91aeGsqxZH5sBm7ToViE+LWJp
fynNiBROwV0EzyHvfO/I5OAd4ZQTxzk6po3UQBy10JvGcJSZjnM38692tx7wNz4wZk3bm+rWzYzJ
vW3GnuDPtgB2LDqA+tvhtXX8D3dx9suRrlp4Vr7SHiAtuE3qLYOv9n5M1VrTsP4STuG8UpPGmaqr
gxMH2WOFMCb9iOCaMo4OqjjII9xST6MzyB2gWe2uEHw1qJpdHDbvqjCoEINu0kul2o+clfUrUMHV
CQHbCV5miF3Gg30uAbW+2uYdoO3dLNZyaR30ngSnPCvrhBfdcO+OQu8ni87bCrCgp6GEE78IVPDD
ij5EiCCiqm0EYUg2P4b1jCi7CDt42t1lRe/mxwos8JgKTXZG5wsQcKYsvHYwKoQ3uk3B626VpmJ+
NCOx1H2IqpKfjUU/lviCcOqtU1YPCY0E/OLTEtS9znijP/ZxwOD3muwazgvMlKYwrbeZ8dYgsbYg
IJ0dbqrBDHKbUG9XuumMtf3X8GwHANyybqfzjHW8jWQRm3X9Ki8tkw2UeWqz8011W/7tv9kNGLvb
5uDTcLe++AnUr6t59sD/ZbPwCcq9nFFwuMILBKjl4PWL4G/8OeW6WjUaaMPmu6fTvUOz6qQqBnJU
LX6OOgKAzQc86XStptFbW5HggJnS+p4S9lxiFn+1uWut2ehHxyYKmjM2uN4q1yXQwLLmx6BbwOEN
7c8zEILPNHc2YA2F74VdFLseSdjXY8Cj99brvlag8twrADUf0ij9gFv/4Z/XlyUG+ufy4gP4GYFt
ic0Rkg589pzakQyd0bGK71SMXqLFSB+ZZMBWcHpvpAX4DoCTshNFprpIclo+AABTnU0rEDT6oByA
JlkUeBtZC55INrPjONXsaGqVO1x6a4YjatEj4kl1bKqm8KdmRefJOgypzxCUoOxQk14fW9la275s
W7ype8SSCy/Ec8jrNOmiyos7oFITsFwIrguQwimlKOBJJUdTM7oZ2LB9F7DtTXUzM7ad7NMmNkqi
l7GyrL8DQr5+wSbM3wRhVmxmUZPXFsDvBBDN5mBEZFN8I4CWXowEoHs9zu1rBIDQfVfPD9iPid0/
3yb7cxgZ/8kIf0hsD/AaoOXNr5+clYzY1lhpn3zLCEgUXUG+uOAJPZgC2FaFAI24x8eM4NbJgOvK
rGLXTbR4yHxRPOguzS/SBxmJ1CxNWpbS+yxM+qzPJkSVv/oDYRczlr2MGgJgN1vg4t2u4We4pyE2
XGY8oyeZfkntAgxHZ37oKuBgZc2iY8d8AENFO28Uo86jEjlPsqEfvg6tDV5J6f0nVMO2UDT86gw0
ilM/Sp8mMbeb3i7Y0ZJBu+4BO1p5tLy7hYO8ucZHdW35e4hI08cI71c9mRDRBADvWdn133bKutZS
SYYOwdLBjEvCsTsvV2m5AtytmuTvV/BJfZ/5w5BUddk+5nndnYFHvgPbrX00KjwU07rmrlwb0QZz
bgM3SjqWYHQFFBQm/ROklvJ+cLPoYXTDpwFP1bumzbzpRqx+Bevoe8070HEi8TTmXF30AEhxtej7
fMzW3gToXsEmEFGlylbw3JVHb1Ib2g7kfCu4RX+Juh1fmOzhY3/iC6gUfuxfhcM89wjyHMCgLG28
vfLVyuiMydTm7pE33N5K0CZiLcruzfmug959s9p6Oue1hcD1IhJSjRvtTnRDdea+aSyQ8dAX6d2v
PmVae492yukWnJv6LnRrL1H4Gt8bep6tyvqSgW44UNKfet2VT3TCYd8SxZd68qeVnxHvEAzt9ALw
wy5HzOWLi+jLmgCBu0dWj+xdAIZg7HNuB3g6wSM1YuTHS+ePwsUcCkdul/zLE2jjvbuf5ko8dQGo
yPDmRCGyE3/eivvpADpEp8tvYYMTjQvm3wWAbnqpZz4mbW6JjdENXaURTLScnQ6xTtzseFgNR6bY
qR7c9hjCFRJ3wWhv06mL3vp0WIvemb+KKG9WgxWmJ69k08Gdin1KHH1f+BQLErCbAc+ae6NqPQHa
hd/Y8U1nGvyZ4gFW/Zkx9Kx1lMV4+4S9ASsHR6PcBewC4QKgNXnoIfAMHIkR07QSYEkujLNr1Wgp
bRyW/GZgquCorZQQ495I7TLa1XrpDQD4HAsm6bEHGi/2CKuevJFnu0aG8PVNhfWYatrGxRyAeiGC
aSOakp9MwWB4mqqiThDIKFY3namFS+v/1Lkg+oLB8nyzMqaIkU1JaPXRileNhRBkF6wJqS2ReCqo
444yZ+8vpxO2HGVo1W4aZgOisqimQJUXks8rd5GMqgFW7oDAhIozh4l7Jxiw7ONY5gLT+VFrle68
1K03XUWnD57xo4Pt1DMDnw9hP7cGuh1muDF+XIQyuxsK5j722ns0eqBhhrWegnRvRAcnHDHnHz4w
+QAwxZEo5VH4TRP3E+fP7VL0NgLwUft01fDcjVM1VgdOtX+RRV4dud8enbHTuAUoiId7o/ggDrNN
9VPDU+ughd3EppXPPdAN1lTtCTYOqwlMgzvAVPShGQHzbAvZPTqzFcU4sLJvQ90Cnu+xn5TWb4hp
67ehGfyVtXSqOQH3JqVio9KsK2JHSxyUTDUocGa6FgRx+MRUXYuxbSX0GMOHXbsrZGUJEYWKdqnX
SmtbpUUThyTfmdhO0SPi6APntDWBHwtIyz0AMIcQqJw3bCJUMs6ROjMezk9waIIog4N8ygp/LVsy
rrw5BNt5nIN77rXRyfbJ3kg1aNn3phZaJQhkJb0LwZrNynDcSGtiMxjEmHjDbOp3rZN9mHnXLxig
2qbByPk8ruapco6f5ucMGM6hG/04F1mFNSpnax6Vw0NQinKVaid7URECva3M+YdX0h+BtKrvYzkd
+jBnwEIOD0TOQJZKCEDMsztThDXNF+z22gp63702EOKzu7Kw37PZRTDbNJAucu6qut9GRWSd2DSj
CHP7ZMSwVXMHbANk3dBmVwfV/dVuUV1bjYzHw7p2MXb4i92bocZGXTLwrFc2F14yC6t/MoUN1zxg
X48UBLgnJmq1GqjUW9OWlrw8V3b/YqSOFf1TrcU3X3ErsV24AKvQZxdTRLVoViFgKOubrqOSXAYW
bdK8oaebPpDBcobrf+JK5OJYNU5gmMtzsEV8e2OUxtgqerHXoriTAGfvAQRR75Mb7VqQjoHgHtR9
14lvRi0yT25l3nYbI/b4o8cCk9mFFix8jlqyMvo2DMoDoujgydqhepcjBxNEguob2imOfbS0v5Sk
iuBZxERQjFN0XxU5wGF2pL8yiTA84DvpA7BPgC24A8Pn7YeNN/XZamSkPZpC4qXVVXyTRzIXC60e
LPjFJjfNKfIqHCUYEUe7CgD6Vw5IYoIU90FE8qTRJPvRzkkwtuN3xHjHBNSj7lKKhiKy2mENkyp4
HfPxwVhmjvUqhih88e1p2hDF1CHi1qex0tCTcC1X98Ew28cBWSjqjal6o3Tr2FRHL9tWVZfuLS8E
46r/3iFBWtxEtN8HKa1fkKahXVE1ZLseYZ4XkD7b9YAVZINtq34ppxA/JG/A+19ao3zAur+wLkxr
ANrCvqGFlxixyTGlefZIYiOCKlacuh77FCMWuGGB8uhjOtccjqqe/4wioLPY0KQx6HMnRAaCL4IV
aZLZYfE0Nw1Z+8xmeDb68kBCDgaUnThdYisZ3NVTxddDVDrPXtHacRtUExKiWMdOu+SLdLw9Inrp
M214eD+70xqnT9EkJZEf4CbmZ4cI/lxaWb/2Ow/co8IrwPVV07H0scJM+ckUNuJ915oROzvIT8NS
3EwIA0/L9gu4gtp02tiFWFuAdx5NAT9we/SQoaGK25AivJOHBIxhr0OegYFfTFFGebYHoeTrTWVq
M9H2xstKe0fyvF1lnjt9yZ3oAiCOfG6DrD4afbrohUUuRE5PY6/d4wDIzkqnkoFHwss7uFfLO1Oz
Al3eqX761TototGZ1kgBCjMwPb97DQe/ZrL8O5eOzVkvtChSNfW3XpNkrmj+MaWd3jRO3u/9qnae
Kjf96szYAQMuuuNRq+/KSeg7U3Pg/VrhkE0TeI5wn0iIZtMSUoHgVuprTMfQ3RpM56nxazBPp2Jr
GozuOoLvZE8Btmhbz2lOoC8mQOhmF+DrELOuQ/cqTk06XEXQ95AChlTIejCyQznr6dhWQw3/SCDv
56of4I+18NFxXI5pN3b3TRuIlbQzHwFS4b4UoV/DQwcimv5TJJoOG6Dtq1P+lYXg58V17j5bTpl9
9K43JnkBRLHXKroZ69Y7lspqjsiEkm0Bwa8eANdwk7mmcAcjh8IWT65CChDvtcgKa+8uklEhUY66
qKATCe1Agip8hMLxs6A557JeIxEJflhdn8OK8kd76OdtSwNrA0hz98FzBTgZ7Z7trA9OlaXKxAHR
7aMNFInHLhvPmUPnp9bxzlEedh9OUSKHS+YAPLJ0B34HRIxCPNREbE3gHg6K8GCC9aYIeBFdRdNQ
mgj/zQZsBL4q/Hptk857cjyx6VXfvik8n8cccCsQrnn7Jtyh2gychNdW3Eo7buohOJlWq2iSws3D
Z6+tQc8FgTsQk3UuLSYAxSrBoYgacS4pormLZFSmKIqPaaTuxdDNZhJV4ApG95YsslXtgKrH6qZ5
dXLfi9tcB0cjKmf82k6DD4IYGgsGnoNVi0cjhWSdBmP3ZOU0S0Rdr9yK0lMzDaBXVmHVx+CC/JKN
MhtGFte6UeuboWn4JHZB6QIbVv02njH7O9u/G7OtERG0ho5jH6L8S+ek2c7VGYhecKzItcK+Ock8
kSPLwdtEO/pjSfmARFEgmMCZdqkzRT6aCFmDZtdFMqTl39oP1nScVAU/dDnYG3uy5I6N8PqOdpEf
/QrBaY1Z5Evqi4tOSfVs9BnPfukLW1187JMenf5rm2f8vh7hdquqUSPXUH0XiDF99RnorF6BM1gz
hdOrhv/BGBAKImhme+Mlm4R9onNX4flIm28FuIYjsGlfckK9tRZhebC5Gh7pKMR17FCIH6mTV09j
2rh7rwvAB8R//GMuwWpfLu4i7QoyQM0VQnNecFe5AFUXS8OgvB0vsyFGoE/ERAALbgDhpjD4bwMV
N7Vbwye7T6IxrjMuk5CO6eo2lKl9Gu92DSRQr4HMm6tVRi258ctp3DX11H6EelP2nfzSUBcQWIXb
JOxQfoGTJ+lZMMEX6s5ANNT12pjlZXuK4ER5ZlRlyEhCrDhrJ30ch0AfM0s2x5vYLzoZkg4bnKVq
5KvhX11uuqoch7iUmq3+zpi3OttpPwOorCzjTLr4FziR/dw14juv/OLsLZKeQj+Rgz/vWsLcmGRY
sjgyS4EMZhxK+Hn8lU/Bxry5ocIxQ/oVyq9OpjCC50002dvVg3TrcJUFSY/NYmzNlbXCI80PpLcS
xLs6jrPj/Ku26Ign6v94bpUAEhCd8MIyHEuWwoi3ogTZ79jaP2+aT1ZIO+Ync6sGwNy6uNJl8ygX
bNwELBHgfG13MKLdEg+bS4mkD2AnPFMdFsBdkQ9ws8K4ducoyUpln4ktLSSDiooPVesDl4z+mMbg
1aXp8Fqk1F97unGOIg+QJCarrVWD1GzxUOXk4AQ5ENrMBncM2bgu1Ot/FSOyr8UDTi1bUEzTe9PQ
kqG9WN3GCMj8AXp4MOlhA6fdoYlEUrSpjt3Ukj/tFqzsSP2nz/jPzAoR6yESpwI+z2eO0NRBz0O+
ncOhegQ0kSczFuhvalSwQCfskUDEjui71XhiFRX+dOkogOTu6K1t5PXiLGpWnMztt7rfGMRzVodg
p+Z1dkcXVJ8NWs5UzuWDR9QQO17hfGtncuGtZC92m3lb3/Kwf5W2fvFCJNUoaPVlDPyX2crLxwDc
w0crCLFRqF21NaJpIBr5dsDJuDMqpDdBLBthsdZ9w2kZKAC7+mHL5k3nDGSXoGk3bpSOB2uW8wVH
wxFk/rH47pXHcJb1j7yvEbIFJ+5BMVLv8dGbbYTw8TNvRRYbk2aiW7e1hw9QOegqrQN2miMnPA1Y
7lZdP7cfPtiX5rpwiOOPij3qIxJy0HVTsOFupPOvogTY6QjOIOgU/9VH4SjgTBJA+Nc4NiU345vN
NCBcUE42izvpP2TMElsx1vwVWz1rVY08313FsAkTxfEljDjbokgEUzMSXsHYly7YfY0VHeFMg9gi
2l/bUp9Na9aydzikgztMpdkrjsF31Rh099eBEHZOkXrt0XRE3sOYDW3+0CFB2XXdzgE6GySxrxxx
o+sGgRiipmezjt+Wd4Dkhhre5Jamexz4RPvo6Y5vAdf8arc94KP1pOp9qebvAA7Pu85q8ktZ40Gp
SxehyMkWsZRN9GNCyNWZSkA4are56+BJ/pIVfpFYc909MrYcBAmgtpQhAWEE58W2sov2AV51K7EA
OF2pOWQryiYgW2pgravIF4+miDq1R/LB/O4qZQ38tJTs6azk1SAk/rx1Rd8lQVvGaecciC/HsymY
A/ZsbKpT9N7PYjM3KXtFzgZ+HBqQyjw5R6+ZM0UbpwiQ02ARo4EhQ1drR3vTql31oyq88M509VUf
dxbcZXB8VI+u8q9GNKycU4VUFbHpU6ZUIRVUkYKpihSCHrYm8+Dp01BOkb2ZqqBej5idYlc0oY1T
YdacLFGClWaakDcDickWe9fcgnyq7FWqcidpsBG62F3YH4SbPxip9NP28qfecobJx94Pto5Sg7F1
l8x4RmVy5P01htEb1ZhNwwmuqpfSytfmMIQolrPuO0SUAyfP3sZZXfW5NTprWpZ6Hy36P+2Nvtdl
+axTHDmoy5BnqwOKfKk5OeDljgJXh0g4y8eJzLuynjEx/bXpRKYv9zQP9dGowiCM7s1fVrNDiwjf
vq6QBAPhleHtf27vTIPT+j+rxubYF/2xn7xtGzs52PA9dypu6DucJsMHPOD9jvnIjhYsIs+GC/yj
2Agp4ZzTBqEeo3dlhD+2nrG2WbR47rHP1zhvpI77QniegeTmgV2SW+RDOuSLZr3/gIxbIMVH4Fsb
PQ2xkcPRvIJDK+rXTtnTw2BF7IC/Hhzdf/E2GjtQiZJTuzNAV+w3yD1zkGpsIXoY7kclLL2ZB2dc
GV0e+M56Fl2zXlItAJrh3OtR+09CBdXKj3S9xc/rP8Fpbh1r6so4rYj3ZEz+6jAC3IijsgBgMbLy
59Fp1rMTZA/I3g/+h8acWObiWZBhjpsmOPR0htuuaEd2Z1Ie+GkOQjZSuyHqfyiUao99SpHCp2rP
0wJOM4WzHLykH7yzoW/2RiWWAxpfCgqnVgL8o0SABiE8MjMClnU6Raui7OyDy8bzVTT+Q09W56yi
zsFIenYwoYZhDQ4YQ0K/kT2ZAgDHN3ekNWgFEbjd0p7XS5bXtV7EjmHH4lXkiyfbALkxqmqD3dUE
4jwayyyKEjF35Dqamy1+50D44JLW5Ml1eudp/j4OFtUJmUorph7S7ozt4G8iHdG9J14LoFX+YzFw
VSK/fU95hZx4Bf1Bs//j7DyWI9eZLPxEjKA3W5b3Kkkl0xtGW3rv+fTzEdW36/49ZjELMYhEAmVU
JIHMk+dAJqZGKdvrMG5IYujmWVai+gqRSHVVgvZuyrKO/fjs0QyNdRadwm022Z6yp7aj2LIDBFBG
ObB9tMw8qJZQLr7IlZxDBetPQM1m2IPovnuWyjQtB02rF/8aKZwM3/8Rwx26GAirPVe1dk11ffyY
ZLb6hI+6tWhSL/Al4eb1VIfT3UtpiKnZDbBzmE3EgTUNP8apA0b7x5b5WbAjQ1pSxtjokJwmk9vJ
IF1hNOVBWIcHbzCDg2iKwwRVB2mlJHfLvGApLIxKIgXBWpzGIFLMhTgVI5s1+c1i29RmuU2CDiqP
MqD+Vre6HwCFOFG7b3IiAwaotPrSeG2/9xUeT15vArTrpC+kJrofaqTuvVi5poks71M/bf1N2xmk
0EOy/XZWBSdidSyounZ60nq5X6lVpt06KhhSKuyfjEzWbgOteG6Jvp6KG9Enz55zX1HFyr3vv48T
fcqMCP4zTncSsNVBHCzquKgX2pCRURu9dgfmut/wGChecg3OpnwG98Ah5+rEBCMTqt001L/1oITc
sU3VJ2mq8kMfl/lKAcH+pWRtVkzat9af/+UysYyuC+MzoEt1IToULViYCjumqueiqepA24dGww+0
tHgUznPDh3AZfCl8CxTCJmqv5FuliaUjkJ6YRa9u7KMyNfZ10v0+G8x860l9sIXsZ4bBzC6PXnH2
GBbohUw9mRedWa67Q6mZH76lwsQQx8NmcBLvY0gVN8j09CuPqWalKmm8N7k9v/I1PZnc+Fw/8BK3
jKbu1asCoFpxK69hdOlepSgeiJzX2UL0QkdMPSLhCC2zPMik7HrRt1r8bFBe+0qdPIFgWZ8Oj5lq
C/R2Pk+Mv0t5WnWovLg9po6jLeAklhaFaNYW//z50NmmBjXMfHp3nM9iKXpT+CVthP1xKCf/CvaM
UvuieuO2X/+q5pgDlQ0/WPJ2UHc4yWthWj5w0rY41kMoH/QwihaFNJzjyhqunZWO1yGpWBIBFBAm
cTCGElarur2IFhHs4XrvFQOCirVCB5vWY47K4fadlMP+MUeo2+PBCao3YUq5lZyVogckNJcCA9e2
Dt1cLtzMh0czlfz3EHbojS8qikUHKHe5Wetz9bBoi0MdezGI6nIhJvh71n+1o9B/LlXdpiDdSLcK
kNqlYknym64CwzAbpdt4fqO8wc1aAr0ZjH05KckOSkrJ9aH1XgVZmK/hEklvgQVpXdJCDRaYWXKL
slLdmUEFTVcvJ7fOiIOjmWmVe28GVCmpTn4TrVICy+qUVbOYnLg8VJFWHsTZ4yCFNikS0Y7IZcHF
OnvWflseoqaBj6tolZUpta+eY6Ru6jf9Layjel8NdrwQzcg0EiiBYDIr5XS45QFUDJ6uUw86O1uD
ZB+he0ncxDT6Wx/axglKie/Z3MoId5yjaHwTfQ30OxcnLOBvZmDse9rT6AcH0ZfooXEtLWkt+vKi
sJ49H6aBeRYn44nXZD9F16AH8U3hbuRH4biI4m1mpfqr8MvG1o0qIqLita1eX5Jmt5fQjsDR0JrZ
zevHXWyQqgQ7n9+moHmXc6c+iz4b+lHYy4b4KDq5zNNF6lTRXvRCNpovdVbUW9HMO+IE2TDIaz1S
yPsX9gEupfBU/OdhHJed3CtHYZ7aqiBCrU+/3SKF+ikoHJatH6r1UvjAN4DP1EzTNlGr6++mGCj6
xeiojeS1B7GUS0TG2RdmL+9ZDhBz4pENpMdItKMG6e9CIpm+bDzN4V81G/sStmP37mSH4IrlieBi
r06nx2Ga6czUSE/2IPx2ytwSncIej8S/qRB3qk0/6YErjJlCFbv7cCJ+Hq7g85wXNNKvrgDdRsoX
3GqvxMt8MJOjOAQ+MOnuXq0kjnbbpPeutMyew9Ga+Tj++IhTSYrSo8WXnVvjcImtsYP21y/2pR7V
b2HJ031wDJ94DM1KLZ+nWI6eREtvk+WkdeMLqxe2GjkkSyVUDVWZLz2VBHk4Sdp8x9KvQRnPrJCp
v4ycKIgWLHWypdbl+TrW+c0tUotMuy+TN7u3lcq5BKk9HVNd1a9iHrvgAZ5pT9M8Xx6FzdkYPQDY
vIQwUX40wVDf/BKmu32CvysPIC8Sb0LYOjunrLfz21XQKflacXqdVRP3yHjy64s/US0K2fOpmTdc
1XwQdgkKikCRtZNw1cu+N1y+qbvt4SZG/fEV9tQey6Oi8rtvi3D84nkQGii5/DGEVrMdWqdZR9T2
CbvvmdMHhOTN1pDLdu3oZeiyUAmOehn1i6Ys9U2bdt3zaKX9c6BsA7vRr8LCCkXdEueUXGtyvGQB
/btMTsmod5Jvdc86IL4nhf3/vRdAEKU4YeAsxOAgjX92AGuXZjvGb+1Q7oYsVa9am8QUFpqUcXCj
UNLQvgVfhbEO7fal6iySLwzIIL+95mZzEH0m6/2LI43vos8nXHtS1Tpz2yZUn+3OeIOr7ofq5d1r
VPrmS2Gua6lxmgXT3STHk0763GcmtbWw47zZCtfO1qYNZCU1Nwt608lzjn/mUcdazBPFrFf7kNLh
WlEv2rwzKufdUpFpL0rUayfR8uWGWFAz9CspZ7PkhF51nv1FZz77y7Xxtz/x234lOj1tqs7WCDdg
GgBaSqDhm+zBhojciN2iL/RnHlL6M3QFhhuNTr5rqsB4zhTVv4xFuBWdwi1QBn1Z+4TjH6OM/iWn
dOsqxqiF1m6meDQgnmdG4TUo1bPtqdFJtDwpt/f2/ML67PHXC4umH0XHuApvptkpl8qAFlJGwuEN
upRfTqVNPwPtNZe0hMprKo+RjZo+m9BvQatogI94zKzLypgOce4RWJPYBOUgJK+hBTlhb9nGm1ek
Wx926LIc0pd6PlR+TwWGBEImy5P0BaGL+qyGxlG0hIdV1paLBlKzE6OcLo2O1eh8g3nVyJkWblFQ
yS1ILavfUQ1cuGocxGd4DdVdanUXEBGD7FbiGHqOf1LkT+FxN1GIGJ9FuyTLBDJOPiizSdjNic1J
FpUDNJZtd8m1mi1IEpefU61Vy1JWxn1da957X73aqVp8Tr3sbfuuaVdGGJfEIBNKRGLIAQNfkhel
UxTP+XzQvQZFiSkodsKmKQoBX7ZBre0/Uw6XP3sEYUF35J0r+oRXAdEDZQrlyeg77aLNByODq603
mmgtbLUSaxfIJLSLFVhXNi7q/mEqtVY/wz+r1qwLXDG8ACrOBZ8uuKIpMPkxmbFxFAfJdgh1idO8
KznNdX+EUK2uFw+nemh/u5PvNViB/tOEbHs3kJnd6V70nfvGzwGyHuKe03RUvCDkCs67Fwp+LdL5
svc1g8dbUTXpl9E5a8mXy2+jCetl2qTGyxjEDhSRlnmMtFrZh/ApzbBq/wrlwh7FE3BaxlIbausz
SFJ7rUTGsFHmpkTyDpYk493WPGsXdYq/ymOS7HkAJUUyedrWSCTtHY7EGwV3xpMKo9/rRHZVmOs4
iGCtz4aFaPqa5yzTLtX/z0FaEWcLY6pAbxGcLpTgmxkY6rJoGo2rYfQvfubD/6gVH+wrP3UZVE2H
5iV8iN5RmCuFSuKxgky9DZPyI4vNwS2G3iTBPIRvZGLuowdVJYxope1TYqNMQTLmk1AMDB7ghNZJ
Mfqf2hg8eT2YPInb6IUwfgmlDnbYbpQlF8Yc3PSDz3Ja95FRfASZYrLQmKJlkA8eWxddWYG3PMoe
AZSOHeOpU1TYiOfsdtUTAho7LTqBnI1febwcRJq7CoNuPdloFYjkONVei54sz1sD6v0wFhAjCjeN
WhiqwKrsosPkcR1H40NMC0N2ijYMJIii2a7s1is/6wQ+Ksts4O2cX7ubPP7CnthnXXNHnUpXTDoV
EvyVoAN29fjN6ORodBVtfInQRdgW5CZz9BPsYJtRAXScDPIIcds4G7kJdMoamq45Nx0lDDChHwiu
Kgq/PGHLw1PjQ9s+twy969ash+OdZI7SoSrQ5Kj71HkNy1G6QKp4FK1Y06fXmfNk7rKRaDnk8K/O
YQtqayhYO+YVefqwpZrPU3SZX1cefKS2873oDOmH59ULkhVh4DYsdOy+Gr/DM5JAR9Ebb3DHhDPA
qASaO3SrPhyql0kaRqi0Sign5mZHne6TIwdL1AwawtsaaM2MgoUV+hDeuVDt7sUHWsWN/Dkcehp9
Wi5jDZID0ScFxXAK9JKSRTqDOsYjVn7A6x8fY0oK1rwuSa1YaxZFx/5iKlP9UrSycgeBqUP5K5PH
FP4AkmoWC9ylAIcp3bDO2PS/K1VdbDXdAPM2aOZnlRNyreuvXMXDKgkorubW+kv1gpFK9jKBwgW+
o2WtjdyBoU+XlMHaiwPlGwAyxSmOnOajae3L+fB3/79cH+O1pu1+jxdGMfzeXcE37peZerVb4kZD
EXdfLRlYiCXnMzGBXcItAVA7uISOFHxV/Qw+2k53XquS+meQMPKF8LiC0ksTw8BW1QcpqgNXk81k
X6WGd4VyqtsETsCKeWi8q7D1bSYt+C1r6y6TCQwnHb/DBP6drJjKTQvk+QO2z682DEtPkFjbL1mq
bQJuEOxW4YSFIBskMvc9c9UOBIlAMbRHT617+zQWwBicoF8aIwnIDOzHcwNIYisHar4FdyM9Bz3X
UMG66abFsMIqWp2SW/Oq96kYBlc1jfhkzE3JkdzSzsMblD9ATDvrWZgbmN53cZEiFMRa4Z1nvAco
X+u2otd2jF8UqTpn0SlMotnk/UGn/v02DD3yS31sr/S+VT6JiJ1Q5TBe1EzxT1ZQv8aDbbm53EUz
yIEXh8F4jQCDs1LnJhi7alt5WUxpJk0KE6S95JEJh+AqvGlh4Z+VgLi+ZHxmefAuI6HwWteZugYr
lq9qvoBXzZuRtFYVLLpaMl5tkhNnvYhuSQ9Rrtr0w1qqtGNrWO1LNyM8YUjNAPhG8WGcQaKwSfm7
KZFj0AP0Cr+oCRcVC8CraPWjCjtCCuTSLp0rIOFiD87OfAqAAvC7rYfvSluyvcjSL54eBSvW9ixv
UOM8twXyDsKjgFVOyqPvDVGrRW2Tj/cmUB1WZcED7kDbVKMQ0EvT2SzDo1fB9mlFSgBaLG73Bozw
H71uL3oeQ7fWMrtzX8Ad7PNFfHSJ4a1YiaobrRoruIKJj0D65buTAsQl74JVUvIzD1WIKSxdk84R
yM79UPCY4fo3XlVf8V2tLIqrngTRNtUk6QTX/e+DnMCZDSfH7mFvQF4m+tBABN+rVCAMw6c05ZcW
jPMvL42XlSkn37OQiJ5ZAXaiBjFedy37RHmQ+4M58cKymprPTaF6M92w/80q1HWkGuMvzfeQhunl
L7WaI941+s7RMCLfleKqdWWKjd9CLYv2UPOMC9GsAtPcgFkhSzf3qjH8FEHqGWvwadUbidt8aSmW
vR3nXlMlYGTqJcGduZfFEFW8Df8JieDE2wTmFbWL+CpmKlpqEPK6fwWmM76OSP+IMaqmZluvyM1L
OwxfAXS1vzx7p8tN/ZNkcOoOsVLcTMppVvWoZ6dUIbhvBGm2gTTfu8rAJRdjYORfY7vaUqPX/EpL
Y9cTaPkSBaifIOw1XWPkdzahlDb7rAgQu5DjHLqLVr1pc6rWpnTzp9kuWP81v7gF/EjNWH5rksQC
TODk/OKoEE8oRd0M8Bg8GQ4IYIjk1wZCQjOMv9tL2SugUSXclVZTHWCrqYlpjSjELCIIZw/iILoe
TVMNAVXZ8Jb9a0yWUFWhlI605fGRn6v5UIM5WSoVHL1wTuZn4ktA2ES3Utvxv3pC9nSs2PERvVS1
3Bx2Es2wy22exfeDkfusjvpmXfYJeNW5oy89gBlZrX5CmOXtWtGsosiGhRDA6uwiG5MOPabXkXxR
wgMZ8Sp3xenoK/PplNWb3OvO9x6oxcND10Hxvhan//IP7MtIgOUKb/k6JDryPsladiKnCKRsboaN
X281jZuD4nX+u9yq2pKgybQVvTypoffO2/4kekmqw9wlyS/GWJYv85Qo8ElvYsqwnRpXNMWUPdmv
pWj6LG/uU4omXAkbA7G5LdegvK8bolU+5ViQlMmh+7CJM/iMp73RVwOM07P34yDGPZri7GFjwYJy
THMiw6NTWn9ripTyaK2zn5Dksp9sarkSM5+OD7s+DKqbJmAmhAf7W/spmVGJDZFYMlT/DFUrvhrV
7HpX+A17XSMpy/053vRBa5+q+Qwlit9nwsZW6XfvX37/Uy+gBEQD51nyxD95sLnGsWrtm4F6QpiI
qJC1HV3XF+JU1ydWHeL07iB8SeapbmB39X2osFVivDj91yDSJda+UAxkxhDPolBAqrZhB1AX2Sr/
aUp9n5oNhWVlBUynzBySj386xtjyzxSTL4Tbw+7EcMxyvwBuT6jadkV3o6snUMX94eEnRWq4r8Px
YzAMa9fAn7+2annYq7Ez7DsDuRpXtCc7GVHQyj199ejXi4x+4SqMd/97W9V9FVwgIFBYn9xIvmR2
Nn31c7NayfC8I/sQ9i8IMH0Iu4eKojGOQ61SqM4yL1F9/5qi3/GU2TCo8WNvllVtSiw7Aq3eknqU
YasbIJ2dysY8gLK8e4shLC6dS1y8iga5P0b1hrR2SHGdhE0ctARsMRBe7ipy4LmdXc/B07lK1u3r
TCfIEztcWZm07/qY0lR/vHla2lwLWS2vSRG/6UUxfsAgADvhugwK+dbcKrQhb7XXaZwjR9LdBNb5
97mJqFeQ+tOFMm17EZkoC/VaobK/gjYJyNLPSmutoxomw2tYgdAMZHZPYeQNryx1kVZgBb4UvVKd
J6d6cr6JzqTUFJZIB3AJSbsIp2qtaP5FGzsQjXrpnMQhbUlyuwayEJtOciL33n70izOrbLfoTKr7
to3lFmmq0FsWGdFVJ0Loz+iIVaA7ILUH0bZmozj7y2YnKJO5RCZZiGkQaqg6eB9bC49NZ/mXFoG3
+8GwoAseoqlc/9VBwQCsT6Utu48O4nv+JdWz6MTvZfGXXczpBfnLCHPFTrQGU+3JqhFInmuDRLXP
pPT5ztBzarX+KfsRdoNNGqVoj0IifHYafg/T/cymeugxnbCJOf/4CtNfs6uBf1DMst7qwxRLVDND
XWGgY+nEaVRQidCOpOn6PN91djyf0hZnGUyprpaERzVAWie2PO0MoZV+1tXJh1FnXCqdVJzN0YOI
WAkzFGykKAN0P/fqrB/6znHriR8KWGU+XTWG76PKzyjTu3Qlmsh85EuoTModuOHoXVOin+oMbRKd
sfHMVWLd8PGeSDA+lYoUvoNldPZmB52hcPKHsuJ2VaqgG5ifyzpZgIesD8J5CLxTRTr6apsm+TR+
E8Jcp0YFLS3yHGKQqrOXk77coQ9F9lnGZvwkIA2sUeorFip4kqcH0gEM+l+WXPmM4i5+Aixc3/ES
//s899epjY/HHP1AsRjlyvs2G8EUEGgODpXsjeYCAD3QsPlAZWOzzKaE+0RWtJQrSm10TClYPYqz
RhinyWRzPsvh3J1Ef1irzW//u5cYEKdk1CH+Apr71ySi+z4osoL42O6Rb7UPsdPWm651XgnwSodA
H4zqJE7DPvOpsMI4ckFy06CoAbSf1YGxo9CR30HoEQ2JPOkQEh1x8+w8OD8a24uWcxixcEXSUaQf
/+ekpOgCEPA7PSlpwbrpq2yvo/iTlBSoluqMJq3Yn99Jye7tP9213Ev9+U9zCOGpdgVTmQIbUL1M
4mHRl0Z8GJSo8TcPXrNGG+8vEBlkWc5/mvcZ4PMZII9Jkdtkk3RVPk3D0K7iUJlqe4r0ALg9eicL
FCylXWghttJlrXbN6kRHuNCnYkTy5MXD5nAPXtaxReJ1nkp05FbloVREhvFhk2Xzw4mn5iBmEnbu
q8sa/DhlRIzUlDx6kqzq/nrCVNno/3l6+yzGRBYFt12j7kL2WBTvFwPgPu5Xned0rFDLyM0g7Gh5
4T7iKFfo2gqH0fOXUhENe38eWAgncer5JB6VyK5Xj9VY9Z9rtb8WZw+/x4Lt/3ap47pxAXS166Fj
4zOBb/Bbv7p4wJlhG54PZv/kj8awb3nMGwDTsJW59UYEVt+JlhVX1SXTlPJiOeWPwShBVf8xCY9R
1RKQJFOxHQ2oiOOukE6wrIauF3TjezJRTjm0XvM8INu1SgrJOzlNp2x1pU72iHgQeLMnf6PlTfUk
6Ua/jNIwvU0TQqV6Z9hvSTt0B6mVwUeRILGBaXLw0yE9FiU6cqFzVD2fTqiCf3cKD1Udo6OuBq7M
xlhOjOgpnxOLURhZZ9vsVqIlDhJ3gX2iNT+60Y+jhdWE/aZwypqKBc9c1mai72ufYnMkz5CXHSf7
tZMqNq2ZemgMMIWktJ+c8GwZRgwZIoeYp/G1gbo3ta3mIlp3u+/s2QtKRxIQ01xrV39B88jYCw85
SZKrDfmyS+ra2OqWLyP+KulAEuoq2Dxml1OIQPuMxPnDlteJtJq0JF2KacSEbdmOG9LqfKL5TRnz
YcjiZlcEQe7e34Ijo6zpmMqrXk+jvzBhpjgFTbd5vOfW1LKnnPDpf366fkBMp04Bzc9vW7jDw37/
dA/Tn0/4eAeRbpMSiXxze3/JjO0GQBWWD4/XjCwLzsyMDNzjVbtQ8laUwv3+hGLCKsx+f8L7txUG
NlS/86e7z60aPusdPp3wFvOLT1hDI/Z4k/38CdPm/v+7fy09+uVVPPz+dGK0bBl7ybdBRc1fhBid
p9mXSK2M/WN6i7SjO1RStASGV76AO5rrXeXiVJit/Uyq7KVGFu2T4hsY5zIPgKXile85ckCFKaUI
szn6ypmQEmis/MKNyXjJVCJyweRxlwljsp6Jrh4lRfsqOsWhBIyhoXB19686iuYbAqBrkQ/to6A9
2kX84+HvKMQPeeaz4LTlZatJrPXKmaY9HYYlyuvKc+Dn6jOMUkd7aKRTNLfG0ur3QcRXKzqFm+lB
Wc9qO4AVEhevCaCjsKE8nucQB7UphlXaWcW/bF5crx3Tqi/3Vxmjmpi/p7riZcSoRg9RBTGLdC+a
gzLWZ8DN95YYNTTQGZVmCTnnn/cbqCilTor9JEwRhA9byCTyxeP9whn+K5eT+iA8kiZCq1Ct7+9U
mOB2nwXT44BsHx9I2LTP2O/a+1cC2L/YyFEKjF/7MjgnzctQApMUClhHP7yIMyNJKZ3qq2IrmpaR
wOReqiAQQr2Jln95O7E87CqqHR8TCA9x4BW8bPz9Cg+zGRcRxfj/vMKjIynb36+SU4QCfzzrIbmD
I1kO0hVQZkLbLDpQppI0Sur9eMdyHjLryRkOZJ1t0u1VeXYcpBIGOWiuGuiCJfkc8xXxZ3/Radnw
YdR94CqDNn6L8uZU2Z33y5nI1WTBwJqwI6vM0syfVcKBT8nBd0tXfjaWL30EqWPDztVmN5W6nmUK
2+iV0iW2ppomn3m7ysYMOutgoca0czK72g0Sv1wtt4QMCysvxfvOxTUegWoVrVuLo8KSv9G6dCd6
Bs2ZK44ycsmu2qXj8W61NMcdeBCsQFRk/Asa/stIvtYN8X4JsbxWYXmCFtOczlauWVzrzyX8Q5uw
LnZhpYTETB3/IjvgQcAXS9AxdskiVtPmNNWm/BzJ9U3YbT/WltFUNXvu7go1ldoyKyzpEzyrsnZU
D1GtefjQn3K1hYK214Mdl4ayEmZ2iIceibfX6GpMgU0ZmJk0UKE61FmuWSYShCTjmxz6QU8OdV00
1CjPp5MKa4VtKPte8XPiiyjL2V2xmsYsvTkm6bN2QBzBtszkVkjIKpg5+A7R7FpKrqJc/iVak9TY
MKQ7JzESzhfjGZb0BUzBPIvng51tQZY0r6LRx8UG5vbmKsam0XTT/VA+ixafBF5eL4iOwjXpAQG2
hOp3hA+k15T9545LoZDRuapDYvUctEEJFzL6bqspDH/bUGpDnYutCUBhg7CfcIwG9Z/u2RGxvWLv
jTl44z/2wpgDDZ0ccyOd3mLUVoBVl8l7hwoY9P88+UVTK4h5IuTo731AWu+sAd5ko4yeKFef3lpj
KZyUzEkuWtHxO2YGW42oZzIVVgLzkMQ2SOdLHiiBuXdUuDn21mSfRO9E/hsckn8bQVddDdSwK/RI
33XFDhE3DivC8QzKuylfm2As1mKQUSCPO7YhmwcUVg6w93trP6YMUxwiocvjhOjwJLNkjzBqYAmJ
jkIFM/lV9RIR1hrjVr22sVbBPRzGq5xveC06+9H2LuQZ7y1hqtreX2TJyCU0D3dIaR+UxiDjNRQk
IKEFvUmtH7FNYCYCwc4OhUsJBPMvxai/wewA7Cecy8R1q3iK9dLYmN4018wNkABKPLKd1qznympU
CwlGfK0tyqeUOY2utIhFAV36bnpl4cZpLt+QOyXVoqsqgWzd2fYwRO0caZrxJEW4glk1v9UJWzN+
lP134mvL+0xlFu+KvtO/xkgoU7ou68jlEfVqkjA9aXJO5i4e/G0oW94lsLR8aStx+h6a0o/Usoyf
yXC9z4Po1VVCauWzNfoG8FUnXR1YH5beNKHSNCS3CVmr1xA9iNeuRgkqtrJnYYpqfUK5uwVZPXeW
SGquc8LpK9HLvTFG0q8HIjr3IuwIbcHhMRf5uDmqFTdH0W85abpqLX5k0mfmtN3riGxvCZ3xe2vY
CvALdBpFUysMa20GbQmRdVO/sxNDyikeKJ+YnbXUW5P46F4UBIWfKa26mwczDQ5ZPqOjZ68k55qj
fGTYjHJrHHo0c13dkPrTzE+xlOugR5VwGk7CJg5AEYZTMh+mqDGXSDrhMo/oIbJFc3PuEW1VhrD0
0S1sohc6ONBTmXmQ6yRatP3knWvTt05Nbg2LUZvsr4Tg9v7gTW/FhIBD7tWosEZ6+OHrE9oSif1V
oqB5mamTfgw7JXrKSN9Q1qtaX7NofFcQn/DJbLiBl/XgGvvw6XGwGu9Us9A5UMxY2m5sO/FukszA
FS5JaP129kM4iHU5O8UmpU2uSajOLY2m5voXbXYX6zLl6wmNbHyqITTbTz1QHlEd0I3J9wpxyLOo
HGhoAekJYHOiqmB0wu+y2YZnUR0w9zWz5/9jnJhFN4adrVThRZ4oFZBqEvGeETvPgdE7z3YNfMQ2
r8IyygR9oMlplqJP2Ey7WQ9OM11EKzHieFv3MJcFiMBlC9OrnyCtHU7RPFnuqfZ6QkUKiUnzOUBj
BdL7lI2J1pjPaj7Z18QC5kKfsNQm+qoe9ezLJK9hbYziaKVRAHJSQGXbVRUtkJSt3pQ8+30mbJRZ
tS/jUCzAUIRfnP6XZubVh1WY2c6iwG0lzJ4fHhyr1Un2crdCOgYqg7QPv0ST/J2S/e4axG1+HrXR
coV/nWlQReRWf3Y0Ob16qv5T2A2n8FgHlCa0NVxnjl0ehZ17K3LdQ9ruIiP1PyKd5Pz8dqReSjYJ
FGwb0eTdGX/eXd/bwyqf3wUMM4eytX6/u46l1KJXvXUNlUpU9vnP0lIuRGTzjynKjaUZD0jgNk55
KHPIHvs+jG9TB0SBOE3+k2rwRdwM+qXV1HTZzrqYhNkRAZnPHoe0lcaN2cVHx2z/bRe+uqy/+bod
3LpOPyiJqX54QwkPGVqfp1JpKY+XvXylpp71PqjJxQtt5QcCrM+g4tJ3zedj9VUuHSJt6k+wU1A5
qgf1J1j5nc/a+4fiFV+Q5tJvcoXqqV0QfNfCRj73/hTOpJnel1jyV8IVOiQUnZyifs2p/l53euvv
ZUrZL7BHDQtVGbmIR72DihtF7R3iMtZOi5wtG4x4MZMFvU9Z1bj9NCZfjCL8VqS1941IwjmHoONn
qU4rmdt+4DrdCdKTPHJbE/obKkZcSj/Wep5WP51AfkJMrf2mdeHPqQuMrWQ6/VpGeeTFA7yXFy/Q
ReQvXVWyAR09ZS1s3aRXFwrHtlne53cP6Ar9hZPohDFQmBvz8DnIIudShAYo5vmMSvx62SZ5uGps
6ERWAYxj/AecQ6WSlObxyr7RKOPne2/jUZcU2U24ii3Ii0h3t8zzz5C7jW/1PkTMHyi5soqGsFkn
die5kZRIF8/u1UMyApSL/bz62kVv4I+tb0nVeguot5UT/zDzpEM7vKjmjnb8nlKH/DUy+2jlV+wD
zBGISiH30KvFkfVt0gsqMtrgo+jjbh3akbyTCkN+tqMAyajZY+jMV40azFuY6f4WflAb8J5Z3dpU
eREOUBIhLx2VQM7qutqoUqjyFfwXa+fVJDeuROlfxAh681reV7VXzwtDGkn03vPX70eURuzbO3NN
7L4giEQCLJW6SCDz5Dnki4BiAq+rvlhgsndSnOSbEiEYCwX5V/jv1X2sO93a7mXjD3NoVoGVDm9u
2es7W0U3RNhL+VvdB/F7g5zbtgF+tFWcwPwjThLjD80motDHsrUtmi5+H+JvYiyixnnDsVrbIdky
vg1atRJ2xeCgGlaJSsyr918JKO/ELYjvWKtACraaGaMBa/hInXGWOIqrfOrONjGg++X/5dLpjk49
RaOvPs3tQdofYHVH0RKKP9GUITjlIsi1D7Y06bIrHyLckilAi+i3czwNwNZvwzptfP9kV2tKbn2v
Pn+yu16WnhsQ/21kDsuKquVl13VvqVGVD8VUuWjD4XP8baLqvXpAnOZuIstWEkSiKlbiWOvrg7LK
UdR78DJDW9d6D+FJ6zibXNPzs8NJb0dVbH+Ua/4/SYu7e8908mOS+e2uguXzbLgw6tRRTgZDQsUv
ggv55ocVnABu6T0lSgtDbMhmNFTlCzCA7FqamrwxldZdpKnhcrC+fxfysIMjgZOpaaZXYRNXbuwY
ByqDLqKnOaEHlVHiF+eKhFQQd+n1bgvLBAnBRI5X/jDITxSDe4d6LAGwuvpQcNbzlwCguwcxasR1
sbIC5EFFV4vs7pQP2besTOSnSi+bC2SLp9hzYe1Vw4CMroGS99TVdaVbpHno3keDbtzqTuQ+kj31
nmu1WQkve2T/Uurs42WqFQF+wTUzGCN5ws4NT36p16+BXi6jQYOO2SJSOOptsxbdpo6+Uxs/3Oyk
jR5Szp5GHQMSdXRtjcJ7De8lkxLUqjIyJjs5Q9/VMo3qsbSJAutxcG5kBBGj2gjOLS9/MSYar6vL
daP65do0lTEGCN3cdMOUtx4Ikn0auMlVNIpeRCu5MBG007L0bgvqMaFayfNRATWBM07OwiauqOAs
d3JDgnO2uZLvrmB7URYgD/Nx3cY9uZGJgydxmuQQUtS0jenfmAedXds0PKCcF0fV3J9BfOCFYf8I
C/en2vTya1JKI7Ckyr+iCW7v4EcP4Fo09UunUL+ba3nxqoR5QH6jaH+A5TU0zfmpleFz+JyWss4b
ajDvTZ1YMNS1yUMRZUia/qu9nQY/2YhtoD/SLGLD/1kYXqVeHPDMlGTI41oHWHDORk0BGxn+QJJo
gNVlGI7iam4sQ0m2StRQRY2KmzM1PvsQqh6ny1Arn1uVDPEs9CbsqkSdvrDdnX/7idHZuS+VYh3L
CHVLVKNtEVsdQBuZwZuqSBLcgbKxDysvePOj5GtgOtWVF3fwpk9Z8Lh69VyrJzScILXNlLGo1AMp
w24pnGJOsCC/qPYgCss7ZeC1MXZUFhm9pb2Yoa6skmiorrGixjtFLhLwC5p5KsI43vhlrzxaFIkt
O8pJ3rvReiTIPgH52X6RtJr05J8Dl22Ir2vlknLH+lGveIMkhSKfFLhqD6ktebuxkMdr7qfDakDI
9LXrOCXnX3jmJCfdyEkBhFW3IMAlRyvgrfHJm8qknIZSyIXoiwZIXgjCoRnRaIz+GhFrCHfhc58j
+qoEY2vXvg+Vnjz4E/W10nfZqU+LqzCFkwkEgnEOu3orTKLpdLW5EitYiDmzXVypEyf23YbH3fX3
+lCDbe8LyglxuiSqrrafZifhL4+BtHGNsQKIpTlbg8DWcSzC4lBnnUMIvvHPdqVpGzBx0Q0lK3vF
wWV4ygajJmGsFdM7N0eqSPNWdkPdmR7pyhHGFkgMkoktRCnraCOMoZLaxf3S9mBodommDUd5UIGg
KZynM6+pntouBgmuuwSrEznZooQOMWKf6/shKYt9OkUmQxgZN6NTonsviVC26j3rcpYsTbkqvqAj
7MMTSmixhZiUas6UrfKwdadD1AJg4brtCqjG3MzaWvawMCbAR1tIwYEDOHpvU9fyG3dBvYR0CuOk
ff3t1ligC+2eipnM1365uZXpIlqGm8Nqwi5WMyc3cC0f3diFmOAExvgU1XW5lWKb5H40qE+BaZYP
Pk9ws/aNYumqFAW0MBIcSidWnywzVXeZZ1DJPznbSL08pZT2TK56nmRLBazbTrgqch0fGgm4tujq
Vo3gpVOou84iJQRtkPyU+DBrGo4RveYep55mVM0vdchmmP9+5Ws0QiXh18p3KW3Zc8UQbROrWNiE
ucKFV245ZiC6Cp5mXUVJ8SBJlb6sGkrNy7CFo6lJCB2SBPhKEfk58xviFqG988rM/kl+7sXtw+I9
T4x8aUmF/qiBktvU8KiezTDS9s2QaDtE09qLWBGqnxRSLhfW7Lb3v5YZu1PeXVPs+L5ikYDemVbU
WydfDhNJoQ4sai/OOH93CvpkIyNWHPyE0PZo7HyKFMNM71P0ZoZkncA/BEu3pOXJQ1Dn2UvRFC9Z
p6mXwW3TFz5lBrjRICIzDY5SBtWdrZUHMWo1VQh/p9HuxChZjwJ2J9fciFHCsMamItbdV80FDE0B
/l2L3+1APhmTBolpcTzxXOdLqpsT3WjQXJywApjZKi7H85qCsKhoF5Vm1T/GjetJ+Y8yjnsAIlBi
yXn3TmmHc3Kl8ldTN9WwjrNYW3wa+NQ1y4rTFsWRwj4GGdwhDhKCyag7J78mDA35OofW0OCEXwT9
d3ZkEDL33U+YD18RFPe/OAk8wdQVddcw7o1dRV0OtS52fk1ICK+g2Ta3pj44S15vfO1T01BgcDQV
Gx65XkNeXBgzVFERlh4iMtOGy/trDBaB7umnrqrcZ9frph+KWiPMSDdpnXJdNgaSF5MzKgHmdtR0
6Damrt848Dgjhnxfysqd5uJLzYuYOnIqfoTwaGlNrmbddEu2PsEm5jxBXaQ3Rqs85uCZaVKvvTUJ
j59qxbmh9xdAknuUHwJIB4xVHg3dDzlXnlKyjF/d1qwWqmU6r+h5DUs0d5MnuZGDNcTTRyex4An0
BzhbwzHb9yBxYD5RpGxZl+2BrYYNnp1RxdLjrWTY8SqL3PQpmZqBzAKZhgdhkV3v5FjjXmbo7Pum
c1aVzBjR7aZ8WjbdZAVEqJNXYrwciAhnLXzFVeOeQ+Lyy0Lv7UXqy8+RRfWVCSXDdiD9tDHdtFwK
GiFBHBROBbB1lk/S8cBa5bFCETFWXy2df54dqVfRkwmhg7x+RlO1uilwDh/KLC1XXmoZ70ObfbcS
I3nInUq6QA9N0tvo+B2h8zBFIx/IJlffEr/5bvCdvfNyadC+BBYQak2whLH5htp8d8koYloHtg2S
2LGQzFS6al96lFu78E0OaOcgtyOPJ34tfygjD0h0QNB/q1tvYzogLOF7C747/MdopaTsIiWUdgQA
vw0lxOaJDgF5AR/6r1oWGCJTNbfe9EF3t0idpFuzyJsH38zPsTuoiHJpHP3L5E+5htmFoLN/s8Li
oZP8cN/3gXmExBtGyKkx4quXf80Kv/YWXke9aBa0Pzt1I2vytg8K54ufud261uTyaHOAuHp8xGXY
sMnSYHDYoLqtX8ux8ZYdsUiqhYoQpmjHjxZ1E1mUfcpXTWnGr8oksQp5SrpwrTznL2rYZLL95sO1
+822A5hVOgrOeKGEW7OEGcWVje7NMYFrlbrf/ukZw7b0ChJ3jfbcprpDlZ704JnprtYhWxgsSEeG
SF3WNSLTXeLb2whO8mPWV/3OtKWDO2bpWhmc4xhX7UIm6EEgpuk3baCZm8xtvvhWWqPwbgeLKh2C
b/Ay3WyjsH7k/HigckYDFhr0jSPV9QHq14NDffMFh0nMnAqFSzqAS4+AgfSeHz6IBoIy5ShFsNJP
pkiSoBVLbGNNbkc5d9agnOUu/9Lb+a0wU6LxWflM+Xh8hdhZfskk5RWWQuuihnl1Hozy1oVAefIk
DI+B8yOUm/QkQzrhhP2w9ywYUID3Z/pJurgNlYq+mbx3oDK2YNOhZpq60mBep8jWo6m23aUxawrX
JUBtuhQGq1Ju/KPqNGelbmw46yfE4QRM9B2u2CJ8j3IfjNQAfYGwi4ZiLPD0wkX0Hb/6g01/Cov2
8NKjLXQt4vClVrLqQqCVX9LYkeHrqvZVttNwQZFFsi2D9rtNJuQBmWDt3PcWpY26HyzZbWQnrh7E
IKTx3QO6CMCVx+gbYX08OsUY9k4Q5Yt7P1CtfjFUagyoLm3XeW8Xr4UWNmtEIfOt6JqayevHUeCX
9Ubq35x8WHY1ZaBE2bT0eL+0OLUeXZ1Kv+UEqjhGnv5IKlha+h0ihL5zSKvhVgyhcbUTUK1dvdYd
7TvnumIhh/W3Tjfa21gnpJ0yaD7L4H0s+R2GkrocmrD62elPnW3B8hP5zqkgzbSAhapd9RHFM02I
FHkgNe4OoTgCTvycbwlMnrd0uiINfUvUuKCIE5MYbDMKpbqOZ6XoyqqeXCSl/BaB6snQ/XouI7nl
HQQtlOhagTeeB5tgGe+5ZzCf3WPSZEvKIMznPJOTRQBMgMR5/1FbbZy6caTx1vXNr38nrSY8xIDD
62GvDdz9t4KbBVP2EMQ/Cze3D30B96PdoG9D1U2yC3QqrKjPpDK5hJuMI/ew0XKtuI52aVFsKTfE
cLybUxfZLmOrfkxt8nI+P/8d7xCScxlUChAejldImbO1GwTyYzNGFipDnfycxw9lyQZ0kut9aNsw
3LU6ivCh59TXIZiSL05cvqtuepYLfulR3KO2DpyJKJe2NC0k17XG0HeNO8o7sNIomWdqvFYMq9gr
JqsB7p5eGV1BZpp9KVXLa1UuzR92njwpAzJBVSbLyNZI684I85+c8i4+z8J3r+UTdn6UQdEUNLty
qC82P6VtpNrdtjfs4SZbtreCA1p9k0lQqmYS/kzNM5ksoOP8mG9mX1vvlg/PadEq1SMJpmZTxHUG
1qUEG00Yiz1XdcsqvVmmlRV9K7J+6Wdl/EP2S0QQ0iB+MYEGblqoT47jqMHSYoDl9Z1OIac/nNVa
t59tx1F4ZG+IchVfA9+gvNOWi4OrdxZ4wu6H4kU8KG0LKL5RmQDhm/AIFXG4JnIzXBLHzBetYXwL
ldx7phRx2CkQp24hPXVeOKNDFZl6f0JjAYAwTYbHIdE7yn5KeVOmbfMGL+pBeARmPVK1RnxO7aps
2/TVTra8eA8nhLlXyD+c+L+MSP3V5hXqCWcVQOS/bnqC7oMaDKeUsO+iDxz32dB1wkFlf5iwJ50G
Q3DRgxbs6/gcANSjoqas16WBTLXHd7ky0b/c83KRXptw9Bd2a5P+nkarxkZxxtCfZXniInUzNkU1
L9ISSIWmt92+aYhej7aSvjux9aMDaXornFC/ZZr/HbH2lAJoZ5GDo15SxwfDgiObe0Skhm3fRumj
p06R66yp/jQhz0qCRvnBKedHIQfWSwH101pRond7KPMVeU/nlkwNmGWYVMkd7VxTUiX4PSplNZZg
lny3dG7C0XFMoPkhSezZlku9SfSXB8u0inCLiSvd7Pva98ViE3Gd5tq3HcFmyfPXdpanZ8mrECAY
Y4ifWi0+gbr4wwIweQ40Y5351RMU1MFSHdXTWDlHPSGOazm2cs4RdV+Og6+sjLrud05cqXt0SIZr
PjXBLh0IuYAyCHa55wQr3WzUN3OAT7/s+58Uw41+x4kdWquXknj7oqqdbN1BkMTjMvbGAxmEpa9L
BkJRubaTB0BscWEqxGo8a+dGUrrkT57fqxJ/8R0VGhgbERhNzofTSLHqMtFIR4em1q86IyJCLw8W
JXVN0y6iunmCLCjZCdvcUBX2l0tlq926szptwW7krJMqeLOrjjCMpQevExvlqk0M7RY5vrPxKc52
E2NLRmo8UWCU7jwDxZtOLWD8CepzV2rJE4wK7KtR2QN7pfd7YVMSoC+wywIHlewbRwHrh6IShhon
OTL70dPYJaM28VWWpOHg69l4AI/Nt+OSwQgo6j81YI/YCEZfpIq0Q0cR7rqFgHmXFL39ICPvKVtq
y6EHpXnqXomVBpxx/KBZxl4SnMAMp/tgJGBhA/NYFdaorjTfcSF36R49ouGOYZLCH0PJPNcgFF3q
1R6kzMse2EtP1c7IRowmuyYP9O6LiRAAcuQ+m7y4Ll9Q+SKIHunP/P2YYHSWMLynN7uZdIWbF4ti
5BuRz+TeFOSlVwUMYeth8hIDYVG5lzr/U3QQOpXXJEyjlWWV4w2GKWehKXVPlkUbb3ebbJhbNbZ1
8K+4iAFOC/rVACI5WfIujJaygYB7LTXlqXes4tQ08a+rGKoFGLqhYYT0GpCy8Llf8iTi7yqW203M
m/BcGqj7SrKRbxPFcamqpOHPwNk3tUX8Ph3PRmnyAkjCh7qQIn7+PBbZwVoovcLQjbAJJSSlYT0I
W21nBBoraEtDW+WYVLkk6YjqgvrbjnKarrJiuDTQAd1kmA2Wmut7Dz6fektoLiZb2MGa7403GzDR
iR9d1SkreAV1XtOufnRyNdnWof7e+m109tvvBMHLS9wM+caxXdhiAhSIKhfSTXEFpzI0OeJybmrr
0hf9QOgU+ZHelE2EJiz4qqX43YUV5Q8DeYuFoUv1K897ZVmHrvdU2CVKbWHpXk2ZP4oggrQniI5m
gzav2hi8WqauaDpIPaiCdLI+W4ghtSdunXYrqYvVm1Y9BoKciXJ35Hn4gu/cTTLhuD1VYaQvRopK
OPWqU6gPATdBsCSawlfYFvhms1E8WbsTOJV1gxhpr8IvNFE4Cb8OXSv4os1TlMEjkIdevGosRT/U
AfX6DmCuZ8U3q0eO0wu5T7JnmB/XwCSlh2mj7jaV8qbFTnEqk8C9d408SZbh0IUbCFzQWEnbXloj
XiptY2C6j5We/UnpBBixtOsO/NaCRUem6sHIIvByTjxuDccFcFVKrz7aVo/dkCz1pqyevWEon7PE
vuWQCV9yTyqfHa0zlu0wNDxh6dq24m5JUYQrt3YvRpZ35zYf3EuK2Dr8nOGbl4TlPpD9nMINL3oz
I2KTxCGDnRiNqKMGI0+qTIy6EsJVaSQ9ybYuP/L+2Alzb7XpKfYzkE0cNAFIjj7kDWQwDa2KV9RD
mC9GHEHgrcIdTkWV+ZJUxL4Bmskre+oag6xs84zXuxRZxktClRKQUCVei7mq03pbGL6b9X1uA3KY
t70Gwy/O7PCqTTa6HjxpLBW1fQBpO/VfoqsiUrmGmV/eCOe0A5OuQzt6H5W9KCV04+fb+9y+d1cQ
/shb4axRTLEqfdu9j8Zm1awsyux3wlkOOkBP7ZSGFfcdfWmp13W0BTe6MyynvbbeYG2SYMxPdnTM
iNA9o/bVKnL3PFXSPCdl/0p+zjlnMAvsYHiAXV/ru2tTx3tK2p2jpUmwsQhbrXwtRiqz7qZW66KL
DlLBlXM1gLo01Y9kRw52h9q08E/LIF5xfg6QL0fdxEo7tngBeWI5jJGtI3eRKP2faW60X/PcV5EJ
14wrdenhLoA3qiYddmuM6KWRkQoznVQ9EFNvl6HTe28loeONBs/BRowqFbIfdRGjLjKNZjqQvipr
b15ga6/N16pIvJ3qZ5CWd4TtwsQsV5VUlFuQy7y3bG8cDg4yFcY6NKy/LuPpUleSQl1+cPhwqSdK
vommai/PeHSHzns1+edRtDysJGiAXjX+2h7cGCGiqScZnX4NveFR9MIxzS4F6DzRA2NlnDQUehbB
xJg+lpA82X0P3/m0KgKd2mZi11qFpqRdB1f+1ejS3pIoOZzNbPjzQ+wCppycZnusw7noD4G5/DSQ
eaG8KNxk2M7OwoV4BGcdE67537dzWw6MRqkoLwgTbKjvHt7t0XRXY+10p0FJ5bOsEu5qVICDIWdk
f4BsIpgUhURTTLJC4irWjIkHA2HY0UJRSNiU31dxNiWZW+RpPw0IZzEKay+iH9PKYhqavx48ChBZ
rEdA1PdVK2LLwJ5ISjULkMyraBjTQ1YFvxpqA9MDke/0IK7mgdlvHvjk91+4zMsDN4PwXqw/zxPd
2We+03/h8mmpee4/fsp/vNv8CWaXT8tXnvTXx//HO83LzC6flpld/rfv4x+X+fd3EtPE96G0A/qO
fvAoTPPHmLv/eIt/dJkHPn3l//tS8z/j01J/90k/ufzd3T7Z/j9+0n9c6t9/UtvzS3aHWoZo78DW
Lph+hqL5N/0PQ1HlMyslR3ifde83epR97N8nfJj2t3cQRrHUfZX/5D/fdf7UcocKzXoe+bjSf1rv
P92fwwxH704P2Z3Pd7yv+vl7+Gj9f73v/Y4f/yXi7vUw3oyiazfzv3b+VJ9sc/fzB/3HKWLgw0ef
lxAj8fRf/skmBv4L23/h8r8vZTsl1Lml9nWQjODYSO3EkAjY7Bj/bsRINAzFQdVuwiws4qoSE2Zf
0y3DoxguSSDtnRhZNq3zHjOt0ZdeZVBbVRvSQxbEEKjV/TOnYIhsp16cU0nYgm+ZxsWcMdDNA9n3
n2Jc2F14ojZjCSOWsImm6mHLMHVAYDVk+yfooq+QesTXwpbifWc7CD531PnaZnRvYKiMz3kKA+nk
pUURSnJiNLAk4GyefLrbxLAa6T9aAFREzhqoZcRSud9T55yr8vru6MIquaqMwIYn2aC+JBuR2OFk
Dw4TMdWNH6HlasN3Y1A/3xVXnaABefuQ6p6pOwRWcS2UuLgqSqNtPb0Aui5mt1o17NwCZMOH2Vbv
AExOm3fIBVlRTKzMHFkio36Y1xJL+51WEdT0jvf1gqRoTmEaQ8v71y2FW9p3/VllY3F300eOaJa6
c+Syp4gZvSBvUre/i9VDj0yJ+gfh+kam/mocuq3B/9sRUK538qtJy941mCSMYvo8XIATcSRHPyRd
A6rCzguKTlOYPjJrnxeWf+84SuCAhpnsOXBcCK4IXt1nCOM8TbLGaEnSo15/mHP3rIZy3cVJevw8
cVQGf9+E0sOntUTXyMwzkW5jr1QGWvUxQmuj3HmXoEm8i7gC7OWh21p6WxfILHltRucB4dc5Y3Qe
qSydXOeZ94W09tG2o5i4aaAfRDMSOjugjKwfxBWCacM+kZKFGEx+u4muq+teSsEJMzKKoxGblRat
IwMvQ23Mh3isKdRLK0nKRVhbxOTWYGq1pRi4j07u4qobZULeqncSvrMHGSdzI+VQeoDX+OU7j0aK
/4TIkErA9l8GtTHTd7pqf53tJnhCFT6tNCPL48pbMTLfzEHDEFRdB4XJ9Kl/f657N6VUj1JDey0+
hGF5Kt9ImcCwZbsH0RhZhmL9vZ2tXWRizagJIVo4+SYgWxC+HlC+G+NO+rCAXuQEDOIulu4L3id9
WLDs4XqVYGhYqTCjH/WpCcO8OYquuJqbTzbq9KCN5SC2nAf+pwXmafd7qL2zyaC2Szn4lP0p4YiI
ArKa3HzZT2+hkXK6ChGUEAPE2yI0qBGpzeBIh5fWPlAKMKYL0Qd7+stoGf4zQgvyRthBjzmHecbs
WwphS7GMmDv7fOrmXk81hlPvRzl6l5qUTEZuwOSmh9FTAEBtb1sEDWT+wt6KVtsJDwq4HM7cjn+z
Jhh7mlFdl5txCaTKgsJ/gpO0E5ykGQD15GNuknqcLoWxnkbE1ewjplT9xuqRb5pdhfnvuoGAqMwr
xfJ4cdt6eBgd46bXSfdccOA+5LparocyTr96ukFKCYAVobMBkrcpBSVH7pfCALgaFdCvhXXtLqR6
2AuwsUAhi6aubHdpGE6ynm0CtpxSVbdOwG8txcAdnuw6brjVbP70P4CevbqN9jAvfrs7NlRxVwGM
uQhcuQencJwDJ1c9XYhL0cDFbgAhqNC0v1tLyrT7QjU22uwJ2amLDOfkQ94ImdipEdPtog4AWBIW
yM2qhzE0hVBdHr0a2ZygupQ5vM/iSjT5kFBtm+qgOtzq10D0+yr2ADnA5KxvhbOsachBRz6cqLVV
Xfs0fg1dx4J8OAZyKsUDuiF/2UJSWVcx4E9X/2RP+vQ1/r1G1D4TtsxPtZNHZ7j/o3NTWqvKIfQJ
qdcvkxgci24ET1Ip+R4S2pM82kO3ED5VB4KavCfK8KkTUR84rZW0dRVsxWXcGD/sQM22H2ziVuHP
HF7wk7iWCJn2vZZAdKc7h2RqelOBkXLuiyt0gtElMavdZ7vUOoe/s/WG7x4kRJ/QdJ987qsKq+iL
OaJpB0pPlmKkKAZ5R1a5NUzlput+/loTb/ZlgOxm7OsvRD1qs8lfPS+VUVDvwPXL2auChPzV6Mwn
MSPM7fhc5mwac51ordnwoNEpuT76qe8exVXS5X8Mnm1uRK8bCvfoVUCSebn/5RL+vpptHTBT1HBc
1Cem0XngPlmsI1b8dLuaap1VWicTJ/6/zJudf80NZFQorGAj+0G2LUbde5DkEhb6wom/EL17N3pd
+Ym4tmPopH5tL3yKrah+d9qIlE7Y+o9+aPPMNELpaNZmfPy0TgPp19HvSvhu+CM+KXJl7TspJ/4E
7cCiRjznFCAvMZwbWAE3bQj0EiyCWb6FkeSsY9i6FhaBchKmSbSGd6w5NVNDsu5jM9uEiyIr66i0
pf1sFxPmrnATtjTXzN0YOWi1/cuSRj5+vMM8XwtJR9RJcnMNg0KoGHEHC1byrejGcp5cnCS+ALCN
8mWTombh+aht+VoNz1ePApeiBf0CUq2OxPm/NBl6vei9GnB7L8RQ2CnwWIvL3EtQgS0Iq30wukVm
rrUuBOXmVM0mUCJlKjnwn0TT6BBIoHX/IHpeAQHO7NFNbh0egTX+5cGuCfyjgry3UqTVirSjdy4F
SVJRx2zb3axfCyPUmf55EIRI8eQkjP/sM8+ZfaqJdkkMhKHm7WSwejAI5doLXCGRq+QvbYUS3V+d
v0YKqZA2KdVRFMNMzz3Ny9YhVA5L8Ricn4rZADOuPw3MtvtzdBrQB5dA+vRYFc281DwwT5uXmp0z
BJuI1yYpz/V6fKLWv1/YZNwPY4RejJpYHrlWSopiy22KZQVXid+oj/00CDGGvWwUkNnCt5dM4xhU
k95tprUFaZXgaJdqcBWjQc7/SJpAYy66Fpn5i+71R4SD5KdyWLfUx1Qg6YAsTHLndqat3Mb09ylC
F6fEgoWLM1EercQlxOJDtbAzkJ2UoZabekj7alFo8i/X+/g8VVx1wcTBMHBWEV2i7FQz9YDwIil7
tKk2vri1pjwPJD2XWmTpe1BTyrNfWjZs956L4nQOVZisd0tzyr4aSL7uDa34sxhlm+PqZAPT6AEC
a8r9OOVhRaN7ir4P6vpP0WumnK3wDSjd+Vvfac15urgS6yqZVO5h6YqPfdQV1K+zn1L4Hq56CWBG
2FqFas3acZ3tWGTSJadOdz3ULWpzvZcv+ypRDqNo4gqAUzbJCS6E4cPQNJ7B9XHwkvbXlXD54K1F
wZc0k8sd6J3yoMoQS/5WGxSSg6KbBdmRtIh/FKZaqBJWCakzU04nCv6/9AmFc2lSOSf1KtDj5Jdu
4X1Gr+RHw7S8470rhudVxhS669XvjzG0FYny0YuXRpD/IJWaP5GBKp4kKf6DXH970qeeIhv9Dsgk
UlaTR16oBaKCzQrq8/Em/JViRIi4p0RKDEqGWT2oNaH7abqY5LqxAuAIre/7Dew4OSepQW2/lufL
jlDJwoyc7CicQRGMe3WgUkjcH4UIeT/YpCUhrrZa7a2pSu1sScBjRdfyIFUea6pyRLdwrGoh65F1
Tj1Jfvs1p20V7Swl8Iy7haO9zXPYxIY3VXVvvg+nZWDF3xIwONdsakhhKldfTYx1P6mXzjYxkOgZ
OgkRKj+iKxrh4uvBUw868TCbxBU1o71JcGZeh9yhfXBTKH9/3+7uqVJr7vYOWNfpI4imt3QY1FN/
27lSfTQ4e+awDaj1Ue3Lndl5w85W6hp6WkyxampUrYi+uBTW+xwx3axIIgLFLaq1P4J/bursbyZk
MjWfUSDtlIYjhGji1nNBXU39SpbUu5Fyl1/Ds+Mn2zjNaMzG+TVZDOtarG4VcPmflzZix07Q9vyX
ZXNKX3baAH8jvCDxKkJx5ovSOB1vWh2RTtPLvij2C6TI1itEZ+W5CpEMtPo4/ZK6Q762PcrLOWJD
9FzKCyuTlZUzIfORgk6PxoTcFFfCNgJEB1Y8jYgm+30lutCkMewYMbQ83fTizbq9zJ75BC91c1P8
pL2piuGuug7Fm9lmyoV3rnJ3K0wdRZewzE6Urtpg93thFE0IMcTWBNAx8Vw3t7kxn8LazW6gMy2O
igZFnFlVOgDuuWERmvI5MUCzUWK6CqHX3OVkq1+bim+oCg0khyclZup/qa52m/qoT92uBsFKhbB7
EqOm7X/tBme4iKkgYK9JqRY3MWbr+bbRzfhRjAVSvQCBEz8rjuK8dMgPw/DimNJzAFPeDcBmdcxc
EKlTL4Ha4H7VODEiBEpb7cVAb3jlzSntZgeTFvuRyXkeaHxpLyt6g+AFbsIXHJu3aTyAKbOvWB0R
uSLy/fvs+5hfAseQNGUteZ67cTofHoLYy66ikQ2kocYaAV3RRdD410CVV1DTyLK3mZ3TaRTJiW7l
RznUc79XiXolu3q+6qy7Jkcg6PeAmGF0RO1CyYKMSZc2Jkzbe+5j7lMF1ZiJnFKeBPSQ5UIrWNBa
zv15GOFCCC9Ff6jrYlfpFC/70bjN/g9p59HkthKs2V+ECKDgt/RN217d2iC6ZeC9x6+fg6KuqKt3
38xitKhAZRlSbBKoyso8H+f/UJ787t7TBd+3+UqPTxEagBfOlH9ZIi/vZ68PfyDZYW7oiqYig4Fg
UrzFa09JyNOPXDiBAGjverex78e5ICsXFeAK71iihfZ9kJr2val59rYZYntxsxmaoh3JcDpIkxwq
+4KxWTSZCIhRZDbZqPl+eH2Zm+32Mm5HxnEHm+bgBnZ3R2I2yelJMX2xWHKvUqPFHzlXHWhUpO0b
D0On1E+xYW99VUzEmnT+ISHCdBnKqmHH66T1651sDcvhI/Lmo3qic15Kvr2yF2wVwPdsCBGtYOqy
1rINWI5wK6tTVBJFqQXuSVa1iohPJfuS6UF75kmVXAehzwJ5GFLDWvYqdFNZVBXx/LKa2QA7BYLb
RsnX1ipylBbAAd3VhZ1tuenqTxw2cCcHJPA9tMBvA8T/hBE4LG2kvi9/9TXgBKDFQt8sQeWd5eOK
5F131aiTfujmQl7JIkSK6mCXgVfCQKdFIdxq0elxA3CTalzVj7rbRF/6uHGj5yJrmy+F2v7Q2nDj
2GX5UPSqeCYtnfDIqmalGAb680C0x8o3e28rW0OD/T6qJToBGHQeUf4+xB5hUvHcucKHeE8K+F42
yvFR+S1x2A1JS1BE736lQLieeysFYP8JsLxqmuoq4af2KAuSr1QzeOzNrngkmXPCl6QCu5y8OFk6
CdvVzDAAo/7u33T5Vg9M8yxs8cNLESQbei259Dl3SpaT0PGJRry0cyEbhiyz7vwhfWms8h/TPCDL
nOJUWdHy2r+1/H0UTKdWIkpn+Ly8uhXNf9jG1Px/9bsNiyK+/7nSDCsj8WNipT2IO6NBxvCccyrq
QEAMopBXXcE5yULW/2omFjTcBaF3lPbrDHLIX/1utj/6FLA6NvwefmhqKVhk8MJ/vNJtiLz6+91k
Br6hgWXd4n/tKGe8zS376YFirkvuKpC60QhY9g5Uab61cbExZ7a0rIM2CQkeJqDxZusHHQ2jP+rz
wFYa5ZhbUTl2tC+KXnkgcNB86ursm5Kb/VHWcLmKDXszc9XxvXlCOGQXxvlwzFpHQyWHTI3RigT6
ppm4SJssuswEcumIfC2rhTIRu1t20x0+W77/bRW8Eg0dkqGmtWgF5tnGcMf2FMe1S55K6O+VmfzK
pDiuCRAKpsonBt0PLvLKFDxtcq2FjvzvBlTG8B575hdpt6Y0AkMxd9GSn3XPQZKcI82dADjEILjN
KRYKsuSGXieWfauRAwPvW4IwySFtkvxgD9FDaJjpNvptkvbSqoJi8fflQEY7Vj7o62jZ/ken37NJ
2/8+ZeG5/8zeFP6WICdnrfVudqqTsAO0QKZBQY7JIrS64EdGmCdJRD/5y7zpsLG+TFrerDzNSS55
DkkQuJ/YjVapXSzWaCura4slqfsuhw/NdAwMwrM3VUAqkV3bw+oPo7yUhe4ToN41uke4FjHbxHaL
6XhrHkHct4vW42NCN/nj1hCCh0WJDc1LNc0fedpyOwZHKmtkShiHOp/eZU0WfWHMX5q+Wot6zB+l
TQ0BwVSTw48bk4doNke14Vq2GbMJ/InYToreLm+2NG2cxdgRrH6baIg/PQ0B8+uspIPtSZOLFnIO
actc2LJeMkQbaWNxFC5LETY7OCOXvBiR+EBm6bFzreEEN/MUzTXS5MvHEQr/BmjatJJVWeDD/0Gg
fIR3km5JbboXjxNvOUiaGrKtt5ANumUFGJo84WEkksxDmnEoxCUhOt4opvDczDVpF4FlHFg77GXN
USeDKEUxllsbya2FNF6LWhUXTyAVpreQ5qQt6FX9bIzRok6raG25SnkOC5PTWdC8u8TW9DP/b4eA
Z1t76SwOUNTOCL6PhbZMgaGQzN0Z+8wI84+gJHHVgUoF7EhR1vFU2kcDQsnerVVja+MUue/Ih1yB
YFG/mHn4yQlX9dOOtihq+BvuM9XWJnvuvnWFtcxLH5vVtu4iZ21+bBt3L1stJYZ4n4x8xdEatXYq
sZB3CRI3K11U1pG0+R8gFQISKDQkvWfTrbjZLBjtu1xtyTenh7Qrw1h0sKz/GUbu5v/PdP/1qtI2
v0P2XWLtEylfzceXzVy088mrLEg2WkUE/B5vJtnDF6O2aYXKH3TuK21yvKySCPpIvLt5J2u3ecmS
yWCBbHPSpfYtYeWzzHL6XHYJyaL2V1D27qXmhG2ss3KXCzU8Z31D9q+pWw94g1Cecj3gSuiQLpDF
ML8OZvvUx3yDlaFemj1nnOzyD1e+6h+oVXk5uqlYV6VBqsxMVhW6SSGv5kJ2mWY6azt7rcMp/TmJ
YrxwRwNzPQTdJ8kq+5K0yi8+cKMt+eXdrgy9CBkb9dPkO7bLHBv8Tm7nrwMJSFvXmca1rNZD060R
asq2supNfbRSTT26k1VXzPArhC4OI7fKVx+SFelGoLdKVVVO6D8T15yBXytVR7wMWvarWs3+Vll1
Y9cDRdb9apXV9L4w1qOv/uimyYX8aqmoDiUGsb5NFhMd3bODsTQUS/jPrFKlU0+yJos0SGeQhfgR
9XqWrgf7Tlg4+nEb6KTDqPr1al6skxhT9hwCkWgmGwykHK6t/NQMUpTm3kllinUhetizv5vd0tSL
lZzxOi2ZtYsx85R1g1TMsku6fG/GKTqByMWuJuLPP1UTCINwvypTb64nLQj3beVkT3qsfyLimW4L
3ydOp/Xzkywcb2iOvXORlbEuy3Z1a9QVX1uaFRJLQ1v2O4CGr15WkkzoVmLhCls5N7NgCKcB/iVL
oC2Zmv6HvSgz31j0DvDJsGnxG9BNjoJA291NHUqXHF9E762AUWmZzkfT+zzo4gJOfEdeRts3HcyI
3P0AE/ShFV31ZOhjvGeppK1BPPcfMcvjRHc/DDx1nNQWKrGwQns0JueHHMc+gMc3aScPAxmPnEe0
Bs/d0LwiydThydAs7SsZpWh3EiJyJ7eOskjZCgV2wWNq3k3KIixJ+1SbEoHwzHYgDReTfSpcayU3
oU40y7Vl/lLzGvVSx5F6yWvvvQp97U7WZCEbo9hb9OTGnW52XQjj2Bb6VCJVqdbuqzXp08nywnHR
qYgKTkDm1q4YnK2spor5gqrzEjVWNDFmbI2hRQGfmgiO8iqegrReyEvfd+J6cWtSnYZNS6URGc6Q
Pzr+ukT2b2E0lgvNcRqO0Vz4eGGyVaX3b3ZutVvZgPqWh/RJmH+xjIyMw6IKav7WPdFD8jKYsTvR
LGoxP3CO12Im+Vzr104tR24aWl8AseaYaRkVXcNz09h+BjYao3CpFVzF6LlOYtfM2j014fI81SN9
16RCvKid96sV9F20H3uU4VgnOAty6fzPyY63VWQYPyHs39VRi5MPSAPbR+/Oqu38XjryE1FOC9XP
goOs+loQrEsVNJkT2y/1MKGPFE9fLc8pNkkz4Hx07epttuelGL+SMguWla8wxzvLkgipfa4O4Zvh
xMCM3fq5HaFApmH3Q5qdtA+2hT4szHRnsUfbQ+6G1DxfGf+ujsrQz/KFNF8vr90Dwq2QDgee+3vM
X/Nce2vIC2SL25y+az/Y5EFsq8zuj4qf9wjeI2Vl9tqlRcvcQMwXm2yN1aE/yiKvsmdl8O1tXEeW
d5I20CDE0IiiWsgRBJmEuKfnWctsinca5z8F4q9ofZOTVCT9Jv6dzMUf0J4WstUMo/e8Vtvd1GiC
rIZ5RBg0nAQVVkiW3u+OMgsMpI9FgNkH29g4Bm3ZsaApWIRUDYcYW6WKrU0BzwzatdDUle83P4sC
V76SlOgEkvdCZsU/Yu/8X5F9b/tfDVIA/mqbCRl/NTiZTfLrbRrZW6rEX4Xj/z3/f01zs13l43+P
yEzIKvx2eTfh/G7CWR5a9r69VzMQj76R6QtNqcsVPob8HoWx7N6er4gvIIHJukiLLKYAFbmqt+w/
urpJM7If2l2H/J5hKMeU25jXruVIObXhqN15xJclTUbaBShemAZu5DCINlNk+u5C47l6Kpx+rcmq
HJcWSc5xpmpsVJ+0cdL8uvYYEhF6e2fy1cn3tbnhT9321uA2bXeocTpe34ahziJgygohZ/shxe3U
ujhKhVk6D0ntGifiXvayTZ1NeW8D6tBHVkdzVTY0RduvK811VyJiHb5kB+ctatpnNWj72oc/6sUC
3nOUs3BXaB9Qs7m1E/vX3EF1OdlOvHPC1jw3Zp7wfE05AtVqlRAdyAbnaDLMs7xy/Eq/85vm6dpP
DvH75HvmZdMu5Z+O45sRNj+JXVPr4cKaZ5X9blPNcaGjXeT760tqsDJCsrJW/Xza2HetTwpeUexk
Fa1zhIBNUpFk1UlBfVTtE4IBzgF9Cfta/FWVDdLWuVG4KcYggjxI7J8e9ckCfZvqAY256iGMOPMy
CkHGVz9WfMwU5Jn8aZOdeQo2q6SH1iGrsp8c20SsPQwczNexf81X10GzLWpysTVUzw9G3v0q3NY+
9CwaSIGHtEQy1T8Ns2R5iRACOE4zqvNqA7sc5gSYwVIr/ZWc4Y9LOa3sLVs8CCL80JBGmlTEoxDf
RBKzSNGEbyL3SMo0TrbeRC296FN1da2Theocr71G14dgYQWff7SYclA+j4d6zvabPEGW4QnrFaPy
lMNEViHrKwozLhRkmDn1A+gjtH08FOExJM8V+ry+j9Jk4+Pj3EU2aVVTUZp7zmytnW/0j4rek2UN
FXmhT12zYQM1fo3xIpB/Or4JHyYC35BmUyXd1Z5Z1XS196n4wy77T4STXPsbSaucUFUEyTKAT+rL
8lzN6rpJzPa4KcZwP83au72NtICGgN6mnsV2dTYuO35RwUq2+qBZj54V84Cax5bZaN2rSrhr575I
Hzh7x/deQZhOD7XV6Yu6gtoDC24BsVv/0LUWeQy/C8GZG6S4ilosksiNz11YJE8oLl1KaOLvhFll
G8uvFQBrbvHuksmM/6gg2Q+Ndg78UU1MT6RoVifQ1QgIlYgA9U51NflWAKCIk/zqpFUKvrSU8GzZ
WfaRDbIqi8Imj93zUeTxg5n5cusor5QZ6Zz3327TS7Oc5Gbrg/Bra78nQz5tKr32tU05WSQtKmzX
VgiRlkvuozXLqLnJjOLyOLQ6d/HUjZINDqR08T9GEUsV7XVXX10nkfNdOxlx90VT9GoX6VF4vhVW
ThR1Py5vFvBI4RmOJVoJU2g+45L076Tt1kVe1YUzLT1NU1a3Bm10GIbX1N+aXUre4fxiV6O8zCsi
O6A3rfTE+PNd6DauuLZoP5wq7ve+N3Z7V7V/FdImq7LhVv2jS1QqyeKP+u9plMkzlh6yWkvZehv8
v85lzy+sNEWwQ7P5DrTHtA0HO1hUM0KrgewPCsApVoXi6ocscEFvSdRWDDTqFHO+sxzNEGevV40q
KpeMUXP+KOMkDrIL+IEQshICTL5fmLshsW1Wj5Xy3vfaHZlz0LjVYODwa2aXz/ZyKn/oMaSOMArE
uWiMfR20m17p9lFt5p9B6tQ8JXXlJYyMcjXUSn9vqWa4tWFrHBykJ5ZtMhZI2wng903zkdZ29KIX
in2fk0icgXt78TiPec79vWySBegHQprVGt1AerOueKhrY4Hm7rcSreDnGHFblCuUpayZiBk92wM/
MiduVyNr7ZWtLywljJ/8oO2e4iGNVk7qNdsktbonNc+jE3fAV9koi8H3vjqsFo+yBo7D3tYGuZuR
iltoyWTOPJlrB78mm+qk3eIIPo1tw4HflLOGmSE+HYRsYk7mKuSTtd2IbZlAAwpDpech/I8SjxTG
0ZIasLNJfOmtoayLD2RebBDLeAGUNOCUaYjvZaQVUYaXsknjexmENbfVc022+VF0qdVEXYwNqw7b
bAqOC2N1Qax+8WjnRv7IWppkiWzKtrIqG/ScPOEoss/SVJtddRSN/XztPw/ylVku1WfTk4xdlCx7
o/mMXL89yC6cZDiXZrKWtwGa2ixVbpLHWjMWsc0iOC7CzgQVnHh3bqpcospX2CwR+HlGsqw7p33N
+b+akLTigfLc6jY5C2gUVVvP03Q+RK9elmbAEdn8ME1EDNs4QvZnrslCNuZzj1u3/7tt7FDhG2qS
e2NlnVsOdEL21A64kfUYpc5hGILygkZJuUSlNf32/+6RMsfw7zlarUSTRM/9XRknzVM9Km8e7/GY
z7Uqa4Pd1A/aUlGM+knPh+YpTt6EkcSP0mKiMYKSodlvZFs4uvbZGOAk+XXzkESCsObSOLM3RZk7
7brPnkd2YCrRW2O7+qZ29fAuj1Xr3HIzsHrHO1Q85irSdbkcJldZOwUBkKi+O+AwJ8SWpka8jKCX
rlXRWeKl7Tz7j+qtVXb+r7EZvr8dzNt0Es1RFq4K+YCHbg7K8R+bvFJbiBe4gj1OQbI5wHNMkdVV
IUuursZ2jiaNWnuXWvq0nwro2BLK3qKAxDPJfu60SdmNXUuofibCd7XUl0A/g08CJwkHC50XYUdI
JBbE4MQdYFc9PJu9Is4xBBmSm/iZHFO/WF8braix7yxf/RKQ0sBRj/ea19wiXGtqtx0CNqvcnfTn
MjDqA8cf3UJWBXDw+7COEemplHap6180UbRPsq0CsBArZXCWNa0Yi6VznkJu5fcwcJzDGCvxkgAA
5EVGazx15aQvkVsKPm3d3rBSMr90TQFVREDIskYleC1mQbC5gxwZz8Ik1QDRSY5kaR1+TqW5yUbb
/NL3fbHt4nXgg/6eiBiuvoclOodjoymvVtd/VmYVX2RNFa9126gvhNS1DxyunZIkR/m79TjJFIm/
lFWR9emWUGBrTZzeW0p+/F1ZWdlElL0y7QqirkWCa0idCzMYYE79vhpSSBlsBvqNbJCFViTWtZ8N
8OMANGx5G5/UHKIgf9TWECC8YGNnqGgNTsvOuBrjs9uqgjtmoj1Cau6XcVE7fOiTv6jtygDHpQ/L
wvHzg9WWpXO9TL0iP2iOiQvaLiAyKt9aHTo3DrccqaGBMPCRp1Su98jitE3/JLxZMzw1om+J5y1x
PbY/06i7N4BRvU8jPxhDL4v7xo2LXddb+Ai1VJz1qFRXgcaBPczuDzlodO4KKEQ/bLNPF4GaVS9Z
h9B6ZXvdovJRAOd8sIMoym+uHo1q18RW+4xPYtYaI7ZdtlZ54HPIY3yTjXbuu098MLJJFsidv6Lf
7Z5kTbdqZ6k7PRFn89Sgi/9zLtlYKpPz77lCBE8MXXNPxjxYzhWJZz9JjZV0u3Vmm6BuFDa//HV/
1LtBcZZpC3GontfWjYD9McGD2cGKMJ8TLbI3ZZfF62Zea3dRBfpW4Q7czVV10KczXmvOfakpWiGe
hvhBDpST2WZxh4JHzzOPdgSCSrK1Uvcg51L14b9fyX8p/JBHj+5718IXjUnoaBCHm7ar24Vscbvy
V7OsXvuoaa3dEedxdxscFewsfPhBC23UuY1WxLgdhIW2GWGsnAUm3F9nkzdjz9VAG0Nkmbi89k5D
gmsVLdpPIPJUR3s31YAw46b1Nr2fj1/1CfbUP+a2hLQrzar9n+Z/9ZaTZLNP71+9pTmIou9uDtt4
UJ1ux87J3MbQ6J+N0f/WWdX4DUjIowKA6NUQkUlylamSuVmx/WmnaSF7gFnc9J1LNqcXFAS0t1/0
SBuWOifwJ1aTkFdVpclPst4SN97PXCi3/8bSGtmu3PiZ+cUZXRnnvRcVakclXm0bf+q2grOzt+tW
OXadK9ZT3tfPgM17uHL18C2v9PnGY/zEMbSFOrxoM3d67ghsgU+iEuM1f2pmRbjHf9jRUDs1RqE+
+w4s2N40f/UPEYq69b/Z5/7d3N+z6S/nlx/ov/vfXtdnnr/6y/fz7/7/Mb98/9X8/u0xXw8coDzr
rvkj0Nv+WwsFeooT9GGcBZl0IcB/M9vhMhDf0E//PkSGvQdy27HgNM0d9KBo4zne+BVeGyi2Svli
C5jH5WxHvHj8CpFnafy2ZyTaXe1z/8kxuh3ek2aRIrhyqI24qhZJqliHstdtBDw6sZItspANt6q8
qmqdIX8151G7b4Nh2N3so9abeMoC9QlZZ7hMaSzei65+cThV/QlvN1VseGPt1O8GNGqWAxiWTVK4
FWg/CvS0qqOsyitZKD3H5b7R1JBQeCQppGgVU3OSRVy4zSmcC1n1zMFcgnhpVjdbZbT4sWXdV6Zo
oxv+tJDj5BDZMBZQZcnprMD72+p7N+lIvVX+S+6Y4bHrbe1qHyMQJ0NiIaepokjC3sA4dz34lzhJ
96XdoqKeEM21dTPUvWG3K0ccveTN2aQiT/rMv8umpyFke+PmbLfs8Ql1kOnJQbuAlNIO8cXZRtrN
iLArC47QIs3PEvckt41PzeCCwCUsA/KxW5VLf3DIKEjEWbZa4ZxnRZTYWtOD6akFxDXvhllMNktd
1d23KBi/aHAJfybxvQ3J0F9YFvER05wnCFZ/3SasW0RO2EGntl8FGW79FuW54AwCat5i6j1SvpC4
hp1qB0QGaIDd1LLYy9qAa+Qir8pL3ZXD9VrhGbsyRcJnNhAIRA4/WUOpT+p5SWbiqcqKId9W3ciS
GaDeksPJ4WSStpXBgoL0o3efXp0vh2I04N0WytpX03Afa/30WJsRyFnAcrtBNd210wT1xhlQjNUU
f3ht4hn42GTBnYja4XV0Im3BBjBDh4HWqYx5oiCAZ6ThgEpJyRPjd4EI5K8q+6Nor7glPHpYQGfS
oLqX2m6XrEU4NYk0bhuxjybOXCXPHuhdl62iQee/pNszXTMnlhgX/NoqavFWKLOGeB27Fw7cqoNB
dAnaUEpHvmQQbJi8WZQN2RGZ44gHWbC4v+iqBsrQh112tYMdMJTiviZy+yFPSEwJxQR2+58hRlj2
+A2Dt5tpAtK5U3Uc2rdpOCdF2IYn43VoDZhymUxtttI8hJArgnFO8ST0L6D4S19tvuSm8M8OMM+F
NKuxQEHDsN40qJac9zsbJNiJm4pxKK4UMYcrq9ldFVeusmqjij1SnhmbqdPSixP72bVIkTpBGBoE
tkUoyjknsnKr6uiwmXU7XlK/s8i+0eyvIJo3heHnP/K+ecsrbXg1bLVfKyKqjyi89ce8yctVL9rm
uStTb8URebirtXB6xb9AGI1fkXzRa+Nr4LRfFWJNSBOkpvom65u0fzKyxnhWiZ3izzu9Zijz3AeT
+yg7lfNXhpwHbWGHkJZF1m4VdYg3pQG/j9yX4UXv3KPCc/fDcuBg6gPBOWGI6iQpmXDphr75KEdS
6HI7cR4GyGKHXiMOYCRS+6PE+aa7dvEF8n6y820/3NaN2bzPR0ayAyq9MHDHrNtXnRBPIixfW/yu
Wx9fwK6awa+Nq2nPc8TRJq7scI/oL0mQwKyWiH2Jz0H5WQpl/E5AKXc/8sUfA9cOd3oR6jun9tSH
xoftDXhs+k78EAAt5VvlOwlxN7W4921kq+vORnKWUIcsr6ODOxOkZeGNk3ok9ifdjHNoxc12vXKA
TDsNX6hrizl3DDQ+Yls3MNq/5+GzsRBCRV6tLLJh7082rsW/L2VdFsIwhr1KGsn/7KQ2isqxs98P
ezMqmYUAxoAYIVAJKkFmeqh1Z78KzYeiGrr7yP2IDB1Z9SQNsqM/eo+yzXYb8yEoOnVXZcSk9qQU
RMvYDIx1l1saZ1hz3Ycyu+TWnIN9o7trwHgsnG1aQvkbC6HtpoojaZLZbdbBGic+9UT8NwKWXXtf
1yFh/2p/ljWAt+19YTl4mLNYrKVNFjNPAa0C7YyQCVNJW+OJt1RTmv21h/kmUn+Ph2KCJdqRu5UT
a4F2zBz/WAr7gdP76JKoLiIzgfOQ6qX9kKVms0dTO1zIqm8P4oKaIi68zpk+aq3fD4JIF8WNp12j
GMaGRYf6TgAi+FPlrh6UBzxP3cNgl/HeMYW78D3/p1HE85Jv1rA2n6yStUnDudligKD8IuIoWdVe
WfP6CUIARAme7JoFi22Tsq6mlXNoA7XmxDbvLt4sVwAidnxqW6IER0NJ33wf2WbbBlRnWdAFyPN+
KLw6/kTFz190qYGwRw9SLXZqgRhERGiG3aXP4GLRwmoj+6HF8bceB8IPSRvXNk1Zk41B4MHOyoR+
6Fj03vkdH6OjzvcI1Wp2xtTHJ9K/uRVZQ3xBapHHIruAh3EWMyn9YnpC3kzFPYIg22A7JuyVQXtD
PyEm45AftQ3Itgns8ruhjndFNkP4PZOM4XZC4iANxoXVafbLZCGPG7YVm2q/IkNaxCu39qs3IpBQ
htBz4MO6Xb0VyYK9kP82qlZ+BCWSLGWvxCbnW08cZEfmQSBfVk6SgUUVdXc2a6/iN21VSKGWyqsT
uCRFungnctE9mb6yVMdjYJ67pAjRrBmyvUBC6ZteZN9N1YzeVY3wxTBy0JXVLM5dk2QiUNYCdZH6
1VnK9Qig/bbllIW+UPu6uzhzGpnMpJUZt8RiduDwu0dnTseVpj72obMkndi7TlI8TeQu7hGZ7hZl
FXe7gZi4DfJI6iVuwhB+hXaWNSJlCUyZC8iFzTaGT8wT0jeidan3YqEUqfUIjkUsxsHyvnZteUEF
wvEXPGqtGWjLq57CLCZzpMzCTabnPCl7PVYIjkrQdBWRTWJGY59wU+nTyifhinVie7xWy84Tm8YE
yORwLM2fIYo2Tqyp6l6Na3S2wIwuEuGVJ1mk8+FNxSc/XI1xtoNeYxxlo5oa0Efwka1LEzGPxCEq
pDH86Jzo6cZSQN+PxIHxM86N+6hz9fsg78ozCYZQXf8x1fNVA2HSG0b7cLMPsWIsrborNloY+3Ci
EezcXafjjkjszmhep5ITIznaHuuq/6nVE2z9Ich/pOe6d5ofSmy2C8Mpxyenmlz+p0a/Z2frrvom
/2QFYKGiwRFyp2YBJ2Gk2MnqreFa5fAqduvs9Jd9MFp1FcHVXslutyLPcWEY2b20GE5aOKth1Nql
MNxsPXh7VfjdoywCh4/WE516J6uQyjWIv5B4hrp7VPgWPoK5zLa+46AuP4+SNmiaZK9rkbuX/fqG
xJd48jbXAXO3XATZpp68cSVH9ZXRPVaV+ookaX6UpsFBa7aro7McROxejtpIsCs4oThrPY64UUO5
Uq96nLFg+bl7infFT/2NYen+Hrey9qhN4F1lj8GuP/FuqU+16lR3lVn3G69BK1jNo7s6L0wdkRfh
ncuGfP/WNY9QSUC4oiWwMo0ZUoU04QoMbHWH39J5s3i4hIVtvAahFh17YtCWhWc5b3pQcytUq4hd
dm6+mh7yJ6kTLJuciHlNc+K7OtW1I/Fp4TaKov6SN02xhjaqPuKtt5ZGXUevZRlq8GVSuPTW+FVB
EOJb3UV3RazrPNuccRt6k0deCUUbcHN2s1Gwu8Ebb3mA9ZPx3TMTZ9lM7nQo485+CRNrHRQTdvgr
W22Cm2pm+vCeCbzSHVhXD08EKuQ6RyDz8DEnLCwohuLSFlP14AX9hxxeOMJapSZYdsHpdRymJ5zN
+p3rEmreFkN31m07Wweo7T6bpWaSwpqFH7WFerTc8lT9Xdj11k8gBy+mFefvYZ6XS7XWxGM2jP5G
ztiz9bjOaMNtPStpj/jUYOXP5TCYhPZr4YcZdCcRCzZRzJgRVfFd48Rr/DZrz+gicN6tUOfv0Vv6
UU8D4ynoCcPoE/u91wllUaAP3BlQpJ9UP2EXCaBgKtQMQa/sGkXnZ0Z74M7RLmUUHVGt7XLMPj2n
DBGg8pxlpVVi57tU+y4BltT3qCbjryGGujG2oYJEuGwdYnZoASHZS9mqlyS126QWou1nHhRXOCuY
xf5nEqx5+GufZas1iHal6tEM6+QyKkY2p6oNz3OEWZGLu6q2xhf2+sXeF1GwloFl/7aHs10Gov3b
XrBe+C+77K8MRcWJZGru1CTyN6mrBUjQ69FL0OnKto3hH9heFL/0Qin2lkD8UrbmWqKw7xh5Is2t
ritQUx+S06TNhzhN/SnDPQylS/Z9D6bgFv0hbZx3chz/O/pDGYxkL20yQEQ21CbnAjXBobYO6NhF
oe3kTDrHyEok3kuHO3stLCRPivcGxevXagbo4wSEcDZ3TX6Y8abNiWqUngJjbI2zvBLzFUD/y6BM
yV6abvY8s5pt/3uUbOBA/NdQrzH/GCWC6Xs11cZOaFp0adPYXuWk+6zMAsq6tMnCJ7VhJwoXVSuS
eC511bUscMn9I8/LWHZT3PE//D0EdbCtW7bO4dpPzuV5JE02c+LKH0ZF9ayVPRHv0Jp1qKw6I692
FaDbReLWAYKb8yvEvIKcW85zHT2/glF09ir1NPxOeus+WJNGpp02VN9d/UeRR8OnWWT6ko8hvXC0
bO4DBMI2ArndS6DFJhpptb1WUpedpdZlr5bakZ1TinY3zNXMrEAvx061l63AHDpCmYL+OKph9mq2
6Vc36q0zOd3ZqxGxledXtW8CvjZqwqvWk1q8E8MH3igwonOkuOkTmUMXaTedPCdCg6ThCUWld7sv
VqNrZa/IvhuHog9/DfdSEGP/h7DzWnIbydb1q0zM9UZsuIQ5ceZc0LPIIlne3CCklhreezz9+ZDU
dEk1E+q+yEYagCWCSGSu9ZsQFfWTYSX/9XQfUMubNeXX0xFhNw++7epLOzVAYxiht4xdoj2xMbIX
cNropW5fXUSNnpqqVi5+QiI9daKX1gicG0I8DZ42RfwysGvdqHYNWop7snAVq97qo4fDnFEFp6HB
nX1AH3pXj1gkKf7YrZqgEM9TaP1ZJLhTlMkd1GSW2DMJA77GIrLyk2OYw1E67Uo/3rmJ3zt2HOLf
Fr1/NVUlnoV9GnlAWKt2XyXlfYQ6tbqFE9D8VMU7pt1jFXVftmp+CuIKhqHnpivDNFFAnIs0bd8T
5FL2Y1diHDg2UXrWUBxfRrbdbmRVjlPnjnTUSSJWRna9QDVUK9dIQOF1xvg4eEQRIqN+xYGwJEM+
ihVopDmggOA2mtzJ7cBL7Vk0ySIWcfNqGpZ64w2OspRn+b7eLlOBTbTsVV9H5P1eCbSExzTBSQ2O
d8PqPUpXY+0VN3WoWivCmsGmS3iDozHQWfAY2YHZ5vUwR6i7BpB7BD9ElKQj+x8Hdbo3ZpmcFWtv
Z9H0Fe93NMqWRB+jJ6eJQWbhlfo9rUHqeda3CBgCYWN7ejAybGiHwfQPpoDPhlREuFZsOPeiyvEr
mgg3k01HH1F87ZmFSQ36SFtim7AdvMLew922TnXolit3TPTXShdn+UFmGOxiuJBYw/EiLdQJqEHu
RWd5ZNXlN0UJbBKBv7SXVeNiYI+7eEroczcobDg7VXTHzqr7ozxqs+jHkd0L5aCGQMUZ8NH8aSju
6P21t+1mXRWrIDAZkzaL2yDduVhZXdNmPTfottSjV9lZzHCRPFyMiZM8yuSXrZhfWCplt7IL/4Bs
peNvsZWdLEGS67XK0FVu0oF0chDr/gUTO7HCqAloUwibXbZ58xFx97Wi6qSLcSm8tpeeXu86srcL
OeLjhCREWsq1hxKU5r8vEqb8KU6IyM/8MbJdnhV3jrlyY+zIZcdPV+cDzXMYqcUdW4n2qc6c23Ds
QILMNUdLnxQ1dE+yZtf5Ny+dNTnGtHuycXTHa7KYjmKuFuCZF6Xp9EAnOFNFtGap+25309ZT9xR3
wbhM8cnby3OJeGMtGZnTTp47qEzYYx+Y2+vfoKEw4nW4JshzHZJcm9ZQk43s7WNPAH2c/fVKLDir
1MJCseuLZ8+KdpOq2++WqVirBPAD5KGgeIQ/eLm2o8qxitnPH9Uha+4dU/8i2+V1wrFGndNtpouV
wb3umsl5H1pTY7ZtqnMQxu7J0oVFGEJDQ7BJh1U9YCtZOkF/gYXZX5SZnl/xmpxUF8jZX+1CF8GK
xKVghcYI2eELDbOKDAWWuckvVMVF2HU8Z5iVHGRbasbRghlTrMp9EwH+1ljFr0tXH/cxic3HPp/u
mqrHJ6ghFjjadfdo2ZARcQg49nPt2hSgZlKhOStrEXw1vMyT/iCroxdlaz8Jxo0Xg0F02tbaZJK5
owZeuyjmQ8zjN2bVBfMShrZ2Zvdo4HqLVRMFgHBmHK42xdvUnW6ywlbeGqZUkbIiZ2u9Q2SUXxeI
yLcmdXeYqOVPvCTqAwqxs8Mu7WgE/THieqNqD6LP8mA1XoKy1A4hy+yDAU/GaYmQ60zaC9EP1X2m
ZO4uGKNhO0TJ+Jjqwx+E/q0/Iot5BL2El7wwk40D8uKGYHp4QQIXORkrtv5wsntLHdqvjY7Fr+1Z
ycnVAAXUNahXxU7NA9oI9cJj3cM0R1UWXtybhzkwA9x/bvzp0JWtRlumG/LDaD7O/Y3Q4qU7bzVZ
3i8xJPCOxK9NZ9XbargKFcVetWljn3DwbtnzRDwtQVHuOsOwwdfQ4YsawGgnBkiKTNY72UhGy7l2
iyCAbOJa3WJAqWvVauidqIY13eOdK7azsRQWXmOTMhsP3zF3qbBpiKZ732XDicjKSdbkCWQP1dUw
b1VVpWhTFrbtskzq6iKHeLzD9lOuWQsDNeB7MRe+jviGn8XuXlaNzk9OgbqD8XyBck9Yv3oWqC/4
C4jz9yp/8lvgxzF2SWH+oMJdWaspFgMFqix725uCPbsl/5S4IX5IxF4eAr9UFjz4zXtXJj+uqJMD
+fcVa3Sztu6UqWusQvWdqcVoWlSV94oQ8/fKMqpLAJMAu0f3WTaPhkp4JZ3crTOPKmxjK/RQe2S3
PWH6rgvuNe0d+rirASz3Dc5U9WuWruT/w+TYD5bBlhc6nZ0XcLGT4ecq7pbKgiSUtUzHCaOl3qyO
kQLhdDPOh91sBSSLWittvEMYUyCA0ixk48cYA+XerShSdRlmhB2lM7Cmj7usIVEV8UwuBBjNp9FO
dPJAEzxgP/fXfdU4z401/4LyF4zF3JPfh39ea4A2dzWrvVVgtvnLWKYNU6uX7X1PCVeO53UbpQR3
rbs4daUdbyqv77b8ZPPXDNGTdg7cmlBgVnERY/+JEO2d8O14gbXZ9KUFScobLE3u9DhOSJ/6sBX/
kmqUR1Jw8arKeO1ho80q19t8jOuiPl2GVmosM7z5+jbrL+NcJKVDHN0vvrcpGiCyJtsNP4RFWo6s
RdFfvg5zk6o8F+JVjvpobkYWOELP091HR1kQwIpsAIzyavLzarXTwLsaWfyl6P21ydRwSuoBn6t2
DO8zsDxL3QKFOlYAGPogL981rXnG9DL8nhlkQ/WWWdfVtlmrFWwBTf9Gd2pMpRTx3RgD49Utx4AI
Tjo86n08rLKiNC8dEjAbvY7q21aHUaL35kzo7LvVB16+C4Z26RQuFD0SZmRY+qC+ld01fFCcYfrv
NRvEbUk4GCmePMYmLr+bWgsfHQ0YV6YUxN5jHfM3jCa522Fz04LHe4WZJ4dHxFn2cVcHy6ru8x2z
FLKLdWSugnnClUXTREVwrceiyqqFUcMk/+c//vf//d8/hv/jf88vhFL8PPtH1qaXPMya+l//tJx/
/qO4Nu+//eufpq2x2iQ/7Bqqq9tCM1X6//hyHwI6/Nc/tf9xWBn3Ho62XxON1c2QMT/JQjhIK+pK
vffzarhVhGH2Ky3Xhlstj061mzX7j7GyXS30J36oxO4dj/siShXi2WA/4omS7EggJytZbTWhHyrM
d/jK6QWZ4J0NLzrKWl979iO0d/BG116DlSWSl2fZkesD1KoyR9fMQajL7JJ12xjFq++Ezt6ZkmYl
q2gNZsvKSaPjYBbFa7sCUZ2+xgbJoGTSkqUcpMZdt3IJhe7NLHzKnOw0NUN10Uyv2Ll+3i00I4c+
Lhuz0oGuFnhHWSOkWl0qTRnXWe3GK6dMq0tud19+f1/k9/75vjjIfDqOqemObeu/3pexQA2F0Gzz
tUE5B0xdfleMVXfXK/mTNIU3MjBF2SSsjbSYjzr1WY5iN5GwmWZH4GvZ92LmzMhCdFqLp0/8HWhe
dcctpz2K25u/Rok5UvJXk+pbJqq8arss/Gh4TtCtmDzSBbIGNhgySvgcNEl7n00OZF7G+IpXnyJh
EhW5/M2XYXz+kRqGrmqmq6mGqcHDM3/9MobKSxu/t8WXwfPWxqyGrc0F+6eWxRtHAokiD4TBvxtL
ZwhWFUmOn9rk6JYc/yHOFRPO+Hy2rMujYEAcWJ1SQoiTgUBU026IYSQsBKz4VAVJci26IYtQPZcN
kGNVFTkFRsm6X7lgw/3uIM+R7dchJIKfUCXx0UWoNXWRiwxWgoFd6e+/J8v+/D2xV3N03TUcTdcc
Q50f9p8eZh1w6NSxpf46VXWz0cw23ZisofeEe5OnqM/PjhmpXzInJRHVipC4fxCdAzdRFrKjcMwn
NIi9B2jZ0U2XuuM6HkrsCKvmAZNWrD2nJLjvmijZX6vBnGKReRaVwPW2VSIMeoKkhav6V4/MxYzo
3sc9lm4fmRl5pCuGfftxrjzr46I/DeZ8+blyxEe7NwD7RWKReQHIy6HIRv9gw8jPr/XAwO6Tb2sr
e615yMc4hASD6xmuPOOjO4nSzFr2hu7/zWyr6/N0+utj7Rq2ZgjdnoMMjmH9eodqVavRfYcE3ylh
uelT1cVlCZ0kx4V4SjiG/TsWcqfIq7pj0biIGXR582rXengwki67C0WU3WkJLqlJ75p72XYtOhgy
flBg3DqPk22IAKfEeLp2K6vtaGV3faE7BJuTZjPKD/e8guR3XnZrqDMeciHQuWPTyJrFUCnoVxsx
hyXMA0LJTr2Mba04ukkBX+inwwZh5l00eRdPrWEFRBnfeJ+IHXOYdZyGMt4OvRGe8yjR18Br+7uI
mWOFYWX86HeE8ohmeM9K0UPFGyblLQmCr4oKSF/RnSO63NMjnLX7ytSa3QSAjHBwG190YsIXeQSn
6BsXQMHyr6a8QQwyatJn050G53pCUfowWFPwsx/nNx30S49wZagwa+WzMN5k5WX8hfATBG4bMSpf
Le2lKXr8kHUBPXo+iu0JSXt5WE+he22UVQD55k3zp4jJkftLMO3xHDZN1m4TAPWWhR/vTGdU9iSB
Y5S+ldpYak6AVQJiA0esArxjojTdgbg8QgHUZLvlV+w1fjoE/L1GtX66+RiTuyxuV7Ju6dbXyPTr
rZc3+1AtgqdAbYuVIEdxzCfTObnk0ZfGnBRo09l4MxGvvIrzDVlWc49xOXlkryWvW1njlc4gGQyD
52Nl6EB5nQkPY+cSj66BZclOQMrRua/QRRDeVCzNKh0XoxphEzYPNhqXdHQWvtuG3Rwnt1dPoEp/
FFmGUQ8xAXvLfn7SF3WXqqdIA76IvP1GjrO07+rYBGe7iZ3bMcPCfvCs4N3tYcfEo2Bb1tXiYg/o
3bm5Eb5XXQ5By3MScESm8kA67mR2nvdE7KpbuNENubTxpHiV6q87PDZJ/wK3c8vibCjwK5DuxWI8
ncqDbMvAvKIJqhVnIjpPfYHGRsVO3V+zFSYABgZ2NyLm7K8LweJWycCPyPPkKfLIDSIIRwn/mo9r
TQ7C+QkPyzoJEr7YCAze2py8YGWzrVhrjc4KB3X9E2yQ/CC8yjrXtm6dxwjU4e/fHHI58cu8ZFi2
4TrCclxNNx25TPzpzSHKCHdjxSq+KGaULW2iQtu8LPAWBcj01gkU7NC1e84dpz0QT0a/YG53IpQS
1UJM52RSvIsvzG99YY341LJ/YTlR3wh9UF+isljI9sAzwh3R0GIjq1qGRSgIjkeidsbRDIbqetlS
K1iQN2p6mkSQbhJd6zFeSMKN7vgOc0psv/TIG8UzKPZTe+ovzaLN3/0xdtY9xkD7BN3Fl1DNrwDj
CK3Saztu5u1LQjxZAn0/jc9ol4BhN1QidBwOYeXkD3NeclVkobmRVWVs8jOs1F1MvKtAeFmH4R10
+T5q8+IBg2wyLE39fRwVbf37u+X8x3ued4hNIkxwv4ROGuPXt0hV1oZDFjP40gUtTtBa/jJZtXcX
paV96vOqXzSi7d+GNgA/4LsWbGVHe0IjZ4Mldv8muiHZOq0eboWZNus6AOligC85aHPhkFk7yKo8
km2B0MnV2PZNpMfZhfc4ki4qC64SL+QLYoHYxQ48NH2pFkdPG/tjgVnGUzOKc1BF0xlRovzJ1cV3
8h3NrawFc5CyKYL6IKtpG/bLyrX7fTWfWfps1fzJsLeyNwQ3vjbSqt74rp7eBDPkDAxke+xmPpE1
a8e3y6bu6yOoPaCWskX2fYwqex0ZcYfdQlajNNVG/TcmM2vO76W6RX6M2OY983Oxi6OaYEqiEsKI
VYYacTcPrRt/Z3uQM2t3tG9tpNymhTBz+zavzFOVi3Ffzh2yV7ZrjWX/zY2XN/bnx1QnRik01TZU
k82a9nmB1yNF3fWub7yPul+tcqsAUSuU/lrE/OBRI3Gf8yqyNmwpolurdKy7dEJ410ZgUdbIgydn
0ZnAQdkCz6ZS3Tr3zHCR1eBqxh4pM1mgFZWdHJs5zW9MhUUWnuMOqlOEWoZTx1Jv//sftfl5ka8L
Q+XnbKgwYQ3D0D4tjWJTlI6hRdq7rXkvNaTm24ZZ5qdi6FHng++osUCZ7EWKuPQtqJF+ZWaeeylT
Pd/EbO8xUkKDVGS5d1M6oXWjAqHZdck03XrdUG0KrJkv0M/6RW+MzaEINWLxZlHvAF2DEkqmteOl
3t4Ev3cjjwo16q5H2V9H/633o+1jHIm1+G+m6v94+HXhWrqjmY4h3Hnz/mkzxMJkYs8+Vu9Rmn7P
sjPhee92iCLrFM5YHonPEXoar1A8EquPNnkUt45+1DDYup5QolGzkIfRNIOIjXLcyAvIwbIDJZs5
+uEdRpLW4w+od4fCQBmMAVorTn97hX/LQ3WoZ6mmMVn3xEDBHUAY1QH0wA3T67MtdUzmNjtstdvr
EFBf16oxD/HRXFmgNTsiA1tnl6pOH3VHmDfSbAgn4uziq6LZCUR0IWBRlYUcm6fxdWwK3t9ZiDJo
d74ybPpIr6H7Oq22aIfyFqS88x6oCfb0DmA8IiQ2m1jxaja++271drOEuYC6iNY7lypBjFWfOxAb
IhycB9kZZI1/LiYP0c25IxtZuzTeiBm4CPLbdlDn8BAd0VS8mAAif/+Y2PI5+GUOsNgNuwBbbdsB
hGh8jgwgWZloaNm+WwPI8bIOCX7hLrCOlN5+Lk2vX4m6tnbBXFV6MNyq0WS3spdXN+69RIXHQojH
jKWTbB4tsFO83L6iBmo/txr4Dyc31aXsdHVsWDweFYq518nvgr5/xJ2oPIlS2LfCD/Vli7LyV2Du
MKqM8XWqC1B/uKbss9AvHiulepEDOiWrF1Y7NnfIPcaHwJ+SdeINypcmXMgBuZ65q8INxoNXZC4+
8R6v/vnS+Ok9sr61HlnFGLvBUHAjk8RLJ7UI+/k99xeZo62qRfXdOBfQf360VZlZ3ckCqZSf2+Tg
j3OVqKuv4z7a9AilJNYUv1zr8/VLG1QQ2ySd7PmDbaunAE7IW2JgLxSXQ7bPa8V+7SN042v7rWvg
0CWdWqHW5FlvdokdOJRFFqYduBIMRhA5ox16JdSEOrMuXTageZ1ADXXdct8VJP4QCkl4TAwfu2jo
/hH0uWrsDyw8+uDZzZsHRwf7ouf1swtB4HYyG+cBOJux7l3E3ULciB9Gv+qwucP3KEK6YsnCBYT5
0J7l2GHCwSupFA/WKmN9jWRYlU/JQvZei7xZmm403SVsiI5i0Iyt/pdQitQ7+SR/8iGygpH2tMWK
+fLRJE/4dP6n6qfLtTD6VqXQrYU8V8qsfFwvxXLsRi2wNMrtZt31uXERhdaQ4OBjjflomNtkr1q4
+vXo9+NyNMM3rkqOzZsx7paEu8tDP/eejNYyrx3EprWjKxHysteZR8ujYvABpzAuJkc0GZAgJtZi
oKjV6E4WudcgZuCF6XJG01zbGmFOezub4cLzuHYu1KaF3xLr549TI7tVTvrULvto1NeoGz2Zjjve
2epUL7W+q7eyKosh09pF3znpvmuK6U62aSnwYAXSk6zJ9mJ097lTjLcfTa2I0M9vo0tmiOYisu+e
Rqq4TnA0ItQ6vmLr9Z18o39xFc28H7Tg1Iz28CpKywBNg3oTDik/j+pjZhqolacxLcDlwxhcRqOR
lsvEP3lIm927qjI81H7ELpqU4dbvpuFBL0fjOPMPHbfLSuKTeECBcwEpyNguVxzIKLyctPhB5x2B
Lv94xzaweFCHtF1bWq+vZXV04/AuG8ulrF1HjKW2NH1d2cJYJnTms0dG2MuuNoZnGodQ71j99dkO
m0h7J0yrr/eyQxZJD+xz4wpj1rLqq4UcLXsaW70NkqK811zEs8tG9Lex7WgnrwWQBIi0/JogQJYi
6/iSp2m2zdBT3Ak1L56w/rqTA95D3bdvArtWQtTo4HW4jXk7OM5ATGUczlBg0xNkgMV1hMZK5qDE
5vFjhBzmFxkualYDMtlUHRbLlcPuOMCafBDD/J0l1UHzEZEPUqqJ1Xj7LOuNNWoNJcqaBCrswUu/
GgjolLE1fMOoCGAxlpr33eQjj5M21s6L1JG517GvQxKeOdey/7BIKkt2xSXL0nHP+zhFseKlhemF
Sd+AAGCd/yjcufrRVqQmt3EmWm5AuLmLgFzuK1Z9S6kckFY2unsqQMyozO1zoPJalooB05jc22mp
H4ueb3kqehSfUW18n5yZsqQpwylVCVWZmInoJptUkN/LotHKd3hDoI8CN4dL07ZvUHOtJCvfJ0D+
W6+eiq2sJvpNMXjAw4ax3E2jWW/kyUhCLnN4bi+9oiDv5MXjWrYHdbhrIk08FZPa3SS9KVbyMlpl
n9SEMJiX9UgHtOhOJsIyYQt6w5uJjfGitKVB0TTeYeT+Lts1H+w2+G5pbDC8xsMhmIfrjaLuXAz7
1nJUoYqzWVukfEFA3xpWoaDY2Q9vo2iQACgXMX5ryz52xJOltvZiaOrptfHrGLencPwiIh/eeqV/
M6JsR5rEB4Sp/JnDjYwIVJxLduzBgjT3ps/T6nvsp3fK0Bl3kx9mMKbFcMmAzS8hTHibONZnbV+l
9Xaj3uSs9YagXntRsqjQTzy7Qsm8haHBEKz4Sjdx5qOSH73pgeqywyor5dbrNeV2sNEBi/XyIJs+
2uWR2ns9/ygWnJ86zMBQ1hMftq0GC4euKT47SYhsj6l4T2NmJCCaXeXi5oV/xw7HWRhQOMjE0mb5
fXYSenBHivIYqUZ/MAbNPKuNL874hcSzLNtaNskiBWiDTcvQ3pCKJDLbsmRwVS146mMAt0BfYlAk
bfiEUod9jruS+YpOy4uHB9/4npdh+FSoerVyxhTPI3doboe5KPQIeYes2qle1tyqjk0xH8lOOaw0
jWIpIPGtZduncWUyYHtpPULa0Y6Vrk6H3k1LDHTq6HEaSIP7gC++h/hmNKb3vRNBuPCQniLf6k9r
H8TY9SQIfOUmSrSFACp9sHWEYzUYaR2ClUa3U8zmcq2iKm8exxp1mIW9NuHbPTUZBgZVwWMSibR6
KiEKrjEGC7aOb5VPmYGcJbO6jVsMVb00MRJ1ckQv52po2/YuQEt6KatO25U3LDCjaxVFRfcALxH8
0Tw4nSz1Vi/8b4n+6MWT+gUo+B8REM23oS69hV8J+zGp9HqVO1ZwB/sv30T9oN4OSjkQvB7Vm2Tk
JiVWgcQKfj5LS9XbCwzbeKfy397SxuYEKU+s/GrU2GR33zQt6P/k0VCqJPkzYmW3iLFGeC7DMVhX
BRDhP51MT1exlfAEqJHlHvtS32GzyANQmNZzVmbGTeGN42WulU3BN+UH2RMo4GShaMaEiKmaPtm+
CSTaV6ob2etqGZqL6NoDiadX74YelTt32sgqWeNo2xPQW09jlj6hR2Uu0laJj25eB2dd1/5kMuxe
wiDNdwU8m7WFMOWLn7saYb9CRZWFXrcLjnrQ5PdNxgwifIRt5ma7NKsDbGY5oXYvDXq362Ko1a3s
5ceCyn1SJeCzuGTfrypgSs8mMnpnuzd/+lxIgelanmO0w0bHntFSu/oex7EcaHKJZVdshScfqcWV
U6X1C3LpLzCT+H1G/ZKMt/vVmTyAWvNJAu7JdggEVuHzSYEDUsvA1vhlCpLrSZbTL52qcL76fYpA
hR3V9/78Sake/PxJgODql6zyXyzFV76nZffTJ8Hq3U2KtWAuFaBE52S8TNHLokqbzd9s8uZYRy6T
9desPOkh3VQtAmcAkP4zztNmXhEoKnwKOwoMhD/b+KBXmf6c6tHb5Ef1GeE//TkwYhCsdfU4lCx9
+tFbyUFwsbE1Bmp9PSVoxpvIBFUkqzNgcosKncGN4xLOoPQrtEmMnbwiEpGgLIqY5NPcO4bROcaC
5qKxK78h+hOe8tzLdkGCzwKrNYQ/xBQefTfJF0HEljIPB9il6YAzVmI9yhH+8ILmW/cg+wNsR/js
5iRrocarKB3V5GZ0g2endi0EUwx246q19SpDmYGEzhFuKfSguVorWbSL4ygCb0TVTcoBeU3X3smq
2VgwQ4tGPwTO+MBE/Kw7VnZvx112H7PlAIlJhL4reBaWfsTDG2bpQfaCGGlvf38HNeM/wllk+FxX
FcRqLFhC4lM4K7KZTcra6dnhDeOWAOFkkJWcmBi9FHGsBjPt6LYVqnmwqowfFf9WiHYeCVRrFBcv
+6qrTnRfVHl8X2JivXdi0ZAeiyCWu2iJqggTb2s1VNZjXnSvaseLuU2N5uzXDmorxbRPFL17nbp+
2k0CGGeAONxraaC8MRECO1kmDjngw6+nQw9p9k7No9PPVytaGLKuY5W3PfYkzyPwbHl6XUz5TUF2
GAMuhpUznCIz0+qYgj59cX58puvW8cFxM3MpR/kCQT+N2fEgr4EmEsm6caU40bAciARedBTmLgXm
Cz7T2+mjyRVgYowB0TbZJgsPK56Nibru9VTknLWjWVovKia6Rx9/xV1upOi9zUcfbf/t6Pfj7Mj9
cT33r6NPV4lDV2yBTpNDVO/qTvG2URCGSzZo07xLm+60NEg2ou3y1Uebr7XTqms1Yy1Pkx2dqZdL
M7W77UebLRwE00a93Ih++gYOHHnMWhM8eb66FwZhrEn0KFXXoXOP/nu+tLKgfdM78Qh+LACEo6xp
gMCkOuXJKLv6/fe/7/9IZBsGewQAGRYsdMK2sv+nhFFmsckJ9SZ4Q6gmjG8se1cb2SMEr+a75bRb
Mdbau+o7YhnotnEu0dTfV8FkbSH758cc9ftFDnBwAcKKH/lcKMj6r6wYJKis6nVz+v2fbHzOmhi2
K2yD4KZlOKZjik+BM0tT/TAgK/U+jcMqcqca6AOFmRR4Ptt2s2ObHC961fvRpg42Ft/42S301Oze
7Kw+QO0Dbq5BsSKNAHkqTfs3H7z+IhWpetujGfagjOnZStX+rai4QTqWMrs0WEGbLvxMvx2bitDm
YOKvnSe85C3X0bBNpEceyUIOJAPf41sV5n8DQTCcTxMT/3DHthBRtmwTPA0IlV+TR7DoQRhks/2A
xYQpkjI/kp/xZyNvDu25SHU/P3oFnHMC2PtP7bIqR3yMlW2JyNFqTUy8/uaLfBr3Uf04N3ch7sBq
itCENft7A3HzQyDcN4gDxEBqc8SgwfbFxjFreuchMEGXA8z5i2wCrTXsmUkntGnplBfpVWycaic0
d8jRDfdqUfaIaVxElHNJpeO36Vctqi3zCfIiilcGC2AB/kFeBIbZeIqxjpOdom7jtVf0pkyUHBJi
hCw5Sc/HcyGPmtrMF8gst+tPHVmKVvtCDrR4VJa6hpBs1RY2cnrxtAyMsHu0E2s88YXct2mHutdc
lMMbjKn44dpvERplkVwfZR/gDD3LmmOe4HljlQ1arn6g4dlgqMdEK38cyTZZxHPvp8GyTfbWjWnv
hY86TT/5xUF1W4IPY3IntKIgLv7vQnZODoL3m9wci4Osf3SrEZLGJA0GkrQufrvKpGyM+c2rzYUK
LiPS2vTkzO9h4CHx7dRk5/76GgYkv8GstSX/PvfObj5IcGZkEkELyIt0ZareiXYj++SoMJ2qPaqr
IwuV+V3+3z5V68Z96Jk/PjVKB3XpDAIoQjpNKOhi0JggufdWg2SBlVa4Z4ibzllWe31U3vSeKL6B
AMOxG/TsnGbNF/yFjROq8uZJHlmeyQ4QlwyrLEy2iRPgEtkRsc/HRqIu17L6UcgzKnRdP5pUkg+L
VouRSWl65RaAC2JseuZsAtVSbmXbRxFYfrD0izC5IXocH9DwwgFwPpJFrXhjvpCHZK2SDdqo56gN
kmPkZyhgOUW2drgNqyoqqnWKzAaqEuhBE+QaIL61f/pljn5G32UPdUPcuh91dX2t1m1752IbpBum
ly9FVhF6KYsOPzoGB27fnrJoOhL8SW59cnjIngpn4TWm8TIMurVuRT1tZTXHHHBhTmN8LoPaf65Y
sWhuYr4k09hBWP7lLKu7pJBkWG42EXEBvf7K03wzAlp78ay82uY92588DwoULcN7OQClt3FhB551
GUK3O4giR0J4cIuvoEHnCziF4qwyAEEHhIX0Szua00J2AIG6I1LSPHWeX6Aug6BsnIFeDx39Rg4Q
JZrUCkGXzsFPtVjGqWd2j73LptVDo42dc7WZSThfhhXCiYCHYghsLJmNnRfq5rNZAzmauyMnBs1t
sV9J+8paO4EYbmZwMbwvpOeUQDmUUnFuUFeZjXiWJGb4RbwP6iKFl+s2hyH3fxA29KH7Rj6huMMD
bTxVZUl6CgjmW21Oay1slDN6C+P96BJXKsCQ7uJMH+51VBbvWvMo+2RLpdkFqJvAWsoqsYs70zSt
GzwVg30dGsYmVrX8dczqjfwurKHtlkEz1ac0KUnhjUJcv16EmFdZlmdvmsFDjSuPuh+CoXwQGD7J
MzMtRgKtEHAS/j9n57UcN7Kl61fZ0feYA28iZuYCpgyqil4kpRuEDAnvPZ7+fAC1mxJ7R/eJE61G
JCyrUEDmyrV+0wLAEdTQ8qxpjr7A1Xj7IeQAkb3RRKNTwavjWszqwtEbhBGEAcnLQkXbtK3hyUFu
ra23xrw1cBJ6a/y5axb/f47565/gOkXbN2tY8P4nhFDW/mFYlv86KuNMpYiAN1VD0a2Po7KmhZ2V
6/30SVUX8zrN+mvsO+rPUo8/5oBGy35bLZDt0BuZhFlDZdAZe1KQ8+gGZSgMKbfHqJwCQTxIgkIC
JP7fLUE1LKKMOdlvrbe9tf4PpUlkSn6ftq6RFWVJ3cAgFwiR8nHOw9yhrSsw1A9qMyK8iequ2CjS
wVAR49xa79us/7BtO84qr3ENtWchpyqFZkx2jElO+8NSk3nMrMAf5Oo4F0ui7KUpMHZzz8jzto47
zQ49YzRRpuzz0HeZq7SN4dcWgqJae58YQkZUphfHOIpzumdWk3n4gfuidAOVSYH0F//YjiIDkHuK
iZPZttoEDwaQlqcKuOBuaM1Gv8qmokZrLq6e5J74o406/B/X1bgq3VAJmocwX9Rb3j9ivhWgMxs4
L5UWjpsRMz0zDbJ9hJLT9UiV92wE025bm9Peut5aTW+KqIzhp5cayE/b20ZBzz+joBUc3w/ezidL
tRPXU9+O3c7NekbjbeMw4ToehwosWUUK9mEs1sQqY/VECtgACVBl/vZNEsu6o3KpkryNh09DV5Dh
5Rvp+BU4cMonFLcKQ/tc5fHXKFny7/GSfFabUiXsnwIeUBNkI+aQD+sBMePEp1ir6epGC7D1Gi69
NbcYSp5Tfllp7ltHVfgQ74FVI/VV4LyHUiiU4rkAO26/9Gq+M+OlPhKPmw+UiW8VJVa+VlqQopgY
KleKElVXYd0yCK07+mi5qnixPlliER6NuBl29UiH0ybft/2UniNvybCkVztx9WYIRk8h/L/KMuKK
UbKqr7KVPMHyGpD1kzWfQq7gbtu5606CPfDzqqW6H3uj3RuVJTxHiNdsB2T4R3nyqDQ++urJQxGT
oFkvKIZq45jzYl5gDyvXbTVQkll39AEFX5SshFs5aIPTkue1q+eadZOMMFzQJX1sm7JFvqwKP2nM
DapQmp8Gw6jOc6OinzQX8xM0j3jXxUoBIp+9cYWwqoD109W2t4HzZKjFEypL01WDbQJTEo5K42XZ
z6GAGFIfL09d0qeOiP3NaTvJsEKvR7rtQWhH4cYocJLd/jC8l6NhRYO7nYTpYuZ2gakfkTRrL02C
NssyLwA72nXWFCfKp/dVfKJ+rtZV0JxILf26uu2NG1IO27nd6q4U1yEp3Zzao6VS+NeiwI/DQfvZ
ZOgbVn/qOvAlaNyC95d92xlCoHlKqotgQo5pEQTacz21DZIdCM4BwCRln1KgGWT9mJWrNF1QifhK
GcmpmgPtPl3Mu7ftmaWTdQMha3ZTcEs0/bJtbwlJnLxFEADSUnaTd1VnRyvURJixa8kjU73Wl3q8
Av+JH0SCrO7QA6xBnNczis7w35r41Rj+th5QjNlju4lGDoMsYjjqpZiRsWxrrHrettW1fonFRfB/
Ades20LpdgaqHdBZEL6CchuS+FszhndGEsQvw1jvcSouI7vKv+UYhCd21V8zM9Yiu0wTFC3C5aWd
g2u9McdvuO/8WJpS+iwv6oQqGAJ3E2lvG5V4ZHYDw0BSMGMGAYHNYhwSA/Q0B5Mk19rcDtpardLh
FWWaubNtExooM7YQcY18uwYVhHiPfufrtvv9PHPEeiyKltIbgnyyLWTO4ZqmoSfotXrFHFeEzSpJ
x8JK+gu4LWTitKi9FyJiZXNphi8oxV0HIWhFW3DDYhje2E3xSmramE0biykMc+kULSB/Vv5TN2NN
oSt5aQ/NZABAY0GyD/pDhWedFSYEIpBZZS5/g4La4IdR+yyt/mzbwlqZxH2YXzCIF07bpu1QPUIU
MkDn1H0/1ohwHpS06JAljebK8hxey3m34F6lzzjTZeqlS8TBk62yeMAXS4Z7q4TflAkITEsMbQ9p
5abI+nwvp3RV4JPUT1aM+OF2pSaUfl6pXA1aFV2Q97rQaBdSW6UWRxdzXckIQy/5uGQIu411vGsN
YfVFYI+RqQk8RPw5HZCQZE2S7kAjP09rK5Hq/BxWTXcocSB8a0V/bvuwtwzb0ROh8oMOEH2L3Cis
krUZ6aLoCxqLbXVbaIpZ6N7bQSgbajJGGxxqprrklFIV3wxIb2amkj0B+ZF9U+1bV9ahOqOXgTJY
RHYAulp+Y2YKPqzrDvTQKne0etOvw8h6bLLeyXR1wiMF6H8xDvNuWwX3dcRJTnvA2yehXAwBLEN9
u8fPlVtN9F3GbfAF0/bYyctVoExQml2RxcUZWV6wzMju7uslHG4la5mdKIK9LmYUH5Q1wxSuuaZu
jNWjWTRP75u2llmPqhuvboYihj9SmptnHMlNJv3w5lCa0xx5Xd22bYulInKx4RxiEWkizodi0G1D
AsyRqIchpFshpbCtL+v61IagmLZ1RvF/r4d586SKBZpfhfgsgh/OG7F4ZYKIaGehMV8CaBClqn4H
VljfRWYVn3QjDy+9uRachK751JcF6hco+77037IsLV8LGQxp08jmJ4FuD+BA1l3CsZH90sjTfVb3
9R2zTiQ+8jr7NmC4uZ0lDdV1ONNbAdwLHLrW/d9n/mTtd9oNVULVMmSRtLClaYrI4/R7zoscZTSY
YhV818pV/mBRwlNOrg9ux6vchu23PF28Z61H5jrBYN1J48ssY40ntdCKBU2Kr3t5OuKEhOVfHShE
ZOVVnDTtsbdcxajifV6V0V1U3GVpd10qoeqLgqb4ZAswdCmrzImHHgSMCtmAWZPqluKM6teUiXQd
XA4GLRqfu/5JUgXV7Wb028jbdXtoFaSTlQaqSBdhayH5+gq+MURYQQhKP8sS4lqF8py8gJxVbpby
E2Z0FkgfFIxl6ps4R5nFWZQCaZ83/SfBWjAqCilgwrXXDlRTcwdipXAyknuSHqh6y2N7rc04cQUD
NJsYFemTIBqU3FFItQt8Wnc5yFR3DPCnMqPMCTSp3EHhEndjkCm7Rfveq3JxHEi1eAb5cUdDyHRH
BnxyjKYi9tb6Y7DE2QEuLliZBdxQqpU2Er0QOvFQE2I+cltS40k1NJzz2p7EeLkfEY1OBNwb54gx
H3ovmiJyanjgmAQP4F21mxVTttNopHSfdrUrIsiG8wNaMsIof01LJPsGvai9IgwKWxDq3M1DubpL
QAMCKZAviFjLlw6OUyrFPY4MkYPCzeQDOLZOOBgifN5CkKJmGN2nkCadbJJJOeLrBgixbo7o8Lno
YVLMT7rjgo49Yg2VrU9kDJKl/56LtXIGPvMtjJS9EREz6XWZFHYwzLVPNjzswvycK+rjlOiKH3ai
4aYa8r1ELaGTSFaHd6TeUmN5YFaXnyHz5+eaTnqOEH3tYWQ0SVDdR2r1oGld7msxpepAPZG+vkYW
S3+m7z1GJubu+I6bUXEpFT15aoRsLxnjiKlV3Dol5chbFTDd0Kh2FhmgH6oIAzgc9GDKJvYwDN2l
1/0FGIS3qnnuMPW99Jm5XKISgIpgUBWHmnWuAlxmRRhZO2NSNb+qk8cyD8ZLMJOUTdHMMKUmOPSz
fGsyH7Xpks0jsqWIQsvTvZQ0/dW2kA2UE6e6wIIvagBd1aJyUuYWqJxinCuqsdcjSBR31iPk+w1s
aAHbOmOw2J14CWtTe4R+aJtRdKrJYvtCLkzH2Ro+5/DHL6o8gY1W+BkVAK6OrGAszIwecCP4SXdo
EEgIFlPeT0Sybi4bTiwo38Wx9uRYZniZp+kiFvlNBycPd3rwtZDkkceYlc5Nix4j9DzySFhY+yw0
ShcRZVefwq+6rAz/0K1Jv0+36dU0STM06J5kDbCA+YgERomsMKzGKn4AO5Kfyhk8Fd4xxiBAyOkM
gUkXpGU0pLwqSKDWD1r1im+GsY8Y0fBJSbFPT1M/pcrex8MMa5h3+x963t8L2XxEQyUbAFxZkqlE
GOoHpookylmT11XyMuEMhaQ3noOjWN7WmVTiWTuPB9nARaUiD+RUzB13mdTaygjSapMRrhZUOZIZ
UXEl2ymS3u4ouDBtibv8thQLyxOXSN4ta19bpGPsWHqmeGqu4QFURk/dLP7THf89S7PdcYDXkgb8
HlLIX+ib5DKtMoXZ9iNH0MxHc1E/gdhx8ZFPMGXK0MPCrCWwC/iuNunaAOfzDEtz2YR5qJnO399c
S/ot3bJ9GnzZkci1LIli80fu/gTIXx7oUH5YzELQPekbDLzLl8GMVtLS3LmLaqW2nqDUYk7mqyKk
3/uum879aC3HUjX3tWgwZyFteCA2nPxAiACcdbGxk6IaXfkFNcl+iJ7BgIlX7RJdpa0hAe4Y4kve
y9m+x4lD87b0B1aVT0IZB7ZcJQ9xX98zilleWI05jmaZtm9E5SnOMHpMVFTbVD1FNW4tMCS91XO7
ECHqa130pHA45nkrO5EmDs4cSg1eXQY0onW10fXMa0fjFEL9wvcht/MJN0iEOl+tLo72Wtx9losF
acWqvCtN1fLlUPLHWLhHGyx5THlrbcm0vuUlYoHK3IsncDnqoQgZQEohS/ZaIDcn3pRmxTX3/as2
q9f0B7DgmsybR/RjmyDtz7LYdWBqLUwbxOrU1X13yXLsmPWw7B30ilM7Fc2YPJF0g3mCQP0mxqm0
nZfXv//9pb9ENTyJlPA03nxVNgzzQ1RTopRq1FpY/CgMcboZGqvCXitQR4e6zn0byUyLKrLq8vp0
VnUZ3Wr0BX//GeS/PINr7ReMCg+iQkn1Yx1YEox2gs66/JDK7Duubt0Z9EaGulweglJFKWYrTstp
cwHosWcGFh6jWZo8UtrAn8fS3MWa/A1jgv4yYZaLNMwsnDI0BZK5EN1xHOTzMmIL+vcfW/qQqtw6
JmwGVMuUJWuthX6AZ0gp00lwTcaPuOHhE1Ptq9WPsovxICIhQVgfC0MHIrN0j1rkkbw/Ip6ufCnN
6cjQDVkVH0KCkGq8EobKJvtq+a0xZ3Zi4k2AmYEj8ZsRCpvSQ1xLojdH5QF9KNHt2vAkmWhPBFgY
6m3u4p+iH6dwaV0yp+Z+NMn1jV2GzkqOXyjmTKvMd/YUCFOxM0bUmCNq1aca+KhXBwFKLGE8nA19
pp5DGRkqLpakfZm0dp3M3wqV2mYEI9JJhbn35nAydqVmRsxDy8Ftk6GGDTlbu7BXdlGpNbfK2OVw
5zPDm/Dt2gWqmhCRWESrWjiS3Vs6+G5K7TZq2DlBReBqJV8hBkZt/U1QVe1Cz665goB9r2RiHFpD
U7eNJJ7JhQUPUOWs46jGrz1xH6ylLXae5iMSvNWhajvQxGRd9kQMko+Gboxo8HdRwdYXgRClGfDV
KrvoqK+1NpXpNu6XMQ6TkXpsx3DyRiTMGAK04t5Clf1gDf2LhpRiTlAjSwcJQtxN1RKpXgNAYn4n
gpv1g/lsyVV6iOpRsudBjReyJYWj1ZkzY31+oxgCtrI1WpajaEWFTeVCuI2L50IFwIAThZSf8Nsk
NiwkNxxfERvP79tS1Q/q0C5ORwpa1KQbBO5XmyPYhOXStf8wDHwgBL09yiqyDwbpdwvZvQ+EsF4M
LN5LI/ihN3FENDUUdmoI1i4FgbSTxLin6DwMV7quDVdqKOHvmYSnMoPaTvCwm9ThflgNB2EuPuT8
KH//pv21gyACsDQLwIGky8ZfBGYUeVyWdBrTlzHur4ENS/eSBdy9AWHsBPTb7tw32U2HGho4icGR
5BlGmmRKTqcRwggKrt5tK5VfJrMHQZsaCiDIZLg3xgerNL/N4Vw9hNT8/wksYn0cW4lVFJlKjKKY
lsqb9/uMUZfiNm+xLHgRQoRvFiQVx9L41GUJAxfypTt9kic7EoLyCGeH8hCw2HvUhm+MzPILSdeO
22RqEJWL0E7g9YqjPOKWVfbMdyT8KewQdKXRje1FkapjQuJwL5nhKsQBsQbFNMtvxkW0laDdYw30
fQYp9llJTYArXXNJ8qDZkxtOH/KhIW1G79P109Pf/3IfEGzbc2WqTN5MUZPBulof8DJL3qMIMKXJ
i5nLrWelesh4EkD7bs1bJa7Skz5JugdX6mUWMIrqJ1+YW+2UT40HewkB4jG6KJPYnLU8qtC3lp4N
jOtvFFM44lg4CJ36CNkXN0jIGi7oxdiu22xwSKqg6ZGE9dVSBF96sadTC5hUwXP9FMDrOTU9WuR/
/115fv7ye4P/YQiVTR5SXdI/vETNmGutGRbFS6ZpoguSdryCDWxhtD2ExjEm6LnO49QFJ1NcrCW8
V7voNagX2UlFWdtlqhVetkVpkdpFuQcRAw1kJXSrpO/TW7qq4FiZ7WcsmKezQLrX7HIvFporDJUn
BBhIj8JuvFL5bDcqgkMxz9bBUkM87TNBvZko912lxefYOGKpkeFmiY8DejiFpdhaZUJ3FZVPtd57
ATV6JVWlE6bkYPm7QURpF5ewHtxMAT2+MhhLyHsdgjCJnB7TELsNi7X4wRRrudPywp5VXcDUJEcC
BILONXIGxblbVY/C3KqxsEcQHCwNH0zrhUdhzmqXEsU1+MXySp4eum6JD0w5Q/L0OqTuvKhwGR4y
ByC47CzKJwIUIJ7t+NLr/cmqG7x86K0RA7cpKqbXGUGdvQBo9RIcT+x81eHXtQar4rq4IoK0TqZe
xieKWKXdpap2kKJg8mdzfp3iXqbqUEh+sDq6BnLxEvU1Eg7kMW1MA6ZzhUtHUONL2aHtN9EV7jTC
FChyJDxERGvWVKiqrRm4YTBsrGdO09AgKpZkj7ra4Gm5OvDKJjk3MENwY6RTG83tRR1eKdB31xnR
g408xhGtt3GvBk36CNDfDxpyxOX8zcyE8Mykp95NIareDdA6O5lRHSI3Lp60dQFD2sahtTqHQfUN
7Z2XBh74QSq1K4Sd1Tu176eDgZrqiC7ttRwDqZy0/HvRNxdVR5W+M8ObEZ+tG8RSnVbK73COKF+N
kLFQvyK3bzwV0qLbM6WHUyHKV5MmyfezFO1ns0pvRmY8aJ7N3YFuifz2GI1YCEUwacHrHfSY1D/y
pAzGVW55CUP5CcT7fAl7UlWLabU3If5n/xBfGn+JcQ1d0hSN+aNhSeANP/TDA86UPHVq/6JjH+Ok
0UzYk8PLMq2ePpSQ4do0ax7Idifj5V7ZSYiQhy6FboQx416Pl+/5FGv7LEVwPtEQHv9C1sOwkcmy
jmmyZqiI4xn/zjhEQgZBCo8uLrzAzbBTvRhxfwl0W1agSYfjbLpSOCPfn4/zWWy/pFlxUAB93iER
UGIgWPQX1Ku0XVJKr5saDKyRPd4lylGbqAEhX5Z+ztshc6GOMYr0ERNz/taYx9oOToy8hzwANzSM
y9OIqFa6+n0WbdPf94ksOcvwkFP5QndtSjyxQBooWoqXyQRppE9Dtw8DCkrp+ggHTXw1JMN8iXXt
pluq5m1W/39+U41rNxW57yWyYoDBug+r//tQ5vz77/WcP4/5/Yz/vcTfqUiWr93fHrV/Ka++5i/t
x4N+uzJ//eenc792X39b8You7ubb/qWZ717aPuv+rX63Hvn/uvNfL9tVHubq5X/++Pojjws3brsm
/t798XPXissnGpDJwfypr7f+hZ+716/wP3884VuAct5/OOfla9v9zx+CJKr/JWorBlVb9fawRPrj
XygFbrskiV2GRabWWodd7Y9/FWXTRYj0af8lSoqqW/wnqirB3B//arEtXXeJ/2VZaDeISEmJDF+S
/Me/v/5P8b+33+0/iwGu79I760BbB3qmRBgUSpgtqZbCR/hVPkxa5BbBamqUSv0cdY4Bu68WdsWE
zsWNmP/DkLtJXf3dX/swA0ONSayoOI1XwYW+GwH3R4RUy8wObknyNjBJnsr0FF6UffkQV7b6XHnx
S7iPj+puHXtKx3Si8/gonSfXOIq4kDlY1yykAkuvPP3yI/68T7+KJEq6+Hs4yK2RTEZYkliKiijf
XwoIs9RKwHVV6WK0lBKremn9Yl1YI26liDgZrT8wmwRqJcMhKx4MTFiOQj4Pmd3XWuN30tj4WysJ
LUhXU4PSo6xBYVbx3JX7GILHusAAGRtIVfyyeWIRe06+gsWIkycVtnqrj1YRjLot6XPl1uA1qFBj
OxXU9bBb8FhBw78G7rcuzDaCTFAsQ+IR3uIqmJmFz6CJXnlM3cjf1oe2K9FrYrUSh5uCMtQuDeXS
17V42WptSGcKtf++APvf+PiC6btwKa+IKmp/W+QNRQawFof3TY0UQ1peDInoWJksV5qaysfMvPJ7
o8q4L32Fe+wERj1e/6RmjPKhqFFJWoLSx8EBWVN9W24bxKKo/EUdYgf1g9khHAn2yjCASK1qXx3U
yheS6GfLWlvbatvgICettnOk2nO8U2BRg1zA6p7Fqt3pS5NAaVCMqS0LYuMHCIdTf1f77Jf1Us0s
L5uCpzqrDwRK8n6Q0s7Pm67zsdG6iHEX7LZNHT4rmW0yr4BkHKP9WbdMn9NXc0jopde1bdO2eF+V
6uRZGyFECvXKj1y/v7Yuki6cFrAYfPPtVzGb8Gy0ebzfvu/2LbcWAArqcFtTXPP8+ZKQ/vn3N5Sx
rP75tZlvNBl6EP0P6EUUo+u28c0J/cJfvux2GyQ1yw68Dt4s9K0viErrb60YgOJ+gJBuTnW4swzt
cduX4TJybBkjB7lV+dVawSEYwxG4yPjTFjoZO7MvH99WyRMX/ryX1yeBWKvyt9b2dFDYkw+j2kJn
ZPu2iV8coxmLZz60sByza3kq/TpAY9CRoo75UjsAYQqJqDur1tBk61JXiOoYKlA/jRiDGDRDeN5e
vIC8mKx48pF8mfwR1FFaFgvxFH9re2yH9TO/tZb+NtewFfjlea2g9GQwcHiK25K8FY5Ql+3ToEvK
R/pzoYEA8y1mNm/bglbhjSsxg8UJs/MDk64iL3lyttVtMa073lc/HJKpVWo3eM27asnvJWLn6Yd5
ipkBWFwKXla5Z0ZNUnXdu6ytD6tFMFNYtloMSpOB4h+qV7aiBFQPt1N0aTG8Kuuf3y+/tbo2Lg4Y
e70d1URgyEYq/06jcr/Gljd/Xhdba9s24/eZ2UWDIwgq80AU1wMXZC9trbZIoG67fzmyE1+EQQBi
t3ZX6Yxiw9aa1KRqnrfmHBKvImzC/m1BZedrxJDhtaFgMrv5c8d2dv2+8f1q2zGrJIOdFZjxbXc+
/fP2w4KSeO3ku54E0JFEnUjSZuQXDrW1i5Ly2jqMwJjG7bMbIc/H9n23BRWddG+F4ultr0q1N4Mn
tfZ6b/sj2fRAMlGZmQpPT5RzMBuetl7k7djtqG29lOSfV95Wtx3btrfL/XJOgTzdfh6zExZBxl4R
hR3667xk/+ky79sAokHCkpvuB+XVylUs8obrY2qO2ghlw/i6rUGWLX1xfV4zqDrutm2UeLi31vvi
47Z8YlDRNSXeC9yNXBBC7sB6XrFEr/P65f/judtp73vK7bz39a318U+tn/B9W9irsMS5DbNMeUCU
X8nPVqTrGHCVSPKMqcoOAuAGNYhhxa/D3LYY11GvRgHKgCM3VeRxRR5RGDDpUgqzswAUtMWOcuOo
Nj0dBQsT2LKS5ChBrL3x+0I0hl9Xtx1FXL+0cVV58/p3KEYk1I8huyXrMFeQYBW9bpR75Fv6xu3X
Z3hbyOsA/b76y7Z11GtQkqG/ytbH3ghEr1C5yUj4S24/17LTagv+z0jggy9GIb1HCqvp1nT1gEu5
eIZxnO1j3ZjsgrFFZD4qQMlUr1Uq7W9/c+Bt943tDarVMnUn3MFsc7JKj/y8CKYj9ShzG4cijjtP
7vDNDdbxcshbkvNbM0Lewt8WRLUA1vRwgcxe7iZSO4dq+L7dGw3lnvJQInB+bOWrbL0j213S1/Eu
NdpreFnJPmxbDeF+7bVPkOLtY+oJk/m1bqNwN66z2bSdDxa2RFIZ+mr4KUp4eds1wprW8MQyelTc
Ecq5i8thnWyzbX0cyMhn0Fwx6sLybyERLZ9HiSGkBXPgEizd6pL1iNzKzYwXKHi8E4a0qT+0ub6n
UnCk0iL7QH6kt8Wi9mgX6Olh6OaDipr3VYUNRyQvDxjVDrtkzv1hrO5iiQAHPGHjkr9C8aAwbhHe
rxy5myRywxpemeti7Wx9K59+rr7twP7DYY6ZoiMaIHu3Lt6egK0ZY3AGjngcnDjqGGQN4cqISLHg
MN64TaSe0USwHEOGZQdc/ziYY3jdTWDtYbQTL8vErXpvAErMpj1iEQMDai69tpOYe/I6yG0LaRul
rfjnaqEM0n7RzX1Rqj+qSbopMmXwU1MY/K1VQ7Wx4Xs37lpN8HO+AZ47C7/ML+uWSGeXvG1Orah9
22fSdQxak+3fN20nvl2DEjshGSQNi3RVqcENY2yp10UGEmxxtmavJj3eLEPnGmpPRCQidcBJ61FV
SrSxHbS1pnXk2lrvO7bj3k7B+elHlpD03LYZdb16F6io1xT0BOtCXAqV27c2edglW1rwKyBm6/xt
G1407K6aMybH2nHbtO2MwrFfQ7vOL4UUEE/Nx8t6vH5JTHrNGJjHotduEDZVdzwpDOlyhIBlMO5H
HeCd87ata15CM2w8uSIy3zZpeMeCebESdMg4633H++p4TX7NAiyRecNkD6OHEREPgARjhrzzcJXt
w2TXKSfQqBrKmU/FC44zl5VZwOi4B8LwAKvflu4Ej2JDZLtDfgeEL5r2XYKagy0HVKQIz925ucMI
iPzDOktK3CT05+Gxl79iVgiWbJ+ZHma4UfqoJtdSskeHOhdOZXJtJPtO5p3ZG9LJHDBUI/dZnFHa
rqlWT+clscHS5MGpI3VsObp2G8LvsNwwPqb5MZ2RDpl2OCEOO90vzqYDswdBsO77Erq1l7+CA2q6
fR85hvClKW2N73/fwXxLEgxTr2ds79MnGXl9bOhdJDnwxf4mCbaKo7f8QJImym00B3E5T2xFdjph
B3JaBckj7vT82FdeCIoJjWT12gSh/KlJblrxW3YRd5V9BgHz1bSTq8kGDYxzkrP4iq85yZf53LrJ
67xTvoJ9QYDRFW40eqLCnr5Y+8kxj/IP6bbwxmP6LLrVYw3IYDqghxJdK4fh0NmFHd8YHnla/YZJ
J7YXR7z+LtKh+hYzseyuJPyjKy8FzBPvAgx+R1s/K4NbwUsiwu7cUrAD9xtYi+viqO0WLJQc1Utv
havwZf4RPVavgMfOUJMg93j5c4HTItNstDxc7Up+aJ9V9wUt5tOx/4L1zGLH+2UfO3xg4hC/vPEV
spT7Cvlf1QPyVpYMWaCZbLCWyE3Uz11yiKM73B5kConNTq8Pwc6STDvL9xQPbMtw9PuFLFnniD9U
5OYiZ/4cAjQTPV1xl9mdchtP87E/4HGCGMhkQCvyiOvx401aZ5G8SupssfnSnM7GLV7ot8VRd4p7
ffLNwcMy9yiNrhA8Ie1ThntAiPSQCw/Hp363gFk+WLeyi8/pbvqC2VX7Qz7jeJe3bmodwtitJne+
z1JXt3bddOigYAdHiq2lfgcLtPiqQKNcdp+73E0wek8PVXkFM+M77vbV4nkRI+n6P2i6+Zvxw8AP
cnTQIExJSIqngFAYsOi1hMH0Yz07J+QVqICdpF3llk/aj4hxEMVOGPzWGVNr0UVMrnDmwMm+WPg6
KutO9aSqh+HL/GBVZxkK7JnY6zb7gngy/FPTFr9ZhYMN4leRp7JGlcYh+tljL4xWTXjEOTfRnQj/
XCQfJWbKtvxUQEp3V3fvR/3bcAuo9rk+TpdctKvRrqgLJGCdKOe44/2g2xCh+x+h07xYvD6Sh4g6
vrCTBPBsp6p7PiGXz0Ym/Y50UXxs72dnmjwrP4Cki18gUH8Vvmc3qlc6TNIe5OfwR/pQUxYqSRY4
uk3F+Sp9qp/Kk3i7mp7sIq+H52eT2z5kEA6es6N69TjfaffCQblJXoraNkJHqW3NFV9J+en+tCu9
uiPrvm8+dfvhVj6AkwPzazePcuQOX5kdY6DqTrbqCc+rgNEucDu7d/uHeATSbksOs4Jktsnh1hLO
esA9jjz0iNN/yY9NY2OcnaBIF9viOXTpU59UyQdmel+iPas7AGJB0tkys9/Rlm15h5rxrfUZf+jH
ydPd5ZB+yfe4U1VObF4rCDdSdXPoNN3QL1qHahKK1nZ55nVLdiTpAGOTJOM5hM5n4+fqkZJAQR2T
5GS/XFHdMaedtp9uvweH8MzM81AcFl7ULHXMm+4gHscV4L6DOwLWk7y3aNmyW99zT4/wDOEtuyBh
C57U8BDzHQY3w+iX1/rGeq5FpCrAGyAAvCM9jrBFgcfxFUIcmgPUCdlx0jv70Eudep98HoEMfGLu
lQgoqjiFtdOepMEpefawZzibbnisz8Eu9/VHZG7MPeZDhyl1ro3cAedQ7aqDwpiCpqZrOCHpyMDp
E+9lvkbR5qt6k34KL+E++lYgO3qFxyiAvj/HRbOgoLjGXMR/dBv5kHUHkkc+4rrNPlKCK8kksOnW
mUpQMl9X17lRP46KHbeU0oBtPSNAQmx9IGEv20pVYQ1KBswf1lO2VrhOSLbWqCGzeXhrWiLGb0n2
f9k7ryXHkS3LfhGuQTjUKwlQh04ZL7CU0MLhEA58/SxEVVt25p25ZdPP/cJiRFZYMEjA3c85e6+N
S1yo4phv/w8paBzY/98/7ZSSU4yyKUoGct5bhMfl0IJj9n9mbeNTUGXheGFe9/dD0ZvjxXAqMPfb
s7d/UKp7NVpGSIaEHhHOoOjTdT1kELjOis5VMBuMEVbBSvn2VJv0HpXbkajuCSUgQXPgnCUTxDSY
9CVjVojGqkFN5jn0IIq3rxOff/LxEyxluZywZ3KcRllFKzSgVfT2bMi2ouDX1z1NRwaa6K0mgZy9
IhnItmoAjduDn3OsfXv263tWOIGB6kfyBKYot7j4PcZ6e8oTKl3ZWERyQoc/JulDuvkHgjc/gddY
5yLr1XHcztJvD0Pp3kv424d56y78eki3UvDXl0y6eJcmMsq3ekRvVdvbM5hBLLm/vik84g6xkYG1
3apAj9hIU6zi9NYOHraW4Nszb+sGY+QxETQgyPesl8p0EiIeaE2RYVzul45tIhk7ee1NyzoIh/V4
/KDlMp/nfD4Yrg6PvxpIZtAQD1x6282Yj/Uul8N6qXFj7B1CuvZ2KCnXbU6eOKEj7RJn9valOecT
aYruUzjhXtwMFFD9Zs5sq/Wu6wNSiwQXAnMAfQkt7RydPDilCB6Qhwj344bQjadK47sttn6dKB2I
XvAMooDIRH6CT+7Xw6/vTZO5kMNwI7OyvlgTdL4d4VdLtAj5zlTq3qfqcQh9O01bI+6tRbdNQfbu
NLHqbe1kobYu0l/N41/NZNueXl1k6DvTaDcfsEbxuQxXat+MlVV+hdwVco8wNDm0yvmIR9OicuPB
rItdY85jrHrPit/aqm8f8NvDry+RbeX8kRSGJmfyt4/X2kp7Y/EtCiMZuvtumQn9YlLKJbg1nf96
2NqsbtfzzTS1ojqEveLIIdkbq0WH7q3DWthFf/nr6wAI5V8T0v8dxv3jMM4LmJ79h2Fcrr61Dff6
7+O4t5/6exwXeP9C+8eYxbWBogShyQzq73FcaP8rCCxAZaGAFuN7m5f5v+Zx/r8Yt9kisPiXv4d4
/zWPs//F3MzHZuIJ+EwM8v5/5nHW73JjuKoAa/Cr2GTFwDTy/kyLwc+SlaObeVciqXro84N+EMOz
a4EDdKFKHbjvsnvcSTuiHx2Cyju9b8wlzn3HPI5i/gcp1x96079eDgETJnooJmKexdv/3+eDJW9K
Z3e1e3VcosWXLusOhf1tWvzuwWy+hF0ChzBANoIk8gHGRnX5bx/f/2UM9/sM7u9fLzzeXXysQfCn
1DQsvFXR5hDXXief22AaX1ydnLxBEdVhJhDHIZtGUzfclDvl/6T83qaRv6aVb7+cS4VrhcwF02cM
+/vf3mdzlo6lJa4lfakvbbKURw+lWr2MQUQAsv3OQFRHqmzZ+iuzp+K7V1d0a4r6WigxHAlr7ncp
rPJ9Pav19J/fGGsbzP754tCUcb2hsmMc/McodZbltJhGL65Vovq4UPKzW3FykjKxDijLDEDSrEuE
BEaG2yA0yusjLA4ifCb7paLleQbLLWcdHP7z63oTyf3xurgbrNB2QaDh7vzjTWMhV7Wvc3HNpkQc
U5kAOx6w1cLr/4n1IH0vzOLo2BWgDnA8TCYm91LJmhqyxw5anhRurJOjKOsruVyXZfApAhMYx35a
PJjWJQynSOixf3FaaZO9CnrII6LwOgOn9bLeexrbz55UPh1DccrXRdLTTttXukjvSXgXz0bZPXKT
lXcgFSMTcMuTR1YlXUlmlMCToRf+fEvFTuDUcCYMnHNW+J8Nz/5oAiq//ed3y/pdgrZdYhxWAo9Y
KMI9AAD+IXVB7pSMFQ7bKzpC85ASGI5+zMJVwtu4U2Chd6uWxT5v6VDgIfzWJhmB5v/DFwL1nnk3
dzo31B+68rQg4pfYbEGs2jBfRjOj3kuc53WkUWgPLwsIbLdb1FWQFTQM9XkIDP3uP78Zv0sR/nov
rA3S5fo4HhEg/n675UPXG147iuuUZD8NyjS/Wfd6XMhlCB9FXhCb2f3T8vbvq623aVSt7XOw2BL+
uFpB6Al/sCuBCss9aYh9kaHslzYNHtukNg4F7O9r7Rb39sDMqFz9O5MmXy8t50Pfu/9w69j/vt54
poMUESiI4IMI/rgYgsSxphUE6LUtwT2Vs3NjaHMXVMyDccE/m8HyDX1sHtWNn++rfGb+PzV31CU0
1tcmjyAhYNAaUG8pEC2XOSCSAXvMs2M27rldaJTKvkzOnHtuBKssh7Jl8bZwBHK7jf8g9bD/feVG
uMI+RtuaJ/afVzajRjuBNyCus1jaK6HFyUPfI+J2dVaTH0xcdRIGt26bG0tUFudKuSgZF+/VacFm
qy35E0EmNvWyOQSr7+yxCKHF7LLpPM4ObWPbIDQ0jRMzC/FfQZg1R9DLxpL6h4ogrt3gEV3hdohs
yRbu/2H5RQL0x+q7yXLw34Tb5er/aS4tAQLouuy4bkpXkolOWWuavNy5ITVRTp/GVLd/Hfp+E2D9
pkjZrv/fV1aP3QgCiYXoxyEW5vf7Q3dB3/a+BEruhvq5TlMQsnn/aHVgcUIXWXeIF/qYVQ5Ate0h
sPfC+17Kpv6HTfmPvYeNXsABNP1QcEKhTf3nK+myoa2k7IzLkJTGIbfMF9QS1dGnY00rKddHey7o
hQYB7SEgE3e2UuyEqndOga3GY1ilUQr48aWhWviHTdv9fUXdXpuP6YwY5Tfl1L/xaLpyxcZlAV6R
Yb33CAWOLReeVDkRVkQw0gKJsaj3vLY7c4s+soYx6oC2PWz7CkQ3mwalT6re5BhXFJUJTdD85E6p
QySZhNjphnA9uYxhbvsnPQewByRRsXBrY23zg8Xikn6yJFdtje5Nyyq9Cwtp3Qc5Lc9lCKB4i+QJ
SiJggSBE6udehr5LD6oITJC2ZEsG27mvzJB8kNh+QCtbxxyPymhZc1KIiza20H6fRNqZj/Mpt9p/
Uj7xEf5+pbkcfbEW+ty4RI445Mb9sRk0gS6Exp16ob6p6IV47zHdrYc292iEN/UD6JeZTXukOWSA
L1t57fvWA3HDCY3OOSLY+VIQoX2RZL3HeQBlwmzlghpnKRn9e7tqWOxLPszFgWPXay3q81qUxGdr
Gqqogp3LUmCLDX3vSaPToX1Fu04Y2FcsPexpbfiXJqDLMnvzvUwxFdTpZPNhU4NnIl1IlUqKrelB
w/BNu0G240KzextpvX3N+NyJVEgv1uwdNpnOD4JDsvbY37rsbFQTMLTOaa85PL5dkPfhZdanZJyX
+2ZeDwhR6qs9p81+sL3hwPGAS2gucYURUr0uwYl1I3/yBsc4SqcI6fx+rMDrngmywaLmPrOuZaft
WNRXdG1zHS9Vpl4ymyiiKTPtOEQIve88D9OK68MfrsXjwBr6MBv4jCa5ZqiKuvnM+f8oiwyTsGII
gQ7Lj0unYrizqPA2pH23a0P8kcrF5SeakeSutcLIoAFOm7UBao/UnkLan3yz2i5gxOLOpL8oNuGX
qnotmuKT455Iz81ja8Mq+VOub0rMLQ4u82M7pel5tNwv4zBWcacKVNi4/5l6QjpTftVE2jeN3VBP
zuXQNoDKRAcGATdKPjoeiVm0K3U7XRuSIKsh9F/mdEXR6yUHGZCHQTKmd1nW5X3R5PNNF84JmVB2
NmvvR6OD6aCycGPtMUdx2pwgCgs/l58N6eM0YSY1x/zkVCp7LZvlQQTNqWZA+OzbfOazw0F+GJ+9
ckL+WwGbTd0EeXFR+Rzjs3eilP5TZiXwelIOHnXdH4kiJ08xkFWUN9VP5akUbmnyMyH7DftRWcdT
VjG/GQYOs261wtz6UKLHvhBdE+VjQx5GQioihrzg09wx9ysaKCE4GhPc20cOqvgHE39TZExOlJLL
8o6xZxz2HdGqxNsGankOaoyObabvDdeDP4quYSWcBgl93ZytsOz3GH/BAnT3tlyb2KzQBXCtOVHb
j5xnLD4b5KclUwgyOquymiOZMsJ6u8J7It2HOuFKDXlmyeRnmPfq2q7t95A+IhKitX0Ez3bPSmZH
XbaGx9Qpyr2rzOUSjp4FV+Crwa3xPnE+F838TMLG5t7jZIHJRhy7TBTXuZnujLE6zHKRL8pJjykg
4sfBG6JiUQbLR01Ymfcjb4IhhhffH5SRWfsQgfW5Tle0/D6ZmUWRHby1SJ+WQn4RjlannkSJk0qr
L4kqdiwY4f0khHzkD2R2UPT+ObGTLyJMlutQtz8NsqnQrVsm800HSBaf6g6VR/4udbnCmvyirHz5
IJKX3s65KsbR/z7c3HXKnltbMfoIOHiDcesfFKOT1avrS2U2zt6TP8MtqqBy1RdVDfJBALmpx/Vr
ajYzsQCLit0S8HiZ959y84w12CforH/NrSRSrZs9eC3NpzRJmaMGYXmXpPMeARsTQ8Uv1FgycF+w
BK6SBgC9sftR9MvRROESm4jkgYdkJoQuo7i10vjQUw4f3dmX+75SexaC9lvNkWJXYlCtyXh67Mp0
kwWUkAXy5M7OGGvaa0NOSpYc8EWd8ZG/Zi6pQYVc/B1Oz+osyY1L5PTaZ7sCNskxbJS/pzbqEc9s
aPbR8m55YJ0WldwVoVZPTkjDPrAP3jCNe+H2Bbddq+JebX6X1rbeNf4pHfz0HUhkeCZV/b4XBQYZ
/JkfpBA/UlMvULOXkjKaVzI1o/NUdV2wq705/AAmtb13ElYktHlT1GQms10UJqfcFztNltvOSuRH
zQlthwS2P/X4J271FL7LFplzv03Ht+gGI/NiLeogAggFeqNxl3fpTZu0U2thKmZI5n3ehuXrlEqo
YEV6sAQ1Nf7Rs1LSOE8DDr9E8uNivCVKBXfGetejtzi8FWdk4AYHeyAcoOj7rMMXmbfHfmz8PfGt
RKMbL6uy253WQp5DVqenMsF60ujYguxyXcr1sRl63jK7mbC/531sFuqd5wX4oElKiGUZvia11z7X
K7M96KNz7M0k6QJUoA8qrOnQFTrWBouTQ/w0bF/1Y11UGpHsMp3hYOEcpxraERkwxk17nKkZoiwT
S9x6peYisZ9SA+2f51JLhDZ8ZtoNbux7g4i7pnrnG7q6Oeq2TL1xCls5RjvVpct1JCqFbpF+VMEm
BeywK6jEvXW28T7sSYBLDIQIQ5oyoRo7yviyZ8/vYTmAOCnBPgZ7bRj1RZu+8wAuBGuDj8dDzkyf
1PJpqvL+pGsxHul/fzbQP39KAXruE6v2mDmXNfmdZnIqif7YdVtxEYhZfV8KO2WBzE0iwFdJGhxd
IwTYP2vlgGg2XHKFMv9p8GT9ECgkAOHQadTmwW2ahv6Jc/jKrwOIFiZYvro+u1ZKyAiXegvD6ND5
urkYbySxJXbN1Tl4WPdQaTmZOqDfj+es9M4AJKgugUUIkpmP+WqZB9hNewPZI4FyWt8mwKgALYqe
z3GEn61bqn9B/8aSQX+TIMBcrYkknexq36/TjObzaDaUxKG/+NTjhJR6LTkyVug99K2UJEgXgDdF
NpwXzzKvpMreh2P/XdrE4eTpdgCzj322ELHCDEiUxXivEvj+iVWGcT+F94V0aPStHTELjUPS9kDL
C+LDZt+2EY3oBtzCwrKYTmVwStpax1PdojBRpJkYIUbZwqmZ7zl5cbcgoWdSKDHVvv3Ggoy+Y+dB
iyvdz1VqzVvcs7mnkyei1S7cW7ZO+Y6d174JIIX1ILCRLe45y0jNTUavvNPs4EfHw5Om+wCdWmUw
P6HTP6/hD0x1DM8mtGGBeJ0a73vXFZS7AvUcpJYImezX0khyShII3bOBobge3EPYa65/Ozx0vdOT
NLDeTIcMXm+kUBEQBozwPOirsXB911b3Q7jWqxPa3F225+6Sjeelc/YOgW2GPBox1Z9GgAOnqWQm
aLYEiVres641ghXieCPZZK+eB046fa8zJyMUSS9UKT91szKeteuvgT9+dFV59k3v4OWaeLy2RvXW
oNqY83TXr+pFc8vGym/y/dy9KqxcyCjQzS4kHacS8HoVpsmhF4SLLGO9TyC3CNknMITUnYGb7QQD
Cu7rcAjeTTO+p147HwL+u1h8bPOwvLq69A55ps8BKsld5cLZTaf2i1kvX0argOZifcMkbUnkb2b1
Mi1zGnUBRlnRiVPdfyD1xt7XZYj+xSVDqne/25Xb7PGaVHj85LobKwz1fBitYL5GIobctR1RIp12
75cpw9hBMgoH49LdO53CE1+gQuoZl84LGc9Z2jxNJiBsH4O75Qxx4hhWFEDpNRfm+kiHsj4vY+Y0
N6nxz5bkLuywJ/YR4nROv15EhHXLcBt725y3920hSDueDr6NIqXXw8vYraTCSHs6R2GYJ5EpiEpR
FvQ1MVeP6TABHV01yDZU1uvUUXukbpy5AJfzQRF5VLLJbtihyS3jziBfp07nhBAGlPIWZt691Elk
5ZaBa/RIbjkwQr+CkBXmBNmuD7K8N5zy8wiADcwavGZPe/thNPaO24Dd6Y9ECAz7KWRBp1KLOCMG
B6TeELUFaGmZ/6DiPRHEM8S9SBrwNuIDG8MjZ9Hvgqhz1iR27tTvIs6dJKka/lNg5PkRHf/B6V15
aFaJi9BqYuSbMsZeduCETlpUea5JUGAJZZUDwsfM/cfiUmI4LZroofuIao0ICVpJrrPpXVPDQi9g
v5DY2Uc11EGMIYTN4Xve1075QlVxWWfVxn7XkCuYwCFPHQjnrXcKxy6PCsIFsC2mANlGvz4m5Xd8
bj+ILWPPcEz/oEDbLtp/lycSOY/M2AiKJK7rDLJ2moLAcoC1DihvQBMSGVfDOuvKe7Aczx2HYNaP
QVBTht8mg6Vy6mnT493C4LB5Uo1vWnqRM7kvzoywjKip93PvfHe6ur06I43z2q+iXuZTJO2DDsHF
M/Ldr23LybFl+1EDmH1r/Oo0j2uVaXRrhhtBr0oND+56Q3/XdVrECe68a9uvFYba3dCQYFva38tp
RgLSTu6uWivUazK2gBLd2oC08MH6PNluv/eG6oYOukcpOp3gAbV4IDqflVZnH4lZlOo+SNxpjxaU
2C+hnmwgX7FBvsz2Qs5uwl+hTA8l0pTACt1763QoRdff18BW8sB/aqYM+Z/j1jvTqi6u9xkvLnJp
0eqHZSLuzbbQYLn1vpgyYzdDYdtx6Qa8/+W9PaV13FuU44JmVSxqQa7ohnK0vuavrQ7VTmj9hTgu
tvqQk3Jgs7uMTojqrBmQrAm3RqHXCwKepE/FlT4Lb+x3Xekg81wyEJqpdytwJhxqC4tz5X90AMZo
eZzS3jrZ4F58D02P+6myh+9GWHI8GS7bFmZr+GupElfl5NWeKgeT2WrdQIGA5YfuEhnAxsWcncDd
fWjM7qeVsjyPGnvpTLBrA8pnCKp7iIxxYteogELv0RiW7uAgrllpT598IBV72wyfZ8iDlWqmGy3Q
+SUNWws6N2E0dkiXyFllj96yIZ3cKIvYMjfTjVVuDPUQOIJ4peNpovF0tswTRFYZItiTlQY4VyZt
HkYDQFa1QL+V0l+gg+RQq1r5w91CJTyvvU0swxcr56Adhf7BnDDW22YLeVzoAolgUNy/PYNlXNxn
af3oLNl6/vV9NYgZOPmCRAHLNRUVqjEschiNty/fHihKOvIePHbczkF/hgS32mmFHXWqZHbfOQ5a
46GFLgVc9zxs3+vfvrcM2fesqbMT9OX0fraNU2qiUSBlPr1/eyC+9+9nnpMQ95Ki09Rp8N6ZvU8C
1fFpBEVOSqmaw3OWGjdmPnzpz/JWdi6XENjz0GJOIHMyqvKqe60ObTd2TPirGhX7NFMmonNr/GnL
LCiTvV2br1TF6Bwx3B3CrtmXHh8hmUFwSL6rpgCMUhbDXiXTUzCjT6X+8VtRHjoDu3xocYbJTOu6
KPZvgDMX/qQJavrolrCtDKC4MJqzaSiiiuEhC2ctkN0Y3123v60iU+hM6I+5bDOlO74URfowVpl5
FG1GGoD1QFMm3ecr1Rw26Wq3Y0pbHvICwVk/Le+UdL4siJYiypOf4wrMzBOSG2jrMWYOp39kErVL
l3pPS5RGeu/3Z0Dx2XNgTTdlO9njiCDbggk6i+aoczqijvJIgWKlnJfFYedOAeQ2hXPFk4jICz3J
2S2pBtsVqzhNj+Cqu3G44UY2d+vYPKg1B76cVu2RTUofc4ebB+SN8eyO1knYoHYoopElmdq9VvX6
/Q2ux/TizreH7Ian2zj1HcnKeknCBw9GlKv6J7P0w1PP0WK31pb/Qp5GD1HUIhWcAMyrcusH5bps
1mk1n4p6qQEJLiEr9qCPfhNyoum4RTOZXszcAjeIMcMwSDpSw0qGsMryY29P7aNJq2ynfdR/dahu
SbHGvj1/rDMjjRhvuDfVoCWV8sHNi/LWwobHQODdzV2eHQKbl9ykNgL5Vc5HTz42pvLjLAmsJzd7
LqtgA+7kKQIVsik6K/vadochQGibe7kfddJ1IsMeJtA+82eYVDBRKrizlZbGHrxQf4JBUvgDy/us
1zt+V1VCYOw1+0A65v1LVZwrW7RXkqi/9RsoWFRtflqnAAEnPE7fdtEXT/6H1bY1AyDoNfzp2bGr
CYHXOr20s3PhoFoee1jvVCjCu+oG7hDFbbkhLubl0V6dzXCHepeRZLhDpzTuc0IT0MewZCu3X547
jvcDNqdrm7Yf7RYzRq4r9+T7pXELJHiepTyERisPgcf+DySnvrU1/ZMUr+qgw/Rj3yVfjMDOL14b
PC8YcG4ILt7jwLWu1oZe9OjRXbrVeG/CVXq2HOdMuR1ErbTE/q34tFsQvsPk3dEpSh9HBR6tbhIW
aieFSE7/8A6/qwmxo7DuFFHgO+ax4UEpItd2b998+3/mxp3ugpdm5fSG9uspE2b2MpM8cciZAdOw
4giA65iTSVMPT1MohjNbYbVrddXKaGyFeyOYk/xUzwF1WItm2k2aSYAzznRHmvToB++sjlg/ATrD
WdstO7RdYkn5c5rJbAwTJzzJnlwkv+13Hm1RQjeAHQQ2M3BeOnMtezbPXUH5XCUbNA0hMdfxMxqv
T6b+VMwJgsWN7yic8qZMc+IzyFpuA23sjTTJIqfh6MmCBWXTitGvOjl3I6+WRY7cwpTcsRMaOOS5
Hpy4NvueOy2b6hLZAoG0TMRO5mTa1CKMxv4hpCDbYRFEQibL7Jvj4blZ4cBeityDNOJBoVOGfRH2
6J3N9EM3jcvl7YH76HkVxTdhBKykgZYsu7Ra1k2dOc5YUd6etXrr4XebLaOhbwDbJEUITNEfhQ7a
fw0Di3O5y7tSBbQ0YUbPl6mCxOVZuBBVfkWbxlCOun8m62gkHWQKNjMMAHYv1eYOXRuSuo7+SeDc
EBPWV5Ol2UwNfQgz64x7GCRIWFVn1VOE2Iv3sszeN5X66Pm9t/XVejdL7R4nq3uae6SUmuU61q5+
yAlhOZH8liWKt9kBqNmO6JFTwfqlHKwKxlhcMkdxxnMGFWcj8YNCQ3pRV2OdmVVxVI+82j2XJd1o
mbY/3b40rqz+J7pwHbJSsZxKoDEdJd/iOTPZD32FVSUkcNbPn3KYhIGb/hiJSoNEwivWrgEjcGB1
pCSDUtynd5bXjDvQHh257wWnrKZod3VLiAlVbErE806ycsJeTCBFSk0iXF/d0WgqY3MgsdSkFbEz
y/CDMxn2FT7Ji4b5Rwdk5xvpRnOmuR9AOmVOFj6YJQ2qsOpfJ2rJc5HTWLdI4vEnLu5iIdl8FPGo
XblbFaFDY4Wx3S7QHM+lRNRCG2yxlwtl504sBYwu62zMWhHanB1TTzx3jLT27jrK2Bg3ACuOjyEP
4RSagjaIlx1rUpQttxMR8fJnczGqveXjXUkM53Nu2SZI1P6OTJcaQTxUL90mx6wjrWFIQQ7UnRfb
+hutOYNqjZaexzGU/qKfUu8Eq/xu0iSqK58WrtxaProe4qz74pd2dp/ppzVbxGktzUcr7YYjyhnF
mDi4z2vhnFt7A0YaI/LGeUQf3TPGtoB32n0a0wyZ4AjWUbaa7XVCnWyMQcapDhYdrP4fUpBa7Ifl
k0OdTeFTkKjQfvTYGA7pTNVjCbTZyec6BHYvLfKPaA6k+F5wZbSsS/u103ms/Yg4481MBfvcIWs3
IkTnaSqT5GB1XxXN8JMXzqc2Cwk8855TgQx+sJPvvWf82GKkYLQH8KAr+Zqj59kZIYdrUTFKkz51
UJ75F5OwpAMLxPvMql9gMaVx6iWfZ2iaUTEFoKh7ugQzKdd0lGZx7BvmNEPtnxDQxmHjfEjS9HPY
O/O+c8CGNl6QRjDgrKgNYasTyNFkOSFIZcIw1UG5bxAvFjS6ilfqdqUc+95fig9D5jDxKPvnoh+/
rXrgUvwJZr4+ScZONuzsa9J0QPjWQ1DQFMnHeDU/rX1OCz+XiG1LhNxdsBzWcMpjg6xaHzv2lQLe
0/O3sNtaHEykMY+S6NzL+miQzhJV+d4rzCMTYXa8SiPOshb4q0t+QEb23tVbpKuqPrhe30UAGaiG
XA7NYYf9Ia89GZWV97Qa4nUx8VkA6gGpnTfx4ok2JkK039N3ngEFChYLZ7u8jZ9usZjYa2QVe4tw
jzSnaXlYVykS58jwlTV+kd+RiHF7BOo7sRd2pAc974Yi6yJ7tA7lxvmfqcdDDKfgZ2hkmMFBzut7
o26fQhiNsAKGkxpm80IglIw7sYChNK/FdpCk+dWzPeTMSOlqM4gDeXFMreJFU8Jf5zZy0M4BfzPK
C841zqReWO5R1kD1nT13b3hSgDLuuYLk+tlPh+F9kWfug5dND+MUpk+2wiOGlfFdtQ8YrPZJ74FF
Yk1IjK442gbz5NnkEF+LZdoYfUfbx0M01meElt1NyWMTuu+bIPgCBLQ7BSS6y3LwH7p2xFzUZwdc
wAX2fwqL2qZ8slT1kK/TtR4d/VIzMsRPPrwj9jy5ZqIBzT5mnK8EYOEw2ZJKwmPnc1DqalXQcnKo
g22qo7qzuRZl3CqPcf5CsAdzA66/0XpfJbPGb1hGTYnseBLpC9GqP0bDoZXTrs1d3ep7dwzm42I7
MjY7sE/rRIlRKHVyjOALki17l3aO+cFO12RPCggyZkKyui2Tsgw2/AWp3By4oDLQeRHhx3YbdiR2
+uro9iOJVFjk/Tk9cSr9Rio8GJWJqKeASFjETqvC6ec3Mc55h9Gs9WimgBobv9YRJ8DhlHfGwZrI
0SjzQ7OFdARQs0F/hXtC5bJ9krcmo2CmRBO/6N3GLG398ZuQZnkcEuvObb3gRh7eCc9Dde6DDjA3
oRJV1jpH28Iy5Ljs0MyQgkhhS+A00aUn4JakM5UBGaRjShiSGSh6ViNhW9L5yjx62DMefApYi49O
AO5wIaoNd2yP/rAZINF6CxlWBg4bHAhxT/cydzsmXFo8QQY7eg71Zy1LxAt4d3NWt1Fw+FmSmtOW
kHachjByu8U6jnn4PPbuFmFAKHqqAy9GmLpXsr5r3Dk9Lkt5QatD9qzh1zsoUYwlmYdbWQ2WIWXT
TbLFPzi5/RnserLPEEdU2NLRGZRnsI6EBeUMRWnolu5QkQrB1Z6QTqDJR7I4Q9MRhOSpTok0sosT
I543K+aZhZb4+EYJEpujSMvkZm+iS42ntaRf4E8LW40HmapJrYNt9uN+WpFHhavXXcOswJI2nJup
/9T7dXOcttmgMOdg7ya4FvNFYv9yvmq3NE9jsF5EtVChyzSNBrUcZSqrW09mPP5xgbMtz9KzYZTG
SyKPQelGfe4zMRRoRzzf7/fND99o9qnuBKwW7UVIVMSuMdB/Qs/DQHdo+JSg0HFUdXo2b9Qze5H1
J2P0c6ZnM81WgjYXJmuDIvkn8+CQtCSURbRBoXwSfZZoC62ZpLxWXnJy2mA8FyUFlUFZlNqMxA10
Snt64xQIfpYf8priM/VFbPdleAloGD8iosK/ABCpzbGtz8I4BAMnuILs6qMlrdj7ZOvaiunP1KQ0
EMWlC3D3PlBWEZqHpHd/yqCx4iJAMmjlpzqvwQxn+bZtKJTU4XxhA73HoHQUlKUPrpqYj1rqZvd9
T1ZFioR27G6T199NEiyJ0y5XMbXVPRG81J+rBVfCNpgboiXf9YsGMT/pzf2mCDgyFytKJvneX7hV
AqN635ljd8gSTBGWqa4rpOCoRZcRuaQ534+8c+hphgsmqX7fKQB4axisUbKkDNXy8Ywu5pTaw8kJ
JXkiEksRDQnsmB21a9HjhPUFyJUwRXa1qeYJhmaCQpz8vrDqNl4KfwFPZ3LoTFQQB6O8oVoY4Bms
j4bXqNihCtvbdoewwR+afahIcew7azlOi9ftetvX0VAMlKBOkFzK6UOx95RpP/itUUQ6MRXg+f/D
3pk0RY7sW/6rPOt1q0xyzYveSDECQRAQDMlGBiSleXANruHT90903a57r1n3s7d/i8LIjMqEJCS5
+/mf8zs4SBLlkhkkniYsZPd5YpLTKGYmXqkeY6yCT6UvbvOWn5s0smjF/oTNREhEU68pP74QQid1
LwTps9i/HSf/2V6yT2NIDuwLB5be7J8//Pye+tcXfn5PK3TJimBOgafn2pbUyOtP7uQHeJS5NtiM
n0//TqRI1yPh2TljOFAyvq+xaP57huTn13//prtiGCRrV8FOm09/0iZdxHWW9AzZS9fl/D3ytAii
vJ2Z3kOJKavlNqpZJvMfHtTPl09+vp2fT/WyKo9kD/5PDuYnDPPzQaqZ+OPfv3bnNSXnZF8/rKWf
PMwCJ6MdQRxadm3vNdHtf177+3/QJYHBXjTE6tbozM93a0A/JlYpiMn8fEjWz9xB3SnKoNjWOwQb
geeBE+DHPnL7FyXRsx9OEmPVJ5mbgBxXgISf492jOmf3N0Np9Mx618XWk1VmJU9QMpNxntfHFIW1
R4Rfyn1tzulBRYxZZQmof7F///zxn9xXA658b1TXzjJRTyY2x5qP5eHH7PzfEZ7rf8bTEyvP8f8T
4QGN9x8vaRunVfrxrzGenz/5V4zHdf9AucIk7WOfB4X/TzEeT/wBeMbCyI5WJfgf8Fn/I8aj/0Hh
4gp9dX2ctM7qfPwrxmO6f0AFx43v4nq0aDP0/ysxHoEp91/suvbaFOCu0D/XNQwCQv8e0MCaMBYg
bZPjqNkZKmH9XSrZgdike9Xt21ueEcW2aGqc0MPwwYC9PM7aXT4aw73azYmFbWBANUAySocFnEyV
RxvbKiEGjPGucdyPNIvOA3lOTBsTTRtxzLaGdrV9kSX05MYRKEh6zFARZv2Gub8ftrGvhQML3DYa
l9fxw2FqtOXM7G6G5YB+MnKqaQ6jzvCGCnq50x0fvYD4vZTsz6b6aFkaaZtZY5pSjR9uTAeUheUl
c6o4NKLpVsXFcjeipy1uDqkhkecSQ3uAczYsmKwmMPhx2BpHACDJvoqqk1YbciVUOVtDPA14Xjdm
PqidbqkTx7/lYXJqbVty4tli3KkRbREpjDnnwd03GG5NkADwPcu95dUMkGNoAUWKbaShWIQQlbez
002rJkTgSqahGD5azAhEtfv5jLM/3RScDzYN5jGwYZyYmlM7TgObF1ejrgVdzWBJD2JcXZsYCYL3
Kd1BtM52SQLnQuDaTagVv5rKeyy9LuwoXT5O1LFshN2dYGkQambzf22wZ9zpiXY1wG/NfffiJOPF
ZnqnRmcnHaQowrFVKzd1+roIzn4+eqCO/bhBBUcdV4P/rLvNh0UFqGpmXDFUUPX5jNOi947rq2YR
V0GPVkVD+fuY+Wtlb4zrpWTCphvWfZ+2Y6CTmto19MGY02SEJGyZ8yQGu2/nZoxZSWaoLmBWiltP
Vyeh9Le07vK7ZSb2JSYU58QE0Sx1FaTsOjYcoGASAB3eZ4rGI1zrA+4Rp99nVrcjoobfrENgrrnA
g95G8tWla69YH/m2cFjuq9uejSAXXFxvJOzkDXbWMZSiDOtZxPuijFOy7F99GV91UTbYr9phM8b5
SbQ0SkS6+dgYgjI6+yIK/4zZgmD6+A4gyWX6mL3JJmnPbQHzJl3Gg0bTc5APbmCnk7cdCD9stc7f
pa3hBLikkjU9FpQMJXdjZbBAIjfHFcRA1SwM/P09xRHzRuYOopipjXsyQttyGF5FUZTHOKqzLR0s
G54E3GYTxw18yIxboruoBRIgKApyZXtOTBpxOhaWDrNObZmIMGyNitL1GA7SMdRZiF3IC2HfGYFs
3PveKuXJTdVOYS19xpoqIAu1mEEFKhRekEBvlt9ZD7y5qsVv25P3UTTvsHFyL1pduR8KDtLkWYdg
XtqRWvc+eRvth4iDwsGfUqTQpTO3fQSHWZEmyd+y7JEkRhoMY7NRrki3pmHfu20md8Biw3YGJDx9
g/2mTEaRsXYmDMCt2LmGhGexaiPMJTbJpGApJQVSOH4PtY53YXdvMsgdRuHLvRPFF/A5O1+PLp06
R6Jbtq2f8DcU9zRN2jwAHJM8v0AatJh8qcWeNjG2g9Cnq4sKQv2gdx/+vNih0X1ME/XWLuVJc6x/
6Mv6BsVgPWCd7txo2Lsq4VGWdfFB8xC87Lj9GoReYEawrH3RLkcJAf2uGNUMIDF6nKQfPSdk+GTx
VCay3rLd/5iHhIkXB8ObruKIRa79u2mwykIBPacjjpDCdM+UoqibKRlf8NVDbbJeIGNLogMoY6N3
pJPHuyh2hHlD2GZSSwnKuI03JDwbjs+JjRe3p7TH/nayPxkzvBQLdIdyhvBh5+J7XMvRS3Ts2Znn
gOK8q0tfynbsvuLUhAlh13lYFyQHsGDtcCRhpnU/qdPDFj+veqHJA6snP5N59NY0PJlkvTAzRgsc
Ciu+OHRCAZPuNZoUmrTh3W3JCkY2Vgw8iIHSVrCH1O9yF4Nhbq4zP/s28cGTJdZz2egQchJwAl12
nJcivYkQOLyaHIWp9TD1cNSVBER2CZ2UuukOJ/Zbz1I/dJ48jyT+p4ZtoZZV8UaxSkZtJC4IliF2
hIq7oBxvOlvD9m9vbRuMoeYLDFLTNqZvkp8N4DeZwyWB7Q52rHpqwQyEOJ8wl+OQdHxXHco//aJ/
4wyWh24hLx1zkCOsiQV3jpfP50K/twqEOzHxeOlhPSSWwLrYm94m1VduZtziFCHdE/nI/WkR30o7
0h/o2YUtZ3LtpC+sBTKMclQNVG/jXiW4aFuWtbGUD2bekSRjQoXhHgXPrd4mKkJunURD53bT49BX
WAVaAlmp05y6Q2U6GnFfBh2Jo+5da2CFRFwjjfOUdpp5Uystf9AGnQ/FWB61zAGi3h3sjJRLPzwx
e3i2Lf+aR1wocf4KRcILJm989Q0uS2OSu7EhT1e7cOWkgyRI++aqXh1l2iwH1R15rsrdrIEyWOTZ
40R1yb3bBg3AlG5779MQT5sFJ2jP5f9rF383K/+ymNp8iQbJTItOGJqKOeFM0ttxq7037fg49DM0
opjr35cqREyPQ/YcZFci0ZOXMG8QsQSnxtVCeLZHm4MpFZcUWSebemzAADfftW0NOznV33KYHTzX
K5WbA2fLAYwumdHY1aN30+VzBQAg+VVO5rUdvHyHH/wxZgOSFijpg+8PTGXXArIa/3ep01tLbrgt
yb+xHKWtRjZIz0MWBXVy1VuK9B0tE8cpOQdOGR+YpZdnvfUgGyKgSRdvKhau/KArSYvqkjyrGhbK
XIr3JEr3mBFZ4LMQCOf06rRrM7Asr0buvtoDPsBlChnLkGE+mIhvAGoqgdAOlX6JeUNrAw/vlH7Y
jILeWj3+qhOjYkCbk5w1bx36Y7iB+InpoOkAVPnPmKQ3buo5d8KxxM6PR2PjuFCaYlu8lAX7LnqU
PrJe73F+Ms0jAIA4UlN0qKnHcu5fikEtzFJp66z7aOPStzzDLL6j1XbF+apn6ZOoWyiADqkEzk81
6mbguktzYkJHGxrjyeZTj6R5b1ZaYLtY+5FXsptl7o9lmlxSo4F41NgfjcLMbLTLJdUoiLZjvEfx
G1oIT0T57rTaFbeFtTEpiaXtBYd0NGn46dzkhEraBUmxXIp0RVQzc70wYP8TuxeePEcFbB+8Y8v2
KWxpQTg2iCCFlwGXjl7z9UJFit0xaKOoEGLnnWdMbJF41qVj1O7KDqEO81Gz9WK7podazQi1E9dX
e4ojt9gt7meWN2MwjUWzB3NS5OJT05AMlGjGUBP6ZxeLd1oknSNzjDPU6PTWKOlYK5eGNuZzpfOI
JjrUEE+sHiN8BMaaXbGH7DFb7teWpsjCq907KVtK2K9B5XuwtZaWXA9MdhRaYPfWZa5asdGHNpwl
Y7a20x/rSVV0VsShm7BF9z3WsRGXF44SHu6ZJffLemoYHm19NAgTtBfXtO+I658iPCFMP6fhUKDA
BGNE07qldR2r7ELfwYTKzBOJKQhgwV+lJV/Z8rK3Iycamqo2wqrp8BNCgSP74GP1So6NZcprjvwQ
VCoDik+IKugQqbm7+Xkzgw4a/kzsT9PeUsPz5BqMLSuY36k3RbulL2fqQTJ4tSba82Qyyl8mWHSZ
GODo/MkzJmNPPpTvtjq6kroHc3hpUX60zGWTaol7FXsmA3KLUe9S00TU0NGowJ9NPgRMLApMQ3mu
ugYOtEZbQPnOUIt6zc3PTLwXNtaDfJfYT7FuN8NhiTCRmlpM1oqxbKii8cVK3f3iVidI2Mxy+3J8
i5rsS9Gzhe9tOneJ+h5MBkGMG0HQlfaDzmHjzqZZu02RqUoif2bkGMd4fYnrr6ZX+eiM6Wdnqlvd
4xrNuQE2SSE+k+JOK22+FPVqu2SUr7M9fwuZP3aZ3qw71govkbijhUKz95WsTpWBk7zuSI/byHH4
nbzA1ZPPOB8wTmTyvezao+fMrHsP9HTfdEPzwSnq4qj5ZdTaHXGSZSPELUWl77020itQGTJIF/+R
iSEVaci6WEYTPcOhHVPXsjw6jf9oU3HoMY2b/Hbb2m1Q4DPbtPFHpA1H7P6hbRm7mOONC5VC5IUI
ImPY+Kq+gWh6oxc0rJQ4Y4UCtWklG6dzDk6UfPrG87Qs24XTm5qaX0TLQsPxny2YAgHGyMm/Ul71
xe7zl6t4hliMqbTmlzBOPnOUlhqyjKXF0wvOBpgvex5/bvSwxOK2SpqXVFP4ccdg8boHvC1QMgv3
0abxGPgt4yoDrEaS5VSQIsCD5e5iBby7uMuK8tIAo1KEEg10KLCEAgCiNp1tJ7lrxvYhW8Rb1daH
bBzh2uA4jHhCa9G2sPErVPF9TZyHLCI2Z54LlAj1XI7OyikVl1o3XkzZHrDJEwTK7c9cEVGqT4uG
tz2V+RVayQk88nmmolOQXuicX0NTb7WcGlEvCt1O2zSttV2aJr17a9Mq2xmmfk0qdPqMp7JxjGpa
PpfMOjOOe5d1g6otVivH/ZBvBe32XoMoNuXvtm+z35P251D6d+x/KbpJJux/1rDaYXczW5wcQ01j
QJGQE0sBGwEHT9FaN55V964YtmWXfPn2dCkieG8RZD5duA+2h5e2UdcUT7hci6PXt6ZKqdzyy13Z
Hnwq62swZpqQT1kd5xuDdiUkXSazNCk3ayKkFje9bx6Y4oaeLV69ZRjDjGf7yIq0/sy10bu2tQWa
OblGzQkK64er79NKzFSuOhSs2NAIZ/9hEONLDHYIjZtER9bwCAqRQZ7ZVrygXhRsozg9U1L+kDtq
F2dQ+2Cs20+PDWyJ20ozhi0+6Ib+z/whp+fvaI7sp1BcMGbp+h1m972OPQ4fEg8NOmXVuHCOqpn6
eLxNhe4cY7Xy4rqGgzKVJqan9qz9w01s9qc01s/TgALAwoWHuClPzqjRMEUZUkL0RYssYkEdXmrB
hV/Tq7TNCRpTPX+35IwdKp+RFlbQGmYKexuFXdzbLZNbnDvpvvqlUoeaU0TijNR+D13PJUER46It
90UWBaQiDmJgCKfryQcRkMtql4wK0sc67Spm3BDqTtnGMbKwkwzjwb3jnVrJtiBLBIf55MTe8dNV
5qdG+KJlG5eNrBZO70NrlM49jkJwmhzRgqnAntbUn02qvGNpNSpE4Bsh0eKVpFGmiWF39quTwclu
J5fcV9Tpn602zlc9PUsvigM/qqik6e2rFXsnlr4HRa1rAMNl787a1VHaeTDHF0EbDg9F1Cq98Xda
ysDALlgX6+Udv60MTDOxMOKhj9fDgetyJ1oyBbhhcFpX+SnVPUwasUHoW+Dya5Jtu6TJjZbj/Y9y
hpVyRG7iurOpjMYtIiAX1Gyimy9LAYOaWmeT1YV9xKu+zYRJQjqvgcispHCSOot7l/uihpma9tcq
zY+Rn22B6Pa3BYrnhrQrHLe9PhLASpWzBG4HotvJIQzCEavoCttPeDGQ1cbfZdY1YeFSepcs7aFr
eGwYSJ3bMh/vTKxOeDzErbA5ctTTU5ZABGU4z6C2fzc8AT+Wjc1YtHgXgMLYBp0Tsd3fMlvzt/0Q
vcWWg2tQI2eS64x5u26ztCbVeu14X6cYYDWmJJhUCXxK50/ivk04uJKTpK3enD7nvDASJ9bKMG7b
ASY+XvvO51Qywmi49dvF2YlGuwyFqDb832Q2BAe/0nb3xKXygxARp7vFPrCmuni8BIKA6jglsDnz
CQhAhWE8mtv2YZ6cmzYpsB+UuM6tSENHQd4ojVk9TsPv2hwnzBZY6mpyuqZnnuRgefie9XHjW922
Frj6m3K66xuESrrb78esfXCnem8gxQbjpKYtvSi5Ib9swpDcwdnvZcJzlHOgC9mJfrmR/V26RrUb
iwj4judmt6rRn1q/O+ha022sIX7o9fhiptp95Cmuap9sp7WOVTnlsBechtAAR4QnOHtoCusrJSS9
8TJ1l9bxaTGiXS6oURaDWW6YLJO1b2rgirl2rMQ1Ive7KJe/mNgnbrz7AtssoZn+UtTmlYJYxIFZ
e680vDWlq9/0yjU5jTlJGOvaKTLZmWjNLtUdGTp41jrdBPdSKj10923Uv9QdTWc6lq7GZ6Bi5Sq0
hNmFOCDlBucr4D3msa3/W9PFs7OgSDkZJAjcLMseQfUQqfIQuZw7tHTNp7dE5mJYP02M28yFt7/F
U4AJdMBqpfxwEUcZ3a2lwH0rv1rNEtuIS3k9Ml38Am4A5D9xE3eNAI9d2DvH6B7MqTcOaWaEWOrZ
W9RYscek++uzNm6X7TjSBOFHmnbDjcKJkLPOBtSNc/PzoUwK8uaWcG7ETOMK7hhe6f10DoXJrd7x
zLwZYloV8U50x8wU8obc6z2CjL2rJf6KptKTDdKMCJyV/GitH8w4ZtjXK+CRc7Xi8s3YJ5TnYe0C
O3Sw5hQm6Fo/0SzqMJblvCdvA1l+LTb5+Wzs2dR487FoWMAKJzkO9aU0mI9tyVHdku7gKPLz1X8I
7I0VbZyq9oHoepzYf77uzzfz8xmSeM3bzvfy9++xC91MWSMO3Yo5V7S2kg9x4bq2ixeKBN0HGVrc
VI7460NScWxlskLmAhbgZAMxT0py7lgL+dT1UtB/ciUxeivgMe1Zfyph38mUzmHyjPatYoq6585r
bijvpSukIYBC/boVGitN8ufDwF2zHYX+8fdvCdujeaciLS8GJLW/X2hmSkr+/iX8dWMz9zza/35h
rBlgQOcDTdDweIvbbs9Rsr75+wPeMsxdP79eOfeyBYFKnAUXWUdrTykGbe8OGjTWuN/0scg3Ximf
3CIqTzWhbfw4rKYjAjYI+NvSraAyw4ItdLXATTDgvavS3LQ9E/2BtHGSH2sjW+vDKWDHzEJwRtN4
8OTanpXgUtLzRd34oD8WUXufNuyRMtZSyO0L3uNxTO/cLF6CckHkdUQebRPlfC8Cv0NTqSNnAvtu
mLG09165bVCltOlJxFhWSna3qJCkkyzvOnIbbgwNVXFOy+c568a9Na8M0sy4zSzzKxUsLBNgoF0+
Z1cjKpo7rQFjabi04uaQbONpXQTilHPmKLZ1NDyAf+mAICdbo57bXYN9fPEk3NrJzA490lDYuPHN
Yvp4gieKaRdFa58/6JTq4SYBX8dkPVK/pFY+61NHfSJ6EGzWYSwvnBNNTM6NeyyigeNSSxWb7pjM
g5gyD3yo2cSJ+JOzb/HQaAbeughrZlyEQwVerK2a31LU506/jy1xkHgCWnPeFy66Z2m/5Eavgrw1
v0vNeVq9qyDUbotiLo4mMAulWRFmxuxkmuI5l/4c2JQTgv918NUxPElpo1PTtZvdmyy/Knqog9gc
z9FgPcJvOI5+dq+nMw7/+gUxnvN+NU8cJavn2eKJu8DZxG31npT+w/plG89gVEJlneuAS0vS7HdV
E0xDwWcQN79F9OyVEWYjaJVPtuW+WhoTHIUoS2TkjRL6GQ2q/U1M7a3nX2hjgg9gc+ATFt0vHKio
auKphSs1gDdAqHQx0nav678utJAbTrnjLFiB+g9XxQ8+7hy7tvkuEzxJ7Cd6dZ/FHic3Kyh1+7pi
/+qF26NoimpPf++zJG+hxMIpMR1+d2PP9opzLgo4a6U4Nrql3Xb9VWRTREwaXiBnwKOQ6T4V7ZZn
I6u8LNtgTMvvHI4+ExNVb6o5yNK6Je6JkYFTBUasdglMY742wv8icgkbokGDMoaR4A6dEmdtdnDW
jZJ9X29zuk9aFIe9TRgg8DQs0LSpqoNMUuehQsWsbeB9OrOMoq6qLdVOQ1gt/BMqJnvrj45Bkfkh
gUopU3u/L2tOqbjw8f0O9pvmjJu4d0gxZnumlNZJMILLVK+FkK8ArRsIvpE8tQ4EmfX9aLFu7tqk
9XH6didj9l6JHH7wrDQ3VW3+UnXrcZbl3ywpIinU/IVxowm0YhtjBd73Y0GyJ2qvjpUjIMwOGxvz
TIdnsxtH2e7Qa/IgJTtNrw+1jW6t3xR99jlXHrOQ7pI63Z9ujhBKLW8wlzUZYZopwtQnYZgziNB5
FzfmFAdVYr4vjcfb43tYgv27xZeP0WD+HimdDboIzbUGWN/0ALAtPllfSlNXQo4Gmk4enAr2Fyfl
JoW4wu1Yv7SucfZnNe7wt47kUbV9IV84ZPmhyew+jAsLZ9fYZkc/iokHc6QsS/vKRB0vcYz4648u
JzdTQ22UW8gjeIo7xdY5TTfylz4sOJjgJ3Cd8JZ47a3t1q+6Zt9jRyo2yAhZsrx2Sh6FNZ57I96l
vcNXBiKFA3DAQm4bB+Uk1ywh9uo57bpNZXjnadhW45m9sSZ5cGJDh8gGtFzs585BGBEDx/cDavab
lhCNi0D+zLjnjLu2dd4lW7DOrkzW0nwTNd6j9B0S3UxuuGwqc/gW9XJp5IMrcEaBnw4mELuoTsM3
RTUMgmX0tl7wbbJscRluNSs+mpYGorhGnBisS567G23OPjoVH3yn3vGtLZvBQYvzR/1hjlBi2CyI
jT1Pz0ndtCG+t8cyL+4a9UkApA081R/x7NBYSl7bWZlslsHwkA4IsxvCxR6A9DcexFvX3xCsPuSY
JtGpLhSqP5hFf6kGLagqMtSFef75ujMVyeQA8mQNpu5at35MOppaBa4EY2HLbenAxGmiiQI2SOyI
8nk3WMWzm0w+U9e4w00wf2t+v689QS4UTSWYKGpgeZE06T52eAUDpRPO8lqKeKvo0THyjTmP9CFb
Hz46buDY9lfDcwsX0k3XyudMZvsOVoNdafemr24AOb2RMnrA5IbYj1AU9wlPMIsqhmJegb/vVLj+
6RWfek2BHrOza4X3octoia9cAzIQU/dWP/Bwpc+lRWGd9AMNJ/SK8mQZPYgIXr+veNBqlfzI4vIR
M8W5BSBcNBalvSoqNqp0ly17kLtEj2/ArV5t3Xptan5mWGYD9pbHdCZU7PO9zJSqBqvtqsFK0TCG
CTTkU/bkW6av1Bk5W8aB4KORjIeiec6Ac6v0Ubf7Lz1mjyPwVI9rNELdsdDui16ddRYDI2FkY83H
pkYmNhZ0ScJoZSgNpu2txjF+ZiZG1Gbf6tj351qcvDTdzrr1Jhd9nV5Ft3XUbyrcCQO5NE6JzFJ0
O3Rl8ysb1GuX95j40vRsJrCn+iy9jH312/NQkHJrePMKue367lPOAL9k9VIVbAuG9Fk66pfl5nmg
qunCXqPacX50WQCwZxZj/pH05s5nOhEglwZD1X7avJ+RNwluBkLpZGu9wsgxcz/FwMguWa3f0dcg
dCAYzPrMtaC3CFlpqhVis4Q2txL90ys5IGgGmgiqMeVKsFvJnLJ5Q9AndJzqDLx65pJG/tFLHAER
CwVjMbItvTzpJfNiix8MdoKMECFu1FHEvzrN2emzvK16dj6Wx0qJheQW5ZWWD3x1bnLMJutjVDmJ
lPnqzcYHohkxlFHtNdy3rJfV13p/RzU5qK53gASUTViKHgim5Vwt3T2qRPH0WaEDoznf2S6TNq8l
ae4Id+ZROhxiQPLnbsg5gArtq5b8Lbb2UvHU1Ds5BE7JvsVurVesAQACHLgyjjEfEyTjn+2+2/8W
DvoU0X0qOTRjXZrPlYrYqEgemfDUAZ5/aRbfRacZpEPicNHGzeLTqJytdWeK9Gxr+9g6jGPOnzto
N9JIn3NRDbu4zm0OVg96nqW3A5MSs1zHZgsTGZAOpI6ufuq86QlzgTiaTjM0oF5Xt07n5VtDdsDT
CcxmVfM9S9C1QiyXKlv2bpqXQUcWo+Y4hKrAKKQHhO+a1I8M7gcM3gWKjL1xp4yYQAfWPp8OFbZd
iwl/SJkU5RfIIAHTg3Ffa/arXNLxKLsSlc5gPummr1Is54FN5B6okQ4OJ7+wBcKjMLtvGG8O7dJS
KQyFPoyIJga1yYx7WPPAsBOK4X5GXFUDjMBJd94n5IrtUvNc4c21dpWWPEqs01uoaVFAesGp43Od
dG9iycCZTOay0TAmdRR+C8+N9wZEBH76w41PNuKG6Q0B0eU3w6DbpuNUUXf2vREputG86ZlLgfZq
+SDsEVZcUV80N3se9aJCt2apTSsWMmzF22wil4E9TG7YrFF5U/Ev5xF1rPAORTO6T9cV3CrcK8Es
czZ5sKZwIvjDbswqeWji4wKUJIg5EOrSZDwP5Yv9ojWiEzgPPiXdu9pOTwW61Z6Zs05ULn+0G/Oz
ifPsTrePfk48PG8ug7HcTklsHhmZ9frCW9LTvTaxYJWZovUi9paj1SykRnQblEaGVwo1r1nTHTKB
AuNPzz2y0Ciqx74e76QSTsgM/6Xv6nJj2m9+8+X0tH5pHVRHXaSPZbo8ViYyXcvMcu7i8ZE+MK8G
6Ywm4mrIYjXqvTMU465YtD/bZWGklNJK2SyTH9ZCHW17+FP44ESId++tTH+2tPcid75pCAjHSlS3
ZoVzxlTp3YLfdevHwmb7bm7TsbqHA/Vi2VzWFek7DbEtW7pN6RXVTnMSZzcQdqCz7l4Zk76xZoE4
2Pc7OC7pFj3aCwTdEcFigqoa5oq8N2sI7xp7m+zYDfM6D6RBp4hgUvh7Z7I8+tfcvTe9IM+gETqa
i5ldfVaCsUzZRE/j5L4ZYnpBjngeKtqe8MK0e6107qeKmHg3/wZ49OoUA1saPOycr5w0LIcIAJl2
hEY37HNvGANjjOldqVf0SdE9ZI6VBEndVhs3V7seCK300epjL/tYiP6JoXwbaYcyouEdoN8O5BVz
+SaSbKjGEwPxEw1wzkaXsXNhNuua1bdTkdzPI6YewwD5ZOT4iZv30C3u2Uux4JeLMsKZJfvgLOJM
fp2NFlKnbe4Sgg5qFDmEGeNznEk45QXs/jg7sPbF+9p4HnyrDBkTYz4pympnakngFeVDZicJuzN1
8SvxpNzfXVbChPESiCVI2P1AXQjt6G0JAQ4MQs9/C5YlCo2KYh9Fy52pDxxzRddB57JuGHcf8tTZ
9j7MXgL1RG0N4qreduQg1k5baHDPaToESWniRbdacwOBGPc7cZqh+lNS7b71B0oHCER8krxqgrzM
nK1KjUeCyv1xGum/6Wbnbfj0iBYecsk0CYlxoE46sOcCuafnyFWtUQCOtPn47NnylAgn3XseHu2l
mje2fE4jslJ+uTw5ZNtvUu5fNnwFQW1BgHKgtnzXFoPY4pLZAzljslYdDLMfQ+ZbT0scCW7Ws92i
rBtR+uF4Ij0qoc6dRkN9Ow20ykyEFZN0mjcLKTW/Uu6jZoMbc2gt1MwRcA9XbldX4QDCkCC5hV2x
ODDMibb1PKqDrR0EKeJLHvOdkZLEoaeY4cbN1tSn3z/u4/82av8nRm1hGqul+f9t1L7/Hv/j5rvt
vud/dmn/9cf+4dI2/6DZD6eJxdjeXpmy/7dswbX/sG1+3xNAhL31hX94tI0/TMdwXU/YkP1d04LJ
/Q+PtveHz9+m67yiWwbk7v+KR3vFmv+bR9vXbd21PaYhHi8ir/P618cjWJnuf/0P438K2ValOdg8
EacJPxs8tIVqAWqHJ2hMLXS6Lk4JJrUgphgQXbXWiVaSfnnTlf1myCN5xSXzOMQSEm4PGaLCRBKm
Y0+taAvAfUJCDLOiznbd1Bhwbpx3q5yi2yjV79t6snfGvJg3ke2QvAD3xUGx2ZtE+Mv21u9qBJ3S
QkQrh3SDAFPurMFnJROcS/3UnJ/kR2Rkn61XZ5fOYnRide59VS7jyqd4EbWEU6DBLOYcsAZhWWWK
TNOwE3C45djw4FV9f++p4uo1y2m2VbdvJ+CQMSuCpusvPuEiWvvw+SXTTJNWu1Grb4tmX9FMqI+a
ddNbHXuIIer28VSeVepHV0S3L2KY79L0632te+pBZkiH6K+AYBh6gIRaBrJxbs4BmUU4C08tweNa
mNkpY8q06fS2I4tUs2ub6nI3Y+o+khu7ZuSddnJ1ydgmahABUeyTWblv4/F5HlrwLv+bvfPY0VwH
t+u7eK4LUVkDT/6cKqeumghdHZQjRYni03upry/ggWHDc08KOB3qdOmXRPLbe689H6NkblAp+c5d
wLwkrdn0M2Rfe6fsy2SlP9KOfbwc4lcS3Jwfwte2L5ZNzVi1BlRIomZjkSY+Bh2eIOWF2z4XWM1b
wy6JQh0iALQUzn23p7GRZBM5bmuwiXrDIJjimF/mIu7wpAFnTxvQUBJPEHI8JzfeZAuTUEArXEJy
iHJk1rRqNS0p2DHU9SHs+OZVUl4rN/gcCVAeXXfbzmP73No51w1lbSuHCZMcaRavtrGkrX9jDqAn
FglI5agQTEsKfq2GHrgbffk40lIKjtJlb0QoUyJXb8mYMrp9ty3Nh5Kdl5F/p0s6DhMHGXVl3nFJ
UOhnqn1UIBGZJRxeRl6yM7RQZkvBLQJNP8/YwdmTED72UWNdgWrDWnJxSr23dNgcl4nLO9VvTqiZ
hA7BAWwGBVvlBcQpE8lJjHvIX1xabrpcuDeKaFHJV3Qj0BHlX9rMQCzjVhu8isNRrw/sUxKK0OzR
RJexLkaW/f7sZpgAdBwdU9aqg+HA12Ch8EKRU2Mmox221m0wu9bDgru5MQ+tF4XXaj1Ysg3HN4uY
4csQcQ+tqYxxQPVzzj0/zd9B8KMrxPSirA9fmGL9UM3FUzhR+8A6FkMR3fTIRSpN9kPJwrq4M7Dc
YUmDs+fiB685LWSF0773YXkgkRccNXu+k275CIJ+pfGL4SXlVrhFiY3kPkYH3BLDE3LntoaedQyA
i7D2OUcYttMGj12xCevRsI0uyVEEa8jb6o7JAK/SxWmRl+WxhWt7RNMjlcfNg0w3TRpvmjCnoWaC
zz46m7JoW7lsXpd6yFF3A8CC8cmld5FF+kuM/tPg8iIhgf2yzCalJUDQv/a41JaCmN7Ilwi5P1w4
74hwqoAxUvUb8ZHubKn+BC19nZDAuVl8/hiYEv9QWkF8TMJui5frFURPhjMUX1gC8BoEF/QVLQlu
iqk5dl7HrB9yr25mjJN19Z2TQMXBXPzGEULJYYq7THLgTfwK16jNx1sMTKb5FHA+So6WQ6OtA+ey
CZPGyfubRninkpnPOYoN8jBAkJC4s5/H1Y0QhoskkZWHKJyQp1d+iEtZ4zR4LsmG6J3pLrdoJMxT
SSHnbP3B3vuWwvZGN5nObj0x5yaziHBJw0n7J2qbU5c0/tWxQfpl+belVxE0q054RZxzIJnsO235
PUiLvT+FxlPu7uzQWiunqcXzOx6gwSkf2pGYiod7dDvput0R/T6Uub5WBHL3wfqHgGHVXKGG1i4i
2jCp42PpsxtsAvZtc+HtCwwIm+bLcR25TTPlboA7UAia1q+RasxhHRtATuFgiH8IECyd4H3uwTwM
e3VXivgebYuB1pwUFM93yUHRNEH8FRtrhbsMVmL6p7C6k1LrSzX/nWbTXdph6rWolia72u5ltJDr
tMDXzAHbWKk9uiQ9a1+miteWRZFf06b3JdmeTdD4iLd59Je4jXMLOE/hVgw+ZWcHt15I50AGBLMb
ILB7nfdH18PzPgAO5PBZiVuS4/NXLiBGJiScchcOqk0FUWzonsrQ6x5wh+W3pqInUNauvXHkuItN
+KSVPZ1nfvMWpeTjxVA+gXYJNwWritVa/dEj3v8EJeUe33zPPDkvD00e/da4r1PLSe6AmGkkTOev
WVmlSc0PwSkKxSrv5V0v6R00Ja+mkceTDT9Scp6jVkXqKlv9yQmN2g3jr7cBTXEMzDTWm3qi79lb
1y0FDwNfwz1b+xFgH39u6XnXhRfLwgiStcF9FnAcczVuf7xyrPbTtli/na4n4Cs/JxvL6FQa5A5g
cRtj96BUBuI+YZs/I+6UyNZ3akmHI1szfuA8e5M94IN6rNVqBaCZdH0YjWKs1Y3Ojn7ivYY8vvPB
dnQls0xv0rQCarMNtPisHNSVoIrvw0QTPRmw3FggjmNOpUtKkmfgVWPzbbmLy43J9b1qbAM1M/kV
efT2NAsuV3eGFUypOWkpLzzFXM9NHRb2iVPz82hFu8BVL3jBjl5QUcQ756AiY/+ncdAxZyhgzchI
donmfMeJUEO5ayAMl9OEQw0STN9wQgTr+5eF2RNiuS/UYh2GQN3XKPDL6qnJxxG3aD18uu7IjcHb
tkxgRQiG1ORA8Tou4rtOyg9C3c4N99u/pczNmvHi5HrDwT3f+jMDS81qHooK6cp2jvj4k4vIaDNg
BkqMOsYpl9OUUXzK3MbvUFCQOqoMa5+8J4lK7ihe+MG4uJxuUR7XTvods+OPziICOFutj03W9886
ehjMONy1wici6FxsenIlLzn2JhC5eTHssxgXXtWdhbMLvNVOuthX1sIcXhEOmq6DEIhIxgeqZr3F
7+HuvShm4JUTFoYb1j4MkgBEhVfueYnGX5HxXoIumR4F6YxBFiTdmpcWQz8zx1xewcfN5NQyxFz/
RjLgUrM2PjfGRTksR7htduUe0xFnCQCDOg/zx87rMbuVhjdquo08yCdOkMyvQ+TGt7J3fxdJY15w
Ni5a2i9KXwjvTK//vsxd8bbopbifQzm9epqmWRZccJSgB2hEcMwBBoZ97IYCCzc4Ez/gO43kSJ6w
aqNmeiTeA59eSDfnQvSNe046RMKltVm0/eSVJbG995KEGqYp66G56vDVTp3wXHrhyhspa9RBKqSx
gPh3I4ASSDvxXjSLtZdq5gBeQkZbxSvbX/zXpCwPdiPk03/+0jrgbWa7odAKr082eq+g/9iT9S2m
PKyaOzn3qEuQs/YuR+uDykb9JiweX1ElxcGv+REy7f3yl6zcZZD0AocW+67/JbvYJ73i4AFmdMIR
OMjv49q5DD5qZGhu5ZrlmIFr6xILl13uVOpv84nKmNWpELYGmo2JNjCms+hZkMFb3fRvVUUfQuuS
piGdcMDi9LRglA7VvJYcWpcOwW4LRCLFORIsMKHHVxexI+4l4Uadh9uhPAcMEPezAhdnVJfsiAW9
V/AcVw4gcxrghKC8WaHnuRK4ccTHbCMU4XU+Vg4ngES1P4ISs6sFEpYcinNagdVmwbA0aDj0/bGN
r03dHzWr1lnEzRv2UQ0+gsqzLjv5KjjWAVdIsF04YZtX9xw4nppUHYAIsujFk70jccukkYyPR0V0
0anwkOWRdyg8PCYYpF5rAD3kPREzzdj2+KHSw0A289I74rviRbGrvVFsahcJrwq8q+K5GWFJEh00
3aHZWl7EFREkQowpfhAbZYPYMkXlxdrTHw4NRAcRnbqKGoQZOqStp9/Fl2RA98ReBKgbN3NUDjff
fQ187BVhSEfsuO5Q8D3fgCK8MqrtH6h8OPqZ/83mfNx7huxUoNWljOdvWXbuE6+b67AavUpnpq0g
GptNLNLhxmlKi8Bm3+O4J/BdeERgJMdh+bfOZjxkAY8AGdgXG0HI8ZdzxN4ETrPP4diN/vgBz4bN
abKW2tnJHpiOFR2sen7SuV2fNGFerbH2Z0DwvB+p7925aS6POHFbcCEDvrvF7AZ2cTuaDF/8TPyI
Oj6RuiwZZtXhxo1SaPFTeofhiO3iVL0k7XSzhuQrAg+4y7V8mZoEkNoy/k5Zd80c4nhCSNsSXPwR
9RxQS3JGe6O7hU7rrITEhq7WTZxitUPZ8cQ41vfSx8Ci/ydeK4SjsWReHHCKsKvIvjlsJPjpUgAB
TqFuYIBoB7JCsOJ0xaXuc8/ehGWQBrqZ6G+c5n87UEOkGfHz5km36auWuozfYTj7x7Gi+Bjzoj4x
EYXHx794J4DukhrL5k09NvZmqyuOaV7G8bYNwz1aBoFHlbyVKeDXqRzO2vghJ6g5vg6Y02NgOOwo
reV1AslEaqvaRXQErk67HbFhcC5pdwtEPT7MrfcZOS62tMy599o2PJVoDIiLRLIkORAb3g/0hBC+
jdNtRzyJD7MJHmDa5dwo7U+2B7/KkLmp4PwQBycskQYMA5XnoXxNy3zGMEiuEPNoRyxGjciCgkfe
s979BlzazMPFLJnXRe4wpG/qmmVuCNi1AFApSsFLUlbOzkolAZkOCKUoa7UPyHRvi3AM74BW3oEV
LW/+8B2Earx6mbpz++gCFoJtgxNk942jYAURlj3HOe8H1RMEUrPSO0ZL8zZM2FJHkEVbh11eOd4F
FgNP1qMzd2TCHSruEit0d6EIiLMSE24Q5ND6Op5RktWCVAs19tafBiu9saDz8AJG5OKJhczLLmwe
MbWrYqo2xBZf/f5XRJnFJgGHeqp7NBUDRJl2sP5sN80RBNRwnBSuaA4ynkHWTo396TQivui4xSA0
u86hzFjKIXuyMieee208UjOgubb9UH22uCYXWoGtoW0PxEwcUJmK4ISHOr6vhgihBtp0RoUoNmds
nUR8x83osc826XDRhB96b0HruFYlr3J2YcJmTJhC/Rh2+L0xsRH1CCsZH02cpexTME22UtyVfSWe
7uWiGZQP76xcf6c15heTIendNXNhq00hebiTlECuOzOn0lFzkm1MwhixemvZ3ks9oDuFHltyg8q3
dfQHziX7qHAOCcEEjVA4Gwbzx3Maiycx/0rYgDdWEx/ZjvycaMbe+viRdmi8CTEgqDNRk9Ybt+Iw
4cuIt4bxfk2cw1Whhj2pTdIH2bcnaoF6pq2dQpPYRoA68TnkJI7YGnL024PWrw+TevBD9TIOCD6V
Lk6CrdCOKPuI0cZ/BBjH0w7dCFBT8Z4jsG4UWwPk6DK5UAFUbtrwy4T28Fk+NB6aeNIO2a4K1Hgw
1q9sZCwl0y/h8g1i9vnHxmrJOHSUSsA4CNE0dhM2ITNxeg2cgMNBWgCi6xuOJYyz9sMC20773oET
pVxjYeTtAebMlGVAaSy+DTAk8JmMYpa2uJJSjldpBmuTs4qfXfK6+MbbYvb7+HeKK3qQWpZ7n7CY
HU0Kkc3HkI4J7PjvKBHJhO/KjjHr38bB1gd4z/F+TvUlM0+zw9jGamHRyyri3UdMWRpiK0XfbNlN
DEdvRB9b9/1dQUeF6ZMrxzP/kIw8vrRAuesMDX8BLaqMarBLdmQSyJynLP172c/AEOpgOsvR+y6s
ieP9bF88JOFt47SwmOtzWL1Ywv8xAIHd2iFH4qbH+YbdJV1HlRSSYCCx0/Rk6uCF8m1rV84TUmLV
i1NKH/WCjHqlAO4xWXC7VlmPg1bWaP7UE1YcnO6mdmmO1PH8miuVXRJZvXhqqa5OUdARMt8UifLb
IFO1pWdc7JmSmE1DvIG2omx5pu/iQ+EOZ7S+UE7YXSW8gWsbKLQ44gIHJdQlIQEAUhLMntfpl9wg
/XCPSNiwt3RpNkMk/Ov/VzCaEUjH/0XBcH0qlP9PCsb7/44y859/6b/0C/8/HC/glxzfQyKIBLyY
+Y8c//t/syL3P0CVeTCCQ9+P0Dag2vxPBcON/8PzSbfZ9lpDSJks3Zj/pWAE/8F3cyMoMwgcjhP8
PykYzr//y/9SCsm/iv+/i0oSrH19th2tCsf/omBEU9C27ZKK02j6J3I0/cYrm2If3uCf4qBPC3Ba
DJPDno21Ca+IdKU3CeaLPrSomh4lqvZmdZnF4p6d8B4qwA4deD4JDYMX91hJiQmVdDxql7qz3iRz
w2Wy3oxYnSSKvROI7cqt9FbZnFgDomtCP4cQOVMVXXpbIiG+kbYjU9BgEgnbu0oAkAqz+/IvevpH
l+gfzAftgxvzPsBZ/DXLx/x98KXYDPPV5BPOP6f74gT4rVevfJ3FWw45z7nDLFpKZl+YgSfrjERB
MsoLaZBLaegCjBVO8KIiCkjWusDZTsm1OCxnSRM8oIU7gMo89xTR3Vf6CUuYl2mOC2RCjEfiJYBg
x0nCLBiyMGE0zd8Q0wehGbZGQ4yThsQSIEvMXrqCylIWz4P9XsW/EcFeYRreFXn8BoGOQ68DxKqS
4Kz4+J7zZALOusYH8vULlZS1VSCEkGdhtsWC0CqS2R5zjy0zcAtyf7NgqipR3ClB9pjSX6AIZEx/
G+9HYTFKNEV+HE2y+hn59zuuG+wHbvs3eoJ/QNNQXsWZM5R/icF2tw4iUNXzY0MvsS4Ohz2Oxfkj
2Rc4OmSqaFUFRSuyKSXpk57cJc0fanv83ZHkOmaanGSWJ/H74i3ifTHi3EGZc3rMTc5cM05hbMhE
HGQczg9xigrAtCH2gng+cLr0HqZlSM5RzhIGsXE8lPHjwsnuoiyXCknW7l3XvLG7GXG3aLmFJM0/
xUuv9A467H5w9ww6EudBW/y9qeIAuPOyhb1aKr4U58X/rJ2EOvPu5w1dcXbP0VcP8VkHdIPx8UdE
WHBYAGcsqj/+HL/OmTjOafvbRNZ3BkvsgD9g3tsJFQHkKQvQNReSVUvju8cmam6DmIeLI5qWXpzo
snqBciP9Xc2PhXmtfCa07x7KFFarVdeEjGzcDLMHEmjJwM7hXpsGDDZtUL90pgCSI5ZvrZ2ZcBjo
MyxutzSYgEisj5qv8a43TjGyu4moaly/DLVWO0Khq12SmIiVLix6PZNlDDXjZVy/eDgz67nwT/G/
fEb1mQ/xp2fXkGh8yhhjhKPxVxkhmIyEXIuBIhKJJrKrB83UmL3X3vGrv/+Qa/9u2VymN14vhLKz
9ncV1h8DpdD0X7I17uVe9z5EzTa0z3MCgtaiffPfl8SqztRdzEcf2uzlH/INOKJxWZlrHM6hBeq1
yIg9lBNFRHEX7tz1wljgbop6eIMAcCoGXW3t0pcIb4GBKVJA2qxTqmsaoBwtdavX1pZPA21QR1ME
91FQBAdW5Pu+59ARoEgAhH0M+zUL7aM1sEtfe8fmy+xCCHe8fF+NlTmPbXwYU3wTQO0esgJMVYda
zQl9RUaxbd1XM3kBabUnEiBoSdIjf7Yy/wAXE8Cf7Ie+n3EkBykTVkCB//nvzP0XgDnzYWqpFmls
hoBuOx2TXqMtzdnPKJPqIPlDaCgdnypYuzmHfP4bkrZGQ+NLYhjuz88lQvJ2VnATxcg+x8iLG0b3
XRpyaQMc7zTNnzk3ouyFC3Qd7hHIjNBtErlslOou8Yx1nOE6kMDm51xDzIOf/ZhieNxQsMP4rJHf
C6CfQ9fCd5cKd9Ik+idf8KaxQj6lPi/DS+iW7dZxiuW5iqJboAzBqdqiZuaMeW54pKTEvY/sesPI
yFxhVwfcvIdID+HFdOnrkOnmWNFns0moNeSNgG4zL+LSQ+AJMsmH4Ze/Heqj9kGQNogYlEWPssLd
HQCNoS7230JEcPlOpkUH56ehrVGXL+y8k2Miy6eyHYZ7Lez2GY40sOFheF8w2z/Uvfz8919pJlf0
Q2527viBK0vcOUJ69wbQ8LavrNX7UwokDYBZDe2Lz2USZLs0tq2dUwrvJnrnzzhll3oAn1BGt9lD
352i0fx0svYe6+TqWEdg4GIztoKT8cGlRepfyFDanb4RksMXw8FTZblLtZKDkzjucLZXLvPjIBGc
I7y56LdpHO+ixemOZP48DPUjd51O6OzzrHmFEicnHJMUsK3hNm58SeUT7B1p2vQx5ZiTGP/a9l51
WIZO7DOtHjGsRbzy+5zbDh6MzzMFriP97pIi2nq6nE+liPCwteHFia3gEmT5bfCQU8MBS2Cjyw+2
4fbNT1ofT1rjgmpdMSpGEoEi47RDLvH2SQXbkWiU3DuyeA8WLHmFK8la+gk2RUHdFtm66AI95yPw
a/a4ijwuQPlxD1AjOOklItndQo3QUzy+AB3ykko+AON+yDgRnxUVaMdydCai6EZQ9Uc9QF39bqh3
ZVjBZ9oDqJlzT53J1b/ms8CkzY6M9wQ93Ah4NNhagONEk1b0PdsQutff4BI2+7BTR15KuKvz8hGk
Cxl+Nb00bhNwTk+faV8dsf4jBAVx09x1A//F2OC5Uja6oh2/MgUCcQuffCyTL0kUirFq2d0NmAGm
onyZXHMRoQdAQBu1E1qMlyjMRxB0x8qeLQ5Tkv44+jQIgkfMZutKHRHrkoM9FNdVMyP70wX6eXbl
OQytx2Ju4ydvXqEVUz9c5RUiC3TpCQO6Dl2QMQufqlED2zgRn+ZofIV5SzltXQKTXqqfloqfXSuo
H6BMbJU/9cADwuXWdDcVg8rN/YQcZ6jvwnEKdtkQewfibQ8mlPMhL+EMQuSIvAmC7cQfMmSs6Vic
P5WJ0kcxcqR1+njv45kmPLNrksl94SO6mCy4sTsdn62lMyQ1rR8T7pkd89r6rU69u6oojqi7wy2Z
SQ+wCpmrPbxkZrC2mYN26yWZvSPV114pJ3vxbca7eT1YDxlO2zsLEPom+lpA3T2yicC3Vyb6pLzs
WBTYOqg6bUF9hOoNR0YNW7VoL1RCqDfIQD7vzNmhIhoTJfl+BKS2f6vFD6PEcEoRfC8tQSeqKe9E
iyBlRRhhNziINPHrIjgVPspCnovbuPamjHbrfOTOMXJVcI3x0KGOa1ovx/wKr4rFV431rSjMXdJM
zM4lc7Ypi81BmZJ1v+efgNewQwHP3ds8ZT7s4vhmaxsOjj+6bz33FxQhf9lnQUqzlR/RLcFUgIiZ
fypSCgmky0xhZmJxrmg0fdLT8BAXy9Nk4uHVZOCy+hBTcgme6pIdcNlU165YioPTFeEbgv8Xr76N
2+XjW67BDKckSeqMO45dWM0ENcUZn+XVjVT3L+rHaaGzyOSbgjRLSaon/XLKZnrI2CLuF0mLWj1A
yhCskA+Lcp/jJcYevwDdJfdU7Dofb6ufw5Jh34zBVJIdWkxK0zjgREbm40DXFQQIU7rO1pGLeGk7
vl3ZyORJt+PHKOkysdOwe7Mhs6KcetlvH55DPnXR28AMnHwevZrh8NYU9IJRuchbvTfdpyyI9TbC
Sq+1j5DYhIwMkqn9DusB7CHsw03QwgpuZP+GGEsyIvsu5uHBxzvMVBFhCIYGQl5HcjJXmG4jst99
BR9QQ+68FIF6z8gynhMXqL9PhQJeFvsY8LbjNTWAPrGlucvVH1kHa6dFyOYpYzmnUi/Kp4C7g+uK
xosJlinZORk+lkQMNy9NOcphOzlM/7jdNUUSdI7tHPBg1yE25FhqIgSxCqMfGfHTvAr8p2UBMudS
G1qi+5EvratjCfDrvo2Ln3wXgBE9ukMYtv7PCUcycY1J7vMYaDnnvr0BnP1j5GzYm/Q51YSDzITf
oMUgxQ9hy7MAI0Z7IEWwY7g8Vs2KkSQbu41NVhMko7asykJxxKXxV7stYMMS+6Ybzh/NAPiwdtkc
2om783j8cY67cDKz8QBjh9uYCi+s5MnjVCVPKvNR15X1t+mwNAfWGeTJOS3grjV1iV9vbM2BG23a
5qNF02Q6e0RAOlwY0rpzrOVWsHxKXvYPYcE0voiyhZwdd36W17DquKKE3S28Z+VDWmacjBxiGUMk
zywS/cVSbX7GnvCdzUYcZBGEGzvGF6VSCTJqovLQUnV7p+lnyNX4OsddeWL7G+311MWcgtNb13fR
bnSclu9seCTSGJMy35kZ2F8/CdWxh78OeaApHnjdsN/ohHweCgy9SwaOEYcT0mLcMLyl1JD+Osoa
aZzAaMEOYwdD8V7XkbpPPhlBzHiX5HCqGWLgt7B7huwUi4xL+AQybjyhw8AFnQCZkCu1tt5EEsyp
7oxPywQrE00mCnpTkoU/FqpI6yGs3prEfiBmwL0IqyUzPaJZXx69tVYz5lMruoKfzQc43mI3pt6a
yFQ42GTE+5aqsIlHHVv3Za7LW2yg3anScJGTcGMVpSKGwI1JuiFvbBiB3fiH4oT+OjmgIgAs/hzo
8QVdPQHNbEb7YjF6JWBF35uYii3lREzIZIDzV3efInOg/XU5feKC4IFoV7NYkc77aZkySrRQQGlh
OJGIc0HcTPrk2xGNNkv9mGdTtO8IxB4Eihj5++gXtThUaC0YnbC/XxOfOMXYA9AIk/nBa8b9HJoY
/EChmBCWr1b97Lsqe6GMJL/rPfFoW6m5dFP7zGSesqY4lcEGdMEdvoxbXbDRy7zw1mZB/JDBXQOR
dYhr0q/L6HlXK/xtI6lfnZKuhLAABQSHCYjBy6ykC+6c36KxYa+CKj3XVpWfI5x3DtSdq0zJHOFi
SF49Rv8ZRZB7bbovQsTcQeKxGcKMwkjmscB8NfoPTlDNdRpIH7Q2STjcIofYL8FCrituCL+VN2at
T+NiI1ilCkeW5O6dsWOkUU5wPpCw9uH3dwPZq8ZzCPRH47XAzSRafHxtJF8X0p77dARMjzFE7mwG
pnvH9vN9U4JxHd3qJAH7FKNffLFUO8zXm+USqHlHRk2dMxBWBafAs/CCtzRryBUs7Wo2aKBe2MAI
gjfqnbRu2bn0VXXQsdvSbh7+G8C+B0PFtqbieXK43geWgE33PaO0PyGf1cTOp99CT69Zq7xjUfon
d+79/ZJ7f3o7/uNX2jnWov7lB+htmRkPcVcEdwhNkCiDhi+4Rt9d7wxtIX5z4uYnGkp0MpSibLQg
MhwpRipBT3IBLxFupeaqBLGMaaVtZQLFMnN+AGadz21+ZSuYPTXm1OLpXEcJ1Y9svO/JQX4kqfHP
PHMuZUJezUg5OsctsT7iO1RSq3fkKShFAKfPFL5RGmCNV8uaHWKJFLYaYoxPLckFGTvn1JfjL77s
TEcHIEjZl6xA6Kqmg0WB2R78Lnc8baNYz7KdZrv0kOcUwngTBTUpY6fAksfS44ouM2PDJBg+A8Cj
UJy9dJ+53iYNCwI0Vv6iJ7aey2AlR/VjkcXE8Z100CC6Hb8GrKKl/8Yic4ARiNjIfEhLn/ngCEB4
HHMMCGV7ypwJBZrhyi6pzYLRYoaV0NJcjBCNHVD87A203EcMpR/T3K50qJalUDnDSRmb6Nu83Ks5
8h559fuPFRLCRlQslIHqnhLZRlfYQGrrWBE7Mniy/dDln062OvmC6qte0r0X4kxWeZ/d1bGbs1NH
j5S0W2xNnyHMDkxipFbyQdjMXyJ+rF2QJb/9sq22ZgjguAwLk1SrLs5TQUI2Mu4jvE53S3U3UpjL
2MOOJVi5gh86yC17p/1Fsq0R2WngluvbYWOHcGbc7k9Ntmsr0n4nPInflAHro5eqGe7gMLL6Y3ey
49y/iwNBJmZR4X6MnJ+VoQ6nh9LSVBr7rdwr/1+QteDRqdt7p0xueUWLVBEhRbmqfvWRn107yA9K
eS/5HLWbfnSuA8VHU+zjizbJDuxWyfXvs+dp/ZIFzVcfjvWTTymZ4dQXpN2hmvW4jSZcvUqKh9ja
heoiCwAxuicdmmbldlrSO3p7NvVSYnUOyKHIFj801GWcP3AfidOG29biDms7jJMT/LS4/xDKuydF
91PnzteQKig0Pnb6oXkYZspxOuoqoA/AypvcN67yRBUFAp7TferEO5W0wVZ1/mRYB9nnwKNt4P34
ZGkZZXwjo7N2vpFSfOyi7DVwZncDXYDpc0pK3kN3pJI320eU3eDHRuFtFudBB7DQHP+IrnxlbE2G
mjsRB8244zl+S+fljmLptwycLhBv662p/glTyD5O2ekNdYs8curTXdwVcwvUmU0TrkowIW7gH6YY
d5wu6o/ZYWOddu2Hz2zEWn3Yc33sl+lGnQ4YNpyxsILMp5M/Zhk7ha76wT1JosDGVNKQQ+8C+Tlm
HrVHInmHbvar1KV3LC0bDLyaT6zx25kFwPHExpIlm2xn8YjPiGd/mWlbQFANApiLlOoyMeKyehnj
Fes5FD2epdkNrwzf3lP0Z4QzuLWN9tRuqB3oIV1MgLJ481p5BoqNwufTVKNa6LIeFxLTrN4rCe4M
tveuHfj47Kb4VMwHiQYHFGNjbh9nftixNn8rK7qVKTxCzTopsPThZCAkVmJIaD3QjKGE8sT88ltF
+puYHmNjxgdlx6t2WWzMzpZ/FWIvRUpL14hc2TNNHnT/J8iTLxNIjCcajhZFKqqIVvCdd2XP4MTD
JYz7k4BS43jEkzxT3lSK8cFfGkzZInxsS6Y0q0V4P40gBmc/25lWfiVl9BQKyqFs1M4DfMnrghwi
wvLkxZeevO++ZczCYTrfxgVMPVoJh677lZKuD0yeH4Z+au5EeI1n821XtbVjmhIf7EJd6db+Tr1Z
nksweMzvHgt7EWfRI3UDAdp5RLiRvd1bwG8RqUl3Cd1JGF/kn6T35wczFKisKJmOB4srSgkigK/0
wVjO4CzDlWvprYRLe2Vdtiv1clj5lyCC+69yZWKqlY45rpzMfiVmEqORmxiI5rjSNJeVq8kHN+0c
UJvawNz0/9E3UzicNkDOtITMSZ3QwQLVGYHsRNfFZlx/2SvLs7b+WivbU+EMJw/GdMHHNDivBFB7
ZYEW/6igKx90CUkE+5N6y1Z2aA9ENF5pojlY0XHlizorabRdmaPVyI2AvNG/+mxptYBMOq2M0pa/
401QS0sJkQ5vIFl9r//gSDZ8FgGUU9pfLLryIJ/6KwNVrzRUiDDE4SfwVdbKSo2BpkbAU+Ome2J3
R1D20TIY3h0CIcd/GABpk2fuVwYr3qmzBMrarHTWplueA02InW697cLZc9eAcg1WpCtoV6RwTtsx
ajskDCKcc2SBZGTC3rfWo9veC8mL14Ghr1T7YObq2dhjty9m+pyK+3rAwOY7rrfLgii7yiJ7SAlL
nuVkvhLH/lYOdNpBc0jiHPPN60aMCd28NtkYV36n9C8epuwun9S6qMO8DVf6rSTCtK9WIm6f0DMQ
B1l4lNx/Bfb9W0N++NywP4gU/Hxv/siWhI9P0nP1P9g7k+W4kW3L/kpZzXHN0TjgGNQk+oZBMthL
ExilJNH3Pb6+ljPfq9JT3sq0N68JTZkSyYgA4H78nL3XJqNCwxDjdVc03O7knoIr+0Sm/TlDdLlK
wTjHT6Zrqm3cccqmoLtWjova1YtZA8RSQC+FAOzV3ycNBJaQgSNNCIYJMtXTFWYKBAHLegdZIc95
bNwTdXbspjI5ZcLsNg4uXjMAQexb1Q/uiBxXxxBUFZBUXD9KmOml8KkoGCwBOlm6Z1T4jBz7pbux
EcyOnb8ZO2XAQMdblJfNS+J3D66GJCuNS0YivWISRIUOSbnQSGU68y8zsEWOUbW56ePZ2g3N7N54
VbdBKIqyWoCOCMoOdWrZHprYOtsiwWROu8w2/B8+zMu3THwvo2HY2fQDDjjbwVzPhnlYlgGW/UTe
XX3sSQbKqnFnpd6rDUPao+e8DTRWekSYP8GZjuFNL3CnRw2griBRmxpJnWg4deNpTLUGVpuQq12N
sCbg/MBYcsWFUJu5iUjGfhsoK8mnJTANI+ZmcbMzPXio57QRFkjZlUmF56Olg0DUb2ubKaGWbeOB
ejBYIzkfmk9JELAfVbDdAlhqUW0y052AQaGmrB1+U6XR3RUM70LDvEv3j7HK6Z1XUHXKVAtiJkr/
OsdqzyfWzdDSLOZ3yKJzZkmHvrTCtcTxDlhr4mVUBtOb/qGDMT7z4nbY3rX1BxqiGzUnA4PUFbf3
dUCvhxyQbKJGsom5cKc8Y2xuM4wtaj6LyOqvM3youW9OAfFpO61cZfQKHUEdaakvG3e09iGzt/UI
d+co22pH9i4w9bF/9fEBrRzrpW0BQnTIhSEZPFtw2F147HHVHsLUPYQ5oPYQsPh9BaTnPtEYdyn8
xxDB41lBeAfLNdxKltXSdo07Zl+Q4GERkeSu4fACSryncfGzxVEaPULxhiRqVcGUd1Lg8lNe31Nq
g5uHO680gB4QabqPK/aqPH5JpW3d5HRNGo2t5xmmAIZ8t7DRrFsHR/5cYshyoZx3cobP0nQs5zlJ
G4JeuaxuVTGiB+TUzcaq0fkuDP3BhpI+OfVb/zPOxXAoFlejY+N9IfJ5LXrMQ5bkc4sFWgQQ/caA
wKmnDalKWhSmyxibXLsRrUA9w/JQGhiYY7smcsC6NhC8kiImHGFImVLkw14ZXJ4WNrD/lDpTf/EZ
MeRNL3YjkHCvyaqTSg1z24PGihM/OrUeY/+kRj7PeKQmowDq3ppNjTUjtc/QgVelmG8Wg4lonRAA
RSVHnqGX7TuTpS6S+tBBPNll3uVeG167jg57G0fAOKf6svgo5czZYnViCsD4gBqeGzPqfiQVsDcv
KnYlNLgVEW2EMpjteDv6P4YqZJC5zE9uyY0CIgxuF4dKh2yHTIc8pAvjyYjcB0mQe2J/jEtzU3mE
3kBK1UxywhGyiqaeigEULQnE3dH0rl7oAWlHxLHQofXrF/pr+amzuxevMgmjkPIO6jqAhDi37/DH
be0x+CP1yONwEGYeay16nOCrQLItt7VE+8062o7Bs1rUA9QFZIKhsG4qNR0td3Q4GZP8CgTg54La
cW0vaXgYPAUJ3Or21WhzNSh3W19E27if3gcSGcyhyjeV9z7By0Iu9u6bAKhV7a/GCGovjKppM/S2
hsAshH30cN5ssqg3hLrdDsTykZNLNMhwp0gK4ROE6xbcy8iq9yj/DkMfYE6B1UUUPATfSaWbbO7u
CapnciVhTgz4XXs/tRiHjUdzseHPlt7eU/2Hkb7WFZuzpyqcIPbtkhKD2y8lwPyYmYt9pff7RqZJ
SzJKryNSlA5L8XVsyiDhhhGjMi0NWI6h6pGPE7IiONXvlQ5eyeW06+LqFmXwH5DpeGzm8Q/eEGEt
dm+QrPFQiuKByIQlHJ8ZeO2kq6qL28lbyQhxTiXhmw4HWhkED2lONEzBqVeP9sBS1zR90nrP7XNx
yZNhWltvgi56MOOQSA+jXZn2VMH89U6dTqPJyX20MLsd+7h9DZTaMucY93HPBVqoSZi0+vtOB9xE
JN0wXFtWZUCKsevRyADaBoco5OA/uaskZ3Uts3ZrurXa0gOCsO0qumMNwTqghOfZqu+GUofLBO42
jr+XKeTIoPBA78hrbVo3IC8e+hoIDR26iwyRMZgWvaCebB+fWGUd9VPp0B8kpWu48UiKxdBtoAUW
QAd53gq2I2Ne951dvSGzk2etbaJ2JcO9b0dChgaihg3Agz13BPgiQQJ63VebyBvN/aQyzjURxm20
2AC/gSAG0VDuaJogJHeRFhPF+daq7lIWY3au8/40hbgCMgigYWweEh2U5EwTEhSyk0yXEKU+Bslo
ms5trwOWCL8KsXGBjY5IX+ojDk+RT3ZAxnAlcI8ToT+blHQ81LnsmpMPjbh4138bj9PFaby72vDP
HLy2tPZWofmS8MpdwjIq0Ok9CVEOSVEyGq9T174IRpsLSVKljpTKKutJHFr4N8QPXUwo05s29Ytj
D3YbMe6DH+fTU5AZWzNKkw3ip4Qg7WiHhRDCTkhafRViLnIHfEFGZxqbIuEFenN1WXQcli6BdTwW
s7x4w9F8vhvciKFY+F5zuF4TiUSoBBFaPZDPbsJ9ZlIkhb4jto7IwJwLN9tncPfXZpr428pB0tSm
cM3mHL9E3wpna2q3LU2V5R534MUbaYoGcYR313qUyD629MTJxCIlLNBxYZMODoNhyZEG+glSjWJA
IDWm5R1wUZ8tRWeeET9mkUOW6kAySTKZ0hFlNlllow4tg/3ER6SDzAZVHul9b1Ib6JntVzvHqK21
bSJZRhm9oa1kKDBrAPKqbfgtSKfXPshS+HMOfD+FvtZtTlmEf9Ydz2GhLtHsT5yuomCvn9q148F3
x4BXbBMy2rpCvgucn6aMNYGPQ8Nc08xuQMcO+HpnMbjHZpumTX/rmjdRI/Ijkvr3yUyRlwfIlVMH
3KslwjuEqyiYg+yDoJVk58C6iCqea45qtoZgZBqHAWi9v7rGodKgjFIjMxLYGaCn1oOGaXRQNWKN
10gNQBsexI0QBw+TSe9BwOKINZQj6vHlD2U1bIQyY4hw3R1ixvhoaZqHxnp0zV1h0xfjyX+0bN26
iYqD3XXnHiIIuCBrO2hICOcPsJMaHJJohIinYSK09x4TjRdxAc1o3IiYvRU7L7mUc3sR7fyMBfA5
0YiSOen2CAo2g0fTCCQiZBPv3ddYk+FHB+Nk1rCT2EG+M8I/yTQIRWokChipHxFQsE0ck+HUl/Un
YqLJ0MPbYsLfKynZa04jHqyVdmKTTS6WwqIJiKULQbL0sFkyGC0F42UqrWKR72kyzVuDTeKUMPHa
Ys5yaH8R0FxEHC95ngI7K97SFLB8AbcTGG4zht7ZxpZb+BSBE9tVSx90y5n4WFIuvsz1pW3m4TvW
nRGlk0BmeaQWwy+ZQimbZHkhJ/nGoSdPh/mx8MurBnneWF15IvWaqTU4LWwnNodPf8Ju6XkgfrCi
49THSEVSevkOTqFelY1FMvFkHo3Y3/f2Z6IS5yx+FpxPN6I35FFWCDfdHPAeyMSeRQAtV6rNdJFs
CAHAt2man/EUwKCI+ydTBLQPXO+td/o9IeXmvWn05j3dOXM1hDSGbcbCjPaWdcBIbk9/HYbYiGN7
GuSbIMyM4YcQIUfuCKKEM8pvORbCu8y6Tv5tDPPnlX2C95240yrGRY5yvaenouD8eKip0riEK4UT
KRPzPkXKv67g1m/Mtue0RPzsCt3ZssoS+6UbvgeMDGE5Ndkek9WVuyjfD12MWRy6NOAGTgu6Wcug
qa3u42Fxt6qBBltzvlulTfyKa900uvy5gW3R0SfeFWMAsWtuthHjvHWI3SqekwuXoH5EGQV5ca7X
fgZpL88eZleR2lt86zyVrV1iClOJI7tLySMmkXprWC7jqBlFbFchX29tG1Ikgqs88NKN1yAHz5hO
zxj2xEm2UrIwkCUwL8YV+y0lZOUz7MYJOJX2jsDBcY07loDDUp8MnDbbF0QkcnsTLh7UHnvqJquZ
8lAKocsPlsuSI9cUDnb8zqy5sQXr3izJ2cmXYx4FFKsWyZB84DMMXOxNnVf+GNjwT4sCjm5Ase4T
2rsYNV7x6KX0tgMi0KB5jyKaD3QNSFU6IK4vwDAR0Zq69DNcX1HYJ0ezRPvid3cgA4KNvRCFPdeS
0VqQ71Be/chB3O1Ty/ZWTQ751uHjthvaTRYH9fXikZxcRcS8eVHi3foUUGqBQZKip9rMqqLBEvEI
zr5zwa9DzhXeyHAgEC2WxqWt848gSYYdJ+lJfIOvyXQOtlLTPEj87OfGa7qjkZmHphyo7/MFmw/c
l9jOFrRZyjlkCGNmGrgJaNpSDibeNcB4biJvI+yC6D2DhS2VAxxJupMOD8smbssc4hsjIE5jHZXL
wtxsnpKHioBrmjDBs9W+m43xH3pgyMMVPunW27RYNDeRQ7EyVzJYVQDfN5XW/BVxfIydrN+KxPxY
5jwlklBLlROA2zN9qhoC7tHA2HrMm+gWfZu7Q8ANlaoRzVPmW9kuM0xC8TBd8IWB2oCAMJyC9CTq
aQOzD3AvypVdloEHkZoP4FT1CWUUpqOa5twUvTjxo4dTlIl88GD3Wb37kngWNYCZoLUOUk01x0OL
nrwWW7IT3DkLEjJfpSfXxuVPv3s68YRdaD3TXOmqJ1Cm5WmYYbhH2hJI79KD6g4+iwb4qtUekEbO
tNGD8Pj1cgLXoyfJf27S5HFsBJqwGRZ37s3d6k/196Ll6/HQPdDsrncGtueTYYGlFLgqN8OwjMsa
AD7TVCYZ6caQ/bUPqnkvKQJIq17XtcJeAm0etCBX1Z0juB2mT0vcR4AWAjXfKaO+g+mPjlfEPytV
HsaRh8PVjKssisnGnNt66/t/DO1ApNqAZNx0D2MS05gEQrqk3IhtDiiUfRi7qRaVfiVMG17xXooc
5r2KJPGBjr9Z1JBsw2D+ppUYjGm8p0X0CtUhas612YTO3pPlgfTUfNsuxneohT3jleLaYX7dEB7o
bXlsL+jQE8ai1vcCj+iJeRFf6pFQ5JoBcQQxxgmpYXxrAZPopBReEu+99ZCKSm0Tp2EklnFW11/q
NDrxwE37RQFPHdP4DZTDY2yKW7dLz+NMX7vHLZTEOIdlwawOzUnI/9oieLxrVPS8wGVU4YCqA8lw
5jt7Wya4hhx5TE3rMzQGn20WwkTqB6bmb3OZFRHZWVWTA4vEiTIzpZAM0m6LfLBcORLZdmeOL7Zl
2vuaRc73huKY0Hc/BdDiTpg4NlbhGSuFM2dNT0praaPZ/ZFZlpYwFkTIY+Vh+3entdVV7xxxX9VE
SNOc40E0iblwRD+Dv2bKr8rE2dVd/YB0etzGuQfiBiE9J5Kc5CRinoJ1VtDVnLEN0XmukTvx9Bkc
bR7bqXxZoAKsx9J4c9sJ5yAheKshe/9SDgOKQeastc5webBSJf6VgwPF0/wuU20O6BYwL05/Z/g+
OHXiOPrwFrU2aVBLV8P5Le+Iv4wR5hXTmkGzcyoKggu5ZMhOd0LyJPRs0Yy3zI3h08qspGx2jZ09
fj1VQCgBCllRu61EdIZ9fm/zs7dft+WX6vnrywLI3M2CO0yAHH+NK6BWpgL6lZdVne8sNb9kpj/s
KDpeRw87IVtPuJtlFPAEosALerGH9mCe+gDd3SxuWLYRJutX25SoV2p9p4hAJGdnDqONSOiNT+6o
d4f5W2QC/DfqkB8BubmrcBOsvoK7CTC7kwvHlboMgCyTaeEm8cFmTXKH/CHDn7D7M3E8iwze3xB+
+DAnttAKqDEQOKMaxQTo0lRLLOPQEQSGrtw5feWB49wkryAKnYMF9la4DH9GEOWdDIN9vTgoL+38
iF1yQ2MOpkJA5pYPKNc/xMyHkepOf9AgZ9/X3mmXDf3rAQxtlgTDGplkGjSr49BZh4Ne5Kz0EZvY
FuJ11qa3vSn7Nb5LhGFx+DCkDFT9IcP4We88xD4rv2p53MhfIwY15Yz6ix3qvswACRf/o+jze+Dj
nSaeYW/6L+4iX9gS8oJp05Uz8b3gcfrVXRT6Y8/BfGpQqCcfiyRhIpFgFskW5dwSSUi2A/evpaRz
QngClcBjaja778R/xfu/fy18019ejGObSlqO7XEUsaR+sb9YnbJomF0p2vIgBPJpjwTlXQbM/EzD
82JV9SMnkk2kCfGYdytaQVHDwMMuNq2pFnTLZfhSlo8pj9YNUJfiRiuhaTU/VFGa3rp0ygogIYkz
R3SfoNSTvAO30orI46ScJGWOtjgol1OXgX7DWNDeBI6HiLJj0mnG5Dt0KplPqqBwGtMcrJWTPoAW
cRDG3VZBEH8yuf8hBqEOpkWW0KCZSmw5GAIL5rEiB43TGb3zTKIIlgDYGGksrkYVs7qPgzxmKVMD
WWpIAnxsDJpsm6EDNH5MQFo4mfGtRMNr18dSd1HG2ri1JoaFeTTFiJ8EydJ4+zduVmyRjuBQicJj
4qrh2DsdqZ+Ve0dkyZvVjPlNiP/4HNscbABCPxhVowhicLEVNIN5Wyju86oBoWXJqQWMr3fMRdl3
Qs8Xiym48RMjfKGJkoXMzDl12zslNbPDowvTMpVAcmvvsyxA0FYm6igkqDfuSX9vsZRuafx0e8QP
JHoa4i0D0A8ZUj04dbZcSprRm64iD6aOq4F7Omn3yLN0L7r5QaRYeJ5Q++KRKGDJWBmEHxH8wVZh
ntKZl5kmNBFHM1dnJ7D3sTdON17BIljO3XRBKWisc0feibEuf0xRCkHnyi5RvCM0IOgiig5MLeW7
j+hxoyyS5IIpvTGYUqJqc7jvg/QmchY2elqLxH1ZT5aBzylbkm/YTg5eBecUVVuHQtBZXnOfVIO4
yj7tyrL2Iudmwo8yo59Omxff676b5DrR+6QVNs6ZuDiQ6Y9OkN9jRRWXxB1Gmh36jwU31MW2oK6r
ioyfQNVZzf3iLXQEmfaLCdhmEHrWtPn6zq/vYSmgYzQX0Z//EAyVt3GHeT4ELl0J5GfpyekqSny8
bKulsTSwJIbZgozuGEl/eminBowHLn81tbR81IuToB8oGERHynPWZegtaGazxxLP66X0gZWBfBY8
lfRSIXjgxHEJMOSZLB7b8Yx2KL8XuRceKoKfGclDqPJHH6QG4rGoc4+uScCBZTQftUGas++17AAl
XYwmHWEZl43zQL2JqhoDb82t3/cBut+IBOiwJIgp54O960ZtVh9TdRFNkVCJO0SB0yx8QH9ernLl
J0fo4gy8A1x7Q2GtzSqp7lL5WYcDiFSUNNLsQlJ36NKhzJRnIgF2WYDxJVUgQNwMha/nJvQCZ5KX
w7I5KGtwbjDDP7akGFymgcxb15x2cWWPu65qsC32C628sgHc4LGQBc7CKJdGjoGmAivRsg0md8Wo
ozxFhX2buGI8ES+2zdKyP8Oq+uoxdZwRyQsJy8hZd9M4nj0fUSnD6WaHYDTee+7ygxZvs0bsl+3F
XB4Uvu6NDGnL/P3ibEIG/W2j8KQLzFOx1Atssb9tFGljWoEL9P+AomBN6dusHcIUT8LKkxs5QkYJ
k/Sj4T7GMZMhGVBxif59Sje+FPGNNRh3Zs1BqSgwkTBr+aSb+A8v0dJO2D+3uOMf/+t/SgePqnR9
18HF6yhisH97iYDSafKhgTpMZmJv27Ax16NigIfWyzqLrOWOz/PkI2ApBzNZr7vMojqVtnE/JOPG
FNesoPUe0T4klBzc/9BM3sVFrBaXSq7RJZk0uplX0TOsVi0FvU7asP5hFzSxDv/2LpSAWOe7yhE+
UB2Xv/9lE6wMpPRinkpkY0V9cUJ5jwFv5XL42EhTFpc2P1WgUkLWQHpY9T6eCoeJJoI8Vp8RfXv1
7DSEZ/jTO+MkVHNlbaDXhX2/+vtbwrH/zSt1LKF8y/Rs/y+fNzZEA6o5mZhpAn7GqolP0my3A5mO
hIaBlhna8ecUNte6U81b5/6cZkbxnts2+67A2KGC/OySg7WZgoHE+9x/LWp4+mTo3ChE3NuGXF8G
lrVPgW1ZpGgQr+QWlTwNDh4yyQB0VeWevR9GUnOhMO0tzhSvgTt9DMudMavpWlUhGujMOYSx7+KW
ReovOto7KZG/A539mG4SRAomeV8fzf9HCv+jIV9YFG3/b6Twywew16L7lSdsEwnC9/ynH9/8l+PR
kHdtYaIOlLb5f/z4nv0vx3Zwx1KpusKULt/1n0Rh+S+hC1jlSE/YpkVh+R92fMf6l2f59A8dbDOm
kI733wEK62fvlxXG8iVsG8RHtk2J6jhCr0C/PJvKRASjF4ND6Po/FZ0eGxGiOcKrCkFf/PLB3P+1
NLd/X86UCy+Ed+VTnws+j9+Ws6Afassuw+AwN1B0LKWVDcNkr83ajrf1QnPnj7YVRyJeazGTmqLe
amM6ZrkAeTfk33Mv5zhbgs0c2xHhC7K/ieaWk4bs60X8HCvxRAqhBA5k4ysh06GymED2DVo6h8n8
NHmYS2R8U4bqMLZo+Y1hLnHiN/d//0a937cW/UalK5TwuVIel/e/fqqRmyEPS5V/oMVzmDr0t3bC
uLcnaxWGzjqFubdmBfjJ2Okzi+1DNTX3Ii7ydYeLEBlGtwuDnMZS/pk7+U3GfHGj6FoywpFbhvf5
enbjemuhg7DKFpN5br6iUSpP1j7tM+eIvfXIwbBd41Ii7KyzL16YYlwDaAvJ3+xLm3OtKHe+x85F
MBitFYYPTFXpylYRrjTarJusMdnaPZ9X6vCyu4Gu8OghLvVTWrZe2L3NtUu+eVgfImU+F/EswIgB
QaI0OSQKBYIPX5tviT/NZD4U1Xg/uFyAqLXTDZqKefmg8ruHqffppnCJlzR+RG+zsQiupC2sdT5O
+g0kNPwDf3gn45cqCEby5h+ulb7pfnkCHH2tPIfrJCFr84T+dlOKxqlsMLX+IYqIoDbr4Cmx0+9+
h0m94LRapEUApxUAUugkcjPUgmidhgARVx4gR2Lh76n+swjhjI1FKY1QnXjuNhgta2PF46mKCmY8
tXqbWpdQF4dYY4GiIokSpEpuuG8gzzB47Rhhz1fzdRAZbDzQXDLxW3RdNCNwwiGMKrnv68HYNuPo
bxfH/5FFznSym/oNYesNlCwFGhPamgJhGsn0nFPw92Nxn5fceB4AzBRRbmym2D6Le9zW7Q5m8TAe
ZzxilpndAmRmPt+R0LIGdX+yRTuQxwgmkX+A7oqr6BSEWETKvwoTtUgwo1WLkuTO9+cNhKSnqU0/
FYU4F+oh97lj/uE6/ZvLpDwYFdRrIDGs37DnrWP3/eyNdCjsiow8AcFHhXLemUy8Ouuxc9K3v/+F
f6kP9Y2hqFwAlmhYivrtxqBbDmXH5Dfak32uXPd+YQ8HeMlbc4sey3RxayMJh3LZv6Uzd3BccoW9
EhpxjxKricPP1tyibkT58e3vX9u/u2epDRV3CwhP32bf+HXVxgxeFDSC/YNn3UBd51iER2zNrgRJ
W3oSGTO4sgIJ4X/71zrCdNBjKBsAm/PbNcAUaKlsNNQBP+LnJNWTqFgPaC5+tiDV0f4Rtt2qp7//
pSBo/nrppcX/9miR23/do5LQtPyRB/cgNHk4DrGfQf6MxuwmqMSwRjuEjA6Fzdp5DlrvKU20FXDC
f02Z+Ums8DkfcA74bEs8dgRUJ+W5TlhkApHO+5gfQ/NvjzaYdkoyw1YUsDOrzEWe4+b3DpzvdTbH
eAGNa+G4pwI78BqlCYHiLiokfu82myJ3RSrcLqngkTXi3mWKsKEs7HUux5HCmBMPWDRCXlfldyAY
dADBgK3tiGMgvcBVXeqkZNX87MRzWjHND/rxzg8IZZIM0+k/EPYFtCGVvLKReewmrRmbBrDM1tB2
PieEYmZAzGcSI5ytmKGpVAfgrHpXy0X1wpNNC9ZMNgPhYHSYuWwVMwYU1tCtGeLZ2fxkD+Vzb+p/
y9bKLGB+QBKQrWvNtCLV7ckJefACnw9X1vabO8PpqvXuMIPHGuu62FhIwBXcwoY5Udn3AgY4duYM
Adg/3BEMPH6/JZQQoEmkZ3nKxUisN+BfyhYI46CulmY6hL41rJByJfh5ewapewPvzJoocCWmeRWZ
FUGYYMUizeUDWkVnNzzOE731YQvb34Y7V4DmV+JgqrFfMZDHOJiwEVGrwMill4HWDI5ND1TEMp+R
qQCBy9N6ne16FvRN1yck2TjkTxU1IBND/kSowEgvX9ZzmzOSUyP8lqwjZdCT2wAFZ0vriR0kjHZR
Pn92hXuCZkFcjvR/lOLYROODX471Lh5Mwh7bbo/JE3bu4vyRGi2QtmB+mip6BKxZNMXBGKRwwJZH
W0Q3mSweVK2AeE+wyiodXYUU6c3vCQOysJaBMvBWGQIzonwN6MgLSTs9JVZo5seOsOZ1b847sEH9
LhqMV9eVmFeiea9y+xliw7egRBLXtPK1mbU1JosfkwSNJ36j2g2MTRJ4NypDTeC2xm299EfAKfFm
QM/K723Xgecfwr45djli8zoaH+2kOlhDjGkljzduOl6aOcH1zyfkZXxUzgv5kcja6+GhqOXnXMcl
Rk8Ypdj4ViaZzvSveN1BEl0jCuu1JzvkDam5S/2Eod7C5HqKZmTxFrsTE1M+K9R26A+EFlE68dJv
A9s/GiHFV5UepynnTuZ715bL5CK2cIsjiAKlwAykts2dYwabOaBdspiR2iiCgHvQN3dtW8W7YSHz
FiLApk5s0DkeeKmi5pYgUBnQVOPExE7BC7JtstFSWnqrMMW2VEg0ynpztmOk3lnUAYKu0Gaa+dss
xQphb/SyhNljImt6NxWtT1pJJHsCq4ixivb1IavtTRcQp+nJPRMa5q7I0aEqwjWUtCny7IBHkOpJ
lfjIZubVoUs4mzE8hm3NUN1snnMe19Vg2tdo9Izj0KZnIObLe9GfXJo2K7YSd18FzousGecD5sah
EsHA0XAhwe6CSJlV0ArpBxJroFBhyzLGiz6dE3OAYFMKSPmk/ZGxQyCmjx7PZ/q/yntz7+UIlhxo
Ocj4IYT4hjftAIsa4Dmp5WdWFEzFNC28uzKuzktk3zGP3FaG8Z6XE+GgWPmmFO2EjSgctQPiLcJ4
B6t4CAXXP0dQd5bNhLBWHK2BClVSrZSyypk/GY92oEMjkQn7ToiMII6IGYmv+Mx4nmDYYLXGUttj
SXSgvC9Ni2oMKsi6M5PDnMbLul5N32wem9WEkK0KyLYzxuSSgnAg22hf1+W3xmYu1cZE1bv5bCBT
hHMM9oZe7CmI+j9qVpsjoHKiECbCnWVwm6HIKJQ8XsFqR5dqxhysjOIiUKO7SYckNXpJ8+GjZnS1
GkRwYGW7bScy6epvXd0/+a31PWX2Uy+nerbiVeyT6JDOHo5g3T1cvPE1k6C1uoCiu9vLtL7FpYw6
ofAaBiL4zWZoVFWEdCQbvJWV+e8pFoKVTKfHzIfNTldi7WI9RIGE8j9jqS8MZd11TbZssC6jdUlh
OTLO2RuWAyGVTihpUjcQb59GA3c0CNZbuB/JqrKyb0nBpxM5L5Wgd68Z1ivDrQT9qPGVeB0iShKR
XivDLw5eiVQCQtzVCV1jV3I6SJPoYExdTnd4jXMiRtk5uyvioLC+OcSU8DOf1dgy37OHhzqyVgnd
NVZDy1/VTvfs+cXV6GiU2oyWCzVA9ukJD0RrWrfoetvFe/Y43xwXHOmraopZIxfMHDk4dSwl/REp
LVZWTPAr8NjvQfzUkLhNx5tFM9KwZiE4dDE4t/foraI9IjHMIaykSeMCOO5cFoWA5GsCyMmlFttu
qMlMQCKPGcWGaKKQYIzjc+XPctVaPSC8Bb8RIsJRp8vMhu6NxZjn5x9G/J2nvN0GyZhspO+/4G65
TiZ7NeOD57ZiFkvTcNWhXFpdMU2HRDrk+7SOva0dzeUmqmo80UO/E7m4EYqTH3WkbuW2RKnYb5UP
gxenHcJ6Cjz2TSw3ZwhOp8oOf9rWhoHeT7yK2BpqxsRUU89dhcSyyyoNzACRFLSvwvB/Bnl8cCuA
NXNgvKQu+DbPLDec9Yd6W07poRfOGw6UJxgTOj9U3SUeEObOyw7+4APC5BiZZqfe9z6TxBIrqXTA
0VC+jr7O13U1NSe6Le3oLQjf6IlmRdStRMq4OrH9vVlNkPUj6/D1vRh9QoIyAVktPvYpvPY2Cp7V
aMqZtG5csykhKyH+IOwTDL9VshoSBiINneND0y/PRp/tYmAnh8IHmT/x94Vgze3STzngwPRQYR7M
2XwtF+ZNtZBbq3bMrXA0UiZFVQ49gQuszlPjf076ly2q5FELsxfcXc0KgTeyovA5sjiu2cnaTMZv
nVHiMfDerNAkK7i5JrF4yJHabw0PULhl4KMZHZb4osnzb2lp7Akv24wzhBoXTtlWVoQ8GL75ESWi
OWFNLTr3HlJMwuC1sJDcTG8dkumOOfeg7f1kO65LaTzPs+kgB0KqMFYkuVDw4N4Gdsc2kJFQ6dyn
FYjU4uhoFZDBybV1dgFzzr0wIIRwAGz+/CKRYa4ctIabDsgH5eqyK22yX1Q6A7dZcHXha8XihzT2
yNtFxazhel9/+r9fQt2gyMEwoP0biJX3guU0aCJekam9K1UFag41jVtTf3dLeTtP6XKK6m45JegM
ULfBYPr6aaqzPFKk8OPJ8OAo/4yqGGlY1t3ijm9YO4uXRuXxrmi67oTGgZ0DZQGIggi1VmKiRLQu
lRQXofOvRwvnW2ddEgvxXJo/c4uz7TopqKOQLOAeFrgriVwhHx6tmdUBdkJISETDKjTSj76J70cd
h8Ke8yHN7OJFV+TKVPpzeB+QJEqZNDE3iu7Hsn0u2vSxTuNz3pcfzTidY8vZmBiov7K5TkofP9Hl
MwooP4iXvLeI6DBRD3D88YjyQghClXEZepd9vX+e+uyDGuo81LpMwciUiIWtj2aYEhVxQKQEGjOA
sIw5MNPjXG4xtn3n3DdjAUJPMtp9sR08Rg8lsO58JZEIdBYN+8FAtFFVe1riBYDEuji5pClvZV+S
rg2WsNOCKWJGzLSV5zDnETViMH3trILT1xek7MaJ2OVb6m6IfQa3LGyovZONck+Tpj7R1vYXJJ+N
C9egfErIdW07apWvq/v1p697JV6Il4nngDrbDvtoH2iwYKTFZv+bvfNablzZsu0X5QkkPDpu3Ad6
J0qUKaMXhMrBe5v4+h5A7XtUVef23j/QUREokiIlEDZzrTnHXB7hXwJOV9nZNsSm35CsZes1nYhs
+qJjwFsndniMau1zEFP9Gfr8A9GN+3wuaGhx8mMO1WLCdDBTAmC93ELdGrx4RgcXw/ZYX806RCN3
N3xF7Up2wclV1HeCdmDi2iNy4iQ4xii/KBaECNUYuq1NA4qQlltbS5++mWpOPqWG2cZIs1CwIVMR
EKCRE5eRtZvqjhh3ppODJrStPd3ZfsF40NoZXDe3g830BKntqm7jH7QUuF6CAQd1gNG+5gu0ulhZ
5ShBeOP7NBlinhyml/UcyjviiUDx+COZb+tz6W+ZJPplvC5tvJxQGA9uQdd/mXJPPb9bRjbmOoK5
S502xjj/ucg3XuAIbzGHcnxQwlvKXALMWaWlr9U0Ma4FqbHS0vhr4yc/TFxVTpsebWB4sB2voSYM
TGsphm9tduW02mOs4/P3B97kqHtsWcXKK7i74ogkl4zr4RamOpIDiU0vgE814/RbOW2k7YVowR78
tsdJpRjCxVH55rb+k1Xnh1iZBD4YycFJu7fMJp0u6nVIVIZz0aNL2qUuREJETi591RC7/QHZrd2+
Ee/orOYjZgQStqnmOqY9gQMJd72kelC3Wbm1YDVAVsAcq9FiW3YlGW/A4/GhHkeLc7yby4pDEXp8
rfHWOvU336YikA/qXAKSIjqAQoUdzw6Ycu8gtV9bWvFB4utZmxW09zgZzrWp+5t0VtEOYD8Lg0ET
NfccwYODakCwUqQEPIw9wm2IHpzcy+4JudLgVmhhucevLTti20/5B/phMDGpDA5WcY+fMl8l2jRs
hD88TuY4AIaHC2QlxlUY7k2zKJxEZB0BjHEfRQQTGkxrum7ZKk5MFQNaxueoi27Cp9a7HHXJiKJU
agjOR0Ynwzg70zVIuowfwv5nISSpOXgmI8g5vJBbzPXF0HefU2jmHBb8jFlbxQF1RGqz7ACDHCIM
1FRinMy61bX5NcVBtvbgJlFI+g6t4pqbT3hmZs2Ph9OSTRphR0LPt54LlaiMGOfkkVx+W5G8MbaF
ZY+D9eJkcx1XTAnaDxCRHODboU2ewHJd44LqfF8wl8vmBKpOwxmdTji6gkzepQCVcooNdOkNfTtx
wK/Glv26FLdzinFUtocjaUDI5anwgLVDp5Z0+iGbMsYLA9ankcIw7LDoIFvk56lKKBsBrujaoTrB
ynsNTKowUlx6SVFiZsOlmfmIgCLZUb7ndhw6Z2x2IWFWaDXi3t15WdSAS83bg+c/hQ15sqGPQHoO
GWT6BVYw21hxkYDEYKYweeNRRupYC+tTQOuBWUG5rXL/1AbJlyFI+mPS4bBJ3elHpr208wFshRTW
hJe8RgPa6pogoinnjyTUzWSt3YbS2WcG1TktpqwEvRI7FQFb84FH/cJa58l56cmkIv5BeYXdPLjP
Uapf08m6NT6HLQOoBvHSDD5kuAPDfjnGJhNVzRgbBNAR3Bz1+AW0rro1s9ErLJIf2sSVtqvvYAe6
Ky3KwKYpi2qY1M+IJ8WGgr1GDouO1wyRPzIhraGuJsqjSkht1kJ2nVc0X33fv5uruOhk2ko9ghj+
qGWc1JA1xCbFrOf1zVxHYxQc9O7R9qErKM5nvmHzvSoTEumj8GxJKG4lPb5DbFIg9WIsaFxT1mEI
jRjzH0PogAA0AJsIuKJH9BpvddWfuMVufFMdmfBfvKHAljcHB2gOo0RUsTTrlb8nT+ceSheZNMei
ouurV6jrdwmeuaAEPUan4GNktjetGYChTQwKUA5SxMYPzrRjL3MCfrg5txmDsSDQiD/7XMuURkeq
XuzJOcjMeetd8RVjL8JrKUzQINOuMpC3MCyM4ohSFPj/mvlNqccfyxSlX6TGV8caxKrBHNIb6SXJ
JPOaHB4Cos5w1dvN1fdQXLf6M0mma3eKrlpF4p2Kbh2y5C1Grcvkoa310/rg1Vpwxs7+RXbppzZg
shi56ZYgHOw5KcejowHf0SbIOZH1SfoTYqmmugrPhKaiovicTbG3EcCezbbrGQknxXlUDFPs9haZ
1DNXUXdQU6a2umV89ye9An/sVxPCXFbVNwowvvMi0GBA/PK89ihrVgjFxczpqStZ7w0RPNaswUlm
KVHWJteQfhTq3OCD5FpSbQyuS7ju0VIWoQHgQdm1hgCR517o3wMDgwlFug/VRSO/+DRkwQnl9OrQ
l1EsWIXY4bekMe3tgdQVJQx5apPE4IiYH5YWxvPl0bJIEkHHlHs3yGCln5aF36Uhc1xUTG2YGD9f
W34wgVCl5j9ug5g6YV1geQgMgh6N6FICax6qjDMvAQJiUhY55D79SUqmTI2bY8ftyDqDmYu3BXdt
DJTxX2Lg5ZHlIckyzG7chkWVo86tT0sh+H9FCf8oSnDnivj/LEr4+NaEBAJjjPtdl7B87C9dgpT2
v1DJWhRyXc+A/U8N/a+cAKmb/5rx/HN4wC8hx96/NE2Hrc3cgrBjGnHvmgTrXzSBYcOjVEBFIFm7
//t/vo7/FXwv/tIFNH88/03C+7sogUs/HRHpSVOzsVzqSJ9+r+5PBSwx0XT2LQHCtsnrRB2bNjiC
vSaJveO+mdFYNl0dK5InE06Jgt4K/exikMQcl26182rvEIO9vRNp8uOXLfn/UTHov4uElrXz0F/Q
6vZMmw30R/MtsEYzdcIWIAog82oqQMJ6FMLhcFjHiMyZwvQfLUk5Ni+oaIOCoyloS3DNQWMyXHEj
kiUZP/kTPSx0pheCdzDYKvgwhhzC+86Pdhl4gWKih2cU/pd/WP3fe4d/rb6haRrp6I7N/v9949ZB
mwx1Ic0b9/vycz0VMeV6yAuJU+JDmoicC2ToPYQ0fYzhM4b69qHlxonLOrwYkJqImUpP6J/yq1OQ
MSdoJyAofPEg6kQF4Yd5hi0q0qv62PfNo+7ozRnDOyXQLN4YpeZcaFze/uE7zZv8vYc/fyeHzrlE
uIXMzKDe//t30o0oyL04NW4c6Pm+bjQCqGpc4doQHDsdv5ZDkwCG4yB3Jb6Mg4+C7GTJUF1G08dh
7lYv7qiqM2M/siwreTXdZz2KKJuToPOIVhL2Wy4Z6Qbt9u9Xfeki/8eqc+6YnFGcVX+2cvMy9zu8
cfpNltx8bBE/Kgj/WUW0YUb10Qn68JxDdMMmOE/i0/GVjKAWnzBTO6h1kfS2Rd1Ge2Y/485gRIe/
eIj2FFLWFV/hDLHoTvTY1WnTefBt8vDeFca2LQbtHJrQDoGtqHUcJd7JLxCRcWxQvjRD/Lm0gDkk
sZu2me4hYJ7idTLABatsMp3EADDWMe6tgBJVahbE1/gTVQzf31R+y2CLutOxUsE1Cm2PWQcLHN1O
b2d7xOAdUljtTo1VdMRh3O4kmlDT16DJBYV6ZYZHUNIQfeyJ7bmLhZluuVSM+wYK6xwaPfuIWygL
86Mh6R/A7ydbEE3NowG+lPGEfyxo6boVIrphsFeDnTzbk1mvoWjJrZCAW1VcV7ia0J4y7vtGuqR3
ZKz8ibSNYTWNrklXqTxYGZDSv9/fsxDsPw5Vew4+IZ9Fav/RQ3cHkMujE+o3oXeX3sEUlbp1DRYe
B+es3XEd/ToYZHoUqnkJI8vYJpkL6CAoAPvpvrwLi3LfeQKPej0xVZW3QRAkRJHB8Ij9mGrvjsQ7
7+M/rPbvPfifZxjiNQ+FDpdk/v/9DLOF5sSjVcsbwWJrLtzhI6CYe8OhsKnb0BYqkh/Y8bMSy3Hz
O5M6YCSSp8Z70zxNh2UY/VhExoML6LXJPCrNBMcZVU77AO/2/u9X9w8TyLK6+C4MBCOax2Xhz2s0
0eZ5QolV3jKmRw+awoKu5llKegk7umGum1ebOCcRI4eWP+XJRQbxS4Qy+vj3K/KH5O2vFUGqATOO
tbH+FJH4ymm5NbGXuryniAecvyZCLAYxHs3NZ9F9yHoqt0xWoym5C/TRgyqn6/fLplQNMaQKpjip
FxTjFENzKkWxfiwryHF1I61NFIsLO4cBIsRjEpidox71mG7M4ppXVOt86aElk3MZu9IuQgAuFXH6
KSax7R+68osC548rmWFoJkMK6VjGf1zJmFgVXoUL6taM0VezG+LzQFkROb7hbNLYelTMu0lCvAlM
mVtCdNLX2DbupAKboEfGBKOo7fYKrOsxdJiotRklA+Lr9hN16U0lyMH5+31j/+eN3HEYXHDP4J+D
Sef3YxrBvBYJowfg07TuRs+ifs9Fej853deSedw9unEsmylW1c5JrC1c/+Kc1bF5bGiAdIn1IJnC
bc1i/Gq5vXsBWZHQVi9e0dD0a27AIMtcIzmGegyPiHaFbvfG0TU/2i36Qy00qDkXYbnK+QuHDmwu
WYUYQssm3NWaUdGXdbJLl6nsQmHW8ILi7OjjY6LpLgz33iPtvpa0wpyMUBJCGtz+WmGO4a5AE2Wc
WniF+gOUawtoXbdmLi9vonNORkxREpjxk8SJ/5KNAseRXphYtsn8yLMRF5ohiCyqmaLzpfQaOvbf
b3dzvlb8caA4OqcEUiLL8Lig/L7dITr5nas8efMAVE8IYPpHFU743h1MGrYgQEB42EgixhcXpSb0
bINCD06iXC8ySMOaScp3Y+LslnsIateuo4JqmWhpYg2LZgwsiiR1qmnBS0cb2kebjn1yQZR00Qqx
vHfIlfkU5La361Gw0e+zn10waikY5QlmwZ1blBq2ZH+4Q36xI4v2gFs2ferxAa291txlYZfviFDD
PR475TZDOXDE1tH9wxEqf7ePLVcPB8UTunkcCqa1KKN+kbmIUe962zflDUbZR7NC+u124adkpqI2
lTQJkhKKKmJdrf0oy2BBk/GOLRFC5VieMVUhOijhfBoYgP5+Hy6qyF/3oa3RlXSZOCBbhqjx55pl
baDTpFUNNR4DROuQgDicWwH0Hv0KGmbtiAv8inyuzUKfwsRFmgxzYXcGei+Hb2kk/cFStTWXpY27
2kXIF3W9dlG+R4YmcHmgbOne1EuxMwkt2CUN8HgSqNU2N9CSmNrjYHwcbO6LIH3kaiptOKpO+yby
FHwSSZtiivYgtWk0mrBVxrTcq2ryVmFVohdrIBY188FvYFHX+tIAPVai26eN00ZeuJMkA65zFArr
MAC2YmSgnwao3EtOXpK8xYkiYhVJQsqlmbFHwVhdp0cv5Q5dUb3qS8QGXjDU6xCVwboJUKSQXAXT
KioCQOFR+k/XXwRrf5xYTJc0TiiDqxqCHuwWv59Yk5t46ANUcBPJUFwJvOmBxKTO2soxVhXiYlnV
N0xg7c6ZlHts4+jkGXn43E6iPg5WQsYfVqCxpgOjOpPmrzMBQy2hXzH0JtADHzSpRAoCVIC2OMaK
3ATMbWiJbJU3aNeCiMqOqsSDJj+3bSUfybZ4IZpDu+uKh9hL7rVe4MRDDbUP4/prNAcer0ZIsNQC
w8eh1+2nrBWnhK4NiFe9h2ayHYnS2oFGY3JURN1drvhKvSkZq8bBuvOoWi2+2y7GcT2mpLjRmp1C
Rkm97R2Qt61jF1d9GeIAtV2V77W6JLMXq/+6yZ3hYtjJePn5SO9uY2aeiIU3iDr2/YuMmq0Gjvbe
om6cFaRPGaKGx5WCeAo6yC4WsBxYY6Q0JjpJ9YN/I3va7i65Pfibtoo/ysGpD7FenGj5FtspwT1c
T4ojLZ2aPWprikhOdB+gqV1VcdnvnRhWP7/WgAgQNxssYEzGQM2juBnjjVaAk6HtLEEkfEJBL48d
Dtn11GgEEY06LVcyBLxSEsvWbBsCYA713GCgixDQAO3iK4khMZ4Tz94aYwYTjRSnvA75npZ5Hc3u
IizWJl1nXVDfA2ggVTghrK43BoOuK2RRYtWAtUsXZFj/nZTP9KwNzTXrU6pSrg+VAkmGPYnuZg4c
PezedI+b5ZuMoWyjJBMo8CowYVp/jXvPeOhboqMN1EYu0WdxQjCBytWKe4aEdWQ/mLX/qY7D6SEq
hh1N5GiDfYiIM1PARsBRW4Ho2FlF883EEY/qCiBs3eMAoFpJ10Obzuw2Qg/c4sTAWB5IXgzWsz05
EjSd4hL5kpak5TlV9kPJqXIA4NnelRvmP/7ey8MLqqnvrqQc5pEhTwQgekfdNpodrBFKmCpqrmkN
6CBD1OZKNzvrSDooZyAN9LnfepWHMboZsju/bO66CMOTZuLfcUgCQAogoLzytWwSI+/dVCcVxA1L
mJczi88qcAoPWY0ECloTZmUOh+noAAO9DumPIuUEG1PkdFKrZpzIHfHvtyJoxjtlQJfoLNPeRDo2
E4C7IuGCTHNTGPa5tftuP9QzMCGp6/twCpp7M6V5MRkABWKK3mfAhFjtLRMMGZX0EQnlB5NP4RHT
ckoDwv04Cr5/Px1KVC8rGLPaAwBb7UFNaniIj1ZONz9q2UhLdEmXoWLKvBJxXBgF17KnlVCY1iUL
7bfOT6Kt5UyHqB3tewhqVGyLhv6PJax14E7oCB2j3Oq191VhFQSa/Tr6rtj3cQO9lQCT2UTfaNtx
7vYbBPjtvLD97rTxePXmhVNqcCdcikLM7ZyzH6Lf6cf0G/ya4GFqB7Apuv9QAD4Q+OGfi7y5A9kS
3EW2AcLMq/uDDOsPZEjoT3agn0Ohpmuk7R1qD6veALEsOGy/RNP0DWGLsy8mOjKy9frLVEpIrVwp
pazHc2m9hCVzoQQJyDqjfWp6k/OwjGWCOLpvRhFdfae+BqGPg6DMfKKFnHxFKYPxXQ/tmAuBvQ1R
vJywI89KS+ehK8bXisjBtBrDJzMBBmHZs615+mSFMNuyyvFWEnbdpuqd4nkw78vYWXH5kiRaQM3v
yvjQ6BbBlmHj75yk3xg2HYDWtvlYj28e9ef3sJXGsavBKUBeWDUeJm8p9RcRTsCnXHrOKrKQKnX4
Rk+/PGT2zvM9ipH8xGy2OvUR+ZdMi8qfT3VoEss8tzq5MbkSLv2EBU9igZ/XtgsB5edzDUW1HzUz
wRUOSgVY++eCxEsovA1J8LPUpJulJu+L2kM/UFpHJzc5PkauslsgYN98DXmHaTAuwvMMutJy1Cma
F04wqZNPxraw9f5QwQ1boBLh0Pc0h7JjHAi1zVT/9vNlCuU0bpJ9OYsOSH5GljKHkXY0mKiY4L1I
q6w5ZRAHHKb06ADoNVCq7xoo+yx+giA0aBBtGn61swFpX5pSNfcaGhAAPndDnr4ApHqpbXQPbk+t
ntCpdBu7Rn5KFYQ6A8nCxuhldHZyTpappqFK4OcTAAy5yXQ0rAJXczdaaDmhbi0wh2Xxx9NpQLY8
CRo3jtfEuLxLcOwNrWAx5AwO/OK0LCanL38+Wp7WSpgH8G8wwdG/innBvZjMvn8/CgayhEAm85OY
ThQ9IwzlDgT8UT7FkOaPouWWjMCXlHUu9rBd6BqGurfp7GTaF3bxLIkKhcrVNZs+UXiiUNUK4jrq
qhBbR37H9X8HQTheGRqi39rp0Wu49rBqq6lam0Hlo0OwkdVVg7ZJkW+7Q1xcU++5bWsCInC8b4We
vg1esye1x4KuN3tb+oSYpKHcEcQqVmGJEDq0oOiowlxBFM4Rt2dsKOoVp6HWfghPvHlo7SOBcTwI
meEmiBPqGPN7GxxoLpvwm8DUMcS5IHTKjzPY262496emrA5R/pYLFMFu3m1a8tQYRgSwb/C/6mO6
zNVnoKR4sq0oAQ0BQaEOShI7pdOvldGcKQ0dUD5xQGSDl8zwME61ecHt6+gFdbNfXkKanZ+W9y2P
ltfe3/vzs//jj99/gxVSHGx7dGF//s2s4ZK6ev8zZaVFe0+N519+d7K8R6/6lGajcyoV/Jufa7x8
rpxHRYS+fq8bEocgk/EtCi5PGORgafro3A4//8r72r//vZ9fJih1xvzQ+gOFpL2OkfDn4y5G9HTG
1Dg3ypgguUX7DajhXowASxmnwen3gN8RZAgjYFlMOuinLtaMtRW3XPCV3OmKdI9cunChPOBTLpLZ
dYxX86zZ5EEmXs+Mw9QphpX61zCO7GOkhRbmkMo6JYOFiCLHb7YTbfgEY4kzefnxsuiYB0El8hIM
xuUsIjIic738hLugdUK9d66JXtsv71teWhbL08zKyRBBydvMv2R53Urdvx6VKRpKeqPEOc2/aPkA
I/kU1g6dh6xU7sFC8Bi7oj1mCQI5q+bmidCq0VHMozLKJtLZPgUDIpnMcolGm8l9gYVOeHmI5Yho
nWYh2CwvLIvB1kptGwcMcwtCYlddZXgkKnMHWBbEaP716F2HBQeFQ/f9Pe6/3/3+2vK5d9XW+68Z
g4YWcDNL8AcNUWLn6BQR9PmUSGi7TvOY/RnBVbTT6QEwACIe6PS+IEnM/vVFZUE+fP/xH0+XH7RN
lP/ylkCFrlr//UcYDiBtkfR9w45ax893Zxmy358PJ2NkLd7/WBMlqLK55Vhmx1Ve9w++G/2/lX9/
2/sfFRF6tveny6M/3rd0w95f++WLLz/54yODh6mebDPPKB9IJaXg+HPLjZ1jSBKF580Eh69pn7T5
oZ8lWXZYtkyZ9Hl2mDSkUZljHZZ99r5Hl6deqzMBy4qU5c/Hy8vvb10eLTs/Is57osgyf6DvJQzd
HMTf3gCN1Gs64/5h8sotAWCbisD6RWdYq8EiBng+AsZJj5tPiwTRWy4+dNmDrURdsxrRhFvY5o5J
w+Ap18m4XhZ1487qq38/962AXLsmnN0zNkTByWKGMf/q+fKEs7I4YVYLqEv451RkcFZETTAbaQPL
Vl32S83Ad6dXxXPJrO4IJRFn7ryDp/YljdrtsgH/2PzLa7/sonI5TH9u9feHflJy2ERd9+p2wVdH
RHSxrKg4q2Ii2KJzAYlWTn7rRv88+oKUg8kaH4skAQ1TMuPSAMsL6PLYSZw9bOoOKQs9TDMZkq0D
wWNbQg6HdYfuvGAouYr1qb6jBXE3Vnr10XoQtm9c3PzmSys4IkI/BsQaku6KaK0L5ZdJNiTgFNqz
RUzBUW+vXaLVZy8zb5Vb6wcKLV+iXdRY6mo6Sbo1uQRzz6NL1FT1ttArgqu68JlYr9kDZD7HQ4WO
uXK/FFysVl0Kj2WWX29FxL1+jLxX9CPyWnSDA03H8I+aEmcYPZTGbO3VC10ogno8HVpXfibycULM
DC5DzwS0l9kAMIE37nJCojR/hJPJhF6Y6i2axtec+FUsN1SgNI3JEx0mnbGBZ+/qJmGGnxAQTkzg
ePTk+BU0EBncmfD2ftAED1qzDSEh5iZa7UB9sOzCOarc+Zb7mdqBj/SI7ACl7mjeY5UH0SNZZdW+
7OOXPjNROWUuvHJFGqmhChB22WC96T0FM0NOwb4JouPAyXAfFFSropBQLFxRd16sfbSUaXGL9YlV
yEbQc1p9zZVLbkidfxW5lt/15YhyK48P1EEfuCBVZ3NC55pGGH9jQk5wO96gkWTPXR8YDIvML6Ou
tA91esAfS/iscJydJ7Ri4+pq3yEuZ+zSQ6BxA4IyE26FceWdGoOaAfvj6+QYV2DmMGeg8OdQh3Z0
h36QT0GXWcPtozW5XFsVipFTRh8I2L+bf8DgvhYGNuLafUsDsMOBjjhOFkG6d4DltGN3SWwuCjh5
qge9UdiTGgmuWXqXCvOz24qRcbY/EUPS3/cKf5QjR/UYhfXBwosoHKu76e1ICcVQ9CgzNzkHM5Pb
SWMmetzohOtcJxNeIzxZoGE5Adlhuu/aGyY/vPu96V7SvvwQQGU9mkiuqt7HBaioIWoWCsnaJwXQ
7QFmjoN47Q5pYt7QonuXNMRDQdBKf47kFwHDey162gmqCcCRToCZfbuyjoZt7b0HXGOT7pJzD5Dd
o4i99cmn+5Z5QXSNPfmB/g0jWGboOwlsibO7uI4VBxbB32sjq/OzrElMK+f8hLeJlvOH1vuiE+ai
oty/ych8NSpzJCTVx/ut1B0tvOxqOTEXMU/rj3WBNlMVzYd6rK0nvQIZoNfxpdHGr+SjEJfUhfad
EuTEYyxXJ48oqYnm+rMr0u2gxSPk9wRVYVN8GAy3PDI/PSKK0PaRMV5QI9O/iPpjSd+E2NL63Ets
GEtGt2IDIx40xSFV00tcpvVzMq5iXx8fEmMX2EFzQ5e/rgv7hMU9pVRMV1QS3Y2aX18TUjDua5jK
e5o245rBZkAwQQCkL7SLfZHSP6hyFZxBLK8JQ0FazH21TlprA3rRPOP8/zj2enoBpoQrRe8Iepqo
ESoc5hvDN40z46hxnWd6fMAJSCqDQ6Rz3q2tLAbnzJoz20dWXbefRDHg5yAJ9A4i5negbZ/C0tnx
lnxn6D5Ht9aV52rsukekB096rVNP4OkGga1Bt0WQzOV8mf0KBPC41y5MmqNyxGc8YOWV5Dk8WjgA
S8OOTkk6ZUQouV91rYBH3zy3gXJ3QekcCmsikb78VIj6alv1uNd8eq3e+FlrE0mOVaK2sVf7m7n9
KI3vWnwcMD+8yU+6n093IgQwUB9Lp5PPkXqNHMM4Fr35OuidfQAw+dgS92BhdTxAoAY2VVDNzcJN
z1z2uaFDvaLTUB8z9ehGlbbtR9uG8ptPT0NPhZGU6nVu2ADQmLWmdixepK4dHCTXaaw/hwYactoB
F6vSsRy5noNVUWCJcckcUYF2LMJ6B23w42RW0BCDpr1afY7wrCDE2XOetMGsQQi1FPrDEXFo72IF
ZgaohBPsY+pR2GIxykTDHAgk7qxugyawfNIbl5KWQXR3N2TAE2R3wQhQDKq+uZTrOn14Yihnbwe6
ByORfZ+MJsFSnF4aIw6fcFQuHq/qVDV1iep/CF+E4fc3hxyPaPKQ/0w2HGf1Fc9G/UU0NgT7Ctxl
m3DQUo3MmUbjNnKcUa3rPhioASXlTbXc09y0IQ5ibvRxQsyZgbe+xQmzvOIbQX02xvw7nPr0YJsd
gTOFTdpHfgEbIw5TwxhKn6Jw0/icMGURk67C3zHjvrzD2EDUoTVwXmBupjScxC8KZ1oNlGut3Cy+
b/2u5rDO6Hh4NYsxvx+x/J/qKK23HBPrxtbPXcONgXxW6Mat+mZb7VUVEmuBit6wbjjHIJ8v2xm1
aGypnN8MKhl61d4ubQk47hSih649TIyhHhy73UOcKKzj6IoZqFe13HpN8ZQmxNKb5o+cLLgPpRWf
EuL/EIqk0WMDZwyHZbDXinh6CL3kbba13TV9TloffepTe4POoc52ZSJoRCBD24WpvOnsK9K3qXfj
WWipiur2sS/s4YXSCoevaKdVjaa1MALz5Nr2PFYa3ijOa/s0ZgrvVoN3B+QU8dCkY95Mxms93AKy
mg1jOg5shZ2S06fQrgGFaoCdEwGhkZo/ZkWTkqnPloG37iCfThheCKtGsu87K6JXPsJH9Onokb0b
Dnqzq21FaQ60+q70Q+S/TYhhTE8/mWb60kMezXV0xTAC2o2KBpvxwPicWLmOuAz/5TAE92NN9RPX
cLmOheGsUc4eBkO5e8rCFFcw42j2G807edXI9mVDGlk2fDZymBW2FXwP0O4TfqGbt3HEplq1KOO9
hxE0NVhaQHkBh3IfYaBsJJd/hjAcFWq6J7YkPnnMlYfWae4naTVbOxg/RMyaqSBP0bNvd3cBYL51
ZalpPymPcADzYMTet6gaIb71nK4tAqJt7DTkArX1ZlTGNm5M56Nm/mBUhzNQH5xNbuUcLh3Zk6P5
aHW69s0QEYVkz/7I3aucza8bCTzjVhJbEU7Z9BYGRHZ18ZRzfEAYHwnrOZuJjZZVr8Tec7AyCIvU
3obI8dLQPmhV/sUpy60XNcPJj7DEKHMSlNn87jIFoXcpSaaXtsO4HvXINkq76NAkzDTIr+ouTMWx
2js30cwjLz89dH4HHkO6t6nKa3CtlEu0KaLLJstiRlfj4x5JsQ9g5TYjFrIwGxBAxAkTZWhkn70g
fXXhJa+s1K4ug+w3wzAGZ61V4Qo/gXYgXhA3YGA8uHnmPlj5sPcdKhjpEJ1pCR4oZVNXMafPlQd/
tOJi0NCO2ciOMlyBOBkebuufyHB9jNHMrEkcaA+VwHtU2El6pFnFp0cadimD/TDFxAf76IIogXqx
iZ8lfikd8nNbDSJe62gIkTz3oRw9dUp07TPu+nKTSm4oDk1VMuYuDBWIJ+XGdyid8VtlyftR7coB
IE6cOf65SrwHVKD3uqTYIqv8mExOsiYkeIMjzXkgBOlzKZNz1JVir0kdy/DkkO1F923f4DBZMayK
0US0/TGU2WOsRH/03A74vHB/MOAxzqIGYlB75kTm3nC0ubfdA+861tXAqALfDyXc8c1uaMCYoote
LC25z3ByjqPPsIlAxl1UY4dPWofqkmFx0pst5lf7modost3k1SqV850E+Dez+BwZ2vhox9p92hmf
C6Sl945XfiRkAQ23bmZbvWwU480BDkhsWQchu3ORkGgXksdFQIsEWVIxA+bGgtyyz65osU7h/Dsz
qwUptLYrTz73aXkwhJ/RaZvcUxtatL409zHh+psq+CBpASQwVrNiLquyvVb2+l6aowvQcfpBbfwx
DHM2VkE2qwNbxC5tdZgC+bkY/DuGR83JNew96OHpqkWoDerxoU8u5Ht/rsxBPuihh/OmqkoIAMV0
jzcDOLZR+1tXUMc3ulUhW2Pvq/ZBtbioE8s/FeaTDRn7TrYtlopAFnek295SlP9JYUd3no+OvkQ1
tUsl+HKPMAHHdUP8E8gzA0wiW1OE6Y7rKxgVvaHJMcc2jNg8yKYjxXcejCdivH7pCWU7d7PzweE2
moXFGraIc8UT9lVCTCeP3b707nDQ3AY+vF2QiSMLRQt4yvnNUAfnYxyZ7CYJMiL3ouEHMsR9KCs+
m5h0+2nWrEaddnU0MqbUzHOFxRJ04LRBhgO5ndbxyUY9avuZfAR7/yF0xYUuTXENxldRItR0KUI+
IIgm8QZuBMggFgli17sqUx/hvWBSCPWMVDvrkLkV87MZs2XGKJH+m73zWHKcSZfsE+EaAhpbas3U
JTawyhJAQOsA8PRzgnX7/j29mLHZzwZGlsxMQkR87n48D/p14szFge3NW0dSrs++dq2DVTKkMTDy
6mjn4BvZKsUe5CE7VdZ4SlVkX9Oo+fjv0UBu2Mc4M84Vvwgilj837mbspotbh5eS/cgqZeO8yXjY
HLIw+IXiT2OtN5zJEzw3WSbOceoRAU7n82z7fOAm3QUO5aAk9MFLicl4cdT8m/11d6Ds+NOaynyT
GmVyUElFsavBxt11vyLwBccgS0IMueavaqEJ0l9KYwdZuTsPA8lurpsDjeUZiphBgYhBHYNp9bh0
HejTpcNcqGIG77R0kjiKHpCcxvIjI2DrCPw8Y7ZPB4pdzXS0+xByK4casa6sCOchfFAWz7Og4OJa
M7bJzyUE0i0glydPF5xqo83Qot2UFLSs6C/BjETOavK3HakIhAj7i1v9ohpz68+VouWTPnDW4V84
Z7pzZ7/0TDWesyy8GTVTGlL58MMTc3qaSRj3feKtOU2pUood59kNjTPzBSI+aUk/qL0j+GMfPJPC
KLaEyW6pScEmEZ1vFpPXk5VCZR7zjvU8tq4dFE2glY78QtoruxJ2jNZu3Pd6wEW4JvHDfTLThYcP
U+0NsLvrGtfvmX9sdiIusbmZD17n4XZrIaAaekCS992vWo7RdarjJyse74mMwo+pF1iUS1Ocee72
q7QmlCrZLZoYA0+lI1iSgr0/hBgFt7af45NzB7KagCeKvGr2fUbE3ZjrYmvYKXgWGkiN3npx5vR3
pdBYqUSY9lnkDpewyMKDi1C2Lnvxx+hMaHZdsV2GtrkrpbqNJ+Vp4SxdT9RVHUoP+TzT4nYS5TQL
FocMsMGlRvLCCEmgD31oOlV+qJ6SJT15zGeMhMLAznuva+PqEUTaOT7dnENoHjF3zNc+DZ1VX+i+
pzi/G01LzbjekMQQ6W7FMnxZhmTnj5n1S4HOKIrQoo1gsN4Vt0SID/JtbAHuOqN/azqr+R4W4651
8p+WFcbsx63XxjXkAbqfuYf0JVeFPRTPg8eKhMQ0MWhiYVVI9pOuEApS8vIJ+6V9jFquhhwoN4sx
MpK9l259Zg9r3DrpBi+l3jIoSr+QPDsLA50/0qYAT6qsrK0fedGhhevCLAvhXLXlwhk5s1vXi5JU
t+rFNXsE5EuU9ro9NAnmy0VidoQF/GbTeYg229sIBhHJ0pQsRk9Lkq5PsqJg41hDtE8HMaBgEGHo
ekei35l06cE+bVp+xln9dSSjdBpcK30RNmIIlYGEZtePSEIQsHmh6YUsXx2XmzGOP2lLGJEZX2Ju
F7fEKP8Uus7QZkseZDQSdJSXbecRw2U3AFEMlhyYCFu9NTqKsRtzeYpTytH9UqWXgBTxTJV8BXSc
jjWx7IPu3UhL7riBNI5I8DZupsVf9ZHVnx6R565w/FPWzyzTyGvuSMMJBCdnxxVdYpR8gHMB8Rh3
C5Z+NhLIjVNzOJtZQEASd1P+FPdTQqyb26yaHcDHflLvq7F5pbY6wAR+tZHwD/i8CwRfZ/d3vmZ2
L2nIiroFBnKfF7YLFDKku6WMvsx1S8eXFcQrJ6+7u62eeBrJi9H5Xx8jmNxXDv1rljhk3+wqF2i4
GIKqdc/ltjgTIuJobro4G/YgqmXrUjUllfNUjuMvt/DOYR6pbZeaOPXJ3q/9yX11u9JYN5WLbaIh
Le1V4fNIN+Ixq2nUi+0pYkpa/+HbfrYb+V6UsbXpGJlS7UfxOIBbFkcjUxSlLRxJZH4HpQOqMM5M
bLewXAp74tyBlHi3BvMkZ2dHXaHc15i4KZwul52RRM3B8ivGfz4ra9uu8xeohe/BKF/CKXaOcSyn
rTOyAKGIr9iZYeXsqsK9TZ0/UCW+Ls2bU0UwDGr794DF4iIKdwMghc6DEPcEBVScbqFHZ3BhEOek
VAZnSjBAQPDprhxEtiarwwJjxOPY1e6V8uHinGbRXZXmLvAr94eqrxYYzYtdMEcqUtInbrpA7Wqp
WDQBq/btQi+ulFQ/wXF4mOGjKfgsaUD/smJWlYJthDQAv4nHGxf83VPwlKx3SinUn8Wu1nQOsZq2
nfEwik8WXPLeL6BA7XbKr3ZQPY2eZNhY5cDQKuypGVcz/aRqXSiisJUKLm4syhfmtrDCpedvWE29
92kjoVcauAekG1wwHH1z6ro9NzEZicF35LbNIxg6XQ4MpOlwPAQT0kfrXbzIW89g4G8o7OdoHEyU
7RBtP4yTtxlJAquujrrTYJ02nrvBVTwcOlNclrx2rhG26ImkijO/znlSH13qqXaMlQCM6dEj7FnQ
o/2TlU1M6cFRYABNvzZshi+pZ3yMEfpLgOfzHGf1vZPavBgaG8tG9CyViE8qfKn91D8/DrnhcM51
NGr4EfDzzPmdsEfFOIx7bqWM8sec3lglV5eS6O2XTPr4TolQi4R4A51Ub7UTvuZcCOe4C7deF+qr
OmMYN+WMuLKkv+OE6+5WHezDyMy5x2/NgLGrQcgGeOqfJhxN4ssLD7IOGF1WmGdElv44Ly0LEiAQ
JxfPv8iMSwN34F1Oafbcflq0zZWyyt55OotLqQn0bbMHR5W+mjjrydPPSDbCma+haNcETLv91OUA
I7p22T9mC6J9YYtiHExVU7QscRgm6B9m0MqD+WtKjOTcjNztM9t4LXveWYNLeFmE17nIjkYlfSz3
bXMiAPddNkOwFUXLFRUQAFcBU145WSvFotZ3yulAxoEZVmJR5E5hOAMbeZjTouIWJKIDDhFdLEM7
6lwEpGI98NhsRjwAA82r2dnTXolk1ye2/1L6897u8epVgbgVZfa9X7SDZqy7lxLYV6kUXB/2auea
pp9jWjIoFLLqz1D299VkmfekrD74ERAvX1iCz7Z4shO+/RKFco25vdg1QeqtqRdyNjYr4j0e3fYE
mKVOIKSHjWdd5tz4NNTo7cugXnZ+1Za7Wn4QPZ4OSaSoTC5pPsabcY3KLCEpPfaXPCBIHE1DcWuz
z7AqNzKwih8ACUeov+2GxE98rbNebUvLTncuMNx16UmwTxMhDkMJ+6s7MhzO+i9ZlUcU2hpvdt2D
94q5b/mA5/YN8P1kCpfnFtL/UzT9KRHlt2PC7oKRz/zkJVF6nygrNalabs26O1VExrDm0Uw1yoVO
xKjsr7AxKDmE3bgCiCUo6LgSOnKvXpj9LOImP1bBbNwR+19B+NM4FIbtbVKUkEerhWHQK8+cEEBR
4Z87mp66JF8ZpDQPY/jC3Dt7NYw/tNlWezTDcU3vg3hRdXaBiY93kvb2dRBLzjbQdRcvs+8pwNo7
6OTilnfvf99YI+cFlmywMBj2PKf0z4aNYdUolbP9m9Zmc/YmLcVJIuLxYvfQhcaBrgfVklZ/BC4s
xQrK6thRIhVV+8DE3ph6waUZkays2Kgu0JG+DIpJninMpwrBqksGD4JnY6z9WrRMoqzDY6fIt4Dr
NzUOftfz+VKgfQ7cHoOt59P7sQxr36SoMpEM76Z0enJjdpxx9NwmYrrzFbBCp9I3VxZdmFE1bfH8
7is+rDVrGrHBHapB/M2PpaBUaxqwcMBh9HZOm32L9f3E96Ny3dBVFHc0XEAMng74GI0Ny0j/QK8k
9MLhL90f3cDYN2pKkDmQHWmVEAcV4tlz6hUiFivWkmUxlhjYaAMPB4Zdwcogf7Eq+4xlaVedTRrX
lGaqwfXAk+XTARp158alg7ursc2NI3kzvic8iT3l1gMDuXgSH6OGizTqJwPM7DA7c7KLVBGsRd36
EBax89tWb19qJc61uaR39sk1WwHprqkJQ4soa3qPi5iBa++KNwb6I5NuZqwH11fzm5M66XPMLSue
afQz/flVdS5/wpQBvjKxHmu9PJNiS2z/wnCBoFFqIJFUc7CJ2gFfDhGaWSTWm2/znWLhLRyIRoXN
mFcF9W/Pzpyjwbr4Vqp6zSBukxnS+26TUfRp1PIHu+fGNARnoW+ehW8OB5PPTXeutvXssfgT2aZN
ZXuwKp/5XXEecfORok1cPNI6PikZESJinaq4SZ9G5hlrb2LU2/Vpf6qxW6Bperc6oN5xYcN1aT0L
0v/3Kfb6Dz4sqnYDhV7R0tNlD7gLvIl9p5k4u8Sx3ke7+nSsRt2iYG8VYcf+mQ1QHYWsP7zihb5d
dM52X7pD/c3yjS1lCa+FpcqtMXj901JRzdKksL6SfP1Q5rKcSx3YcXDoBeWmjiXB2TSWuFlOevbn
t8HBgK67PrlB5vO9SiYMWp76ppuYLmkYbazKPhjslC6582lgx93HA+BT2lR4bA7+BgUzXs+5l5z7
CrqGIbLoo9DIy4T0SCl6ZOJmoZmslUxDYhzM+eLEsKHsel9CCwl7dabvUD29xZiVzq5DpW76wdKp
2WBmTnkgt4CAvOUQRDZSieHZR6ss3rFKT+cQhs15RimaOtemFihrri2GlX0YLJ8+yJmzadnF+fEK
QGR5Vpn4iBtQo3/RD86/IBDTYpMMBekwpHl3pdVx69EXv+9dfAKQH+a1ZWEbC2SMc3qoXhTxIZTk
R+lvgi0xDTUDttTFMot4m9u4XTc+MfY2BrM3lcl0bZHvH/GyEnn1dUl/YsS6N07kfevYrySh+FZP
/vBiU7B+9hVwxl7VNC4bdLZmOlQgGQZ21XK1KM14ttPv2BLdV7jYe4fKegxmA+Ad3e5GlXVlQQnq
/1Sy+Jqw8t8jPzDVxb3OQ3nxd6xtT0hmrL8KeZLx9NUxC25z9IhsQPuziSzSHw9/xBTPjKeVbK6L
o+IVTmnc5QpgehPALgqS8S0JU8q0E+6UjKF+DHwhKV69FW6KP6KH6eO6XMat6Wm/Sn8eHeejENML
9rxwQznnz1QuBVA7YzNbrjjBk7s64Ew3XU96N6R2JpUzG8OAJkzkojM4v0s9xNlG1cR4nYpVt90P
xDXC6oRm/B6Tez+xTPI2PSo301OeDr2/rP5aZFvrJgFv7qQ2LkO3rJEDNYZnoMC4Jke3xd8d7LqC
6YlUtrGmjggtuX4b8qDZxgF3iZKm2TWuAAntae7XGW3hq25iYN6GgrGi6iNi6Vm67QrowkNWuc9S
ejn+VPeYXvFARu92B9/T5W6/Dj0cKcCEmY2W8w+s4c3BdE+xYXhXRlks+y1jKzvTeg9y/3fR4Ivi
ubnXaOJioMBv9mjNyVNmuovr8hygSAdjFS1wWBDKhMFzMx5sZZoHo/gk6FLtx0reEwayK5Il3aHr
vG3nqX02pP5PdeiqdqsWNbxUVnsPEtVuWtfIKWpk/glYAqplNlJkloWClbYl7s3YX1OH2HJRfS0Y
qa2IE/ncX+p6ZdV+v1MRuzwf08Qcls32EOY9uRcPBOxEoSOOviK/TuXwc0oFc8koO9qz/94IJJIG
OCdY6ZS0OPCrbV+7DFSRK1lJ0+QWhOLKBuW5jUQLE6X9Ftvmzaq64ql3rZ0tVXztAvFEDfjCoDaP
NtwI51MSE6g3SxM9DP2J/Z/2PKqb4fjwmJfu5ZEn6B3xhsGzOvY96yLHSV9TOlcPS+l90MwE/6r2
Z1Iqxi9X8aQokqzZGnMYErdRxPRQndZeLuxL2fc/4rbpz3KctYHU/Rt8/v9ElP8LEcWiQe7/SES5
t78pDvx3Gsp//5V/o6E4RBxM2ws8F7Y92bl/o6G4HoF9IjaeR96RPOu/Wlq8/7I8fi+0bcsi9Bzy
NfyrpkX8VxiGDs0qgef4DBXD/yckClHf/y3c51L0AqvDdy2X55FLcPo/UrNZNyyZGkL5VEbfA7Nh
Eq0bQb2csUqn5sOcMyysho/EbqIT4hs0/DaDaiF/xWZC/F06wGS1z/afQ/Cw5qb2ZfJYj9FY8vRP
YAA43rlvqnyf+iwSIKORCWAW6O8Y5l/zeIAqpA+VjwGGNazFHbUFzMRt2ROi2rKdU6RYPG/vTXAY
izjxd12GLb7uCqCv9niObOdnmhvRE2pJv+vt8KMMqPxdEIZ1yMULN22s5qehaeRzFkD67p2bmAIS
yV2BeyNrj+Vof0ov0a5U4xw7Ciqkji/AVsbgw12PQnNtgn+8GrSFFx7lR61GYGsVe/uxrJlvubds
NLOzkaTleuy6X9EU/SSa7Z2mPJi3FRT1lSw8dSK7JaBB4iFqo2FXCuWeWS6555D+mpNNpKDAkUFo
39y0DlirmO/GSE+uBl/a+vCoC368fbwSZfk2ZX3GR4Y9ugRufOgZNI1NHJ8zTLabRe9rSgqbGWgU
f7+H0PM8aFXMojM9IX18c7SXtCujrelrVr3cxlX+puz08khzAXTU+JnAWllt5p9IDgOANq27dAjk
Gs4uI6B0wmBrrczYAoLGlq5gpQ2LTEDpgotBEArt6yQptIujoGM1WZL5EX2Fyjd4mCCV354j4mPg
ZFFXqJHdWUXsM8IaxdEO//1H/x+fxD+fTiUJMBnt8Md2CGfWc3TAjpSuRDDV5Cn+lbOZJqfdBpX7
m+mYJiiq7hR7KQYSnf/x9MXwTwjo8eqRDrJyonwO5ZQ2//3pcXh8Q//xVtoWbNGFcXhr0RCY0LyM
1q0XAX9fLpP1pHLSsVJY3x7ppH9ySv+8Fbi0TmwcnUOgUfL6M690aunx6p/D42R4vMW2hvzudoDR
9GX5uBiRuzDGJzrv8/jFx9lBK9lXu5D0v+mT+PGj++fwz6/ZCc+rLD0p7VOOtU85X3TewtbmZaEP
j9/JyanSrolNQWrL/qMt9nGYtNv/cZ0XLMNzIHYMnVyKRbaWDvm0dspAjxRKffq393m28+b+2ek6
tWwD7UlP4H0tTA1/MNwdgL5WDkmZAMidDhzYgSB1oA+Pt4+DFeqneVzTe+h+S0VxEEw86rHM8EL1
9iaYKpCfFjN9iKQZW7625SWOvnJfTgSDVPQlYHs9VJa58eVgoFPbb1Ak0DUeHvLHF+Vseynzk6kv
tscvCP0jfxzs/3n1eEubitiDnYMEwYcw678AytraUwpx5QFBxKsUx6wHxuAVWKcN04hRsNgjAOBf
QLAZ+CLJne4Ys3+VBYE0aSTJyVne+clmgg4h6HNkT+D7JeFwmrngd1Hifq3hW9Hm7rwFqV2wieAH
2ehPOyF2vpo8xNdJ39AevzHKtGi+YiFujrNqPHETKn2b537himbgky3PXQi0rSLVtYV/cEuX6RP5
EbXHwHps0gLEOGeln3RsWaJfMhQ0ije12DUoh1bUvuaBKck0Dx+m0xzCQNlrqwx/0IXjbhZVPIc7
8pH5ScINZ1uZ78qGP9HI/hBjJcAaCm22mzGdBX65D6bp20TgRkzMNZwqPNpYAzadJtpM9bLJLX0q
TNPdbrNyLQbzG7VC6F2C6gx8kjdpVfGOytXshM+UVeYouz1jWGBbce1s29mjwNga71lSXnISvdwi
RnlxCFaj3xRuXBA8d9emVS9n6RqbKXPkce6tq2im14DI3Fq5kG/Z24RwHAZrOw8839xgOjSuOi8p
QGqwD/h5ULbOYTZ/0IdRrufUYKiXlL8YxSP8B8NPw8QsRu7T39qUVeqgARUBI8FrA3kuHN/xqxMa
TBGe0qA/xrMad2DcxarOZ7X2jORu2zhS/M4tjiUIGmwsq5hGLjynBdVRGjzv1hBaLac/zbhojTak
VoGGibU7MSbuBr0b6KJ+S+UpeXF1r+LU2roOJjrboWm2BSMVTMCbRhfu52AzG8nTQHAPr4A3Ora9
s+1Bi3nZb7xr5j4O2e+zyc9bT73BxAVmahuoXra/negSw22MEwqVZUMuajhYKQ0UTc0/Onf5U7+g
j/DBT2erzIzbNCf85fhXwtb/FuRsGZqoHva44d8nHN3bzEexFpXzvXoU3S7GqbQpFU28Pn6aCWfb
fWDCPIbwYLRwPrwMur0KuvVQjO5q1OUEKm1psnLoDYsL5NFgENegdmvycpDjBeukz1z3JGNEI4Jl
Q3C3MNfB/4EcEawTjDYhcBXUY+yljElN+SuLIUCoIloAfxvXQYslaOLEtQMe0RMX0Fgm37oCi4m5
YEMb6waKJ+xe7rPYmTMP48Mw//IRslejJYytwBfnLL9EaT/5RfRc1v41y/mZemb1vQ+7bzgKGR6H
V1UVJ8fnumWE3oKrjqFAJcHByv0Di0us6BlXZ5IktMDiP6OM3H3H8mTs5ipakeY1jl5Zv2dzehxc
hFUClzsP59ImN+l7TtNmo2joqAYn+ago+sstXSdqxnS6mq5xW/ot8PB0788e16TA6pUoM98iXq5B
fg9P4cJmc6TYk5WB+hmXVABlpNwxb7qYso6JJ77oOr1NbTjfJo8HjY8G7sF+kLRDQAH5k7W++1y2
b+2MEh/G05b6uOzYZt68YV2KX6Aa+XLT6ICNEkKLmxXbGui+gQPcysJXvtAnKYlJdoZqrqmdgBmN
oUh5v9PZ/rrUsfZAmRfbjIKtY47tOrbrjUwcqshZW44e3Q99MRj05JnGtYgU8OJcnmHs/NEFLGAD
zGRX5R42F0G1nU3d2lJYtHW2/ufkRvfUCJvdZDZXGS0YjkfcGnDELv0wgS3tJHpC9oyp/KU184xy
gv6NwYTdJfe8l+058QoMgYxPYpfICFkSscpER1wpYxDaBoooX8+EAEyV2DZ1ywps6vD8LFAC7ghA
EBU85gxMVwW+jHxvZ4NxZZbxw3W/Y1WIzm3UlMjMVKcAhiL4Sj1EASFA+SxlTCfu14KVd9l9jkOW
E+01fiwlDIMBb3osWYkvDmOChApGP/ySBFhbBtmxfyDDXCdqOAy1eTamzN8AI/G3mdH8ogm+P/KD
IGqc3hF2qXOnP3FBus4N+CGpe4UADQYC9YSBKtHqrJmgXU/zxs7j8DROzOftOlhZPLHPMykGbk/D
jWdpjNvrqQ2aYU2JAWoe6G28ictaeRhNClNCm5P0r+TmuM3IFtP8wwLtkTd29frk8f7xKs74ncdb
RVa506Fluo6YAOkDa9P676vHWx6J5U6RfJ4eEeiCMeFYlO7K1AHpVC+iHgel10b/8bbSMet4OlHH
mGMUI4DdkMS27dakNwJrbqs6efYHP8DxLQkX6aVEPcYaX0scFAxES2lP/I4V6t3W4W9Dx8DB/LO4
EXW7A9f6MxYYjqQ+LDpA/jikj1R5oAPmJZ8SXr7uBDoo3VjUzawokSbWplPpuT4Id8z2EL8vD34+
8JQfmY602wQNiVKN+79YfXLv9G2PgJU83FFQwzydi2ePQUzedPuNq6Pzhg7RB6TpZx2rh5tGwl5I
wvajeRqEIob/P4der8qtuPD1tu76gP8/DrVeDxd1Sagf1Nwqhp8Em0PWp95xZxPbG+/xHsy7rNDw
LaABBTZlev70y0fJQ6pX5Y+34sHzRy9hZa+QY821pV9y70rMtcnCcFD7XJfOzJ15jqQjXl27+ohy
mEM8RQRXmRlf41EPLgvnzYkjCkOCJ6OoOLkrYVBDIn8NiZ2hrFT+eSZvuAs0UiLScIlAHyJ4E0sO
gyR3QQlQR2xuRcv+aEmGkOTdKP46HWTJ8kl4P2U8I0uiZTKoBfrv6lMkkTihyO4AwBjpMqd+Y1tq
NoaGZJAuOuUam1FqgMaoURpQfSn38hR4jdb6MbHl8lVXvVx4NNSvBn7Ewmi/iD6N3zxs9KuewoAN
u3HqrvBKv4+Rhw+RbiDhjH/mPKquvehxAWvmR6bpH6bmgDjuyCXtCwAhGgODo531p1kNWD8JNlHQ
wn2VW6YnBRDgAkbpRuIWxyTLABsCyvPEbJy8440PIjxUuZs+OeK33bXZzWlQbJmhq6T2NnaZar5J
XgNQ9Ypd0fnVrguJHDbUYNzTJVE74TEtzcSw6appei4Gsts4mK6jKtj/c8KsoEz3+J1QnAd/2prm
UpyNGNsdNrBNhBR2CzWkBVpGh4Q78jyfJFNWLwnAgra/XdKCcRhHe38NPKC/9qBoDtPsPHUyqM52
rghKa1JMATLG0ewYR1NkYibJnubK1Joww13h2GnmzKzpM67m0HgAaRpryXeplVUHgyILY0wg9Dc4
SWc5cpWL+UmF/lc/cJ6SYRIYASZUYNd9TifYmviZfrQYwwD12U/93CBPOTUR2JLIimlDphmcX7Jf
8n0FM2w1s8d6xgnM85DaAUqKlj3Lh9soSvyLQHpmYD2lpvbMmt+jbEg+1G8I7mwB2RJbNHc0Sw/q
Ty9p/gT6dEst42xqMpADIqi3bQ8zFCUySZCmN0pA4nUJgvQ5a+jNGnlIKw7smueLP1knU5OIRrS2
9aLpRC2UIk0rwk3brHJNMEoGWEaDpholD76RJh0FmnnUavpRojlI+GLlXbKCLzUjqSM5AYUIUXDW
rICMDSvefxQe4EqENhjgZv0Fp7GRRTREmS8NU5pDr7lMTcz4HCg+ZybMphL8yYrPbSs0z8kC7JRo
whPQIsxeGvokOljDk7q0Ggr1eMUWRTcppObG89pyn7Oj1kDfmn0PHCE1h7gUdGCKHsg5fwEjB4Qg
MtPzGDIDMjSdioeRIGYHsEqTq/AtJyvSAmqXzrq0adyaDYEQywtPTtF4rxkFvi8inlZfmowkYF/9
zAMsgZne4xhxeh/C+9Qr82qK8T2ZIvPFLL8NxLGeALTsmrEwb6NXRVvurtm6bD+FqesivLbflaHp
02VeEE/R3E2LwufNpER+J0FT3IM6ydDgP5UJymvq7faYUAn0Vi/xycib4Ni0/BN5Wv1SgvRj4K2p
+CWZ1fb4spFTbiYj7FTPshM91a4Yb+P1tC+hnniHQ+tsUuHyqZLL3TLrGA6oZb8GPSsf9NTcZHye
6Tm6y0B90JN1oWfsyApvjxttx/g9xvEFJ5+JvNCzeTie+0l3APVluzb1/J4SZU4EPdMn6vvk6Ck/
xsIdDWzFEzb5G0+jb51WBEqkAV9rBBKxINGqwaD1A1crCbPWFMAFGJRQTaBA/PCdG01+FHiH2QL/
RE3Ir7NWJ3qtU0RasThCpmzIqaBjVMo6WUEy7PKgoy3MDAgCco/kjPmaaR2kRRCRWhmBsyv2qVZL
mBrTBloYghrOrNiEWlWpkVcmrbPoaep0yLX60iPD9MgxXFPdQWqFRiHVcA5X+7j8dLSGMyDmEN4S
p0l8ssRQh0zrPUTKUUm1AqS1oFKrQvjp1iCHpn2JYBQiHKUs298dVveD1pQSrS4Jl/gLahN8lh+p
1p9I7HDxaE3K0epUr3Wq7ErF7xHsRX4btY7F8nqkigRtS2qVyzDx0wRW+KdbMN6XXt+z1E3k2veo
F44NSkwi8t7bQZRvjU3Gb5mhTyQqY0drBbu+8AC/SbK5ncUCdvFYzQMxr0+Nam3sqtbtsRQztXRX
ahFvQM3rtayXaIEvROlruE+T7yuJIyACYlxWmPgQBnmUXYAhxxdXTedMi4dYdTfQYZqjq4VFD4Vx
0VKjheZI1Z/WsfOfUzuHiNkjhajWR+7R5mQbzjlMh/6UPOBdoLx93LjUk6TR22AO0yZRPxy1JGeV
N9yfZg0EzWRxH5ca62joXMNiZlGPEWfEQboxBSAOP4RiXrVX0YHKqnwWvtG4c0kUv8a2T7EuxRGM
oggMhf64rbpIrhOZJ7fcZe3tO0u2C9m+NtJctQK461AXf1ozjVOKWtQPt61fZIb9020AU0gvgq88
RW/LnJEkFwa9hU6aXEOsD1uiwJdBLtHW9I3kuLD8WUsZsmu1XtlJ/RkXc7pgiWGbUaXduqqsP8Aa
GJtYmFuXcksKX8Ijpj0vCSqxtXsGHYNFYLd2JH2FgwFPrSVpJ4LyvTXN6T7Y0d1zfvRpOnxx0NZh
aeUtNPXuJyW2iVhxl7yBUWESVbruuezmHRmL8Rkb9rw24EZxh3GiPQ4AzDF1y5CzEy8lD7q4KcJL
PCZf5jxkjdi4ErcfBz/ClFDQCdGNDoYRnjPmlc0Rz8Mpr7aJ7vOqhty4xK6OX4UdmRGhDrVwmHTp
E9ZurU3mEHb26omQQ2fss7L+aoI4uFQqTc4+X/1E9HA9eBSPjIzNDvkS/Sjiun6fuRDlGHCTdcPp
xWjUfqmN+DWNygPuFs6xEv1DpCTRFsIcezdAAg77YaMKVMScre22MGO6oXjQbJOonZAsKAjP1Ghj
+SnHc0LsRT/mjU2EIwZ0A/9Lx+R2VZLL427JYj6wZ/rK0pHpOq4bwOnUJE0d/izEGrYPzXCS6Uvl
4YemDd4h0N5Zh0SyQs2a6hYQnMxb99xmLVmvJs+PfZY/C0OqXaj4APyQWLWKEXzHgZACaht2QGIa
R+KvcDQTstsTdHMnxDfWWPiQVdnvnG7MV2MypUhBROt7r/ppuSyKxBj0+8igHNMLGUnkjYjhtjKt
UjE/kaWTW7kQOnAgJMBYIrKVVm2LpIvfzVcGcnRplPvHDxoyLwgFcCEGDnjPjsyzTzOFpmiNPImW
Esd/2mB98YpLJP32mcIkct41t1vlMur6bjjaxhFUb/RWLQc3BpCbxuFqnK3+WhGaHMlsc5clwBHB
k89XxbBYO9bKDEi77KvTTMueejH7EhEO2Ddz8dkTlF+ZVE7TcmjmzCNLlBN6P6TH4iJivLpxpjY9
V6raCaOmzGNCsTxC6DePCIXnsErvPJPjc0BB89UrnG1IQ8etN/udzXe2p5yDjaEbv5B38K8lrSpS
fZU6+xxkeNmgeDTkzXvvBEaQTVplvLgpdtnHIWjHlH+uxXRmO8XdpR135yjMnEHMEhJsQruXyvev
lvTKK992MEjj7hBQdLGLHSP9rvfTbxPnw5lN/cgAn3uBsr0vhW+Ut2Ywq1tqWy91PLXnVPdVk20C
fZFN29qa1UupD1NIaq0cXsKRnWpJeSY+mI/aD4ez41bNhs0DphKKwyhtrFxmUWlzXqRIj1X4v9g7
s+W4ke2K/op/AB2YEki81jyQxZki9YIgKQnzPOPrvZBUN/u2r+3wu18QqIlSFYBE5jl7r02yUp4u
fjRtfNBn8GKwseJNhHgHt5thrlIO3DpsSveodbFEFWPvSsIaCMJCbx5J5q4eY9eaOHPMxhlOtobr
tyjGd7Tl0cHkoF7yoFpr2YRFLejk2g4xPadx9zGMwl4yZEHO6/pD75MPmOoXLcCxwJr3OOsuizpc
sHY/MzlPQUiIBgmkTHd1CR0yb7obCoTVeQgiZKaYeM9OzrRRULhNJ6+7luQLaxY3A5amK8KmNnki
sOpnDMJZqrXXHoLqmIrTrcSrsrYQmjDNvOrqvLp2KR1GYiCsqrQeB2Gey7rCHh8DFAkkRCizamme
VBBak6m/mckcOKWUA5vEQ0Xjgbogj4I6DelUgw0OMKa/2hiTDfgsQRLK4LkekV3A8Y2jrVHk1hbu
Ce6ozOO67p1fUVwDGnAqsJryPZzc09DgYizatKLsThJv5VfdVtTzpbZwoM+eNaxDitOrkv7wfhrH
dk/gxryKWTZhXiTBq8uRgkQaCqPKRRlrBh1invpK6b4sl37zPLnlfsqIPkR6SgRT2t7rsiMarmj5
v45M00vZPSq5HAXcx8DgXpKi6F1FEXkKTuceXUJ7m6o8OpOwjkroBZsYKbro9pmgtmvMVf1Jk2kr
edeOlKcGkeAg1jR7M8F0W+UdUD0ElT+tYETjVrnbQBfFIYrzLWndCIO65htmpVd9Ktq1Pw1vHf7g
UY7xVn2PTlZib83utyHMOYGjAPe20T2FkhhkPIwabbeb2X92yFjf9TAsGQIdCsSYGWiDoWouWvux
JM/Z1pFvCe47Q21nO010nz0+1e37R9/v6zkA3Y9hlcO4dpZib7bUkhT1sGsKTFwUYQqgnCDHwVwu
lTLN61JGgnhFRlBCXYj0wzXWFjQI6nHcNGuaVpBVZk8/wQqmyOpgdifuhOm7bY+nuPVSRL5Rjy43
uAsA+xJTFEcb1bdvlzY+c6jhYNQhKaAR0gQ9eyOnDY+SrpESdYMYJ90HS4znsFTK9NRzVz6xGpAK
jOEUIAbcVJZvrOK4HU5qE6bxxW/hAhBbiShssvutPXJyI0jFz5DUrJSFecfFAsrZqZ7FPJisWSJ4
7YoxFKdGsKbpn210T1LGIBIL4jZXiBuSVpNa3UgRekaubsb1yV2yLL2ZO685e/OKOugTUFxywGNi
L8gphgFZNTTaMX+vWYL4K/VN1MZbPqq4kl/PaRifdslUPP2jD+3D3zkkrEYEqqOT+uZqryhzkrCX
H+LrBbec4k1NoM+K5SGz4DoZALqwJ//aUw/D5QdDLvg4t9UlrDJ0hiWRkQzs6XYSBMcOywbYMEt8
SxOb3q67k9oI7l7HmeQU6dLunCXrPcxo7JYpnU+1UQ8JtaDlFRfeys7gxMiE0Kxg1pkH8GMs/6N5
qWlSz19kGBAFESkkjM5U1Wka061gwhtbNes+zMFNqb8Yk6Vtv1ibiaqXMgdpTp4rnjvglDuIiu0p
M0eUh8tesuyFeSp2aHNv1FM0EkdiCNB28XWKKP69acs+3Aw9ht9+qQgruUzgyFNWTDnVNwTys1O9
95KiWe4EPSGqf8ZvqT1Uu1edSVpYHxLBZYk+Yl21VIRpDhpbz4qTgwZrxFgqmdFo39qSQHsFbv9/
gdj/IhCzuLuThPTfR2Y9FF0b/sfmLSnat7/LxH5/8LdMzHP+AMdvsNpUkVnOkufxp0xMt//QHVta
tkD2tcjCvmRi4g/Ptln0e9I0XCRhaLv+lImZf4D5Nx2SmDzjU1z2j6Ss/zE5y3L/NahFkKbCuKTr
huEYnqnjBf1XBrwHW6v1QfCfUcMvTRwKL7kEBdaZTrNEX4K3CDH2Ns2LFIiW8TCAam1e5ky7TSfk
q3HFvTAeapwBjgtCcaZqdcBsNJHxwxxwuGXynbrRTDghTRcct6sZh8hkEeRCTk+6K8KAqy+W+9Gj
RtsRMlwW2T3tjheLgl5A03QFdu0Sjvm+quStYSXFSi9mAFg12bVO569Tw3vVa/fB84qneJ4vgz1+
yBIHamp3uy6bzjbwKUp3By/JrwQVYpYtLE+9pVRoJvdFG71b8UxaziEvoQ9UGClB/kLvXrLPy44b
F5ptrKHpNjVHcUUyYdlE0UZm3JZ6vKVhigzUJma52OVlv50biGkAt1dAEI79yDTML37RTaWfjBJ7
1dr2E34StLDJM6ghvAYW31kg9E+G5g423pLrVzlrLzA/ZsPewvaB516Z91WaQJhBoT0g8cDwA26v
8zay1r63on8k4eWt3fQ9poyGpq4R1/XatJDzJMW81cb6CbE2ER8DHDZmOaLDJOJgeO0CB/iUS/Tw
+KzH/XVfVB3VZSrmcITThF+h0Wg8GHl/ix21AF6KzaQkfyTRj05c3re4uSh8YuLokqs5FmR1Dyxo
NDN6qybSWrUpmomQTH4U6W0SCNKfuge7C3YOf2OXdCXl3Yi8hwExDl2+eBX0wQKJ1S5+Qn0pEuN7
nSXowWmzsnqMdt58D8undD70EbBvmQ6nlh9hKovxfhqXnN4+2XrvkvBrrcR3XXb+oxjB/XCsTT8q
9gNEMdgcCdWMyj0aNhIbjSJUjYlhE6bhU2dhaQjr9jopzfJcuv1jIW2qv2l3MGaR7HqXQoZo6Khw
MBnUE07l2PiWIYbcOIixV4FceAhVvMNmV9rjHVL89CCa8GL1BqksWKnXYZ+/ZLJ8SbjzIwF/Bm74
DYoTXpDe7lGIG89Jnn9M/bXu5ddmllDjlzT5bABC1IO71TTuyrZ4KAbnfs7IfSJjbTWVA/cmTLpO
1q2twL91RHMxiVzTgmhjROJ+dgtYZ8VBzAjGhFV3Wx10kVUwNaK4u7ZaC0zVX5vGwd9SEDQDZ56F
a5MkORc0NCtPQsU0MNHI9meXAEdLJPWaOa3IC6tINS85RCa3JFrUa2O2X2G79szM0AjmboiwnoYU
Msy7tO3tQ6BrlJZ060fV1/GGZuPGq8OjL9qcPBvk1VZkzkgDKN2qva/ntMqgEEoSOxo1tekAM3zu
NcveMhhvR1u+/H4xBmtfpRn4wM7+2tfmBZPc0UH/fO1vf26BsdoluLrShKA1DlgMOTE/HzHTa6HJ
RTENarOgID+SOsI618VvKIDz2Q2R9CxyP1zdYYna6VV9YH6yYykYHrIcZAI0BKCnBTG3HlPwE2aD
9kQY2++9wSpvYWkAZvjrKfUOlrCXaIzc3df7YU/+/uTEvWQzC2g/GlBsKss0SUtr3meza8K6MxHK
quf05QX1FrXJ4SodA33/9czXu6DJ8qmIiQqDm3FSn/z8S636e+oJpGX3gdfXO1lzdou+eGg64e+S
PLIfgVyep2lfDkn8Rv/eTQk06QJpvQ7FExGGBoyoCLhU4Va3RuOztGtH+5zRZO6qliioHhT9NNXX
nRmaB8fIL87Sju9afCx1mUdHlrF5j1Q1DOa3MeypVm48c04imjtL+gpOkbGKL3Pm21fj1D9mkVZs
c8hdKx9Rw4aOmzyRfY1JPCieGqmBDrH0K60su20L7XSbRjGiZNrC88toeGiUJmQO/vxSW9YKxczr
bEmoQRru2XGM20sBew9wUXEq5+atagz3oOVWc8DQ9G6PSFSwroQHsPzyKfL8NdmIyaGNNGdbakiV
NRm8VlP3Mw+75h5uR3Fr9u7akv3W1drucc47gBVFftv5kLWcsS2+OWMCZz68p1xPw7Bx6m2JIXzb
uPpL34Y09YJKnhKPG25DQzSkgzLWFzO8qzm7WBKzpqDH1pyMnEn9lHfVxkdfwzpwxWVcIlkKWHuR
jxTuHai19nKdqQp6WDdVflCPJcYcq/eOI5ldGZB3tIdqM0f+Td/TtVJg2zHSWfvjX17UnnZnrcpe
+FwiDVeku6h+U4ga41KtSxYN69xFDosRygD10vpXG3+h4cbecjJ+PZ5K3dyX3bTHhwv/zFy0tGpD
tLZEsMEZis63marTSJK7AwbzWNpldVJSDyViUHvqua+H7lw+a/moUcnmb1h5Xp6mnLv7asqxmjFX
OACR9FeRBt9bvYpTOV5HJnCrrCWRbO0Q01nmU3TEmV2d1EYYIKbxBP2pQ5CW+OY4PbDsqKtOglmB
aff50YD/c5qXjZJvfD00QlCdfgDMPZMOC79xWZh87obL8lU91gZWo3FSftjBTC4goZBAuy0gWMvP
QJ0CvEU6udNhmOW6Dd0lHHyQYPd7sVbHdc6WwfGTVVxmzr4i6Eod5TCm91eYJQ5SRMJfR7lbVtjN
slF76gXix2mS68XWWwDaCm78RTj+eqj2yGsFE1+O4edxV1oXtYmW00CdCyVYL7xitRPsMqd6Usfe
xlv5+zQwmDekq0BrXvy8EdCI9fKoR+94oNsThF7cmUFerNQv+qWFaV0r2Xa5T7l8+RnVRv3e4D6M
vRjbA3DzeiGc/94oEcvXQ7Wnnpud16qI26NsByQc6jdVp5vaSzLgEAlworU6y742X+fg14kIufio
c2Hte01HMB2k8ibJi3n3JUFKF901MW0UStSTQwRkLo2qn0pl9HnsPq9RvcB6oXajvGVoS6bN14Fz
A21BZP91pX4dQ6vzmMG73UEdm15ds59X7ue+iMsPNzYbiCccna9DpI7YP55zcyx7VZoniOO5hNXV
+6noUcdOPVavmCA6tlWoPxup/ufFWzeLZHx53NBJ5O7Tu9mRaR954OniNFsuGXUphYsEX+19PWcE
xt5tTHs/LiaEhuTPBC61cBvgVovUSEl/1Gufb1ieg+yMgE5gOPUWU4C+ZITAC/m994/nwBvQWl+8
4ASdoSmPWDns3BTn6xjOcKujeW+qgWORl6m93AuN7ezV39UhxMPxW0qmHpL7wZimjmgZ5c6hiQmT
+EtBVjRhiMQpMBgpRSK3YDyDQ62sKp/j7MUbqvjzkrSIvlkNc+yjd+SSdBrsrkZDfLc6xASHMOVT
Hyot4y6Ps/oz+Phv9HB1yX4S5OvK5+TtElYgiwLNU+h9daT/9rghSG5jpzoTz3zknPuHZktXT2Y9
RvOkjXcLkPZzeBaLeks9VHtqo8Zt9ZxPbd7PK48+9p/DZQrr9reg63MXTdgr3JAwXieNvfMW4Xu2
OF6cKSmyg1QQ/FHB8j9fM4MaTc7yjtFgfnRQu+ol5mG/P6seBiQQ4sl1tHeS2MLw3W8TmrmLLaM3
OJHV3tfm3z2Xg5/lAl4+8rnJlp9G7f7j7SNrlS3Ks1/q+VR9DivQWQgr2oOO+PNj/+6z/3guCZFU
zQ1o9Oivf1hP3Td3EANMusVVMrZrp8GDY9TtD2NYbke5weVjB1xNatM3/Nxfzw3xcrGZOiC12nT3
I7ldmdZlewuRJsPL8rFgithVH1Ef/nd/Rr3wt89AMNgKzGP58uXD2vqG115u1bs+/9zne/tyXCR8
/BqGhRhRva42zvIPf77aY2rSM04UzS4ZJpqB86s0UHRxd6uGY+OU07bvgEZDvsECguUZWWQomRbk
OXGd3NyVLwUXNZ8ulVGlLYzkND8UyyxBJdVUar4AEppD6GdQMmwBXJsrYkIJgrZvQHEHE9UvTSqL
GeDyK2Di9YpSXH5SBWi1UQ+lGnnV49jLiIVeKtVf1rlIDdvqcdlanEJycciAotgNVvcjo0kNtIuh
Q182KlhHPfxdKs+fpAtCcmKBt7GXkafXg5yfbQEm8l3UU+oLqU0QG86+z9J964mxPDTLZIC8UWrJ
y61RemW4UhVkVTzWuDGw1FuEnHqMVLnDWQzWKGLsU/VSVSRVe02bhSfYl/MygIpUfxXDbKMRQdfZ
LBu1h7h0Y0doetpl6FWOK7VXU7jFED8fPt1jy9CeDCan4Gddc3k82ClFJVMHHCZ0eiLL+OAuCo/M
FNCzAv8FXBT4QKxYxUlVuT/3dAGbVUOeb8EiU6V1uRTO1V7FF9vFM3nRFeirrXntL/fZr6q504Xd
JocotypV+TcH8L3SlylawVpeX1ehNhOv6WebuGEZN4RwockH2s/pEOh4K7j0Ji24rUSB/EcNpYtz
SCjH1qdZq10yK2z/qvLIa1MWLZ16FlSzxbqjOhm5qU/7vIsPypSl/Fhqj2PEfeHrSb0PtQ2AO3QZ
/2rSymTs7mfir76eV5atNiDhsm18SiS2qAnH0u7UX1NlarX3tQmWm1JrNN+wp0twwfxKqbp3qV1n
zPjh7ZiOed2LQ2uzGIPvFHQHnKUbsczB1aZSp5oIN1acjgcdaTgu0eVVrbBYHLTVm+ppqLNNehlq
YfWY/Bp2w9Yi86i03szePMMAmZgMLDM4tYmoEYIqyINfFPsqHDQmxAiBhn/OiQuvlmYGuZrjSddt
1A5fj4HYoHyi/aGaGarJU9ChyuCShlHG1JMWRxRF/OdE/kHDgq6HhwAo8Nmoh//luRi0kjfQXx2u
ehL1sLVnw6XzYTuDwGFeQ6GIEr6XkEc7Z4hCW0d76CVUwQgQwC40wZ9LgEB7N89Q5s0ZtnyQv9ta
l/MtWNpJzzF3eDQxyuqhbGZ5JjTrEe09PoiIDmJrOa9oK8OroQqh38/6bdcZxVUaHEpfXjPdjq+7
SbfOo1GtjNjlggjC7WBM7TYyiMyT1i2iQ/0Z629yTPoy3zS9ex+P1VKFaWlhgJEdEgqV48LzrP35
LiHW8FA1bntG2HnVW2ACF4omfB+xiwICUGfsLZ3L8mNq4urguOGSvbqEKo2NdbSb9JL7WF5Qsuf4
Ljmjncrpjm3XHQgwQGlaCXEJ3PkqxqdHKRi2KQ2o9eAOS8gLkh1DQ9iPARoRiDncUNmqznVs0dtf
9rqk+tlYwBNF1ZRXFiprJrn0oxJtJO+XOucaC9ZE577u4fxXBq5adNaaj69TpHZ0AdFC4ZPV+C6L
13NqY4+w7OIQpyGykrq+zL17w3AG37ADMTOZabaYImhp5vqwD9AD0xzHGIPMnDJI0GxErFckkI27
ibzSK1PmOkyaDmS3bcZANQE8aVJeWzkEKbcyslVIbcaml0+p8E6U2mPqQZiRLh3zlkIq1MePJcnF
8sxhS6mVaIMZbUvHxm/DbGMBHLX9/ge41LyYDBiHQ4mZynoUKrO5xBqBJvpp1M1wW8WQzRRTqIQF
vI2JiynQk0BjM9I1ppaHKdbfnYYibt7/KEkHX5WzToXfO8xjNC8Rptd5A/+NRry5qxfq2pzG9xU+
jL1Vhe3Obyy8yWLU7xqbmyWpdZtZz00UckgM4bLZ68Xz0RMRDIBVIK3A20FMhdgLbaH24kp2Bcgs
TA8WUv9ivgqmADotU/+dNWXDsZzNaU2OyYqMth99emiRpON74b+hxT91IyCPm2nfWidTbNXQkG3c
rLi2LC2m1MQ/XAqytlPQP5dRK0GNILenGF2Ae+9oZkSy+tmKZb5pAZRNWGDSoCyI82642ZsBd3Nk
NFQgMmIrWjyNubH3hUfqXpGaGx/ekFU1HlhMc1jnjbxBYXP2EHBeVbI96GlJvFBSvcOZLdaFYbWb
/+/e5WjLp/+le0cQhE7P7L/v3u1/FnUQ/Uvj7vdnfjfupP6HtHWDzpxukvlOENhfjTsp/oDOYLMe
oAnnuMbS0/vNd7AI5P7dqLP0PywBx8ETQrqYQM3/C87BdE3+6N9C0FlluZhc+Gu6Y9jkxDlL9Pff
or09s8jJ0YTJ32TlzyLG+EdQiT5Xv7DZMZkyUbV6yVOUVVe6FeynEPUsPJ0OU7dxPTWU28j/gTqD
yzEbE+pBPo0MaeoBHJgYj4nvbv0aF57ReCF8CONOdtpFDlCCg8JiliCtX/Wkl4xW7k961rBPNO9M
BTDapSGqjiK2Lxolik1jg7EzRoM5BfKtXR1WFyuJUWdBdN8OSKfpj2HytDp5ycyXwYhprqW4roBT
QwkVt6VGl6lL8CfRTrlGNgW9S2PixSfxr8YxQjvfOqZ9xmIZgm4+YiaJZyzCySHUF4JrYl5yDKJG
PeF9KWa8C7OzYwB7s9Pw1k/9ftU0+SnzMowUA8ydGFYhrr6bHilXlDhESRn5Vk4kgbiuMPaA5KpN
HIYPfYaG1EfwwR26WtWR/PAymlZiDLd6zySwbWxUjJWY+V+K+zhZ7LblU9f2w9WcnOHrzUd76KEm
0ECZM4hocC0zMgzRTKILGzb2HN4h0vlpIyWNA2wywtonWbAz83kf4c4cYsLRw7QcjlZHQB91wym9
SxwEfmBCq8yYGU7lLZ3RZwlD6eQzs3K6uV4bAdKqukWIPehtSWnGWHc1Rk3XITE1WzCh7Yhlx5Q/
mJtAJNR+mT1p1Nqp0OO9ZYZ7MYsPj4C5NM+/5YHkfHAQOYsPYhRJJmrLG/zJRNLUt27XfvMzG8Nm
vo5aooUd4mMpRDaQq0aHBJnubtZABMeZvB9a+1UDMGXXxd6yr8y2+wF8E4FY9w2txtVkssLLXXlw
GqvZco/DVmNf2dQ58TyOK3+q93QWf7bpBEs1RDqcJPf0D3/4vbeHJrntq4wA8GlGiZch/CdOZBzT
ACiUGZwHcpelNLxNm5IQI3uatAtFw0mbB+Eba1ufPizxc+pwnYyh7m0t4leg98Lu9PnVU7xjO9do
wS/Z5XEiMAKe1WJeL/DNdr6xww1o7hpBOK4spvs4jLMdDsnwuiM6xyYD/iFtNpLshQMDS3Y3VCSK
jO25jcbHEWnHQYP2aDUYlaZA+Efh+S9zi1FSTgJ+RrNLK5RgMkZNLs3xuu8BgkVaxtyiCTazS4ua
HJJxVUTEYcnQBNTX+cwLtVPlhxCTOgB9esfpO/nNYwPg4xiG1YTUf/hurCc/yLcJ6jRa+iPDhUM4
SqITbhZ4x2kynuKRpOPIJdWMxA5iD5iWadFVUXDujoYz741+fg17wMphX8Mtsqdd449rR2OyRs/7
pkhkvXaHgUC/sTv4WDa3PqPUrnObu15G+sH4Ad7bQyAciI1hjg6d4aoHzu9vvSlxzkBH+dLlSFxF
jNlr6iFiRdUhyCr/oDkSNAsc+AH32kbviAE2wwELVlLhhTKs+dEK+Wm88D1CyLAux+phnGRy4+j6
BMWXoBpXlHeu0cPYG61mE8fJeWgF/t7Cr3aO+5Jgw7qIEiWDE++wIELfE8FH0yb9HmPC81BHDsVT
ftiQGcUKLxEGpKEHZ4yEdCObQe4ylM1TRu5Y12Pgbonq2oxm+Zp2rtjZmt2dCbwY68Jcz+OHPWcR
betkMxt1vHXwTK1Go9WxWDnVFhqGu24y92rQ0JwRn873CZKWNvYZshtAY9xx8w8youttZTj9tuy9
67jtWTiMZgyWMq0Pg86MCw8zg+VCo7LA7THQILAmxNZMdmMb1vdFsKC0PHxyJbxwb3AIt3JAeVY5
Rt4yrG6c2qCvmUMgowWFMpnyELLFYmqOdhh95waaAVX17yN8cWhcxjud4JlwJqY6ccb6arAbd0W8
i7PS5jx7bvP8zdXH63i0hxtjkQlKz//IMNRt9TrZSGLnr43wHex2g4R9LrdEVYGFNIwns4mfs1qz
8CxH546Tf9tEDcGy+pCifS9vJKeB6dBhoUa0RqNjHAS61A09eHPb0CimL9ud5RiQzOb77U6rsPdH
4asmTfN2iuUpnFD8ej2qCM+TFASb8TV0O/yKbvDcTyz7PTzLGJumTRkT4i0MlJOtiUB6JhSDjvyN
4VX3kHRJeHea4cU2m/li1+59D9vzNJKHuTdCJtSWO4QbQ9bz0Wqi+anQ9FtZZeN5TGSyCUYCOID4
bwqMjps26keCwoxrbmjNwayt6DSVt7QMENgltnFAs96cnY5fxAzpz89+QzR0Dt6+OCLeoG+ITBei
AjHHsXjrzA61rky3ndXWVG2QcYe5oW+sieOXT8NVF2BM94PpYgblvEVpgr9SFO/ca5xvs2s/TeYj
zXxSfOsoB1jrPQBiKWg219+SOf3oLd87YZ1zcXiwWpDzzhmWNq2kzJSJfa27P0DF5SvbcV7ikCW7
UcaXwaMBMJwcyNP70PIW34uWXAVE0hblNJ/p0GJY6O/zPiabLfVuZFiyivLGeO8ZFcwTbsZp1iUX
GdvXIVXCE0M165Jwuui5JzcdaIhHnQt6DQPlNXZd9OqVTmxykSCQkZPFDxvgUKUKs8HyRBEeOiYy
S4sFESDPLcxHjBdOTcErDhtuWccpFub1WA97p9D2PmcVGDjugb2WRhcYnwf0DceK8Lqy4HZiShd4
4RJ06LxmRditk6J81b20u5jLZtKrNxnPO8PfjSVF295Myq3goi2zEmqBXWPNqzUWMz5edRD/7a4u
0J8XnjmynqWwlxqQHDUwFDOlS+5LKfw72Tnr0nOTrZWEVL8cZwu2kdESBO6e7xB+C+rnLvzVtN8n
jIQoVBus3i46Z9f07uP27IUW9jKoBPuiYCJhhkawJQq4WePIbQ+lEyQ3drafHFce8zxgIjey4POZ
iug6hto+pnk5jdrJZNll2CUoKretz0nhErEUY98Pl2OcgO+o4oeoTs9+ALfDNp3xaAacmrT2iJgq
059Mh7xTG1Q2TEzpr5KaH2OODW6as/mtNvN+21o4VixN63Zty6VimxvsiCadRnFkhU0Ftep/mXa+
oT9PfHn4goLU2DtZZNOYnpljESSz8v1eY/bVj1vmlVDdbebZ5hL33ZllvUny5oPeanCwSlEezE7Q
Tp/wfbj4xcRwnQ4X1IDTWfczebecMmWSiruxB++pZdtqTognd1poHvCWtz58eY+TbW3T9z55Zs2N
uU/vO7TO25DZLbrT4HpcGB+ITPZD6aTrziAKnVZHhFsKKciU57c1cu9ENne62za3mVkXNy1lxdno
xAEPyaO0usfEWfCsE+lAM5k7WBDckVa2BRrEi5ECpIB6Dbe21i3/t73jgHlpOqjFtVu+Qy5KzqPj
Fash4m3CMvWtHSb4Rk3zxnO+A2V1NxTB04ObVTlOifGFuNGrKTNfxSLVa5Gjr+MeQU3SkrSgB5IU
D27SuEopSmC73uKboaSkZydDjjdFBvG0n9zvPUFfRpkl+xkScNCmm95A7SFqwDNeTo5XeNSyeJtH
3n2S92+4qI/0E+N1NxGmWOY/9cw+VNVzZXjvLoAFN+/2HW7rZJDv/lD8DNtxJaJXIp5upmg6EE26
cZ5rT/Tr4q2PBPbRljaidcQQdc3c9EbT7aOPdKv32xvw+oc61DeBC6e8TbRri0lEZ1ELtrJ1PTW7
KcSAGck1aVh7ba53rdbuW2d+FiOxUwXoO91a8tmoERjzfIDidw+NB/Ox674LvLYyaK9wkTzwRg3a
brhDiUaepfPInbaly/OzZ+JNvaL5Rl2FSNoQdHTnnxPMYWaLj7QdYLPiPLsuN6Wonpc3mWXyJIWH
XZ1CbjzcA4m9kpnA5GkbD4VRQ+imZYiVQayiijut5Z3TybkDjXzizP7VCTKGAvAjSbmjN4ZJow3X
vd6RGhLhx7dR/5QPbRF8G+q7wCsJqcwImLyl4LXTDAKj5uBcWfZPB6+8ZSVEO0G+Qxxj9Kw7vPk8
8joI03oV2+lzZSeH5d9lQb1wT67hkjyZ2hRsCvuhnjQsGQYADo2CvRwdF+5GiZkRxKwmfdp8Dmlh
lb5cIGDKs6VSuKFMRI5odCwKkuPCAB5TGR2m1tyw9DiSRNEi+CR0YLa9vSDUcDYjwM9N+1HYlH6k
WIH0f+5HSCm58Qqp6WWom6sl68So3pq6f8I42ST3rm+Yl0V4hK3+QyPoeJbfQT1+80O0s2X2iIIH
In3zvbFHPGUjiMD5KqzLPcXyQ9kU79ak3/amee3UTFjIUpROGKMEnB7yUT46U27ttcB8cYPk2pms
Q2x0x6x/yNpp2zHFYUK/sO5oAZMauFClRJ4+Cupg4U1Zc3OdAS5pmTVttDpHmpkfWZGluGoXlUhR
4mEp8eKQY7/z61vNzG4bnzOlNJke6pCQWldUQGm9m+wkmFO6Rcfl1LVnOzC8tQMSetBW2n1fLhek
iSPPJAIA6hJDRFck1+E0b0tD9U3um4zEMihOD5mcHgGu4QqNTk7S7WL8oKITF8x9kM/KG72abug8
YgkpYCjJ6lK5FKxZhpHcs3E0cUVp4FsvYMUAFQwHkXPmWKesiV67RL+L85U7GdnGpSkTC/ve0bqX
JunPDELrvm9+UsU921p+7YGdAXV24ZteIUQ+jFi7dSP7PrnWRZvkBSDWT5LhayO7rYgBahoTld5T
qzf7emCit1RbpaQcWm0sy7j1nOCJNuMxcuONl3knEjXWE+we5m47AvL4Bbinpll2W4/yEFj2JgDd
Rcbj9NqHsRoy89TeNWnz2mj6vSPDN+SHJIAdYtF9FEG01R3rISua8zQU7/qSIAesqe6bR2nuwyS9
8WSw0xEn2Q3LrSw7Sju6K/JkWTCCkmt+GcK/o7n0nTAUT47f3bZ6Dhjg5sTZkq3wWKfOjzbUKaGa
8qnP7CfdaH54rfYetNMpp95Z+Pqm8GB3G5ieYTqZRMLFLQsGTpZAxK+QDt5ayeQNilJGmhUa6xfh
P5IOSZ9Kr/d1bx/HKri2C2S1/aCtR6JCoW5y2U9Zc1dYEvzW9MscuOTcSv8Gqy9aJWKZARMa6xov
bSufMmKQG827jEwmCIl5GegwMaatg7InOxzLcPraafEbhruN7yUPXRESXqtfTXbRr3wv33dEtWg6
a3TRPTBgBOiHjI1WjhgqCFZ1xlsnqddZhi/Egp7cTnuCMHdWbGCh9h/iODzGtrEPzAleAKc28k7R
3Y6IA9Gyl0ilgZMdGlNbhsWD21dboL7UELTmrNnf3QuFxhtpMhuhONZz9xmgNEXPUYU2skw7Sstd
+IOCMmwGG9c/CAsWvBuRjjhKmS1VaX/AAu1Q4k/uK0bXLCMzQHgmgbXjjyyNn8uwjvcBuIJVEufU
SIa7KSf0qUq0x5rb5srPyuupNk+Vbu0Kw32eS87qqczIDdF3gLaOheFcWu+ujKu7RFjNqinz18Yq
/pO989hunNmy9Lv0HL0CHhj0hN5JpCiX0gRLLuG9CQBP3x+gW7+ys2/Xqpr3hAlCJJOEjThn729v
7Khi0jZeRgMvOWkmchBXcPT7Ui83oVU9u31+V+pVSeErY2ZqTGizqlgYQ0gYgyTuR9lRkYMBR445
XPgFOvMOi71stkpTv6q5dUdazkg0exYmZ9J99hYZ0Gojz1mnnFOTpDG1BsTB1AgAphk/GjJ/xEx9
HOzu1MLfH3BWRXX2i/CjhyhV742idxblcFOMCuZmD0OWXhJZnUZMiXJytElQTqeBXgn9JGcaaFi7
houJFUGlJwGacs4K9bKu2ScAh78CHYVnxRzMuJq6vFQkZgTpWQmzY2Rwx2X2J1yCxGW8q9wKRsov
NWkZJhvHmmNEF9amJLswCqpfoose8HhWxtbnGtH19g2lx1sEbZz2E4+A4XkV1q+O5dOJjhlpgTeo
zVXWWXdmBa1v+qxMDKeAKkU2EDmAgPSOtLzUzj8rv11H+nzg29LfMXBiryTo6k3jSzCjxZ/3u9bs
Q1br8B5zeqTDc6zKu45f13KjULNjTyChI8ovMr5JytNUIGHjc1VmNz3tWQzpDHG6iwX7BWru1CXp
02VEO8/u+9O0v8o2f+ms7snVmteUxh5Mpy3ajG2br42wuGoFBiyiQYBuo+nNhs/E8PF5og0VyZtn
Y0kYKwMFr95evZipsDEikYCjic8cw4EKAzLIePXALIr0Ykb0QAB8xb4nBPNOxe4FbsZeTK1KRlj5
fVPdj8TYNWBGENdwIwXsoPX1LjYQ46vhpqaSvaghwmKEkCOuDcqTFe5SVvikiG4oqIRL4ixuPFWK
tZsBXWOCfh8Zr7Upz8xcGTAlk1FtuEvGve1m93mN8jju0Afj2VrYebEVvo+tNTuTlfHSaGCB+6Zb
DXr6GdfDoW+//DKbLuBPSWcZKz1RNA7ZZEuDk3NDpW5atuSJKxiVK4+6AoH36qJiVr+yfXdlWNpt
a0jQul1+yevuJudYPiQmE/S4L1GYd87BMGFwpaG4oerMqI6ESllaO3ukup3njLFQoiAxdn4nTUYN
rNF2tTt2KMY8QVgtKVoqIyMT9JuhB+6lMQR1O5dLXT3SGi+Zwm9iOoEL1yTtqSUgmavasGcGsHBW
XeOip0sah2ZCfY98FBa8Q6fZrP1dayG+rAP/gRnB+xiQPFzWUbVvO0rmfqIv7SrQFjroD8I9iQpQ
S+MhstyLp5YaGAD9YknjXOPdpNeoPJVuYrIb/YdR6S+Glz15pl2w2+Oa9mergGwpjV1UxCRnJ2SN
Aw9l3Jy5izDCj2u7wZoOpbPEdvME685dicF+1nIPoH/W7yvuW5Vh/TIVYkFqpnohYzk0Ab6yNsqr
qYiWWA/SwLS2qxZQpDapL2iW1synHFr/i7QAWtE52PfLmi0UDhvK7M3twsOVDrul3Fdepz/myQdN
hrdK3tK5XYK4eayKFsZE6Owym12IDEBoirIkd5UZ8lYPTeuEK5GR0NTD8VHQLzIXzbYoSasLfLn3
8+gNGgtncNru0R5rjN8KSACJitSXbEsdRs8K3sK68fLhFAEwZW9gnXZrB6xk5L2akuEpurFwqdSV
uQ2A7sCtk/RTDW2RW53BGApJt0m3FZ9HejTz+B653lfUjTs8mvXGJeyII7XhpmZdgqr/TYgTt7vn
NM+ZAeRooXXi84ynPEDOA2UVxwBHclXRFmmckHuiShBMAoV63Tp0pX3EQTnSG1g7myDmYKtGGAse
t6e0DVbMVIM+JWy9ukSR/tCr+VNAFKtxqUYyL4rsDN5oHascsmZnIhTz5AuIq8/R2FpOurOSoFzk
yqS4MfZjnnxBYiFIJFq0qssWNCcrVp+BAEdboZjDvtWMI76rd25xN0LCt1EFM1yjgg/p10SmgQuQ
+gc4YM0AcFi8p1q9ah0FanPHhcnxo23s1Vfm12hOm+SptafSYUHKoRuQXqHqn0lBPywhRBYTg77G
aBSau8TBkJfaKxEoWwO7WMMuICF2R2zkvqfpYCjKVvb2A96hF69GNhAiey7ivWGZe8tXH73Qoh6n
qHtu2ebkubiVQE9xaDU7rckZJvSfTKsmAEfyZsXZKs4lrSKgngsRZy+q2+2RDqykUK8yCj8FanR/
KIEK6O9aNZD/SuKel/X4scxd7MgnPWRSYoN+HOtHIbn7uNWHkj/rnRHsybxa1Q22QoMzmZK0smgo
2G04GgNSWPmxC9VhdlECpUaBsYk8QoEjTXm3fYEguLiagNIpgiyCDqRe4D7joQYmb/VfQVDdhVT9
pHOlh7IqhbcRSoU4dazu/T550NL2rHoeI4/gDlbL0Wy84iQbsafCDIbIBrdIvTpbT/QgLIBgnJEo
xla1pzj9ifGc8FoftG+PQwJOoysbzgTtpuyAVjO+J73KvJOx3PZdufGF5MPUfW/Jr8SKX0yv+SWE
eW5glq+DNLn3w2VsRZ9D9gV1lyss40ajoZxum0c7VW8U11pr6BGIh0dXPLS3lUoqBMCjXVL1b5M7
H1gy+Ac1BPiJKm+Jl+C+DoOlYRdves9UyyVMW6NcTz+mnw7OG192yCMqkMRCJfGjKL6UsDoM9BSr
USPlMLgLG/vF7dxHnEzb0UxAs+c4FYVkMEIcdK+kF0cxwPdVzZR0w+2425aP6FShHnbAGatgZ40o
Kds+/0qycq/22aXLBlRFDV1ZgDM26jG2cK3TpQhDqr11sPIwWaDU58GdhFY/T5Xp6V/r/nr619vm
d3x/ALxnsm1oPZErVafWPakz6kaMbMKqxFPjTRK8Wcec0SugxTxeM8CQ35p5bfK5zOr5n4f/wrp+
Nk94lEVsGcb7ZlKFDpMqF1nAhDb4D9H3rPSen4JNavb2+FiJtmuO0SyomzWgTm/7KzNIIex7RTIu
Z6n9rL02AGbg45yZoLMxYl4cG/XskTSw+ZZuzyru+WE233wvEVuek72IgtBttqIoYU61aEznr/m9
OCv45+fF0EwFO29hFxWg3km5OWvl/0J1zk/nP9gOvn4ul+g554dZaG9P7HvuF/CDDScX1Cz5c5E9
GX3X0NFEAf4viKfGjU0g4/rx4vxYJX7WpUqp7N323Sm6i6fIzwR/wN6q8hWBafHJ8SnH2Xr4PtK+
udVtALgmvi0ANkTBGqRPD0xFKb4lgkucg2Tc0eRX3DiSWSoPDvOepAbwhBRsWLmush5GLpO6mYFK
7fHQElbtAT3Jzh1ZP4fKGHZqJbi4Dh0hkGQO2KbdEzRsv/RApFWfmyCz5UXem89ksCUHmNM30Wjm
t3Y6RESidQP56W689a29ksS/BfJbvXeMg9vK4Rbo9tWJZHzQDK85Brl/EEP5XgGu3XWZR3Im3fRa
ZrdwRtrbxijB5/TWkS5DvqA4v87Nbm+DAcW1rfLfaCSTKzE7M09ToozpXDImtblVOUp9mw/pykrr
lMqHBi1PijtdwhHrTHBiOaqRMbf2hTYCZGDm9Gh5SXIj4BP4WaPfdpqu3w6Nz9mv95hlrPOoF7/t
NA7XvAU2rxkDpjJuKsKKtonIL2HTO3tb1b1TTEa0V+grT+lfVZcyilNoX7XWpDdZzvgdeuNNS761
zb8RvDGqBQNbNXYp/wbI9KRbv8meuAep59lZqcfsPIa/8xZwXVeBcXKoLkbEc6wn5t7SrD2GuNhc
13iJcZDbpAcK5YHuUn9jElG4CoqElgrltmxU+02nEp3G/Ny+ISPXvqFGuvfD7Kr5kFgosQ0nC7a9
+K1TIhhpsaFVBIaRaaMPRa5oVgM3Joaq6biKS6YS1AHStVow3QzSgSASGsKZO5zC6ZvQe1LozjG8
UQlgxJDotNve8tkrLVp9l4xJ7kRuQtKI9ov7ndhRpntgALIW006ko4TShIZKSk+OVwWY+BDQWTqO
QNZ9/3n+i5nawYpsMTYMuCPc7bgEUpk+667zSfjZKU9h0pCadW9UPSW0CkStdYgU77EnIkbp36xS
/xJt9DCk/k2M3ZB59FH26kNIvOWCgKOnXI8BFbvFq62R5qUC3qDFcZVj1x7TRF8ZijiZDSNF1ZIn
olFCUueXZZlgTQ1PdcY4Lyo3LbZrSOskDNiw50KBJy23u2cj13Zd3NQAyTVM8169doNAX1oe41Rb
ca+ln/TLHGY3nK2ODoraPbjcq5TeuZOgcyk2DBdgOrDatQPT24UO23fhNOaT9OSNM8QvUjEYpjLx
FFaNuBbpDMTHZEdrm2EJ4knPhL8JbsjALV2cwWIhvkRvsepcjV5KHN4X4BKSlrJVZ5foDbMY76Fb
fMiSQZidite2KLapnbpriV58pahHx4HjTPzJb5O5HaQf8Dqm31+9kFvH0KMsNQmWAvmwV60LAmp7
6ZrhRtHynog5jHt92v1qLf1qjMT1cdgElX9pFS0hTg/NRtJ7S02LF0UH8D8MUTUqtyIFmR9KmP5g
r0gYUJ69gs4rucn0dqHNVub45nmcTnFXXR1YAzK6TorbvHpwm4zqsJ09DlW6Ugb9VCJJXbemdeeo
wb5oog9DvcgOXlbo0LPIneY1Q/ER59awGWymfm3/RV6ju6/okFyUPrBXaF3p5msalK+NbvnFbvS9
eGUyz0MDEp3HUZC2KCeB7bDtTe0kIkaUtbZvaYT1GdQG8iRBWWbFklgfdiiTHD2EfAdWFWkG3o8g
lDcwzmxGcauwFhnSWVK1KFDg1kzLL9s33knJNDGBU7tsdWqSkXsPj73fBeZk4shMlRzjty5QteeW
vFTdxGlp2/4+bHH3D7HyrCq3JeMzXJ9yY1TlJ4g5LtPdIS+C36rKdd8WOQPE5OIyOOu0jpmxj1ZM
Aexpe3AWcybQCmy5pJrslvV4mIaStS6Og0nLTrPDfG1VLVmqPZWIcKjfyH+gUl9kHDcgYnyXDrn/
6dRWdrSzDKkak5+Fb+n5uaecsNAGZ2cTErpjtptdq7p4RDH13hnRV9R+giExN502eDAr/R3XXeOS
srFSk6JepiHXY8ZPP6B/dCAqrxLcOtTOmmbzJsys3ZSUlwHsjOsBUuayafqzGvTturRoPmKkKFZx
rJsn8y1Q9HFjMqNkd58LXzVfPFP9KoPxbIWpts+sCn1xj3WbDv2iClyxRrvPud1QK7Q0hs0UPYKh
8OlotgS8NBg5Ax1MDpADUha8GmjxyNFl+eVdwtRzrWhADTOP/kxlD2Do6g+ty7a+kowPyhjtuSIF
WDqyWxOvHgpy9T4wGTNrKcHraHs6YjvLXdCArPKS7KtXYrmoo4HpMFc2SrrWTWQi0cm9k3CMW8Mv
UL65IAzMGlBtNmm/zMBZ21r1iq7e3VpFdUdZ1t3pjnoOaUpVZnBNYi9c6HQq1q7wr/Ssd1SGHGTt
CkivBkBfFBQj1Lk23eG+IeGSoDxasnm6rHt5IGnjt1WOT7BGOj7bOphkDuMRiZ6S9hwY9affdw8l
2gMGatWqk8JbV57YtpF3ocribEq/pPrcDEuuNsa2Y2wM5kp9r5ReLlJ1mi2U1ldOBRiGty3XvdZA
yHI/RYMms2txxcex+IAOw0+wi52RGc4ibNA4pgnlCY8pNYBZsSmxGvPLllXjVuvBUT3A2l9ZbSOv
c2KdmIdCO4bcdzdxT78pDhTnJnCEc0N48kqVhr0UpCmt85SAAWHaMPganSBqm+RJ38HT0qCoP9gZ
tRpYhQxhbsh4AAHmd7dUX5KtCZjvIGSFnbSM35OWTB+jxsRYG0i5OjxrGQ5igpXthm9PxkCE9MBP
DzJ/7uF7Hr/XTKvHigmAFjzoOr8wE2279BCHHa2q5FblF3W/wWLz/P0Uzcm2MkCMDQT2bZhk01yc
Bn+DT8ciDo7zkkURedeZ0Tf5KkxcJJwzBGusKDin8JQBm6tP2UjE4bx+frA7PAdR1v7iGRpxGaDR
ALde+0gjMIUmx9Bh6tKk+n6gnsopmO1FMWbHoq7zVahU7iLzRqb2jWWVXFSsYq21wPdsk76w3Y+v
RGtnXLbK7MjF/RhkdrRmB50Kfv2xmh5KxZN4mZTneVUcON4SZckUL2ziDJF1iqtGMddWrbk7x683
qJnr4/zQEdS47AszWsBe3GlWDeKzAgPpZZE4yMQwF4RfR0THaZSqOjCjiPx99jh6QAUZVsYLoiid
IDV+cUyw8B3RlsCI4RLIcZ2+q36lcOuKd1gubgktobmY9mhFygjDt4jrI3JHgREKqUCK02xlCpR4
BJKGR93PQ74jIalpz/GAivQomZ4ss57GRVQ5i0QlnoH6Nu0pYyiOM5+tES2KjkLbqrqeM5SYbCVd
IcoV1QWoKBgSjxoAhG3e+KdmMp7gkKoAqdfakjiZ6eri0wiZV9pQ7zikKIKHLhwUYZNPBlSZVmVw
jB0S540JCMdFCpuUiWeTmNtu2ghQL40tXrCb0nfbfRWK1fzdI8pPx3mpCbm3gsGlrDpUZ5Jywruq
40xTqw8NetLepeebaGG1zTt7T5huvxGlPAYGfpayYDyjjO25SfkCIeA/jRb8aiLTFngVADV11nTb
fi1B9i8w8sUoUhjODRqZA56/ATyd3NDWJvjU2eCGP/qKiVLKoZpk9RPe3K+B7sseqYRchZUAm3pn
XD3JWG9wS3ImiE/u6qcoRQitiHqTFkguO1xbJHJTMLej6Pf/t0P8V+wQmm5p/6kd4jav/i3M7F9v
/IGZmWDHTBtHhG7iZXT/8USoE8zMIDBVaNgd+OcPmJn7P9GRkZRJ7BCAMWHjbPgPmBmcM10Vus3b
HJRDuvrfMUmotj7ByvJkIKlz//m//ofhuDZq1emqquG4MChv/58mCcN1itrqbe1EZv2MFZgeiNWB
zdGAw4FsoG21qQIx20M7+BgYnf95Pq9sBJMbsF4W7repklNBKltSCKEpru7zEXDuIqk8j7YB91KC
pLgGJXnC8M2eaktMDAilDZQzpyxwjOlBzoSUcIKlUJyYbZX+zFGZHb/zcxPKCs3NYNtO4JUSimq7
TK/gbYCSBekT1fBXCFZXkPtil3W3PTXjAxqwtTWo5t4jzwxqCZBbqOJWWTxCG3pIhWxPUsKWkQw8
Yu7vGOSLTRSQ42VTziBYbpooRUfDI77KHmlaxUV+JGaenG723rr3jF2jIqOg2os1KYW0GWTlh55T
/IdOdyl061fpxNe69O8G0TwnZmnjhkBvrSdk4jjw1Chn1lvmIkQ7mZhcs7qgZen+thjDVXAeejNi
JBk6GNQKaLRtNBHVbjD4YggczecyHc5mnN2pevhqMgumuptOaVgEuHnJbkQjIRQyVtrXzuXihIkO
GbrPoKaPxu30gU1QPyPpOBghbUOc3gvc/6g1ZY9mgcSyTRoW7tYGDrYo8w7gcHbNFXRAHuqkxQQm
xakeNNlr4bNVKculVG0TDwz5eAzC6qVwnAcsFvdqWV2c2n4E9PBUO8hUfBnt3NS6cYmlA1qjIWa4
0xQyN7GLxUaHvLs4SmS2q8AvP8sGglauZ59TpPekg6XPuk6sbN9I+SElRHMd5UjaNhs/3pI4uobu
AtLHPLR+iGcXzpEIidimsh3b1h6LOsVh2NWLLjMJxTPK35qGDwEP6bgNWubv/p1ra+ekUb/MhL2V
FA9pJ6kFZjRKg8D8DQWGJr51jBBZLlobkZw16atGfrQSTWpYmmKD3XLgVcFrKEvopXY+bCqNlDdm
P2GZQKGX7nthJsmqktyOsl9SIAZxi5CyMccDio/8Xn2ONTYVJmiY2Ia1wT9zwq/IJCO+Fti7c+Hc
+epQLxJRI3cdk0uY7DOpnOPRWHUMghXbOmvdUC/10YTUFdIByQcPTNnwSSXnNrG4sfqgOVsHgWuD
cW/ZmrxTTe8qSuoIvuInDOfPeubeNq2FhEvQNAoVE6N4i0Kk0D6NRlyU9kDhmmFPrI7Lwol2iB/B
MTsB5Tab5Hb47Ka0PgkTQBZKzVbpPMmsPLl3hMEkKI727khSoeNM2YpQqDWU2konqYAgXGtr45LZ
QJ/LxLs1k3KX+vFzSasZ89Ou0hE743bcqqjRKqd5oLvArHGS1GccyQQKEGRgJU8FPoIFdmNLqVYA
mCVC12hX3cvOYScDJCPiZC0Hk2pXSZAfWXMLWll3Ta8fx0Qc0R4j3jrjxBRLJ6bKkhTDb/6DF/Sw
FyWgqBFX4TsS2b0gtcWrq3vPit5ZDiEuWDtHUYirRnIZ74nLiTc6vp2w9K+E13ftFn4XytLp98A2
Zkdp1G1IF+yXmpGiFDF17EpYMeMsOtcI/ld++TtqFPJyyC+qHppKXF2/oAatck53kX5pg5uksplv
JPWdpYdPEI8AX3kMYpp2LxXCfEUuL1o2XO12SwihzeEVvXa6Ey3S2vpdY7khuz1GCqH0eH3EvRtx
MGsmCiK7kV/CvMXcvet9h5iT8MvDwUYDU14bvQr4ks2DmustkhYNjcKYBeuAgA1n5JaC9PK+C7oP
hDJXUXSvfcGX1Mfs1tCGDkGtu+WX0wogvAfdqoxktrbb9G0mMkqqSZpBE7g8EPlHJxrriErvuEvE
1eMmYHfDb1XLHqQst0YY/e59RCf9SE2oIIDP527SNAaiVEaRobuyJxEReEyKaoz4c3SGuCs0JK11
mz0KPh7lebQWHpO+WBe7hKxIoom3Jdj9DyviWtEGl8gxP8YBE0Uf0HbUQpjlTjIgKOT6N46Zs2hG
4zbsjKOfZLs4Mp69UHzZHrnOuQFEdzTocRn2ydO6jdvLIzo8MpnS8UJk27EX1dqAis53KpYiJYtA
S97IbRJMi4VHyyBtTrq+7+P0YqRezjZTuA9SQa1aUlFzY6k1Ko387C7pEnpn+s1o1RXWjP7N0Xsx
5b5eulJdhtPZ1SPi0BVyDNQg+BrRRXQSuKjXID6IgOUjW0cl/mrVERNC5uulMyWEYmODc9jCsbdv
ncz76LIRPZOKPisb3xvNf+r78Oo7wzLvELM0bakTrzLhR6CuZV7jbMzJIaw4A0I3fHXwzfZaWZ2o
KlyGgOGERJJic5HPFG8VENIizPGqpu2wKKNuh9FoWSGqQVFs3MDPIaaiibcysnaFJGnVtJ9RIQVM
wdq9qxXqtnY8feVHw8bvtRefkufSr/X3VK/uOkqxfogZIv2VBWJnD/2X2zdrhRJmIvVHUllRlarT
VLDF/eA129EB/kzcQ9syU8uVmtrqgMBRKvvG3ak16pMehZeea5Qeg6PjNtCF0gVYDhJEKuuiahWl
R17kZA9u6W7qIn4zpIa/IUSUNnIgigjwG1oBlI2TlbvgeoeqTYH8h/6KgX46Cok/nOOmy0PysmH8
tyPWaycpf5kSlB8cdBK0BEdu5g3eiSHFUuaCuxtHiG5U5NokO6swSHY2Dh3aSeoE4yN8+2NFpi17
/CVUO4iBo/UZxNrWsktMiFJ5x/xLSQEoaRS4JC3qNzgCKRuUyWsjTbHNi2jr1DpVE+kshYjFRvpl
sjXcjGqGqa3aVoM5H2YPVsEpbqXlm25EDxkZVsgZyi8d1+3GKR/1GNdHVNC8yZLkVEBPxBqhcDog
/+g4XYPCeUJgaRawATsrWMIIfY5jC71MUL1oTnIeLHwgCDuuVup9ZVkl1gqEvN6GzVYNz1bjHMir
84gmACihUFDU0/5dL+CJMv+7LfT3EQaAIZMH1S30hf2S3nZoekCGo8KrEq6IyJ0fHGNGDYhnRQGe
oXfTnF3gCat5i8idZ7woZP2piN06AiG4Yh4MA4FQ2yIuyq10merdveoUH6Z70V3xKk3nsw5yTp+a
eKwaLbdrRDe0QlZ0pR49F2NSG4hLbTNVjEZorHpQ0XuxiBsGjavEPWZHxz9rwa41kn0rMGj0sf+S
6PF7RIm2jMfbQI+ujRbdEqJ1Qw6pS/qtOOq1umjqdFXRZKPDolJUDPonOi8NB1l5Pzo6fkbrmJtk
TKlJct8m1ilX+Y117+U4KUE9yItEyQ60ZaDQEBzNUue6i6aYy99KyYwHRQsEwmPShN2oXmVh/8uM
EJulTXHxGFjzU+hgDQRprWTETSjwz7mpyQV8AFfb0Vv/zFSVTsF4IO+Qm5YzfERWtqQzpyBxyZKN
M6Xl1uaREblipJTbzHwzneel9B5CUBtLp0G85qGQEi4UhDEwUU11CGhhwUcYTRdDkFxJQeH/bnz+
AzOjuth5b74RPFigehGAe/rShPqIVjhHBUhislV+AHC4RkoJgSEJ3npH/rKD7nNomy+NTjYj7XfK
Fv6iEGwrfBbXVsEwkLTpoXK7bWc00U712quKKngw5UmtvKOlQXocfEqjPqUECWQG/G4MQRir9y4K
bWoN6dEry99Bwy12UJNXqUGiVx1ScxnQj1p8p7YA+Z3K+QgaCpAikzeqiInA6OzJnvreJNbSy+x2
PWKRok2y5D6OOh3qHhp9CpOIoC1F2yKO4vYPdjh33vXICxj3OlsuuH0K4lmdTMcCYatscaEMTv/B
BeeqByhlvDsqP8sYk3PWRKCfULQDdoeSGZd3ZBhg7nTzCukkIVTRY29kD4Pvc/tfeqmZLOkDTjk7
mMwCQboNgqcjAwLcGrQqS7Pfhw7Ui7zVzrRyzhTNzho2mBVMzn1T9kyCaovmf0q9vj2VubzXJsm5
0uU7gmJWjnABPQ5XoF/mrmrLyyDVJ1E4L14RnZQITbwnOMGczllZgD2SGlfDiG5HKtq+Czmnmtj6
JPXoLlacbdWD14nH8BRkXKFK90mjbLPJayda66EgGtM2zlgMl3EDlthGMueY29LrwHVItOl2eiQV
KpLU7axkGtVOVXor4gYYyoWphDdtXQWbEDXeUs/7HTaHcOm6FPC9F0+qzZ7SGN7qAB7YgwL4YJXZ
pHPVg+MdrPSkS1JwvdR+1I3gyaFYn0v7lqA5SrHtspnkWho64bI7ZdozoT5fYeB9+qP8hUDuvQ2s
J99gvO06B+bfF6Owf5dxQcb2rOIptn1QgMtjhBS4RH6r5kekQeFU+1MVnnu0j2vfy7dOjhoz8Sj/
tbtSY7DQUwYlkHDI16TZTGLR4oFmPJ4aC3NMxqTWBfe7HO3kLS2ZRI5BrzDjC16C6mzEtUkrh9u8
qwSnJsSwPuJtd4fgK3KMTes/mNz3NGv90c60OiO0dxkq8GAKLp0f4rnMMC9G2OsXFt3L9fw0Tctt
UHCs95AFUhq9cgmlCKDWBCObyX+ufw5C0GhNhi7dLYrP+X1JD3KlqMAaujOLal45QyAzz43WpoWG
8WcdnpAWRXwfkG7dFt/fyZmKHl2nKsOSsM+pv1e9zSKb+UFyprVVVnerzIrQRJaSMvlYoikcAodm
7UTg892QkgLWg9dOFohtsRPDATKwzaPjvJ/xlVbsnCXdw834XYyZZDYmRvJZs5LYk2glCJvVDD+c
f202/S4TvelKTCgtXLbZYV4qZoDivDirYwB/eTudg/YPtuGsrJmf5woakljZlqpScvOmC/stIEpq
hU7Y/Au/F+dX24R1/Uuy8704AtywMiukp8GXwDvULz285U38PPbaYd5y31uJZJpFbia4kqd9PW+V
uOGeXzcqVZdp3bxP5nfMS/O678Nhfj4/IPBJGOsHu9KAbUAm4LwpQpqxpO9MB8LP0TD/peols0+X
xO15U8xfUuuINGQojA9dayh3DGb53vTE90KT/N6+RmZ3CJEMfZO6HvrQghJIRki9HmwyorTwPg/X
H9FUGlngx6Bf+37JbhXMgXYgalsLpmWW/1//8R/fYV60Ex0EkxZo36/83nthQKwuEHGsFROUdkZm
tpWST6yIVX9Nkjj83rjfCNM/zhpHs9F6zhvv7y0Ip+g2D7eOMtYb3HnquMbN/Qr1UKx/tjC4toNm
Oxn3OHbovNVy0V3SSnab+bt0XnlOrFFsCmF2IwI0TnSJIeT7pdNpPb9z/sT/5zq3pR8YcLtZzUdC
FyXUEnKP+g8HAlwEnPzIYH8On+kFtAh5gTGlkPnDbj6Ce+yoZDKay7Et19Cyot0fIrH5G/z1XbAL
772A8Fg3I2Jx/r/n/3J+7RjdOAzdGBrmFnLt+bryDxJ4fvqzLreN9XRFMrURqIxd0kuyk8vf+Nmf
s/WPQ/R7cT48R8qgO3eqg0wbe15VN4G5VZ6aOkNoMJVcs9KvtxA+9z9n+M+xPK+bn/rTUSi6bgOw
gc1kh5v5b8Z8sM+v+Hn/34fg/HzeUvPS93vm59+Lf/19fvrXuu/DtigtizNg+jF5yigKheuenmJL
c2anUuNe0myxFvPv1Fygg75W09DXNpA9CLSGYj3vcWlp9tqyz9nY3Nkw9yACnbRkytSYrLbxXebo
O1m1+CkhQVJrvMvSY1737YLwj4YaUSyqna6IVVEq7U4Z4MfPD7kLg75SK0vgzmWlnTgaZEzhy5Wd
2w2jMcgoTgaXIbZK/jK//t8vQikCMe5o9xi6x31iPQwkRR7l9OCFkrvA/NzDaWMt58VWoydOd2gr
9V76G3BG/nH+g+9zo7DIbLJSrtAzuHV++Aa7TmfTX+v+4L5+L85//2bC/tuX/v33n08OezvfGZUW
9Sezr8bNz9v/+LjvxZkj+8fa7//6jxXze38++uej/lr319PeMl8zAlP8rQ7g+q8//nzm93+nTffh
n0+el8Yq80mybh7nZ39snL9e98dX/fmYhhLYQmrMpeZXz/89vnds4+KFSIuSQeME4fxjsZ/ozFoK
Fa5FZCP+ab+oPXTW+WFeNy/NzZn5ad3HkDeEgiJnAnq7E8CznMjR88PwTfmOIejXPYYaiubcRoIJ
Qz0Bzg9/PI/TwlpSqGIQSpuHa8N0gMwP7gwF9qfLp1sVwI+hIM+dGXMmIzfTxUxMuGRzAifPxNZu
ginT5oD1P40dnAm1TPLotFzOQwjIL/7OgMvMfJmOUDbTmueGzkzLFIhX8gnqPONa/6Blzs9nkOsM
zxxgQ6cTJFqdoLTadNLOS4wktnKCSlsTXjoEArnxmdrAPs9I8Y4KwiiycqwPGLbqQ/HP0l/rKvga
zEIl5tVJyttMOtz5QSLxOnyvi0QPZipHgYHhcHpBZ7jGNsBuM+/PcKKvzksqG+Z7aV4XyonQaqKf
G4Yo+9/sncdy5EqWbX+lrecogxZt1pMIhEAoajKZE1hKaO0Qjq9/C+B9zdu36lW9nvcEFggyI4MQ
Dvdz9l476NoF3W1ZIFmn2ePleobXfbvVX8OKqOm1vbZ225IV57+e4c/um1w0x6yuqRgvjbeVrru+
Ws/0X94zlvkja58f6fog+OjAfbxeT/RQUlMTrrddT+d6itezt27slcf7sb88xOyZqdcCTF+bcR84
3vWlXKXdKxM1g7eOBBjB7xJD8cHeXU/hur9u0gXbrjBX7VeS+7xA3W1G+RW8ay7nFsvP4sBG0AtB
OU33TZG/rAzUfBDVeEZXBkzEfl8ZqCuG93Pzj96jAnNUEsj1K4MXQ/AfQFSxEO67Bej7+Z5cwLXp
wsT3Fjp+uyBt5+S7gWQxoAZp7cZu+GKtjPb1PEXrKVpf9gwhIajQPXYurvXPM7GemM+zE5MjvFUc
KbfrKfjcOMvg9Ln7cVMS27rLiAxYT8N6gv7RqeqX8zMuCQQR5a71pNRLOMGSUrDeaR+naL3z3CXP
AGYNLRFEFKdhqahLtCXZGoCQrpRjBo3AwvhurEEJJBz/QL4z7NYQQAztKEDXlIV1/+Olt2QvqDHr
5/UQqstx/Djey6t1V1sTHFBhf9wZKVjrLnPf1gFyvXc8Cedgu778uJewnwY24TE9XD1iIwjD3BpL
lsQKdo4V8iVgeIesisicmAif+CBVrz+dl5EiXFIq7Ll+Xa+lxgT0XC2bz9311fqetaRfjEwg1ist
Xg6DsnzG/0or/v+kFZqt/TPS5O3X+G/vVZv9OSNON9Z/9IeswtH+5loa3RcUC0AeXQe04x8ZcY73
N4eitWoz6OLtoWb2X6hJ0/obyW2uhbTCIUPEdtA6/F9Zhfo304Nl5WmGCtbD4AP/Jxlx/Dl/ElVY
xM3ZUB0tVG+q5bm2vSTI/Yk8qQ12M9CkqQKJAOGO/GHxGFL5Tqlzjj169xl291Z6Juk+4W/LzqIj
CGz3g2T6Y/qP6Bce1VXD8W9lX9zzWBTdf/67hl7l774F5nV1UZeYmrZAN//8LYZOVebG1cqgJJ57
X1u03bziOg8SMNtsFHtZtNcWfOMQozcgNmEXWeK3nOqYSGcsfSazzM2fzuM/+Er6f1ebrAfGVE1d
J1XS1D0Cf/77V4I6pju1q5aBLmv4NrkCP2rB2uS587MQqXqfQ7prqk4cDCP6blpLxrdl275GPby0
lEeKl1gLyrE/oLahh58Xi25uztAe6tbWUZXxUBu0tBz0ZTu3Di2/ctqjMnbHkSrdSYmml3/+F2mo
dP56kBHocLW5XFAovv9ykBtUWBPtbASF3kw13Zm0He1u0oWSkAHKMwmUJ/a4oz6Px9xk4oAqG1F+
JeqLO5XPSYW8oNTdt1Cn5/EvvhuX+t99Ny50w0SCxE2yXO9/vgAEWZvt6BIIQqcOEZntA5LOg0q1
JcJej76NR8ytNJp3y+sFZmgk3frYsAKJGVzDbL4rlLuIDO1/9b3+7sK0NW5CvhV6KMAb1nJM/3R7
pKpCYaxrPaaDQSNQZRtqT/tMgWxRa+VFWIKSPOgknNcpi9XxtUblTrhaMyGGAM5aDPG/uDCtv7Ji
GUJUw3Z1OMOcS91dvvKfvhK1XRVx/TQcYVeMeysNFUSsBcU5V7l6edI+5eE1043ooRlzOlaajUB1
gqVl2sm+aCnuYj+bbhg0nE01wBkZptw8ga0OmOGoby0NRjSq7XU2csJpXUwdVmY+2zgKL/agnsze
3JcEEF616Y6GshVMSmXhSdVnP+GxRZHd2A2h/A4iZdi6ijfBP6guAAHpR9VdYBnVeyzEgrvEr5LD
1DAwLBljq+yrqpW3tvRdKYEHNPpOje3enxz4b44J80L007SzvTbxZ4/cyLGkpSt19/mfX4m6+ff3
Ca5sjfe57wnQ1M2/HGCSqpGxFgKJ6wiIGq7Zjcy9c1N63llPjTagSUVfoXGH+ymcblNpzueZUL/7
NC6RlUxIOIRCILemRGdvaH+1BbHysuEAyf7nGFf87bIB6RTO4TkOnR81/IpDkkiP46v7lm3SbnSU
+p2Mkm0cM8tFUNsdqhDCw4iuP3P1Z+rKQxDTmr4pLZv1VeZF0UnY/f3g2c3WiIHZdYoW360b8Jn0
0twqGCukS71dnZ2ufOQ09rcc6/qxE5aGybiUD3F4Bx+0vy9FoR3UbNaeqegRx9LGd15KoiN8EES6
WL19CrC2XqEpEkV6oCaGBkiro61Vwf2OF1FfXQJFNefsKrw6u+rWd9nrpT/Rnr7qeazu55mcaB5w
vmr3KeB0YgapMGMqleBg7RH074UGlrjQ80XK0+TJVUvQw+hR9FCkb1IhbIJHW7eJtVmey3ZYGCOY
oaW82Y5671oNIDJEzj4qC+8yxk0bmFblnHJ1cjZaVSP4a7PUF2oxkGQuqzP+ZNAXcdJd+gScvJjl
SYnN6dLl9R5Hg4FhJfxWDsOLW1fuaT1HmMzh38YGujvymvaGQThG7GknWsk0cUfLuqSiCoxCuTEl
Rxyi5M6Fp2rgNU7yQPH2DBEFKZqWJQ+hMiQPakpcaKWCVW6r5qCQhfjUIyRiZEbVZ0/mXtPt6GLV
/I2NW8obPqfR101JxzWXFxTQjrmJzOYB/FEaVAZ1l74WX7F0lZdu0kqf6Hhy+hyoxNB3TtJxxy2Q
9dlPlajYuQM1RnvK04u5bOBoGMdwjG/Z7IR7TwMLFlcaw6w7PaJ0ganDAvFuIr18n7L+oRRJYhAe
kDwAPDLfL76D+9AGuJmkSMpl/w0xtrzvC3AOgyhevSw7z70wjoi68D2pjXKHm4n5BnuGqT6X88RB
1irvTkrkBnXn4Rufgz7ynLt1Y0VtEqBgiVGQ8x5QRhZny6vM4u8AzQycbHmPPJYRHGmNO1oHL7/+
Cm3sxLeQpJNnBt+/cNQB0GoXPbTLJi9mN+AmoV6w7MqGwbQ1Ylp3rX1Y3zLVEjzKSFS4UYxbQr/j
A/6s6CkrIfFGmaluGWAUWqZssDqd4lzON+b70RPWiB7bv0BtWF+dzrDv141g+n+Spvyx7hWtO9/4
8/yJieNJdkO9GTCSPa2baQjf3dkp95JBe9P1YgKQlqq4kAR9ayhUlAab+t7LUQtYkyeeotLZ8YCd
CUCkstIb3qtGEYWaWzc+GfgHaRK/1lAIcEqxoOqBhdH174hK7HHgY+xWblDQ+g3dyWo7hU397oK/
TuyfdGqSFyG5iNUB239uvWpWR0+3KpbwVTgHfWM6PoWAH3nVe/eLDN/Rv7qoCe7R9YW9fO1tcTbt
/uDg8T/ayHUBTA7w21Bphp7lpz0GjTyk48h9sVM63Hr9mAcWctRdB8J3lxTWpW/RiSVO2x4ycmR2
JEqMoDNJGveaUQLlyuhPjBjrhzTTsFIkv3WGtr1Xg+a2RO+iPGWcaHXX3mqHuQLKFxslGtYpfCBc
/Kug4b83GXyPBTKBsgXqUyki9jFRbDrUcpiuU5Oyqv6SChvUCqEH93ZcPiTq+Eygo70bIw933xqL
rlWln+eQSUI3uuYx1Nj1aObmrARz2W40SzeCGms1DJM3q+/FvSpsH8FX9DE+kWppPEuu5bb74qrK
Uv71boTfjKSTQSSFsPjk2GNy6K3zxCSCrBreZeqOFMyYgK6O01cTKdreTOB24unc9iODBKnWAHk8
b9vVLIPNdD7GrtscNXSVAx/wHuXzkx1F5iWJOm9XlgaN/hLDP4ivneol0KebbayBAafSVZw5f/du
lIxnETn3Tg2kICP9ZNdgsMND46CRqJDLau62ZyoMqBbzm+li5+FPk8SmuCC/EsgcSoyHCxLqd1Up
W+ar/a7GOrIdS0wj6QAWakpEfIFZfRaxO17MaGdo5XzT+uFcVqnyBnoRxi05zHosj26SZ0cjqW8z
oJ09C7L84DQlfgUlPs2jhDwyvBGFynSFdrdqZAT7qdZTFknfRMcCoEtTXiPCTX3yKA9ePzg+9JAZ
hO9Da6Uakt0k2jv1VPPf6/NGFS4P1mGGO9xmQSyn5UGg5XcquY4nGnJXADU0cOMxyJrCAjyBIZgM
IuigOCov8TIPKBQwzdT07Mi0TnMH2oDUp7T6obpV5qsjMlCjr69Nrlc31fsVj8ZwCkPYVJpuBZnV
/oKLoGwbmHKBIrw7rTeckwUtY1fahbWL8nQ89pi7H3H8aefSMXkcuwROI8qgkSKm9r4l9wiZsW1+
QypQvydO/IpMyjoZHS4tRFeJ3+eFQiAmij7ynsEDhKfWbmsEVTB7XPSigdrYt4aI05oKZ9lVEok0
resMQVlaVAfF8+u6rhDDA5sSDmkc2EFSkEthG6xfXhFR91D3HpbPWqEOA1fCktAGBOXfq7eAQ6NC
28fe8zA0LcMAAjBDTDz9XTOGNZK+N7FUrvSYF/wGaUKtuKNHAfXMTBA1xAjwvLQP90SebJt+MI6e
0dzl7dAeobBTB6uDaqiH4zD9aq2yuo4VErA5bH/XswuIMeIBniJzRHREFHej7F0qrtgyDePEQ63c
Ubmztp7WAfKJsLvEmeP4XcdQSMTrmz7UYG0kf0KWFAUN6EoJ9JSrafkMstrLbVlqzYEriCgAA6XK
jL7OxPW6M6AKRyOQvCkSPHsiz9uPKJyKcmHN1sqFMiPRKy3+fNQuOy4T3Rdim6T2r9xMSMkWSD4d
J9CFhzAkNQlQh8TZ1z2UxcRND8DfgShgTe28IX+G+07Pz91FCAiQtNMoio1n3KuAbkCFYDt/C8mc
2SP5fwaM326SOfT7ETMBX8fYMG7gDrTd9AXr5G9o6gTzSid9bPuCLyeNb8OgzOBqi3qvKaLaxiin
N3DMsYUl/D+5xa0rCEX0NZHe7M5hbmoU6VGJwaavuz2CgQtPFg7x4J5jwTNqsLLpqQeOCM6diIDR
vrplTNnVtlB5SDu8Mk3VfUfPii9Aue+VMR1+GQ75AJ16ddt60S575FoWpX3WXc86ewD1d+qgU/LW
uEF4JxlH+0zrDE3nTPk1JfAdXdvyk3r9V319bgePAEmc+du8TMZLi7fN79UMTn0hxrPtSOr9yEZ2
NJ/YVcKfnqbn+xFtxD6xiq8tC7LzECXRZX21bpBqxRB6HPTcUYXXoFFN5eyhUW3oKJzWX+mS7DQ1
5DFSnf/tCD3xB1XeFPL4SMez9Y9NmXP2mqEJ/WRYcIYsv2QHXBMbXZXfuXPyrjYo0RQVnoFSPZjN
/ZTb9r2CXGuswvpRzXXr2FDBQQov68f1vZ722TZqB/eAlFBhKq2QiCljAPMZ9Achmvt1L9R07WS7
WALXXWhAZYQVNRIlBscCw4Fr1YDYWoPIC914kFlSbTOY49t4RtDfUm0JGgPV6uJivqmjuPRqBKWI
/4PHxqOjuRGZt01xRLWITbXVmovrZS9aODoXTbjQMkfHN8Gd7tUo1h5FpqmPsU0YRMcXDIVnkpip
sgLTox2lKTAR/XL7uBCDaufIcqO6uIy/4BitCtmTcqd1nnqSs4rpEVEEiWLLPiAu0KmUaX0XMWXK
AukMZxRddkH3t6OIRlshejR6tz3MxuSe6xgD8MDErh+n+bRuaHZgIfzcjyWuDhAo807nOPPIlPav
ROskZLMjMlcE9o31kGPhOzncRGfm5cNmzuJNUdSez79Iz1DD2sPUNTc9nAkbSawvijpzOzhq6TNv
CCaUO2CWF0J8VFz0Pv/SVvb3sFUjwCN4mb2UFJEiuQyVmnBiowd1TG/eTJIIsCZI18/M8BZg7W1K
+KrAvfjsQltYtflF8BRw0RlvUjl9bXKM8Yis3mAtg5JQjW2aJs92ydKrNQKDOdoQwgLrxCIRLrwf
1mx+c2bnOLpAeEnO3g7ze6HaM5q3JTrsGX1XAmYrrQ7UylkBuhFXKXBUrRuPqSkemJy8xcsTJjfH
g6z2nao3fk1orpYGUR7obXyflXZ4ECEzXJ0mvIYIHlwWBn+KmRfFlMHodH5HLJzaqd+q/pF5frgL
G3wr88SsRmsdLUiNUN9aw3QcTDM75IOiHXObe6rRkjONpnaruv0vU3FoclvZtymbwS45Lhg6WwRl
vZlCZugu7JaAUhs8WXTL1JSIPmS4XDeF5ePFsY9a6v3qyIKgKtsdGsMONGSiyO2tBzuZvI2gtaYj
dEX8Wbtbgo/2eEQKfACKQm6Bfkxt5VEx4m5fQUnaEcD5ffJ6JvFLeQeSUpO5r6oOHCe03WTTQAP2
bVCMG4s2En3OrMUuFW+TgeVQVWi/Qw51PYalPys8txWNiQCBJ9+ydyOti/taxQASNVOxXyrIZT2L
nwwcdwxD8aY2dHj+SgR2eXToxxXV79GazG0IYX+vTZ71Cu3gBsgsqKCRUwG1iW3LgYCoXmy82F79
pe2T/JSApL+YHviX2BvTi950Z2R6zkPmLLOvsv2alFX9xim5Knn4Chkq2SRt883uRbrBPDQfutFK
tsRto6qOYdFbjCEs2rOz6dAVd3ODgpljxDcFaiB67vYmstzZd0J5HRh+yoRVeyrJ+K6B9u/RQ7S+
rhntNmxDxJc5nhDsa95862sksWig64cEgJcFhIXYAgivtuOwKLf1w6DJTV2FxWXIa53F0otKDMgF
ZFLtcwl3rIWAC6OfOJsNiNi6xbxLVECz1RR1CDwLJscCPh3d7lTpU7xn3GP8stQ7I9ec+5gCNWLo
ezcNBlOq32rIZds5csxzCv3hmKrl14a51CEb3Ad1tq9zqCMDtTTrAAIEsCa+u302DmKXP6OWd+hE
poBmEDjekRHw5EDzVObQvXDWiIq3qCfRwnR2bkZJOa3AM/ezfTYz7v7AmbJmj6pX+OtzI1L0F09a
RsBE4VIhwPWzjm+fm+mDa4/hS5WWe5IgXh3y5vwyQlytSjRObtxW2znBZ60hhNEUBIzoAKsTfD1L
I3Qg0Uf0cR3WzZ5rmg5gczdU3S1TihpNGD/PJHNakhhDlkXNcewaHXlx6G6oTYwiwxdWAcKL6sk4
aX3Fc7Nwqn3ozC+uRdcb1iLBuuvLTlvCcZcA6kTUX90eHd2kPlelR3N4JABv7FzthKEeME3NmrJ2
TD9vvpMo/T2lGHGamQOWmwGfLbH37JdwRKY4iYM1ZJn84+rULpt1d92Ya9v2//njNXP787dHB0qj
HOMnOJUHDaloM9jviJr7bQcMyt7ZirkvZJkdh6bwju3yC2uzuMLX0OCiAXOb+2LpsK6bIZXaXv5E
FB6QEzYxWbuEOaEiOfDRjX2HhBvGTzI8lCD3Mg9SQ1kY+Zbgu29yiexTDNThxcJsmPW7rgCcwloX
pkbWKhvNxh4U0fh9DBuyGJ1wLvbaGD2QTADa6SlxhpdWdTFo/Je+c4qwpLWtfpbkYRlkpozOU9/S
VvEG902diurZCyWRmQ55hBEY9mEMlMrOTqPhylssE/jCjtLBQMQnhtuRQ4PfUsVFEwk0mmPXU8mQ
ZUDkJmbBWSymP+h4J7zNG4qr5hO2lrKuMxBz809OtsOQrZDiOOKccnVooTDEvuij8EB5zcYh9+ya
heI2TWaexm1XsQKU+BQrl7JuTmWlz6MKd0p3dasKLENfknBSz75Cjgm/lVAgmmKiQDpCRebsi10U
7RnSAsNl0hHeSb/skuXlzdAq5bX23HHvMEcIchEND57izUv7QfyYsvjgzOIwzMJ8cpy4wiUdlkdo
p+VrVYbnskwV3P5U70xXw3tcxDmOHpOFkjcA3E7ib1FNjadPwDZN5vsQxQ92mDi/iniEBNvS0lbs
uzw0kGlHKTAcVSJQ7ezvRWm4LL2AtzsqhfS8jx+9iYbO0FPkZUHt+FXUZQEWH5i3hYmYOfTmw1wy
dEgDuNQMPJrSHOyheoRs1kwHShzdqSvJ3RFxb98iEFHUAysI33avXJxWiXzZeabPYv+30XRHFpR2
AOMKHbdT3mXaoD1TbDtFFBSYo3iSOO6ahlIVP7Ui7HfLngMGadsXwrkJerzIwWfl2Jq92JmyfI5Z
I2zTnlVwRCD0NnWH6mCSDWmDa/HJNlYepuhKVgzgZ8JZN6pi/2jdTgbIvCYhbnBfNcDmGD5U/Vwb
NQfG00wsg5Oyb+vBuY5tcXXTMrloi9LXUacz3ckqYMy8DlraP+iF/S0zmRKbeUFcgpzuU7VTsGbx
kAKZtGns/rHveBh3ker6kzv/7JpiQE1KPJpCcXVD36rc2yoN3BbVftpGMSaxpLsabjb66dizSpjV
zZjJ9tj38j2OwQNNY6vd1rKUZxkH2kb2o6Z+awyz3pdVxSNMuF/sOquBrcXGKU9mcOb1kqWic41N
LV3PaH5NZFMedTk+cbZkYJPvvkmAKe9LvYdbQhgfdJpeP2TwLPbYBR4YIlAGpt52hhRz7Cp+Pzba
N08gGBxoIzVS7c9DLi6UOa3LpL07fXEHlqN9iGd8L6UdiauCG7wweaS1YzcdLPkuvfHmleDiSdPa
WRzek0zKLznuuDPKzDP6EfuGuuQtKpXqvm/Ci4P3c2OMdrZVJ1o2mbTvvJqstky3cVRE3d1MaRv1
CFETY5/s56qJAXz0j7OdUUm3fjbGtCMsLvXHSGGynZpy1xnlslInSrVRXObHILdGwyGShZTDaRQ/
1BFcyAy1BjjBVB1xsbQgQ4pq6q9xQ+ZPHlFJU+br2GDTMGAX+CqBHbu1ctCBD/JDAdXMi8pj64xl
AIS5x2fSkK2dcThME3Nn4Trv7YtkUAZdeidRhJ/kkD1hM0xuqaz1cyY0327Iw5skeSFZXFfXUNlq
HqtID785mezJPpYsPGMKemPfq+RPs/ynVFy/MdozC1fT/Wyk5VcxBzJJTr1B2q6t0GtmkoRZRYVg
dJfAId84dJ7u447h0GgFsYitwofq0f1oUQxAlnl1zVA79l2f7TUWIYB/J66LmePHxNaGceP2577y
XsYJ3Eiz+BS1tjReHFP6DDz8o1pYYCR7XB6kHep4WdJfg5HbEPxTEgb6x4TopC+DVL/0AnGigyH0
EGucYjMnCKBu5ziIeuwQ4Gt3sqA1pqW2cQBfV2/JVhpuJJ1t6pqJXypMqNq1E8DKfzW1NL7AiCEQ
rtQ9ciDxY5GBEHERKtmDy0f4CSjIjY5b6aDGhx6WwjA5x4T1/xkNdLOxPImJjTljiMvbBxMoDqxw
m6uFwfI0xVRNrUq7wld5JQenPzJWvdKqUCieV023n5aphdbS8NVd9J2ZztWnu3Wx9eSIz06MCQZD
hleaJhmFk1A7DDx6ASno86k2ibwzE3nRmFBcjGWT6IzIAOjP4ciMsFbx0va0pU4J2c/4/rXnscjF
ISQs0FeaM5XU4hxBPdp2o/I7xwBGfyKsnw3THe6ULDtY7rtqSeu5U1r7GQ3dEVnzO1hAcXVyrb1Y
fXh0RhJGNCSaJ44I9gXWiULW1q1pZvp5OL3J3S0KEIQmeKMoB/LTYo5rMCqcCUplgVhMVyVlyher
puHnlt1Pvh4lv3BBEwNHiDtG0twNPPFaRBWdAw0xqO1kcP3IQZoptyKLxTqJhw8BWb0LKVls7I4B
gy84wdinKwBQW9sT6EjRz0kl3mUlGgLIdqQfNyFhXn0HNnmwoD8sXkcLf/QOjTWuFVPU4y0m5G+f
5ovLqhQvcAPGI6D7VNLRpsWUl8Z4jSDmewzJWefctU3b3Yllsw47OXcwOpTs6Ex3NC2ZqzfCLW/O
0qY2J627WtOdHlnx0U0Z4dMSUQ/5jtldvLxyEuVXVrHoLgUefzjQ9Ea9wR/anPfC8mpXQ3cx0/xA
Nqx7xrFs7eo5ywNyLlkpxDFdVocVqGe8lG3OY9JUsauSFs+TO7Kvo5jS41io1wyROanfZCGPWRw0
KukWjHszGY2aTTG26A55NX+LHSNihVx4T72WXEvRqu8h3no/Hu1yp87afQ+8nMCOvkaDAlugSxqC
xNtKOdUqfkKcIz4ePFhcVrl0zZ3XBYbEfP/kqEb03AqNgt0kz5HV63hvHGxAhvtDxjiKZViNO1KG
gH047fukkq5pkw7UMiW9aYDvr+aURkyHB8KwqG4PTPXg/2nfs7HZQ8ine8AktHSp/hW9Qvqb1Kns
HDCtWLigOu8Z/+DBi8V2ZO56IZr0ogyFftK0trkjjoj+JJEbIBm+TYP6y4qI+sYofQy9Tj7XlKcp
LTwnQDSPo6C4tF4P65UBiI/4U1XsapFXvl4UYZBHWIq5uLniO6Iz2gbWA+WMA/jNFpxK60ssUBvV
kIJoWNegD/V1iIW2hUZF11Qv20uUas80wFU/L+nnDKzd9lS2WPbR7iSCs3scssIMcCkKAhjw8g5t
Nb2WnvULPitvgeslQlboL3PPrLWcdZJCl0HYqOgqJS5zOmsSP0ZkKVcY1epBDk3lk1yS+C3sbyJb
HOs6d85rXFXiuSSX+Rob+iseTJv+/5OdWQngT8jrcZkghE09ZAKe2p7Msa5xLy4v130DWdPHqxnR
9WndjaWJzCpJPJ51gkdCknqBQRDzvF2lm+umLMc3rc1yf0KCYS6ooN4h1+JD3/7xMqOtHYzySrH5
D9m6ldTVaZWyr68+pO2VoADOLQ9Xc5GuuxbFZMolDoL2j9dlQihJ1BqphUQBL87ijvurit1uzppo
1KAz+p+ZKBoy6iQfMC4y2VVEu77S4HAyhttvqWMtcV0UzU4fL6flZbIQp3Hh0YzsLCzZC6J6lZ2v
2tJ193NjOXGyazJ6tavIdv2A9QM/PgprEtY2PrTFdTY7UXVcsMlQ/rM83FnT+Lr+MFvfWz8gW0nX
61f4ywdmNeIsxIyvH3pWe+REfApaVy1rFCsztWYiQTGAdVuXTOIPtTi9u+q0KpPXzbobxgoTVWCg
f3l/Pfx/ee9z9/PfG6vc+fOT8whjL/3Bnqn94j34PIvrvqLUnImki05c/CqNy8Q8hWZrnvIxtsnW
swoEGaCf4UFBGyC6ZPkFxfzu6V0dTM5Ud2eIOH98rjOXXB3rfxEu0O/1J+srbVG+E7304/Ot9X13
+bX1Vee53UE6VfD5cev7H59ZTRT+zBr9XEHw8GkVgqcdWVnrq3Wz/qBPWIHnWW9uk/rJo/kZiJoE
DDnYOZxNbqu8KboT86KNHhl5sJ7meL3cPk9rnu2H5ab6VEKv8udhcYqYNvkezZzEOyUap1NTl9NJ
pzxPUY/dz836XhHPrAwVquYZ6P6NyItqt/4hn6py6bTRLoLJjVzELV+8dEDqhF4gt2ggo3NpyZ0L
d/iiATjvgSLWpC9R7vNA/7gF6bUe0MLMfVZceNC0mw8pjFAe0fa+aJqfRRK/gG5/NDJKsOO0k7Ty
8aBHymaONGQH8sAETT+7Fkt8LSNZlBXehtbhS57odwXOYWJms5+ux3qHRviLXfEfFth9mx6nilJW
b8SOBoS0QjMO4+hATN4SQspSqUGoFzWoj6zpVW+sO4gH0SUyo308L8XmJLyEoCJODl9wAzBGdt+p
xdErpzG6QQCW1SFnhg9Ek0GCGYFxCwKlkI1JdZOQyTwvlvRgOwht4xqaMP6N/jotveFe4Bqx0zvV
8c6m7ELiRM8DOQVm2kvf6vo3k8wNKmaHPnzR1EiD2ur+qK03YReEwgkv6KLsB6M1yeAjf0+U4Bx2
0Ws18sc8r2gDTjeNWVd67iaqrRd9dL6RI6R2RbqdHPHDBc8OJtAhvkejXxB2uG8Xc7MZ6ywWeIwn
UFtji5i1pM/MDbk1ux533TUKk68NJCqWHrmGeXQKKsQWKZ2boWBtGYb3iUs/MZJM5UtzQd2TGeNh
LTD7Ld0cCjKuq+9HCqimIC4MPcrM0k0TSB3cpzy3Qexw5DpWYqdQH0iKxOdNX4GYxjinf+5p7+Sj
6x7LLKNgil+34b4bQiIWiKUn9b0qQEhh8SQMySU03tgOrGlz7PY4UCIagTbNQUM7hIhtNlPT9HSs
qErqcKC81niSQve2oS1IE56zR0pUV/72blNLoCKIqdK9k3D0Wk/bpBaoh9ouX7k7f2sCoiZ10rSj
wc0EPzAjLi5N04/hbNLDMOLDPCTNzu7V7ywgOm5ZXWt9ru3UZ34IzJcCFykDon6TAksuKO/vST1K
knpUH4VkuJstgF5GoT1Kx/oZ2qFvjacaLN22FRzjvlX1XYg3jCZKEcIcMI8mIi9MDmG6VxVAMiD7
pxeMjKCeFUXumCXrhzImC7SFznZMo8nbmnB6nycJr2RUy/PsxagBisJ6Jjmse6Crvp+XZcP6FmHD
mxYb/aNaSoWnEPmVXTO/66FuXeEHOwHWSeKrTMoFc6Q7QWRNzrPSxw0d9FDd01dE0El63YS6OPBY
JG6gpXKDGgS2lLalIfchWhaIPSXTunwwSXN9iuPar1qQdooEwEsNZ957aPzQtaBXMmijUZnohudp
kultqNMXHhQDQA82YjpNU6c+pdWFWOD5KW2Mn41reKyxwvHZMVuq/WrEo3D+lSdJf9KTMblPDAWq
RrE36lBnrMq9owPFj9tEgVEUO6fYNC4VjVl3sIZzM1v0CASmtMJ5NIThPE6kYMl8Hu7VXn9qyvZH
rBYeP4KiNkmjvLNN0bJQ18bA1QjWEyGY5bbSJl8r2npXeOBEzc64aazshqoUZ4Tf37DuZfuUMiJ1
vylhumiOFyd9LQjGZvY/tiDEJq6C8RmhhyA9aBw3GiTJYKyZFubqtbFd82rp0ryWOnJFLDPp3lak
zZ2cWluq2Dllf2ebRLF2MTXzoRkgXCh2NO0oV3WbSnkzpsG+GsK9TOiujvPcJD5pfpOPU6L220Qs
avUi3qEP/yVzHKoKtb3F5h6Honixx7OcO+/JggGEqfyt0OR4AQpWX1NFe1xVN/+HvfNachxJs/Sr
rM09eqCF2c5cQFAGGVrewCIyI6G1xtPvB2RVMSuqerrnfs3SkAABkAwSdLj/fs53qpqqZFSIBEHW
O9LOTPd/VhZLi2Pgwq/EUWCiujIUDTeHBC3zq9Vi7uUYHIJS7hLJTHZDz6R3m/mCjWbw0US0eD9m
wObqedpoi7hj1NvoX7wF+S9uD94DDaooaRJQa1H5Ime3/LDtYgT9u4xoHNMHUWIEtADCEEYuN7LX
VKZ/jiCg3EA9CM+qFTiWnEmEwhegxioFwyiFw+MiNhV7KbvuzeChZXJ5z3BVBD1UOms16n/+4Baa
6dcPzjREEfcEOnwV1fufFe+4GVIFeDkfnNXqXgpGZh/0/llSZmTvRaputd4s3LGX9r0+hVuGTcnr
jJtVTT6iYbryG9V6Hz2c2uGHLotPxBBPFH+0TwQqmkr7RReYaswN+YEECUbR/NM99U/dLYuP5y/v
35JXgqrOn7EKzv+k2I/xzEg69Psgp+uuCpCc24Y/Am5OgqB6jyojd5A89Zs5NV56PaJ5UE9xa7Ve
IReqh7b/ajA/oA7Wu1k3X6ylAlLF5Su/vJt4LCGelAXWygwLfRsDM2/Tzlm/hP/801/RrE6ib8yv
1fzQ2i+b//1QZPz7v8s5fxzz5zP++xR9q4um+NH+j0dtP4vze/bZfD3oT8/Mq//27tz39v1PG95q
3rrtPuvp7rPp0vZ3B9Ry5L+78/98/psWsAU0+5+/vsJvZy5/wn/9x2IBO32O0bfiiwlsOe03E5gk
KmByCeVSLIIcdbxef5jAJBGCrqYYqsUPUjVknV35Auz9r/9QjOUkUTU4y8C0I1/Yuor0DybLJd1U
JIto0cXL8/sbvPnZ5Pz87v7efmVasH1/vUKJoxZVCb8ZMQGSbmnqF7MThO10JlMH0TfzM0Gl+wXy
5G7eJul4FZvMldvrqCCk6yM6OllPdmjQKggZzWvUVF4Vat/ULBSIVbgqBupkTajDnVsW1H/JkUGY
B6RuesskLMdKSQXRyqsG4sSymptWL3nraufnjN+XB9dFYoDUERIL/OdiG2aiuyBfpLqpsm7YrAOz
dfHTu7qulpaR76Ps+zpiWsdI62J1qV42u0yhqCsJhP4tA/FZA9ywjsaL1QC+rrYzeDl6atQOVsDK
Mgq/+FlX7+q6w5IGJ1yAPOvQaPWtrlbWy0LrVAq9qnZcPcXrYGpdrOPkAaw2VSVyp5eBNj6wEbCW
SUJlP1GJ6HO68bYu9AnrRXGXorTd/HQaqzS3v5mOmT9BTjreaWXN5LTSTNVhHWavi3UzZurckyLh
R80YaDiSfQP3AVMOM5RCPB4N2s+UyCVb8313LvvvbTbhZWEKXp8ZYTWY8Zh2u67pqmyQo29Nqgq2
IRB5giSj3aZj/+CH8VZCOrSTzOyhC8nuKMP6PEiJxnC18tBJBzehoy9ahjlPflM1gIgqEEJI736S
eIYiRHQOYX8qSULudELzXgxzivGWSlNDoPfi8l+/m1ivHtO5JRiT7oT6tH5/wYyRPmlUs25v1IIh
sAQ9j+oJcQk2UcwQuUT9sy3yxmMKszswymXOa1mjjPTb2uUxBX04w5A/9qzHXDYv562P0UlGTkeK
r1dPXbm7HPcvnubr7vVpAzkkemFd/bk/OdYzvt7La2rrm7tsX17vf/9YXVoL3YoI2PXcdZHVzDRc
Ni+P9Sn8ZUGzNoWxWR+9fCw/P4LL9pfd6+aYx8g5umbJvuZzDwepXCb7D+mSzRYtv691kf+xmay8
qMv2ursmK5YS1HLQuufnQZczEbtupxYJZiij/f27p/3y2OXl8dUsVZ6/eSeXYy7vBqgARFDqLO7l
xf/uuMvzMZ60NnViXV0eupx6eezyt10eSxr5utYJ4Pn554KveIQpTalgYWogc6DpaArokZ1EE1nL
wpI4+mVVNhc2+kS0VydJG1mvGtETpUBydIFI5PU5Ls/2ZXN9rsRIqLmseyx+bIzQlxef/BiauE/1
bHm9vztvfeznyesx6xv5+QyX7cvZXx4rslHeJ7WIeW0Ie1rIN7KMMqqarY7RPbLSEQ7ysh2l+jg7
X1c1qv1cYUsz+nVX2e0yJdqufKCfcKKJKrgTRbn6E6q1ak/q9Zbwy0EBxi0q4X/oUi6wI0oU2aHT
VTQziXaOF4YK8akV5WBEROvip3xIIi9yM0/N7frYety6pmHQJWjsj1PWky+bl6cZliLbuhli67aB
loKCWj4dVFU9pgbW1oUG486pTFC3v+xoCZ5GD1XYnZS0B1roXxd/9xhgJViQATN/wFRWFta6tpLA
1rVkrVOvewJp3JVqL23HlmQ3QI1qd6DoYm6kPDp/PfjneeujwvpTb2dzE2MO3MUZXYd10fX0jbOS
wI1VkaQvN7d1ES2wg3Vt3SElAsySsngW67Hfi0LYHNaFbIhQ0POF26BZwcu4fFRKM4ORbRQBPUgF
gMFEq0/gAMRzXHyu1tH8DSo3hctifSwstA/ovRKh18yWjsu86Tp5mmv8vXnfUBYDvJEs9dZ1DZCf
3atFuZ86UzsMywL44LTVO/3AkHwQHb8nnCkg9Kv2C0Lkltrc+p2v3++0fMmpP3NLXx9kmoxVDL/Z
IYXxHUScr8ikGJKXzmTxUAN7X5Rb6wdDcuROlXJj6xO9RQKhRb16WQs1itbr2qQT3510BWMeBkSz
s+Y2yrNKT4MeYHEQR9A+clggClFF+P3wK3fkbKMsVufhng+qOGgKSqm6NPAIazVJ4lYdB7gxkNgk
IZNIo0D4MJnS1gH7pOBFJpFDI+RnMqmIaxuFwauXXp26luLXoMp1u708uG6ve9ZFviY0lDLJfhAn
fdDNS2LDZf8vB61Psm6nqaBvZLk9/XydmZ4hVP0YIa+g3JsSZZZRaOcZGCbNibJMl6yLMaooSwwM
I8kSlgJtLy/71wV5t7+tNQrVGXvdXk+6HNOumJgvh1+OqfWKaK5ZZO55mdxYF/PKQ1pXucqY2lnl
gH+7f9ID0S4Q7blfjlmP/jceWw/5+SrrKdC7vgdWUHuXl1vXLn9qPw4ajPTMctY/av20Ln/ul831
DwWuqM23qJMKwES/L6TlJnTZJHWrYGKDhdT6G4VsNC7Y5dbCIJO72eXAdW0Egz7D2fz9nMvun08b
gRQk2OJPr2U0C3rqy8uux/zTx1BrFw4ytI0OGMOWa670ddFiyQR+tGz/srpu54L020FfdzfaMkv3
z/f/8kxfD/1l++fqL889yiO/OgHY4vrUf9m/HjpHRbFvpO+/vMbfr/79K13edDJJD5NVxptf3sG6
ejnkl6dY93zdXh/85fSf+395Owr07QasVywk8i+L9I/NrIg9tRJQLy8PXR6/nGCoRKSVc/p2echX
W/kga2mmOOvquqdLEemua0SlglaLtus08rpA+FQf1mnkJFbB566r64Pr7rQtGQ1fjlzXwjSU3Il0
ZExMf+zWu2WwvO7/5enknIk1eZ2/XlfX/T9fad2O6/lhLq10g/3IkrzL6evaL895eUvrs6+7+brv
BClvEUxhMupr+Wn9rVx+EeumirA+3/38Xeh9DJf1cpSYEcLiR/RCuJ0CZ1opiuHaA8LNTq7aHwsz
xxBu5Z3oGCOCMcfHIX6gtvjbQuhnUILrdjYnmuisq9Zn3WnRAdU4d5l0+c2oS/dsXLpvl81s3MTx
QTMXGOfCvYJS/0ZnhwrCpAjgSrvPqVO/U+93UlzyI4FvoKXvgwzuWdH1LwaTYMeoQbncSirZOqrl
rWPrhKcprKPVKpl3wVGtY/jLCH+O6tBTA24rQpfHRyrobp0EdHDDBFW4ws1cbw3CHGJsrCJJGKr+
yGw4cLTx2KgteQd0vbiAJEJwPFPvHPR8blwn15ex61qKWEex2agNpCySoW0NvfT/mU3/ZsEOp8G/
Ktjt3rOyCaP68881u/XM38FN4j907F7SUq1bKrq/Q5vkf2iauQRlyboCnGlBFf1WrwPaRHVPgsti
KBLuG4Xq++/QJvkflNUM01IUgzqbLCr/m3qdpvy5XKeaBvYHGDAqETemKepfSD6qoI9BZRrzzgqI
RI+YFmHiw0TZ91hdpaSEOrO8qQyqbh7JNN1D+65+o07/RNBhvjAgtv60YaRkCM9tSajeFlWWlKOn
x6UCiX1nxW4muDkKhcektYl/LP27dIuUZJO/o6dWFA/0fkbMxaP0vTqSTbJH4B7/C8zNX2dLlr8R
IpVFXIzBf1RTf8Xc1L48STK56DtxNp4YsN6F1COZObuJB/VbV3c/BIGAiDKJXrVIuvvlgvitQPor
jwok0t98wktF1KAWalCf/fLqReaPVRwo8858tIaj+KO4q6/V0BHf2k32g9jtnHnPH8a9elf4rnoM
LSe5xwd8su5Nw5mvyWhRbyUYOVdAM9+z87xPbpPObc4R8263CNoaLzpP7wRDwRHS7g0EdLFb7MZv
xVN4pdyI29L8DJgOWaSaT8lnMnj6jfrauAOA1cKeOQc3qz0btk3OaPdWPWaPEBgEZa+Rh254BjPe
sy2RpVvbM3YsPL1X2RVhLN/RHCq71rDx2ecGUQy26db31RnMvXRstuaB4J63gil/O/wWP/DnbMbn
/AclnztKa9HJ3+mdnch2/x6Yu+GquyZxhvHa57TD1uvOk4dpgciJH/KxapwW3XYs7EUQFR/gejp8
o272AYd/JANiX78xv5YR7PqIYCWlKyx7MrEVDwXchkcfgWB8O93MhhOcAt2pzYfiNvkM0K9mtnAq
HmAb3JHGkD9nwwPpIgUUF6Jyr6aX/F3fEKaEOVD7EVeOcdL1PS1rEng5pvtg15uYbflASBOzSRFC
WqBPLz15JwTOEEACPyIXbzHQYTs1bus3PLofxY1/3RZn+Z4se9zfYPqJY0HcZ91FW+HMHfEcQCPc
BTdIKEBUuTo+JMUp39NDZZKDYYe3hav8iD38lx38JVvEI/RB5kDSAx6wY91l9vNFbsgdvkHpGp5M
FBmuQS6B7sRe6zEZvlU33JIaB89TRDztq/TdP5Vw0E7zC4Jry82ufSd9C0/ySQn4aElsZGp+ltC9
EUhtx1sDkTwD4O10NJ8tYjlVd6La+1nfpszDnrGeqdfiq9x72l2wN2oq+0QvO0DCB8nBYM8ngXam
JfHminIXbsJ3kiqd7Fq+w3FoPgYfOniQY4u14dl/NG9npGTnqXT61u00W9nr5+x62DMYhHNj3Dbc
w1Ov3OUfw4as53hHnPGL5dKeWDvEnvHJurGe5souYIKUzui1Tsavw04/+7PKp3mU4wcm4TGh7XWi
nBAFUE5kys42cPm8yMuXhuKh622ZOGE39dp3fcdcdWVLngUBy8MwUWysWzwcnR2eiKzTMzIs98uA
3savgTOFP1DfAOrZY1YOMONAKB+2hJvsfAJyIW849TnLnG4fnpKY2F3aQIV0eNHpe49w1E53e3RK
6Je/p4+hl+6UV+yT6Va2SZ+6oZugb7Exa/v4sX2b3N20Cx/pOWE+ykn4ucYiF4BsefDfmx9Cc0Cq
JJ/6fj89g131SPS0brEkjFjVthNMjMget2PgNNDCr5Xu0brtT+1reMCxa7xOd+IzWaJuqNrinXRd
D/+icf7rhCYoCZVARkmSuM1pX6aRZXwThKPJ1a5BgJej8pQz49mMmn8xXf2XRtjkZTRLJkFyAZ59
nTCva2HqiLSqdpo0PCwvAWpzPwXj59xEmT1lLWDbilv8H5N3f9P0y6SAfW37YePJsBVVRMMm83LL
JPov07V4B1V9tJpmJwnZszJFi9Qxj3clIcwIRIiWAnMD4iDd+OVTHKCCksz3Qhly19cbdCCCvlfL
6aHw/R6xmsxPDbXzpsML1UaKeJV0I4HeAtgos242FJ00h3Af1TNH2dzUslTCxSoG+GLNuR1pMlJC
s61CPYpEL0IGV6ordZhMHCXGIdE3ftU0T3LZaWjYo8ruxQ5eWF4wEWfOdy0aYRKbuNEH005WeiJQ
isdWM7r7AIcCsDhsZzF4tSyhJlOTgI0qnnkoI2c8FHAjQ3H8avXMu2jXpBkbm1T71pGYUuVduql1
YhNAjwsohosKVmqWSFuFSFqjy+eNnsSlreb1VtD9zhlIjy4tISI+MOW3kfc3EUFKLl97S3NAAhee
xaqWhEOxuIehfT3LZQ2Ux5pLV6qjH13dJmd5WHJfCvE+0X31FPXUT/JZJzdEJtyu0IRDYk47rapv
oSpj2pko60TotFQtV3iT5g/5IZR82lRE9i6XnG8HaYvWIUB+JguzulWrzNyMYr4RZDz0Siwap7bB
zaUiSaeEyI2PsBRMN5Tv0HUO1qiemZ7HVIlvvDPSXd/LmKxardknjeSNQ3yjFMI3S+ad5dr8oMnv
Ae/XLszse12o/o7YS+5n+CJj3A+hoGVOW+gaJn39qYsINVMzbhQ+5oNUp5PQY52RahVbn67fa3Nw
L+I8gWh0Fs0Q1Lt2I43fq1G7m0tB2ZIf8zzq5VM5ksF23Ylh5jVjczeG+X3sBw9y1HyPzRHiCxfw
rHZk3DTPy7o6eNIQgc2KhHijZUSQwb5ADiLwJybqDgvSkIPi0WYUrzIaKVXOOi+LY8Wh7ncO0flR
Fz0Bze5QwfFNm/KhoKS5FVIVJx2kybgfSAtMxGYRcD3luFJEcwAqVRJmLoyfE5e6KKQPIxmNvjEd
BpTiNHxJZovJVkgWOlvQ1dwo9Bt89EQVc2dozz3fwERiChwlIjZP0lS6JayHbrgv0aOga+V9kPfe
pa6KOCQnpWz5zkQfyE76aaWwexAHEgrkDnCy6jl1WvBH6o2ORy+jtg4sw8FZ45QJaAd8+prk28No
2DFJCSAqsiEiN+RN68lGrkVM94Q3ap9x+D6P93OvuaiWHk1ysiwl3CNy2UDPcYxkpixKVCldtH6M
9GNm1PpRAbK0RdhxPRFjT8Slb8ieaSw3jbpTrnyhM8kNMM6z4sbFNOw1tHeUCDWmcAHG7GU9pzCS
dbsmwc6JKXrsjnlV3wlF4G/VIsBihnrEKbQQOl0z41Gm5cOSbzau2cvBbup7nM8gthJ/JBGcSG5T
EqPDVEQboxHkw7rQJ5nCS1TTZ5NJittiPQGg0cOsETTCT5ibpkKolN4QislxVIfkYOjvcYIr114f
isznvKfgUkRZelwfWY3361ovf+MXQU67RqyFEUiik1XAm5HMM8/UIvRFM5b6h7CTP6uA2A1Z7iPv
JnIQuovX810zkMzj0AUod6bbnIpbC7s33iaHLqP/ikFhJ7/Gpde49Sk9jSfpPQV2fWwS1AyudTML
eHyc5HW657dfXeGeGn/UW8nr6SFcKWfz1S5uQ9MWXxGNqtfhOy6ZzXjqRNs/Fx/ZkS47HAFKgy98
R/qLeWzuw53qEmxGabwyr41yC6eQlj6TXNA2MbZeEsQAdTeOcRZvEINLdE8Tt9YPdGd7DI8pMKS9
dIsELrBBZtSvUuNM4ExoE1QXSYKBQ9LWPswb87u5rz6j/jWcXWiGauuoHSf2PyrF054GoB5Qs22B
BLWEXg9JT256Jhr3qXigIx/ckHr0ZGzhPl1HW6N2DG5iOR0N5Uf6Nsfb3DE/5rcYWsy2apAi0dO2
8Wsm3PJ0tz22O0hFpbnpCUo/FMEhJSlFBAAXn4m8q7WtLh2HxAtkDOm70dwo9K4GT2mOGF+1mD/H
q9uj5Tviqe7JM/M0StpMvFV2WXnRaBPNuEh/vUG/0SRn5M+7BUg0HzNvYCphEwrM1tAgcD9xoJGM
ldvwGZZe8IxssSRxzzbP5sK5oROK27p+kcutIm3ILC0mElGRjjvIP7Rr+WBGexYICSg6IzW2NXOD
zQ0E7QufMRCiadq2IpySncznoV+N3UYenJgiUw+C3SbTKvKi24JPi97lJ7loSn2sPwqMfB88DapI
MbGBgqbXln4gBJRRiJ7fDf1+tF6FM02Ydda0g/4qlF6/47LIhD0fsRHYWXBvnNXvfUvr5zEka8tD
DU0W+85Mn9F8MM4w45r4bEZH/bvmCbfzk3/N+Kl5rYED5Xftw1i7vHbwRtf3Jb8q9/13xmQ5qL5P
ZYMp85S9d2QDKHb7PDxGI0g/xzrzs0m8tthBhiS5rngsN/V9yFALUskrvwBSKBmsxW6PU5qQX5L3
uMAfq8BTXe2cPGp0VWd4GEe4MhbmObd+Js8tGHZEAbYH3q/YneR4GcbRhRI8QgYN0X6AX4JTkMDI
6hHZyBQAkFyeuu9vCumlKJzFYG9eBcuspUcsCh+iwUDynNSOdiVVnnH0D8itYflNBd/UhueoEpcv
KHdF/6lLnoJ5i25dB9HSHYUPNfdQ0eIsJfnb2pLoVZ1hTKIknAFbncZ9T6ahTW4eV65qI8+stvUR
D+p4YGrvFKNyJ0v3+wQg9EW0rtIr7PSMbXXfYdIYWnTxUVc2RegChb5TwNJ94bpidg1UFXZcjAPC
TqbN6D6oZe/g6DVX4Q64rWG6yUu6bXWHzgADMCYlnyISdK8xV2aOACWDGMMeLp4jgyWAwmZyiTgB
fEEwWKiE3PlkcdUwRKUu4KVvC2CByTbNCW8ZkeeHJHnot/TyrAeAst0zLBdl3JqOsm8c6QUxwJYy
5pZiDpQdUJm2tk9P0QabH3UFz7g6FnCd7ofMG28q0a5u0lvGM6/tJt5HkaOeEpqxwC1dlCTGd7xE
wS47qzxv/6JuzTf+hltGuma+Cw/ECc4YAvircbEzX7gv0G1eI0GYgOUYmMo34tm/Q7bRYj5Dve8M
LsPy9q65Fl6ro0ako92+mLdWYb+F++ZIyJtHN+HWH5H9Mth2xv4ehhWKZBr9vbWxPmQve+IW2t6Q
rCxdjZviHJzrb2ipJ4PRVUJg3bWgOAR+qY/lR+dqJ1pY9UE5R4/JkQwQ+RAolKg9f7LliaztXZoQ
8rkvxRv9Vj0Z98UTzmo6mFEOq8T1ueoI7fvO0CCkoFLvpRejOczXDOnO3GEohTBGjD5akD1kZhJ4
wo/VgJXipCo+R7f0D3zumau+VEdItiU0zxdJ8RSFy8A8a61TSxtD2Pb+LhR2o7The/JDzNbYTG/F
8apQAck5DFIJSvC7TX6irAKLGuE5o0oJHMAHvQqrciHqqrdE8qHvtwm6vpW31r0UukyeA64KREdO
CN12UGKB3tqTzqV09ngV7SJ6BNa5OpPnKKrnClwmv8offe0qey674Hn+lp3XZk71gkP2RnVlIKH3
LYM3INqWN91k2+KQ3AbRQZE+QgGb1W0wnKK3gY4X09mEl2BXbY9mSWiSfqLx76YDFmVE8p3ElS78
sPtqaxpeEd/Q/ljTxBDsITn095MXfpOeQQoyIhhO6SsVCFiI1xRAesWWrtP9vKluJcyK9Odugzfu
SzQGivJu9Zvu1F8Xd1Fja99IYYct/Ewoogn/SHSsRYpmx9zKaB8DhoJE8kle+jiWj8RyzzqwnK3F
vaXYcFORaO1e47dlYgDzrT3dji++f0+sJeS3dq9wxYKe02oXH3Bn+28QlBJiZSSv/Kgei7fCv1Kf
yuguvjHLo6XttF0M5tzuhU30PhY2OrQev6RkJ4f4GlnzzI3iWdqVG3ULNSojTcypduKWmDay7U9R
4oY1dvhN92lqbgsyUCN+2xbhjbya9+J89u+Z+/H81+6TrNeSXsADEdPLJDY558z8n0UvezSYzrmB
AecEd+VVhmPynXSr6oey6d5K6hs/pkP2DqgNDkbDoA7T3qkHEsglbaf33POiW8uZbnqMEtG+PUTe
9KZ2bvVIq65kNJMO6I7qjKrtngl17iLKznwCWQ2ACzzUY/CubMRPNmARDcF+pM5MiXXEY27HlQe2
xX+A5ZUftTtIAFq4CdPb7FOZ6cV62aeGhSO5na1jIm2YKco3inEGVwVwFhcUt8VJfFMpt6TqRz+L
DE5EWw1eZp1MWUBQreoVQLL46UUMbBE92NVARmhH/DpdoIqQ+0j0jBLwK4pCxI74uU8TA/SXPHf8
U638aOpvdejW8CPwdtkki/j74JM+TH5d00m4xVvjBw6AgeJgtNgaPHiD5Wvc0ce11U8iaplw00hF
59J/JACR6zh86K/678a34c2HOhE480f1yajRalzgYv6PRt+g+7YhO5kHasnaM9Qb7lkiLNitcZhP
k5tdZduM3qU76PZwTuhmYPDI1W0hgGRyy2MLTuMM2g3KKb6X7yLEAyfa1iDWjuqp2lHwo3mpvOCc
vub7eIsnuPnoiMmhrPlQkT3mpIPNneLa3FZn0zyK2/Gz/zTPXJVC4GQP8yk85d+sh+C6PcHpwQ65
j57qq56rwLerpxEuev5Dmm8myDq4dUiOjKHQg+vajN8Mc1syTQGHTLIDkwsddM8YMY2L50B21HES
j7Os8jmPlRbAVYKqA9fjOASpdBzXHZLYnvoMLKLYTLXXptxtu2XvuliPW9fW04whoCFPkoZGuZOO
1hhJkA6WowtjRmY73aRBi7k9Dm8bUXLxFCku/ihojrQzbdUAnhFr2cNPRhq2EsCaLkk8jUciUEPT
MbT4OghHfthZ0yNmkiJXM5LbyAqPumby3qyWyq2aiZte4A4yG6KFHb8CgpmU5NjjwaZ+JNN46MUG
dQ89KsFoN/4keo1h1jbiOIpRlkadE4Oh18btq4Rx0Ks6CM9SFtpRRvZwJVNhRwnuOy0TW27lxyMj
4fq+aRTTLXzzXYYtQ7eaOOoJKk9aB25Qp7IrW0btDWlN0Vz28SRFY/gURRutUgEfx4a0iQJIQL3i
15tKQx9RAXF2i6po7yp6R6YSuhZkKLseAwZro8pwrRmOasd9vUxmCikgWMI4vRV8wup7UfJPYaO8
wqYFZkj7EHcgBPKJSqYqxHe4HA5maRwNbk5+WB17RXSlOcXeXtFDhkl5m0boA5WkOUDUplg/MnyO
af+aWdtgWF2zsWTcs0lwZHx904ISgJ8+UxKXMxKVIMna1kSnImsJ8Busx3BhecZRtwl789AYwRUQ
nBc9yeV9PwjMk7X6jR+/p11dH5gA/1Rhi9i4UUavn2LARX7E/VfYxgRdv6omgxU/6QHbmCVmrbmt
PcEf72Zw9nmuvWTdSyPAuB3F9jXvZsrLgxvF/kOl/ZCEEvNmkD71Ycp9tYKGMNTWjyo3jlIDhkQQ
fConKOf9bJK8akQgSRoEQ9/5WWhNsrJGMtYqMfwxE94m1YyGwA4CWujDnU8tr+rmx8pAMNbFQuMA
p6H2rQ9L0srwPC0vJsuMTqXJkaHuUYEG8lvPlqeH7UaVLAHGrCwSyyTvxJLydKSAwEtUEJ552NqQ
Err5Gcb2M1L2s849tLcUqo198dy2DMbWc7NY+yGa+wT4AmxBxu/U0yIDUNqYmmRuipClJvGhFdWX
fEx24OCYWBdUuvcVd51ptp5olUO7MwPegfFN8pvnAotimDEgLnO6qErRPuYVWKFcVehrD9ZHjdkt
8j8w9x2SqO+ORkGHuSTxxFDJP1Rf4YNBG6TimDA737TR4GDUuSr6bgOqGe5VyBRKXEWGF6UpyIMs
2N+FGpNKBYFpiN+qbSFFDGYa0ZYr49aaDMKcBoZNRk1/WnxNyuEjHrnTmLmP9oR6UNbutQiftozn
FXszUqv4ERUeEgqFJiUVGS2HDdyHMJpxjSkT1kO5BW1d6ag/I/3QS9wAjOChG/EaGNAoGJdC1AVE
L4i3I7epprFaR4gWnf67hjKQ6pOReGbb7mWS14khxDSdynDAlZ66hQDFZU+I3CN2KPjemuEpU4Xv
0u9cUWG+LejKa9OCcz7Uj1I1LWUyqEJkk9ih1N5ZQ9NwvQ2PGeHhdiSDSkqIcbflhmkLv3XiAdCX
LBrBrsRvHOjCppSKW2WhYEs17KhapUuLULGx+6R7JvmN/kjKXAxteHZlVU8wqxrG/fGr0VpMX8X+
dFZzPJ+B+dCDhJz1xvVlNdmYubgtCsbSI8FBHuzWyY2TSb4umQcUxKLf6BYh0amhOIlF9LQKQTg2
K0oKqfWOmp+AlDB7BHYMS47vCptObROgOTtqUp1Lygxt63+GuuoqffdMwlfsNGRbEpYdx145MbEm
4nhv+oPZyG/gXh+6sn0V9WMglWfmNXalUXEBtM2nNTJxnzWuSHKGIeQnrMTUZrLg5NwVprbHo35P
xMB5LOttP+jMtLXisM/q+nuZHizgjkGAD4eqvAB7mzQkoUkpNhnpayJsmoTZ31oLT2nRE/8+p3R4
GOJMr+/6ZE2OVtGxb8LKyXvqpIogX+EjXWISl7GqOdxFZk7HI45uxZpkD7jMO6Vi2ncsELYU1n1Q
k+ScdkBRu6TcNc28R5N98ONaPBa1UDixmN6NffuKJbayqwxuaiCT4ajTJ8pyYu0FAQZK502hch30
+RHpxDU0p4Bvo0OeGTOUlBqbCJoRE3WoO6rGpp7J9c5PRKJeGRPnQQAoDkCnW1jZYzEOPFRSVquH
/piGwaNojG6Dd5F8bmlLIE7K1OpA9beXtw2tma2bGE/aHrPrLD+l/aRvI5Wsgxm4nJbP77MWHaUA
Pj/5CreZSR8U/RfEqZRBtN7eA6BHeTsYtx3XKYGnNPCytVXUJnEhQzJuYq41UBlW9eD4G6JTk0pB
XVXuFEXYRiWFPnKdJSci+EpJy2NvRvcCf/9TRPE8KZIXNPMhd2LQ3TU3MilXQGNgtNyrvXgULQFt
ogLfso8V2ql6IXOVDOwN4ors1ge4GqG/3ccx4445yh0xiKONT37JdYJAso9NwwWy0vOVWC7AAWmj
MK+DXo0BcCQzNNSndxWmozOQi+4UZbKfRWmXFeZejdvOMwVJsMMuIc+q0HEJje6AYsMdAGYls9w4
jcj3r/szgcuMyyRELICyhJtJbbO9VqqxW8PasLus2FSFkW/jQf4xVD1l3LRxhodeEDXkU7pTTTFD
h6Y7NTIW1a4PvVnNd5PZ3jeZSV2zrfd+Z8JhIhnGqLXbIeOWW87dHjDuOeEjciLfuCp1HxRuwM2G
Sas0je7h+PKLabRneSw1R0yy18QXH4c6nLaarjFRZz0bYkChj1xyTRkgxVpNtu8D/UU1Z6oOsYDi
DAa4muWGLanGhq972BSS/ILuWLN1nZqAudSs/x9757UcuY6l6yfiBL25nPSZSkkpU/aGoXL0BvTk
088HqHaltqa7o/vcnrlBAKBLQ4LAWr9xzPxx0bSbuF6eEDaxmenajr01ah7jwh6f/RKD+sg3fvRF
39zaKaaSJSx4nJoFksjdY9Qeq9yDtprom7ZEv7CYf6UVdo2Q8vxVyC9U2fa2n4ivQSqICDnHeLig
hCwmnmpPfEfUUGptckvEyGpu8Pt2N1JQLRNrc0CoqzSND6HeR+ehZ6Fgg46own5Y52nylBVpvyNB
g3KSDypIkMpGLtZaLbskD4PNREZjHolrRJ13a1rMDBjYbpHWm1d98BCGbbXu5mXZJ+VwP1g7zUfq
1Ix7a491rX1qi9E+qdq75pSjRhIjxBwJ6LtkhraGJUDP+/HbQvX5DZoyCebyV6EQIWWKGbCMbVEz
awsNE7Us9Fxbt0RmSW93QRaYm0HX9JUuou7kxAMRvhgFschgISsphBCJtS2gKmKaOSs3CekfIEkf
baJOTg50PxP576Kf6wetsLwdOHT31KZzU65M6TFkxmhNqqIswZ90XwJj8k7anyIBXmAvjjgqcZZc
MgaULosj+m7nOfpjMfpExSynvOjhaO6H3snOucjsvcp2/+bN/k53v6Pxvmv+f8nqNQIbTMMfXICk
Df+N1PvfTbJU5ctbdODrIX8IvbB2bd2wQYjZugkr/Q9A0DDs/wJA4OqOZyD+D3jwD0BQEXolXA+q
r2e4nsQp/gYIKkIvUD6ggz4IQuM/4vMarvUOocF0AKUBQ5KGdT6Q/Z7oXwivxXzZHc++lffbRHTI
2cliQoX8ZEj6irlMRNYlr0ZRewESsHzQga6+1mQzWfJPZedGOxSSA0DPklaEZsJwUjWHDAiM81dl
qisdVkFplVCV6vOuNsxIgfT7wIyP+oQ9blTNz3E1RAtWGaQE9dKIms8Ia5xNVAnfcHvfE3wLxfkY
7OKTbWJBrxi5Cs0bK1rWq/2vI1wGEAM9QKXqpQpTdIAeF8lqQVH7r6qZB9+TDPxV1JbEv9TmYVjG
33siFETwPs9SZo4DiBzXTAF1q1/MnxGSZnmwfUOQft08CqQcYUohxC6BzYqBpshq1+YrIa3U4vTE
fDOTsOlSwaRVNRoleFpVVaFJbDUZewmzlojrBXGGdSUJaNfCUGzXSEG1M8lgdCRxCIsNfEckI0Jx
9TwF94buxDqdeTcwcNWtdrjuNQIcd0ag1kvFcDQL8TgrWTUJXVc1hF5+15LeagC5/32znkwhfG64
MWT1jefQB8OdvQLj5Y6qbQ7yh3yzyfpH5ywtyT2fO9JD+Uzy9N3V69fN8qTqI6lzvF5JVa+fUx1Y
1ISUuNcyyR9A8QdgoKxpkiJgKYqAqqpOVQioBMhohNtrl6oV8jBVcyQfAcuh1z2u/dcDnBZOQ1Xv
C4l2n0r0iVet4pG81lX3tfAkHP51u+r8h+03p1LVRIzpLnOs5+shqvZ6nveneHPd/1VNgx8WBpbH
91d4cybgKEBRBpPMuvoy/+JK/96Vrx/6zfd+c+7rdlVTxZvNb6pqU+KS5rAh73iSxaOoptfbW9X+
ad/rc/F+syIVveu8slxZZ/1Ftb1e5pWKqykiky05TSZD2vWY647vTqs2uMtDnNTOkYkmxFWp5qdq
KJTBkfjTfNcHoghqrisP+V9VtavapGqqUCdSp7w2HaUyoNqFOp2qOmPHmf/11dWOqlCXcWzSSzi1
7VSXmQl3+KyqQxoP+jYFfrLXR1TScr0+EQCtcVMJSEEopqvqVIWfE5lbv25Se6leYjEO2PVFkDsV
6QjiQUuHG7Vp0VN3eVJV3YEOghUCF3g9jSkZc1NtZKDdIsIqr+fSLHuV3jRNEu4wnXHg8Bi3gQYK
vnanb0ljf4F9SY4bHHUZFybiW/23DKsChK/wIh1IA8PhLKo43hKdxkO8LoFIkY+v86re5jK+A4Kg
L06WF323lmHYlbx30Ng2CuwiBC4z10/5+jVm2ycBLikoihQ7yHFcEY1V85/2KQbym13km0Ed+3rE
P2gGim777tT/xmks3+lRISVUKOlBQaRJJrT8lK9V1atO46v3vrrAP/0kBQCjOCVp//bTQIHe1eb8
iFwP8nmKUR0UU3FSNcXCvva93+e6+brPta8WLmmsa/sfnRZF7L+uej3Ff3YZddrrVa6nUX1Bmn0p
MrQLFGFLkbgU7+tK51JN3uBYpekkQOTLTe07xCyOX5lnr1W16ZVwpo55d0bVLNQbUm1+3VMdpBhj
qva6/dp+PWdsa5tZc7ATM7psRWz0zjFr58bQCWNpyC4vBSov+sDsYia21o/THsk8kqHMSHeZQXbK
z3QM0yyZ2YabnMb1t2zAvcefA1xGurojduwRDHKygGRTcW6DAL3zztgHNUacWeZ/tWzgUHUCmfqr
q/lHI6uL4+hj2oEVY0yS+3EuoWuj5h8T7hLf02VAmAzq3TYBreXizheJcN/WWIhmDUqBeSKedU+z
93HVfs4T7TuJGECuRh9sq8W5i0bdX6cm1FLnU4tMvHQbCLYOur8OBgo2KJk+l8CsvBxWLjqLrYi/
Z2EVMiV2D1ardWsnHLcxEceintotjsrA2z37AGbwEmrJrwyBZyzSoFKnrnvWfR3dmVG6WmfZy5yT
MXX8rLxJmJFvELs65ab+qbCy6a5AgVsnHVExd9/Mrvc0jFV6dMQuiBtrLSoRoNamAQ7v5mw9jMmj
ayzaxo3Atr0M0kwh7quYf1KXonZJek7G5XOVJy9et0DiGb/o7RMOZRdhE4MQh6rQi23tyXHOQTOw
IfFfow6/yhI9wyyVBX6PVc/KW6Y1OHs3Pwi3b06m2cDGRldl3fvkssdpJKYZaQyLeKQQ2XswrR/Y
yVinIoyRzPQgn2Tx/Ejm5Fwm+Hk74QR0BzrN/EDI85Sa9U1aT7/qwihPmkBT06kFmNOxhtXYEbXJ
43khORaTWp6lw8Dc3JYz8P+OQVXoVrmD5r0u+qDd+gXgN08E31ODoIDZIqI1o2CGPTJ8waBKjrFn
fhnih7Ah4VkjvrcWNnbBdY3gOip/diSj3ms3L5n7I/WL0Qlfy5W2WaP/pYzN9H7o6+Wh/0xefeqB
1yQAt5xW+6mRVhElpsExYmPBUu0bJPLzKEbOdrEuFumqqtxFTg0XJoB11cGoXxtEXInBLhI1jRaY
PwqIGtYuLvP2KFJMbnHRBaThI1KHGcBGSxJ4mmG0HZ0CK6Wg+xJl/a+6nKeNJZDCK7L7Qe+K7Ty3
zr1joJa/HpBRuqutDg+7KCTOlycAb38gsRfuEGjG4ZgEgKjA7na9gXx3/YsE5AVFdmOHWvR+2cY4
327tJan3QXYR6TBAFzNR5G/TjDw8WqPEIiGjhAn+BRWvaDdnZWO7hfQMHHh4FuOxXkaMCAyX8yAA
s0rHL90yPaC93WxbGbnuzR7pWI6YUaPdxPp8W1btpQwjPGcdUkLGctN53q7g+WizotmENiDONH3o
me2v6jb3b1wDZ5IQEFSm98UlMO2TqGYD3ggq73wfYjqR8X1ymnwbIvCDpd5cX5BvPM4TrkhNHuib
WupkT3n/UPNUgUIqBt72FawNIykuc8I/YVsBeJ3Z/7CM+GnpuKWt6z4kbmNFxJgdG0fESZxF2j1h
GuyjVHgqcC6SXK8ah7LKYUHGFFpkUXur+6ciRrRtsvIL/Hp4JBloo6pyPsTQT3doAR6GMauOSC4A
H2sNROJIINV+t1vS4QUxdBQ/x5IMFQ/+GndA0ChQ8zqzIdmBeqsTTTsTa3KOrT/ApPVWTmfZ51AM
KX4AXy0mI67VloyndQ6ksGJ0Q6GabEeDTyih4dbGusm/ybgbj06zrHqJNnYYEpwGGHPc558qfV5b
IxmSmk+2IfJ9K8YAVhVqsiusdaIVAp7lSjemz11H2t/Be7TmzyWnHf9chvBnWcVg+ZeDm05PZLwv
BMmxoOqCm1wTHlkhTaC+Rb5wQh+8MjVuirACRajl8b6zrKcBIuYGgYkjJnYlysXTfBlT9PutBJxU
xqAbx2R9u8LxUQaBv+d6eFaGsCqqYtlDANgKMd2Flvu5CADl2pkUwyAAXlXLF2DV5qPw6o88fSAW
mx6LoADfvJxWF+AdOtqsRzMC69ESYSACEbmBjKPPeIqS9v+Q8Jjue+vFQFiTAMqEcZfwqhWBp6cp
DLKNNwAMmLsYplFHDFlzz1lkPBs9AkRdMJx15ytwZ1iZZnwIOhDqRQhTgkzjE5FWMHSQktdaSRQ3
1vO9G3TOU04mYPBJt967xHxvkBAh7ttae1zC5hVcHmLpYKtwYboxZ3JBsFWx93QfhmUysC7imRxD
snakSc3j5Fz8vrsTU9ZsSAzLKWvvr6RjT9Z9QoUoW/Nq1EOGu67LvrJAgPg2tGA2ka0kfMz9gSvM
xs6sZt81KfDYxj42aIj05txiYA8iKMXvKwOaxGgnXSFn+yapwPnw4GGmA/xoFABQ7SS9tZZ9tXSk
W4YeQXrPRkI+/Li4cwUEJPg4mzrQPQKjUiGFcHP40uB+PCBwvhmzgvhW5v4smlzbeNMMUqnEGyVk
JQAE0XwqwXiAdk+abe7dmG4MFkhgJd1NAcTxWAA1NWDUaK75Rfg9VDiSvMA06Wpq3T/MHjiiqay+
EFErjsvAjKh3k53muB+mYd65RvEBB3N7hTnDAeiIR1oGrEwcLGfhwxPPnPa57JFk7q3FXEMOuMt8
TAmG2QFoRWZ63fqgXtHk21plet886p053SFtvPNSdL0rng0vC8cdAwnqv8PL0OOPEtrTJnHDi+Xl
ALEi6PF2pp9EhvF8Q7xizJL5kPQ4FbZp8jEs0vy0pNqd19vfbNIcsbFEJ9gk8s4IVhCkmt0yu3fk
8dBlSBbAgShpyl+6xiiqKj0WSzUj39itMVoZt6WPv7flJz8At4DttpkotAnMO5L2YMEr8Au+BlTA
HOp9n5bPPgEizCMjPI6DXdwa422ZJnhQOGa/xVHrDuNldxtZtbme9eqpZeYghNtsuq674NXbrKLB
WuedWd87rvnRlPnGcD+5PZgFtONgLNbQAPVVIbKnPjPO7MTfZj1MjgHMqIiwNRm+1SOX0lHvLvVs
BqLjnZohFGd8JR5xmgHbnXa7MY1/ZNNHFybDbE6/8lEjs+Jp6DFHxrEtx2lt2RlcEFsSYdy2gTZg
yQyaLnKSc579wQ9ib23p8V04AMiIyZqthDfM8LDTYNWXcKKSrAyPgim03lTnul7KrYsB14GcZY4q
38qD1dvH5BL77OxxxfXSNykZw7zd2MLSj4Lk6FLZ1oExblsYQXjrlumjbw/few9sbmagZ+bzw8V5
gpug1jDz6W9E7LrEed0bARUzn5MjspUbUk2ZM+KoHWCE0+qCHBAgfBOfn6CqrT3LB0g/X8dKWPct
0sBbkZfZ3p2mTdEP30t9ZDCJ4WxkCAiSh2fFVrOs21dtDZnMxvcjKB4nu4TRUNa3kaU/mmPRbyy9
fHL6/gfap5C2yGLVXvw5TwPQ+1NsYsSJcmBi9oe4mLYLtpJk5NP4RvcAmxOGnsg++TZIjSQOQG8J
F3h4feY9yHTL9fm563SNRVCwIqkLnjbG5sxq7b0QwRoOHzBkAUA20r8O3fxVc4ZdZPVAZa3qsQj8
ZJ+jzrspnejQ58u80U0MwPQQ0nWfpMuWDPJ96jbAwngZx5Z27DMvva3T4c5JfjS+edeMpvvJKr11
npxqjfn2hBnWeoEtvVhkxgb0tOzAgbbvLNyjYDA1D/iVD2iXKZq2Gv0QBbvKIPs5Gjx8wMc1eG3T
9GCYUKbS0LwDFATgpCPnFKGgA9nahZ6chojmQMQoxxRvWWg4CCNHUDsWnOjn27CJ9R1OMJ8g00f7
ssHRo2f9YxKv+ICFrA1oYs3jxezA6J1NPhLuAO+wabP4pZ+TZ+Rw3E0Zjr/Mzjh7AYK7xjz8cqMP
hOMBV7Xzr7GYrI9OjN9ghmMCE8vJ2o4GfsNpRRIXN3sMZw6RHd5obQSSegADjpnv3tdui2D8BvQq
uyVyhBmyZaOV1d62GTJMzRIdIyLNB2L0L07VYpXTLQ5kx6Mbh8veC/qftQ+SBFOKWE++DyaZSmG7
BG0CoCwY6RzjvPvRFGGwE9N045OETQQuyaS4Exwag++uhqdaCpmxCW4dHG7sxuWNmXf4PEYPfpN9
rMzwMBr+B7sdgLqwSF5Z3vzchIJ/tf9gRChiG+GAJKae3Q16izL2hIInOkF+k27xaf+IpPhLXI1n
rfKg8A/k2eGvI16w3FUaaA1st2L4dba5bzAiTTTjAcqjdtFTJ7zUi8gvIryxtQAAv+oaUTgDEZDd
vvYZHpB6SKPF8XpUZIYxYs1Ya9byTGrDsFgv3QIiQnTDxoqXp1Y8tTjkXkZIzp3XYHNWgqMalwxP
AjdN+SDRBw2YggaRfDmlGBpsh6GDNZ7cOBCSE0IEd5iiRlLkKXqY8/ChGdd+WVQ3XjQ6F1UQjlzW
6bwwE628332lO4v90uMJrP/p6xdgZybQA0QeNGiSTnhfyKLnZgQpc+GhwAKt68CGFqZ5WWRBaBa6
1+zNK9XEPgt5iMZL7keJH/mzm+pvXftTwvT3pPp9TZiXvIasUoxttb3ua6Ejj46bFFeXu7zZIOn/
TF+uPY5ZwTGbK4BS8sJqQxjDSUJhZsPitN6oLrUxyZC1d9z5SXU5JKfvPE/DHC5OH4gVVl42XzrD
SB5GMf2CuBoeR8O61ec0P0+TY19U4S88V1UHS/Tal89DuQ9bXDczXUu1VU3Y5WxpeEc5mXNBktZ5
PbZPXNI5IRjHuGvXZenDnwrxD8Insvb3r22MC8WuQVB7Xavtce2YzIymS9r690vAGDIsYuTZ6e1L
EGTaPeiYSDYsljevBUurL30aL6fZzrkCNlqgdrG02l73m4BAHvIFUJ86kadXQKKK5FIAv7urqxlu
kbyjlhqdhQkEYZAX7X3F7OvBxmTiwUyrpzqMphu1mypcATUt9Mv6oJpqXwN9oo0jRn2rjlJ95mzm
G63KbvN+mtaBHgUX7JWCC07iy8my+q9R2CBAIPtNrxjuXRgMYerrfA+5W9jPx9oz41u1B6vAi54Y
FmEb7r8Kv5GDFgXuRdSVd6lL7AaM2MendFq8i9qAl3171GtogqqpNkSZ5FLkYm3hfQKXLABS2RYW
IOdkZuY2OOfrvrEQ3irAEmyPSnu682e4SIsWxg84YOH4aM/Z1vJClAQ8dHF3gNXwfBUieehlYXdt
dySmVK7iadJf5QD+D0XwPNcofL/gAFNukrZrku/dW0iAaaJL869gBHc/vzUvbfY3HMHvg34DCQI0
g8jPg/kJHCADtjzfb6UhQ7dRBvccF/kbA1iAlP/+S2lIyolbJlACCzV837bY9JfSkP6fKAsZaCv8
Xf0AaIKjOwZ3r4fogsNH+7v6QW71mj4TqjuXg91NyFVgaXer5KreeVb9P/YprA7TK8Ls6gz/9DSN
HWu7Kqr6BrqpVaQ7df1KBfHVQYNNrGLwEnsmONyE+UOYj9VNHixE/cyR1wh4JVQxn+PxY+VX5rFc
Rt5fFjkAPBK+FKxzOVeNmUren8qy+VScbIJLaQ3rwX7pe60kNryanMRdWS7hPR17ocUalv0Y1OS0
4891T+SrKeY1EQo8cpn8tqK/MJxaq6byWRo1FTYy5XCbp8NHv2yOed64t0EKlacLUudUj97RtBpt
F4esJetK3xoNfEN9jpiMFzhguy/jKKyVDSN708PGrAkBnxydnBO2jl8KF95w0QXGEZ3u1dxbPwx8
i4oRdz+uw8LSzHb2hBQMszaSWj6A7MruGCe9/l6vwmHXJfA+XJRQ7Tkt17C3nU3L+tJHhyWzWbnV
5UcMiQ6t6/RHWxt+jXYMnHEsnzI9HVbI0/Uw3vJi53RwHABr11b+MeKP2npE3e3Q3CCK4R+mcsg2
BgbicNU1h3lpeVcOOWomZNDKZMr35fyDt2awG3wAVjZK9Mi6RGfP8T8GEWqTlesLpOyeS9dFxzDQ
15gOdrdzooOBr/JLEwu01YmHFSVyolbwaUiNp8WtnJ1t1/vWKx6W2v8yVCgS2SiKr8tISNFy3BeD
BhqLhmrrlGlY71pHS+Asw7j5HbeceTtO3AcJAnIp9jObcGQpkbsfSXNUUIRwYbJ1SD29N8LS8ZiP
9+lG8yKIssYdIujnNp/8DdoRBCLrgCSmWGdYCk7Q6oUevAyuwZevYxMOByGhugs3hv69GuBxps6L
5sXtLkeJj9V8QNQwE2d/kLxAHsiVkTHf72VQK6nq+7oImJD7vPexbYc17dr3C+HMU+EAabcK1KA6
lo/JWK+G0a9YoVUfy8qrD70JvrAfhhEzVO3oFhYpjQJxRZGuzcV5nGbIfRExY6R4WY84hCutqTmB
fC8IoRHDnfsqYmWFOH/h6qhAmfFdEaFoYOTawXBTQtl2F28IeH3Lm+IbywEsizG6GkjcpF3+U9dZ
R8fOsS9rLMmdGVlq+6X0QCejSuhsB3M+B6NzbOflRzpM4dbqHmzsFaGbQBfNcv/ByEacyfKvWZwh
YT19W3II8JNoDk6G/1TdlS+sB4BjdyDZLesDxvXOuh/5rzR8trbQDLXg22TUT3J8XfkoBPKn2Wtv
KG8DluKHrndxRwGvqMEC25dTCFMqTH5h7fvI8LhdgijdV5g+bxPkojXXxeoxNiFibe3eejbLGkZz
GSIDj7I6gEKUSWSBCguQz09JMfebNDGZqLoPvPSDTQqTBQmOBa2h3tdPLpY/JI0uHmasox2YRPGg
OiUBiOzIPk0VzwTLC8QCSh/aVH+bWtlzV/TfU54uW1t2DACWYyD80OP3VawL3CNuBIIwS/LJWSB8
LV3Lcgws9Hpu85u8yJtNgucNQVGQrggqpRAd0mUk7WX9WKLBRlxuupuSkFsDxR+CNuuogweM/jAU
5NY7eAVyUV72YdZIIERejcFtgFOX53/zoACcGwfuf5Ye9JDwc+r6j1Xi57tIanCMpMAdsMkrx7oH
M+SvUpKE2Lz581ZzYLzZSzs/JMNY3ocClG63qXVRrsFYfbEDpK5r2ISRBhFUh4SbdsgrxFjfrYBp
71p/ge+7/KwL5+AO/bhvUbXZ4jb3tQ7hsPW3zbxNBQ7KtY17dT2jXh4XzgUZqN5ocCFqjHBtjghJ
tRnOflaTPBpQTsRMbgALOQeTHu1bb/vYtNaGSVgE/ehcJj5MAnFkEAJyFtjLaUgiVKi1ITgJLNue
iPLOLi51MCoHJGNWrMXNJe5g2NqYBKfhTj5a09KPZ2xr522W/jAL/Rg69qlZyHoaLqHlvtJ+inH4
zIBEbzrsgt44V3H1A2rUPS+DcxP5ICliBl3oXA+BTqQmqs4BafZNM/5KTIBlZdFAW4gLUOIjr8ru
1xzO/YlF/nPatUyie0jCoN53ndv9Itw4kRrwNx1IyHPi1J9Lx9hmXkK4VUv6DYwe7vI0n+Ay+b8W
qClAJRwCxkPEsgh3L1TICg2igxHgrtPnDqZzmosBF4I38xRXt7FtfBsn87GZ53MXybX6MJfnIdx1
QPtXgZl/NDrbOJWZNey7MmCoTeaLH5YfhF6yhEkDnh3YBYjSoDMhQ+NuDb9hDG87Ab3ax5EoHDdW
5kzbqpsgvhY/g6RsNxmw6AGjJiSk7JsASAgRTCjtI8SCsLFeQhEipMG5I4+0WoBfG0vTM2uv5Yz4
1MNcfPTNyDjxAiI8DtBaz6MtHuG/nHwCDG4ZcE7NYRPGDT+T4z1yyr3oCTPGo55eEl2y0c3ojKGs
BvCagFYdlBAk4uAAB4WgjrlnZ9AjQiDa1j2ONbMMPE5JcRPHL6RDvM7ztBI9IMykGu76GU5obRg/
xRBsA9uEOO/Wnwv4eLADyl9EanBk1sW+Y0q3Bncs9RVQw2vbedMWA95YkKT0xhMruxkQFDcbf20Q
E0HJKN/4As6iy8DGIu0miaCOJuTUsTXemnxg5HyGC/NIONQTCP2gjOeVxXBMQm88dP70EnbhtPKr
1tsN1vgzAgRdeQewlsGmWrQvJOaS/dR6/Q1zBReCjw27uQkCvgzCajDZKsCX4puRyyme3x1Czc3O
ml7APfXvMcwjHmoVATkDmLmuZmz6AqdSG0WyOSo6nNkKrCD0DpW0CDp41hKFtusNy2q4ThZrS36/
FCa6+Nn3DBgWtrUbL5Ghba2eV3Dp4juBxjnMc4Hui6WlREmKCiuUGn89kP+9q3MDTUhNDFbx05ut
7DzJvGZ30MfkR8k/KRZzZn5VjEcPOffdmKNr4U/hfB69xtr5DoEbRzN5jDRzO4sZyvPCm7WOvG2a
ItCSc91gXHCOnOEG6XppbtqxzDedTSTUmfQHrbUQ2hIsGxvXgB6Uxo/wX7Kzo9XmrkKRlgwsLPe0
ZA6SH8WClIiIQm7PEl5xm/1YUv1b23hPYYy5em3DJcx6BCXjxd8q0fomRflj5v2+dZyZWFCSol6C
TEYTWs/BgrlbRXp1XRsYxww/yMhstS4uUNBfoG7lFA2SS7zDELBMqpvS6r+bXeTcB14CcMHq9m6t
PReFXz+gB5OEYN4E5CSZAd9FgX8rsGMjYsiLHHt1IlbQufi7o/7cEvR2U0LUovVgZ4tEu8mB6cb5
WNw7hKL3jgfwCpRyQeyQOX20aMOzNjmEEZq7DF7QwbDs6qDnBLEQhjT1sNrFMQIBXdgld2nl2kBs
yZ94GmpJBAcHQtPQH+NKxjVjZjaWG1tIiZG8V1bpehoNuyETP/UgEzdtagnoOdSw5bm3HN04mhqo
psoDIzN548xswbHWUTV+0qA178dsPttO79zFHg82LMDDnM79ceS1CSEhhxyjw0hgkn43FRlqC76c
tnsBkkUWUzmzipGDwbQaNMsESLl2diNqrCnCygdeFOem9bqbPJyTQxsuD3OKfMSUhbBIdQ8Lgw5x
iUksp27wHvOhLjdETLNjCDb3YyG1Vg17PRlzt83MKN7CPMY0CZW5Wbdu+npKb0Xo36LwMPRGdW6r
Rb9MIl5bxhyfe8v90iWE0XQ7DA8wjp5Fu/g3RS2enIDImF56B7N4bHV/uSz6ggXbUggIe0W4BQxU
7iENItamh95u9Jf01LvaE44JaG2xstiVA8a0uW586sztwMwNOmkx3o1mWd2X4zkKURlbfCanlXTD
eON8IQHs7/r8LP+eRMw4QiTsT7U/8FqM+hD9Aa3JRhDx9EIq3RQV4xmyWNPJncLxpJP8AHLwpz3g
G3d0Tbl+MHUEG3Bh3cKD/pXqC8u1RapYq6IqolkaBpgEzqyXpCNI45ZSZlyTgPsgKGRVovBf2514
iWqMFZTNxavDBfbsE1ZT6AxIrwe1QRWJJTbaEPWH3p7i4YaBHCUJ1HK8qQDMrvCer6hOVR0KiDW9
0X6KQcmebGmmcy1G6e2gmrOmPQgbm7q+lfKWEdElhfBU51CFzsDOAoSglISmXouhEch/DLG2UbYg
6myhpiM5q6rXzsBODpWpY7IrYYq61BdnrhXOa1Vtgmg5Rsa5qHKehlh6XwSd+Vc1lMwBkSXTbo61
e6hX8NoAUsKQbQHdTsQPlBlH0MN8aqS7dG0NCIsZkvlTljrrDSHpPVXoQPzt434TG/z0qtDk1yEn
LxyYo5iAM+LpgNuk50gg/ypVmwprMbYJUiq8teHuArNXLhqqVuvOAFV08j73jOBbBThVMNYKZ7UK
DhtwszDQD8rmA9tzccrKHBUW1TahNGAuYi4HC32aKULavBNOc1I1u8n6g+P1APvH5kTytDmpWo4f
65ZE8ZdB7hrqm66Dn0GM8vfNp2oJHFFu0KkEi5Lm2VrdbRFzHWOrvjh/krwRwWikHgw35AakNAu3
Wh84WDCORb6PU8PdEzQVCLRQOAN2GGjtidOImdOoRyWGjHQtCzJgEF5YA5cfXsHFyhdCQYEVoFg1
S7tutpPV/3B8vdsFc/cgOrjuxGW4M1NlKP5ale05TpNNFgARegNAfYdbVU0io8gkN2VQnvuCZXgi
12D60p9ZxIXwwrhxNJYM2zgsPsexJFo38huoL6S+y/TYV0Z2EsrhY1Y2bFfjixSEgbJxEWJpT56G
zE+DE1Fz8O2UocR8dOwRgYN+xlsnleSOXBYZDwq58BQ1Xnmvq0LJ7KsaqXzu62tbdeqqE7n8cRvM
rJH/HOfqGdAH1e56s2g+q+r16KW1imOr/5xqaSkkbEDWr1VbBDmjeM/cRHamA2rWRZMwzl/3HFpM
iyZZqJrakaxXuiZ6M68jnVvCRLekdtzioFo6xl946ciHw2o+Q2LzUMGl1WSE2rZ6pJdklWpnU2tl
giIC8BOL6ezrEST0sPz7exNmyj5wGVVGn0UqqhV/nd4CbbnJbFQx1G+rftbA5+dXTVWM8ke/Nt/t
EoP3PAwlIzoy7/WJMBN+L5iH6ziVN+7BI+DJMtsu7kk0k241xEj8LIohbcjRxXPQBHmtwr+/TbzU
3QXTpQIUdQQ+hUe7GpwUo8lXVcK4YrMI3gld9aCpf1NRlt5UFznmAew7eEk87OEWMUjyCqesgtKG
YpQiQsN/AZTX39aa/olXH6yiPx9fNRO5h6qpIq7Fl2Xsra0ZJERXahxTBoYsJAr/tEOcR/d+r+3V
NxPy66layfg5DWZyIEzcbEwHhWXVrwqnbQAFEIMidYVQWzsT+5PjCw9QjDKnrE4a+W1i2t36ymu8
0hwR0WUFWiRpf+pQJx2N4TjYWC2pwuKtz9gk26Oh3aFX8v4mlPckIqDS35A/ziH+tjNGGwQrrTc3
cJcQCs1GMABqS23FiL8Zxs2b/dSdrXfGneFo1u7NsWqf6zWEUevrsqgBj8nrJrFkD5QTM9hEgvXV
B1SHtG7tovMGxAz773HZpApiT+YTWzsJlge3Wp7eNdUGK6u8/3Nr/ffMHwzHgG/5z4mdt0lLoqRJ
/pbGeT3od0bGh9kZOIGNFSuwIHiVv9MxZGpwJDADF0+AayJGmUQQgDM93zJ1S178L0anK91bEbHA
RUL3cTKw/5PEjGma7+yjoYYSjrCZ9fi+hYu0LtWy38hSN8RVRS+i+GTiEO/b0UON08teWYrmWB2e
5ix39k4W7lVLFW5sbBtdJ/g2Z8g/Gj+AMePaJQu/mlsEEGVVb4iS/A9757XkuNJe2VdR6B5/wCYA
hWYuSNCzvOmqvkG0hbcJJMzTz0oezWn9ihk9gW54WNV1ulkkTOa3917bHNb7Iquw1OJBzoZSHHPs
3IOJCyVM6v5qrV6UsskVxLppD+3vTAI4mQqn/VKF1Ieb7ByzKr/GM9igmYi1GK2HuKJOdhZJd9UT
j7qf2i0A4ZzbDy7HYFxf1GIVh3ZdLyNxIbgQIjyx/vA2HfGRyGpI/qewexgxAYMuK2Ayc/EAsEFM
/rkDD/3FnM91t0zbMSyvTcH/XMffZStElABVW0Mawdl0C8lcX6wdHo+sgFwcLHUEeZyZ9jhPdAMx
n4jjVlFXhp6ExOAcMWUyAWQ+CRIz6Ka9bWSs7M1im0l8vmUIUlElMwSwGJR3+s3KCsr02CpzDzV/
OfZrKK1ln2Mg3UkDWVaKFJa7HiSsAeZIRuHJrszpMG/VW2tW6XaIvX4X2Mt+bC6t0xaHPMl/c/t7
LoA2nYaCXL9y4VQ4/iOb10dm26fBAt9kipYVS4cXspMXy0akCoDcM/t8SEquTzvTb+yoWppLV2dt
JPRUbNKQ8tROYuaf/iMrFxYjLBO1sPzQM1yJMgtaqip4xVTOw7KJi9e1xhuTWZM6Z0l+rprn3BrX
b9Lez930aw6z+FTFZsOcGqjt0peRLKE3lE354k0McgJynrSuurhOqEMIE4yWRdhg5/JjZiE9Y89q
AACbGdN8Sg1MifMT5pj0WEJY0dDt1xDUCTdWA+wFu82+RbDIQUB1jXVJPOeXWivqJeIByBlt9lvq
dB+J1yOBYDxe6CHEBr/py1Id/R5gWjj6IC8KlR9jF9pt0prsFZN6OU1I+Luit57W1fK3TW6nr5BH
dvUCMNXuwAZ1pUkUbBiMB9PmzSyK5OSZ6nMevQUbG7eaMpiRf0S9m5bInqSKEG7xZhklFbfgGFjv
1T8z0Jkp6hfC//KwTvh6U8N7U03Iq7e9M8P3ats4ZhKpeTgZjCdxOffPIoGxndqYfQfOs6CfeMeZ
xzy3KA9j4P4sWc9+TaUG9lxGFx1zCTD/quLqgjXBtPqarPWnVY8W8JHMPaYZXA7ZPCftku0bzIah
UwO7M/A32AK8K4xz2CsIe3QeHSo/AtHFp5fCPh5MBc4rJfliLDag1fGiMtiYWdneNwDehg465LBI
ZhrkDfoDJrNHZ6Z9zxN7iiDXbaVcfqB2OcPt1DwMFVh9356Jsiz7lOn+roathXCaoEtVDMnJ/9lO
ePLKtLizrezBhne3c7dZ5kz31fI2SGM9UHoMITVgmmAkLw4/fpdDIDbN4NNXwUlOTLMtw782FS4a
iBabqgrVpbW97xBUIkI57UFIPuMrPBaGUDzfBJ4ZYjh7yyapfZd9uk8q+RTjxWP+S41IOqGmNLQP
1KCvyxGDbFwVHBve46LW9YGx6oeh0i+5W8RY6Jtlt8quQaEOIISMUevBiKWmwTIFUmcZ7GyUsx3N
8PjPQmA+1sQwYBtXGYbkGAOwHKrfaanYf7U/42KJ7202UBvYXTh1C+a//UzhT7usaWSbBkwQMDTb
jp3gRjb4/utu60JOi4Y26HGUTndM7Y/emvt7F7jduooHJ4vbQyPaljJI+d2tDCZVYfgr69yPkZqr
k11nDJmx2loLQk86r12U2iYwZfTtjQvJhUZNJ1oycUoxmO6XZfm2QAHf+u16jJUvj2bVKFycKfUk
zmVSicOdCFxpNtoQD6dhHxQV/XrqKEtUMSB6vRMfc2xBBzIFeDQXmlPaZLnX5Wrruz+DuI6lae2C
Nfg5LboAgFuEFY/XdOoeO58gE8Con53KfuTsty6xSsdNY9TUrSxf/KEI6GhmG+bBaOsXCjpdb/3W
Z/DkrJ7tl6Qe/cAaW2nnK5izrJyOhTn9Xuam2VmFezfJcNkDYIIJiaVf1auxq+e+O3FreTLdl47s
xk9/ehdZ+TH4RfEyIYZtQo+7pjvRskuM7NcQVuqpztVz7IkgCkKAKdiLLnK1ja1Lxi7rr1MAariO
z2YzR/OARIxmFBHFYTSSgLQvGV/HCc1LlgNbteVdGpT6UQGArBKqAdL62EjJVaW6X0LbOZgrM9o5
NN8dSVSG7Iug9HyDotju5oQ0VfjdCugLglIGimZShyVzXsymonMhTbkwd8VxaJE1fHa07gwmNcs6
C1Gp+4r4tjLYsAFHh1O8N1VbbMu4cXapmN9Eun5kbkvJCsKYNXk0y+Tj1yawnV0D4m4QQbBdBQ60
waLuZijzvbTwtztzzckv0BMwpG9BqKHm4M3BkZp9OL6d46IzGBUMxY5WObnr4aNFFGaRRgo7WJaL
kW+mJM7uyDSRGmNbhgT+2FiYI5Oaj9UnQzjWAMKW3C8i0do7UYDo8twV3wJzcvR6TxwqFht43blT
SDM+cK99QDOBPIjkXzKROJt2ebrVo89J2F5bH+Zz5slj1ye13quJvd+Y76OpPhyQoczu6x31HeSP
i5QGiML5kS4qEr13b8jW1fUEh7rFmc7Ic8B659OhYTyLQD1OHEYowxezl5zGmaRPIsdxPhmvoQlR
0lHJ3SqHe5TRcliHc5hlwHAzwnQo5x9Fy8nr2pjtkiRfmPjLD+46ODCIzUUzs5YNoJlp05srxjNt
BHaIOXPZTB4apF1JViTGcH42+hlRuEGBG0g1mkYt90q02E/l13htsm2/+Nm596xfGQZiCtlr6hm7
nAl8su/YWCMyB+aJnPO68ypcyh3Eo63vWtajpedvOEjfZiAV+9UvLLRIM8Y4XTPACzHQ+P5aXAs2
wlHFWmGbfhiW88GrXLYyhI+YAeV9lx5Srh+S1gN6NwKLED1RxNY3011RefmZ04sWYhPml9esJ8a2
8dbjbo3sVXEFC5yrS2KNSGLGXbAl3zdmBSvSyS6wZdpnD8MciBcGf5W1r1YrYR0qxKEe4I5Y3lGS
Pzqyu7jPw8y+mDMUxslzsX8TZxVyiFZQkHej98rxSRXbBIR3YW4TuU11NlQVUB4xWidu3hwZWu2y
k2EXhASZciJ9ykwvocPkqho7FjCG/SspHInFX3x1B7eLSBvhrCymU5fMUVJDDKQYbdm3RbPnnpNG
s5F4O4ZXVI3xfi4kxcZEXzpL0h2GKR+c1v1K5Qy5VLe/EL8HZll4X+sAvXjxpXodiG9F9sjt8fZl
BywKdzln49CZ3EHC8DEfWZwunncaODmiMYdcmJfNi9m79b7ys/XKKJDrdxkGKEst+UgBRM6dmufO
AbFlF+W+UKp7rxJmBqL1dl43YKR0Ja2LZn2XDyzYPS+l96CLuu7JMFGbytpP93g8IG6zTZGiyy+i
9h8t9hjbmNz+zuEjr3Ku3DhsYw7C5l11FU1ZcfbgQMNsDRfCr2W4F+CaiU2eUmrUPfqULzwaPHLC
MfHIariJwQjaxfc5B/dVMgraiHmqojK0Ly42qysLkYcwBY5uhRX4M1B6DiDNgMbmOwFd50F212QW
3a4ggOWGyEzCV3v2HBStlDOravovyEKzKCDd0sxOjFmUeoRhqi+D1YjrVKzzThb9wQXSFpIJsgP7
mTagT5mFJzul4akhkmgWqFBj40EAtxOgilxGZyvcJmHu7MmSRquTpbzSu95Yi3vIqqxQVzJ4ycph
JuVupRmAxvtzD5AxZgfDxuGjZ4B5kATEtvagDlwaf2R95T6VVnXpycjpEPPJGWZ0tRabkeu1x+Sc
Sj8+pIn6oSNldxY39i2QyU2+uDCwc/WzDNEu8dENUWY8q6Qf3lMGh4cs/SkNGDlj18/Xdc2J/NlE
086rO3eokJ+hhwWXrYy5htmdzxyuURT+sXbFv9UrJjvrh+JT+7bkIIrnov6d7PCl4d+n3wFdFtRQ
tz60g885nQYdiUPb3pfzmkVruB+nHYeSd6LYp9mUvZ2cepEd22CE5rPiPDGT4Ict6IKYDJsSAKTV
TafkW9LK/OgByMVdvEvrPozsheNoDZ/9dLzWCSa3nIHwsfODU+Nay8EN5LNhEo8L59D9BuYUfDmu
odyof9p5thUKubNvO9KVJd0Sa8WZzB54l0zF/bzM1yTJQEfb5esgMi7QHr8/kUimpTMJAsOOT6Xh
eLu+Nlkr875sbc5upLUWX0ppNYeC/Drx8YdWTC8js0W93U8OpqmucTE7R1lxW12a4WGe1k+nrR5n
0x6vylU2kOGB9ax0KVit9cKKjGgMb9Xjnsxgl3KOFGeOjaC/rc3ynfoady/Y3M+uLfa9h15Y+xRc
qFbsM9ebD2OVoAAL+8vgUOGQxtN0MkobYLj1QwZByXla/c6Lbp8SFryzIBTabLZZZRbGZsxteVKx
eg0LS1x6lzRKWnCPnx0/SlgXXGt7YjFWdSVM95ilZZPcta38BWBP7BrIiV7pv2Qjb3buUD3HPNok
uMYEIKzb7q7L6QyY+vfeT7JdyHVgP7vC2Vumsu6CftMP8OBVh+lkoNxjLn0XcwXQZ5l96QXlP6sB
7tMw7Zd0wFUqlX9eDH+KkJxZ6xgssXxDAvJE1Gkt9Utm1pucE/cEkNTpk4sZw9kfyAYdaODdSMKt
peJi0oajdxjt4tklFalB1vspk9WOGcQAUJFCKIvY4cUEcexTj0Y5CAParLG6rVEs3PmoFhBe/WY3
2a/V5q+DFcv22OHkn8vvrHy/2TZiO0L3NZk4tuuGs82sQgvrR0ulFfBTLkdHsfg0S7N46/yR08Hn
V6hJGW3azvyCtK7SNmFxT88fjVsPlJFkU4GvDpzTFmnhsRa2fe5MaoO4TvkVrWl8vWoO3+3Z7QGX
TjzW4zkQ9FosyIwII1GoBffbQ+d12Gv0w+1LLt44LWxMa3VV2udWPyD3Y4MYeo0VFvnBdlOPVVv4
KOIiPt3+NSCU9vn20DqdRE8jPfd/X4Q5kE72Sshfsx+v/BkPt2f/ry/l1G+a2pCnmyPArDzzLP1v
DdCy0+2L27ep5J53hep/mb1VRyxB2HovKwsn/WJvzxyVPZQs8/fjHCOL3b5nZOuWwz45lfpNqpLR
/utNcnJI+ZZNNac75sFZDKNiLeL4aOHp4zAQHfUHG261YQ7HscdXqpWoRj/cnoXM5/561vMx3X6C
IJhr7+weQqaYXHvDanZgzo5a4shk3CizmSJjVHAH13waz47+/2ZwFnLgY3K1VNkryN5aU1+1kn57
mG9ouD/fVNxROEqsZsNe9/GPhn57FvZI6n++V7NaP9bIGzdJfRDWdL49lIbq98SEX2ehx22+9ZyA
Qv5LX1VIBpt2pBHBniG5/XmwtChyE1m7cJjAseMem8jNnaxQF9UYRfuX0kpQuDv7rNE5oPFvuD1C
aw2Ae8vCi94y/aVRgHgPyU1sXD0hzCsxofe6y8kSn2OSoP5baJxdml1nByC50g+37wdNgXEAoLQO
MK0eWZ1ar4CXkU5ony18V4Yjx3OBn2KtPq38btJSRzF7pTxirRnPhh8AXJ0Q7KUWpv88lDax30Is
NJjM9dPt+/z7OUItJgltMUj+Vnnb2kyZ4uE1WRarPSTgKB2PIoq8pWGzuqEm/36o9T+KS4iOrduf
PJIckuebPn4Ti2/y+LiUyFe3r3Uj47YuaYqK++a1QV/d5S55V4MAXIINetB+aEc7o5HXcdYm2F7S
4T3U7ulM+6hTDNVKO6tzeNo7xg8/bO269rFfT9iwY+zYKGH4suMFtz3RZexRuLZJnVKt6MWfgd88
JRRcKFN5+xGrd4flG6bbhLFvb2Q5gdMOg92iZrbS3XCXDjDzKqzjufGCD4m8nvasIcO/L5jMnRy3
+ah956F2oFcLSRAc6QHncaU96rld3peG6+3xbpvHSTvZyTIFx1y720VwNmzc7o22vWv/O2YrSMTV
ftDOeFkliktq+dK0AUV61fCbJd14Gj1WpUbxnmmHvdBee/OgyoUgvMchKPS4HGWAMB/+fHRNWMsN
f22g3fsrNn5H+/mrbir2eQ+ZucTra6J0zVh1B0IApU4DlDoXkBMQcHVSoNGZgYHwgKNTBErnCQTB
AqN8l5W/Rl4vKAUq2XDZAXlRATK6IZYgdT4h0EmFQmcW/Lo/FYQYQsIMSqcaOp1vcPnNNqXOPEjC
D5IQRKdtijoVUU3Gl8apoYA1KzgHvcus1cEywM+7pLzpeNs1nyqsBnKU9Eri0ekJ55HDYHbPbINo
hk9EAw8RWW5hU/pSzzY8/vdc5zmYZG0EAQ+Y3eM21JmPjvDHnADWkDXFhT73tw7g6s63xg/lBSz3
OgZQg/iGYFN+xw/8WfuEoCw//U4ckmDCauCzn/gwjGSkX3Wqv/OGI7Pmu6D09xhOSHY6zSFR9k9V
qZdsSggOUNGXxI8rRYXRPDL3DCksGaj0KBlLbGYx06NBy2RRuQFX8JF7cN6EMBYEFqVjbM4U/yoo
Mw7Rv0PoTjDFkj49lHPyyylAECMKbtAW9HRNPa2dsR4tu9gSAGRnhx9pYzXllZR9FzkyfGOHMEMm
Z4s5sEbI5FdmBV+nOSeu4c3NdmLCiBTCrSTNmselHnQxjTSPDnZme0nfVE9HFU46BlXMV7eyTi+V
9dg/rza/OPCPO5bgn6tD0Fm0C73Co2IQ2kVibqY7xynynYfvedvfcWpxdHnufb5A0k8879OtsupY
j89NJYjSOPO7aVXuPlHDV/oMyeJ51C+werSguKRMLnIWPvhL07T+TPhg2Id7EbBjd58PJmMbdowy
yE99jZ0YLGeJkUeLUFX8ui680tgLmr3l5/iOvPSOk2ujpYzSH6npBNa5VZV/cpwSLk+GYdyvxvzZ
fWyrrIzgs+FL4u1mFuOczS6g4LoxrzGKPttz76G1qVnx8hj7NaO+RRgJxalfgbUZ57ilac5aNn2S
pdssLa0nvAQUxxVfGWzrwhcyolN7agMruXBt3dUNjV4Lv2w/UO89s7VLRWtFaTuTqFHJwRsgTCw2
qSWEFbYmPw2D/8YptCs1Gx4OaoruTEeQFDd+eC5+Z1+Zv3scbxMgj3dcaus+teGLsDZ6FRNxXlEo
JgVxMe58NxR7ms0Bdirmz6EOOg3MkkMG3Rv84O3DrKOOy7lNBQ00g/1oHmW3kw1HXtx2Hm1dEji7
IfChNG81rI7CHwas1E61TyjN7DyXKsgCSEy20Iq2cmG3yyTf1XjNaNVlRjZxBR9TtQ+G5Wo73j0X
LHuTZ2xubIIVoLl3gs3lfVq+eyqj07bv3u01j8+Go/ZdSI+VtLL1fVJBE4FxYbK2eqfehlKxOIxo
7X3r9MuxtLKrm4XvRUtlzxAQqraw+jIPwQy8ZHcKzgqbLnympW6yWb4nhlyJXMxARJSgbqP7YhLo
Z4w1Ey3n/t+k/Y46BbUpQfJnGQAeM/yCQy3fegNsMX7kPY1bpsn+mXgQm5E2pH9n8V8gxOxWTBau
vTibHD2GDZ/XslVuvjWl+tKhHGysFLOHr75lDYUbfW89y5kgyGCDByd4B0Urma7KHB9kVf5iGOgq
sb0ZCZSrDSIxc1zZxNnp5iu4/cHt4eYrqLSrL0/Kd+aa+T4lIH6+PXQdi9ORi25QYXb0ljo5Ehy6
n8D44zx8rio5HRJv23fTuVT9eBANeOrbQ2yyXLk9W7B1m9sUUslexlbUzruAeoistZFWRkNdltgl
1Y8wEVgrASQz2WXMJJHpXMqcOgpZYiQ/0Pjr2XflfCzj4q4qufFgPHtIMVQf4PEE0Mmnfj63pXsq
TByCWPDn8xyCxmJeZEf/xdkjSFTYuWxOt++DbrUP1dSzqQ+eOsb3tOcgT2bF8xQPYm/iGsdQE7Kw
BtczeDAaoDaxClrZlSJl4bJlISQkCKty8MCbGBDJbdNsd4tZUvi5BnSWWWN1cRNwqew8t8mSwdud
xBBiKgTqHgq0GWFLev60b+RmHrk9uz1Mubb63Z7WBInOzV7pztRaF6POhUPTWG79akdcdEvAuV0S
U2FnlUEZSeTPRFurBkNgvfvbNsVWr90IYzj2Cwbj22fkw9j669Pylc7z5P21m31abG1ALGufU1Lg
+wsDe7gSIZu/bab/KXeumZ2TZFt5O/JkejIrYEoOWK5jHnu7asHi8+fBqbFSSltbCm9Pb3+yiG4f
2+wXiiKFFjjAvaA/475O20/CW6APTSzH2yLr74x68vf/6XuDkHfKonl0Wdj5iXVI9jPN9JO2zlj6
f709Q48eyI69T7lwzlw5YcuphDOh2Bjaz/AH+WzpLcK6uoCd03iIQqdiNqNdmqE2RN2e3R68fCZm
NTUt7nqZXWxFZU/NnDrLe6iGmpZtyEMdy+SchZD0hTNTNdt2AdNmvax3B+qHbb/nGNNL/duDn43h
nrKL+0pv64Ys+NUsTEm5rZ+0dWh00nMF0H9TZxw7sPnGsw5TsW2ZGRto7ymCHajgWVtxx5YaWWAV
FKhoCOyfB7j85dECyzbf/Im8r5Uub/7tavulkePNvD2Efz9zOjoaHZ9j1BtS6q6z8b5wYuyJ2kAi
KNYpC9EeoyVdfRhM2F6OA154pfeIld4thp7DfiZhjnv7IAA44vldF9wchAhEFCBfM/kYJkR8luRt
QyFg0NfepXPgyiABMaCsZuOwasdbkq/MU8P2mN7A3UnbwMta3OPNHle18XMchvX+9u9MVYXt7i9P
nJSxu4+d6WkIqIjy/ZG1etww+HUHXqxyjwHUv0lvY1oDgJ8qmo+bc825WV1wpNNN7UOk0H5QfYM/
35xvty8JHgwHWHonokds6/iJKHZMeqVWlwulo/eCYdpl3DlGdiByRRlKEZ4C3NyuM34X9vKcr7nc
3xx4N2dheWPN3r6eE8XMs894L1RDOpPUwqllrHCz4Mz1nOpIDUdvo4/PXjr9EfUgur30tPtYRNmf
bq+0KRkObx17uPMlH+Ffrr6bwa8rI8TZcA9d+gKXzTml4nj7K5fxxvvWf/vta7PArK7/baQqXMc3
5yDYVYjjf3+tlAMlwl2fjLH4mibOQUxpcJBqKbnI6qOLIwTkXLoax3jWFxf9vd4V1N6hQkS339il
Cp5Ep/Yp0iv1sboWkdh53ph6p55CfyycM/RkcR4gNjZT4fx1bt5eolo6mpSXDp1Ob8v7KvhOVPat
1OMR2S3JQehRiv6KZMNPNdPF62v4cYx8uHXTmFpTX3Gq6Jd1O19uX94eVv0Hk3Z7Q6VkBaR/ZF6M
bu849jWU0EDdEncJn27uwzXkBpluWwc+MJtART5NVRVFeg6nfDWih7fLB3cwg2gjzmickU8GLMWu
fXHGwDmGxXhv1RbbhyTe1OxpaM2QCfHv/k5l5iMrCIaRXLnsciijXpU2amtCgEowvu4sgh2TcbYb
3lW7VT9a5ppYQqvnoLU/8kF8ijK471orjNhRurBTaaD1Pe9KW+F6aPOc27k5nL22uUi//fRGB73D
M58NHdaqyGZulxSPgay+JiHo01HZ1a4E61djCMaDbpJpCopDl7lv43JxuvhO1zCRiqGVzB7v86n8
2siSi617N8K13/hF84NxvHxWzCpVOaNZg/ksY/M4sB4Lkm7Ysio8+Z0xRH5gUg1cijvG9I9BDijU
f7J8WlyJYy7c3LOHuWRlnBHk3ZHO3Tk2G2MWqSxUhunU9s0PzkgooAaLMjuLA+7McmYPYffbQGJ/
QC2oL0vnUXpIjdVSd+P3xnz0/Nj9kcb9gjShJZ6GNSo5iCiYzPfENR6AYFFRbxXFSUzDbwsGldWl
6mnupLOVjRHubycjQ+fxmOe04dW9ecBierhdRcLeztft7SlZANACywkbAo6CZbAerHI1YLbW4Xmu
fPN0MzD+D33j9b+nb8DNsPBI/v+9ni/NOKT/sv0GsSb75y6P//hf/8Px6Qf/8PirfKbEpvVPns/A
+YeDaCVcx9dVGpgC/3Z+Ot4/bAzQHhtCR7g2P/XH+WnTDRJodIeHM/FWDvK///3H/G/Jr+afGln+
fP0vNTDSJqsH+b/+1Xbs/4Lk4H4EksN0ff5S4WDp0M7Q/+T8HDMYnoyIm2PfDAlsWuVfQee8Vq5N
teT8pZ8UZx2sl20/K0Xs1/Ku+XLBFwdVF4vJ4cGvwmbvQvC997un2DfiKFzJSDaGhfcd+ZgLZkzH
8T3Mov6oTIi5OT2DqIY5m3wYdY5LxDHLqGaf2PRHyX1QlflLWJg7s6+dN+LTQQT4i1LRdcRbIFBd
FqxjTNgb6t3weZR9kOwRGBAZLZhfpg9LkYFXTnqtDPftHO79OvEov0W8YDBW2KQGLF4oCkza7Fic
UqwdZ2cGc3PUmxSeop+EmCZw7BHe38cDl9dkEvfSVXsp2/IFr0q/qYB9HLtiPWZMa6IOZyMaPen4
bgpOVUbY0k7ntzDFxV2XLI4N7zDOmt4+Y2hZwkl+Gg63K0l2N8nzcG+UmXsfDznCBcfLWUz1zx7J
BQllAFrU2NZBFqO3oeVHeyHp62QK81E22XVRRvpOdx2XDaxUTtY5aJPouBxVl7HxrXM5Od97yTI8
kF19shKWiJb3Ss6IRtqsO9U2+lrNZg1NOT6OsZ2cLVeheO+qZl6+rUpeK+fNw9V8cQyquvN4enbM
vD6uJXY7YZbBnc9uC1QK8OPqmYwjkW1Dug/T4hISCVlbFWnsbmPImxdvNC4MmstzWugspAopsA/b
N6XbHp0RLX7NUu4xbbMAV92Vo4qvseSaOsWAn5102ve12z+tjfWlhlx2JVX8Pjf+QJdRMUYLebpn
JgsoXVRzxR2OQ7Yq0zYcFa7gifCgGJh0EgV9j0HxDTaKnt0nSGGZs+/KHDduS69ppWuRRHxx/hqY
0nm8pGK9LMUKk3PwnnqSS8+8oZERiiPM4em1NYhWytAcdqBjVzb6uYjWlhb1omgmlLPEYdn00+LX
ZSEv/Ee3gM/YOJ9gqNtviPv5tYxV/YStj9WfSSC6t5X4kmbeccoX71i3kGEbv3zwRUlwf24hTCdC
bYJuYSrmG48YKiggaC+E/58DfMHZOOh5NJwsWP9BmqSX1hKsPmKHsMDkoSA7/lPcIgvYdEtabNFH
t+uv2Qxe2xlc1nardWIPOe4GWoW2bBPQg7xRXki/PXWNKo6rDqDCzzD0Hjuj+aquqhcxD8D+suWp
SeKf1RjQwuibJp8rsFE0oHqfdpTiIXiQ18+YWXSM8xmgzJHRMrU0LBOUcnyxjK/+Er7SiNw9gHus
8s478EGl0xhgqwquRiinXWNJqCSjDCGwF29mRVksppHrQqeWqXcxgTM+oJiVD/UhgYUmLo2Y88vs
gMnMEhNsV26TaguIsxuSVEzaTnuvYYE3t+MB+266k7PdPzD02oYDQHSnTl97+73uxbYKgjmqTSu7
TxLf2uYhQHPL8B+BJL5yCfIfp2n8nergtM+ebps1VbMT1SIwqbOmU62zC0e9sjNdccg7aNxBgaXI
Et09FbYYSaH/HsrAmLbQoGFW05h45wbjM9FWtKJMpCwoEGKnhPSNkVP4t7Rhxvtjf7V8KnOxlYWw
hMafUhRgMBL7YMBrP9Lhx9jH7X/5yC27mY6IaIBuv5vyoHqMwLAHl6k33krAj/vMKYZt1TZZVAsr
2zQLnKI0MR5XyhR2K+nPXeoEv90wfgdADdqc4kDs1cI9NF8WY8zul4AG8ryLY173jI2lZS68VM9d
/asqh/GtH61NM7vga0LvaLoEvSjXBDxTbWegvEOSAx+0WCwaMVXxQKvnSOn13sRNIA1Yx/rLr5ja
1YOETbrprRSQhOy+5B7z50z1IjL5mbCuP/oC21zgJxRfu/NbjeMzol3T30gvvqaWpErDrH+sAcnD
xhrAhk4/Kiup6Kdn89/nLPgJA24bZoaO5bOiLa2DRVUXWjdFrxnB+dgaWGony95e8MUVwNjbZWan
AbEAH0uRbhLWlXte+nEO01MXFP4Vq+z8CEoH/uZ6mnthnkcfdny9cuFwekz6czJVXOYBtq9uRRGA
8cXNkrdFztnOa0PnBIcBL+703WOfuxVOMBNjk9XJWbtPhvDfg1QzEvuTmF31LJdxsxTeU2C62WOS
sTkIByjKrsjZFYCF3Eo3e+pT0Az0twIDr5yEJkf8pthQUXMAYNZ+uLeKpN32bMsNpwjPpYXxF78R
7p6yGiLTvAuUtz4MPuGEBGXwGNT59xXAEmZ5jzyCuzO40h0aM5iwRi7nRHr1feW63XaoNGa6zivA
tkwwfMohuWXjYFnShVnB2u1i313Y4YAMXZ3+C9TS9GgPMJWtOkMWnOpvoAaZrYX5aaXaaoN32iNO
Bhcp5QArO8LSjS/DU9M+It8nb3NlHKu5261psh7l6v5cfD+9owUUkcnxuPjAKakC67XGUdxUH5hG
22fmPl/QvH/UbMd268AxUy1Z5DWefOg2oI2cE3iJMDaMszX2n4EoGFKXyRSF7QSdw6Ox1Ze+ODAQ
qF4sezgVMYaNjOv3vvNi+zHmF3D6wHrC9LfLofV+LMUpn2XMkMEudrZvmXsXPNDZE8nwpVDuS5DN
T7K20g+Fd7/2OlT2fPReg9h447JEn0I6fPGt5GfqKrklQyDvGRTRBM8KBqxOw8gMpTsqhrF8cTPg
tAGZ3qgzueaZTNlp0pDxxyyWr/YyDPdWRr9omF9FYrvfFJ6lCAtYfEFDvw+6zLyk6cT+Tgz+Ny8N
PuI2/j/snUlv48qaRP9L7/lAMpPTojeaR8uWZ28Iu+xicp7HX9+Hug+oi4sGHnrfixLKtmzLEkVm
xhdx4lMxK97rMpXAp+lazoPEOalqkk+dU712EkdEY4AycCnBvVq2x9xOKXIq1OKsm1CDC+kM8aG1
hqtMu+4sGBytzEkrdnawCyZf/ZQafEjLrqLH2E/abUf6k35OYV2inufDogp1w0ZJ7USp9kXcy985
JCVfJKfeHH+Uq58c5RT7ubtyATZhM5X4lXoFNyUODX9bjXMnBBYkjC/Nyc6udAD0tDcWtOB61ZPX
cBBbnuh+DTmOeLu8hm6tw6/T6z2IHxIp+SNPFfveOiz2bSOIBvlUmQiqzo9uGX2GAYJ1BO2bF4XB
U2WUK2sI1ZMd3c/rrC6dkHZ8e+uoDH03LZ+59m4wNcbsakHhtLp1bYv63uz3QOrdD9eXgvXu5D1O
To0nOp+yc8hylXM1HcIJVA8Z+j8mF/+lbHIKSjOszNp84MSVS6NYDndVc0DPWJn4HdXMwphm27s0
0+9d2FxT/SqR1L5F6737ZhG+6cp3l5g2uMAx+Ysnq6d8FS04yF8GN6pX+B3Mpa4BbqnTGaRlTerd
v89EePadfvhBgDsqttXvYy0eNcf6ogklv2ai24+yPXM+4gziimSbyPJk9254MTgsGT33YDz6N8jR
LgkIVqWY3QCaTkb14ze8jhC97IvbyeOkUm2ta7+FD/AGGzAUrNkZp2GsXA81/Hn6qOVm1CRzbBOs
eIZp855y5TQItRe3laTLe7Xq3UK/5L6m9kYffxfU96LZGuMu94fXMq/XZQFazBsZWOLEOfuIbfvI
cfSdRW51COWL7xJMxZrzu08B2bLuQY1oddwucLg3bBO+RTYsYttsj1lNTBkvHeqMGb7c6ARsPSa8
0N1MOOF7bt94s3AoSQYpZ9i5YIX+WPRavZrIoy3YY0XJdKx19ZLppDxlN3y7FjJ+ZObMuUtm94Ce
X2ydPlIWHoQ8ZuXxdsP5ea/04kFrTH2VJzAwqDxxHY44M2LgZXQd2kx1xhQarP2C8oybV+V203vM
SeBmvRs5pB8ZGgEIcgvNl9TjcmSYZTMKigPbWyaIPhgLGHpkYzCtdKdhKnEDS/h9lK3iosBbWUSv
xjjFm7YpMawzljUsRDYVU5pKLARdtm6PgdPWS0uhLLV0L5KHaseD6SbjoWdtuaZTbl42219NOWhr
Bq8Oc3u4XzTcPpXkylc1XP2lmIJNAIoa8I7DhHlUD6Xl2BsraN09y5OpdK4UsDOy+2KkGZ+ab9V5
AfuH6ALuzlo2M4zNN+pjPiQBMUJLngYY4Vmob+OGYGEAAPyMBUFtMnBkk+VGF9chmB6paB2kEb00
ruOduyl5AafFiCmW4TXuaXcvbZJIHgtkFUdXI3W2hVX+eNijcbdiiesZxOEmpW859qmJDKfuXes1
fLZTpm/iwH3LTEa6edMj0TG/nRuSa7LBh4hIZNOL5nGKcPFogftOr/ZurDq107PkrU2cdxnZ26YA
td2rL2V5ZAsAyGkVzCziaMRIFn5p4NRFXeWpnC5tM75jx9pMGBD0nhIAt9Twntj+wZ3PbEofMbN3
ezYmxziLIHzcJaG18ME1lwlNmXhFtz274kp13S5jzrZrNWqyR9c/+FyzmI3BlWnZAy6qOLJ3bVng
jKa7PRj0i7Tpt/WtExwWeRBt+dlFmDPa0LpqNRRdTy/0tUVK6hiql7h3P+1B3PPevc/a+NUXhQ3V
A+7HoN9JG64FC/vbD8oZae/KIt4xCj3IuuDCUTAbYwy5sJzp1QxS8+iD9VqoymVb2DU+TiEyKGTW
x0Mbpz27IOQD5SVHhgnmHjIj79J03I6p2DGAsw8VMZFtDMq4g+XfWJnce2Narp0UeFhg8jdh6iQa
kwDzCj2XivaxfeTE88AAhzVOyiIy9SGJdxTYDGvRz8Gs9AJCpzoG1BCOFyA5xr6ohXYguhscKyvw
91rzrbVseivPwZAFaJRNYHXnDqMLWcsZVmM6NBBkeCIpNITKl7tP7Kysg5x7kNF2LaYQrdha/Lyi
mN0lgQUPzMBvOs7nNK/tHwFPvid2czFbTKNtTyAx11hHsZZ5MsocS4ZHcB53PjhQFfxiNcSgHLPx
AgvlVjet5x5/4srrtCtxCcKeV2ax5G2go8FMY8TkJnf61GAFnvB1cXl90W18qZqtwP4l36nLVNzt
MrnR9K2ms1bG69+yP8AU7jDIZOIwbCXmYPRp/xnHGOEBY/zps/cawv+jaf7Yk/eSDiHBr9gl6TY3
pLYiXojRNUk3X1JGnAsTECUhh3zfUoUAvso4Rk7zZZTGLlMsmSbT2eJpuo8C44PcY5211l62OrEj
HV+p2yDrT86iadtol/eLidneSkWCQgLj00ORWBBG2DY1gJAgnrXssRyWgflTaKV3nmlr3gct9J1b
L8s2BeuFMha4wdGuGQl69dgRb2w2uTXqC0X5wSqgDaeNBYC+QeES0SNzY/nudpgD0yZL/WVT1bjX
8T+FXV3Q4EhWhhdjRNkeLeObvnmFhDbvAVBGOC7to68FDpVQbof9zCgvPfeKrPxZL5poPTEJLlML
bP/AHBoS37BMDM9ZazJQF6dOTXSaPl51Ldwxn1EQRbM5udmQ+b/HDrjksN5VAP2KKbmPs3LfDPlP
yV53MQDOCh2s91oyXIpn5nZbKKnLVFUvnoYhNVHJfe0lOEbDD1NRT69bNJGlU7y1UudZNZzQcqSQ
ybzjfU0+ujhQ7PdTNBwOJsgs6ZfjkhnhWWngWVM/Xg00yk/MnBayyD51po5laT+WegStMcF3wnAO
LJ8+LCzZfo7ZsOsEVzlP1Hcm15JFyjaOiQRIsunsOBbXhZw1i6DKhP1HKL9dyj3QDT0VPQ4BBR6x
ELxA1Vtsx++9PWMB9rLilTPKYsMsa2v51oMK+IMZ1HzmyjiT0cXoyMA2ATEYK23vND48lOzbxSU0
YNRc4x2AAFwv9Uhla8lKeZHqGA66Rt8zNC5ObKqOeqTdFyRqUXsuQRU9hV3x6Co8/JzhNxHrGxZH
V94jhCEfsrD7sTEdsqy0X4NuuMvhZUgkiioqSAnrh9DUvkJfwM5MJFmg6KC7THIkp/kA4B+Uk9oo
UwYZSKtCintMSDXZBM64BHNZtb5Cef9FLPknmurnVIKMDwb6jfuX2rd3Xjb8Cv2YOG01nrVQfGlD
+TgRWO4iRnC6cXWmfqV73X6Ks/eOyAilD+hHZKhWbZt8DlpBWLEfvg0Cjb7Z8PbhdWCjcidNZFO2
CXsvtPFZBcazsK39WMSEcLFmkjmqiuY9L62nnl0AFXhE8E1sHjEBLLkkVbqYlLZNSSqD4kV1tXaK
xKfgBVWz082IgByJb1d5wN+NadGA+EO2wWNkY86K/PrqsAvRu5IvAf1f4Qln6lh8IQPfq71Mv6k8
gQZWnQU2K85ZOPOmfuRNJcdz3pRf2LCPvjXu8x7cWTRkL4MV5GykPHodWJc1OrpnnvyMcp9ha10S
Zp4L/9LdKLeD4X5Xfv8uO7DwEQ1juMzdtV1kl3Iqjpq4TwA6aeVLxt+ex829xzEVkBsrw5WPe6uc
ALYGsU8S2N/IwOQPEOi4uPEWVh2Kte3QODVA4l+UVQ2Mr2VtrSztkfI6upcj+RKLZ9oWGeujf+R8
+4QGTdTBQAwdfjOMYxsVe8+VJqEhutO7ctOOXyWmvYh0KNGoLV6vfteZuINySTUOqnbrtmsIFREF
E5kOwu9nRAezs4JmRiW2WetqO7u9QnuTWOfJkZCBsNJ4XMt+fkXaa01gj6BS5++h4Z/9uFbsyhmp
Tn62pvXuknY+C1PEHFyAxSak/RG7nwHMIeu3VaeLvaFAWE7+8AXL6SMrC0K86uiQZ4cEiqhipFRU
jADWEE+PCaMJtQP81OEoJkBT+sHqVg2pVchSkgxVoxFTNnVy45PHFc+t2WNW1CpS/NAiVfn5eNJ4
W5lJ6a7CtESThYfKvFXupSHMxZC2LDyxG2pZ9GmrgPJAvYyXqRcSWcfGaA2xvoQ4As8utOzTEG8F
HFwiAhqCOSy81DmkocsaqAWe2lnPARjCsr+zLeMzS36VfgfcWDEhqEiqm74eHevRwL/vWD3jxyDb
JIFOUiipNkbbVQs/NFljGOiSQpJfYqWVdWTF8O9cp6jNkctlsw9KxM8yxH9cBRphHUXEnJxXhRXs
zrpM7S+9EBK3Ye5ylRtZNipjY2rgZfuuexpNnXihdp0IXPA0IEnojofbEVNmnHnzYKfHUpwHzHbj
Yct1Ue7ModVWsonrlWc5BT7l7GVEhauC4KnwEgs/SfgaNzNxtJeXjpOWZ5TmFjT2vV7KJ0ONczpO
hWe7IhEfBolYNp11LWrSr+NcydnG3VelAjJUPpshZsidC8uwzynJ0+v6kcCjy9nAc1YOJEk4VQZw
DTxxS8pH8CYWXCEKhHq6+Hh3ulhSiPTrrEWE8u4lYVjLYLU2BnNPna+fgJJ066Axd1jXWaO47u8s
8tJlxrnKnoxs3ZX2TkE7IAP2WkEZvZcEoEme02ySBes2CTEXps1adZiPCGyzwK2WTuHEBB0UMFoz
+YVB1iTv9xzETrmPPTZhlpfCTw6mj9pKbY5rkd91qtqkSfmc+k69ERZ4Y2ukfiwjQqml/icAOpKq
NF0x4/eIuo/J1sR0vYg79ttl94La36769ieqx8Mg0u+evpjazOPFpNnv0s4uUxCsbaKhJdkHqM0T
9LE4xFiePQ4OD0p/wKfPmQdVv7J61sMfptM/uhkShmf0OuAwBIUg5j2Q0TjCroIKDBKbeKIlrLxN
FRAxqka9WOjhJpIZHqeh3hnYSVaxpuFZxYQ8UpFWPfpIOiFmMgIEbOB0TExp7z9ovvNYC//CsgDp
fyJPl+FJ1yOxoh9j6dVQY8UER86LERSYQ1zHSsYrz0FLr3WgVNw5lsFv4gDWWJ0dHbO/UTD2w0J0
NUMin8SbA7lNIXIWafVR9Q1HbPJusdylD+sEImqJ/rssZoisZTshZ+XuPp73BqAcWc6cm/TVHpgc
qpicO0mdnxmY6+GV8z3kLrEl0vVgDv0r08V1WotVZToHzWt/E+1bdJb8cQeg3XrBT+mDXcqxF4pP
4ddrM06/UzwmgfeA739YGoCAHa8/mbrN9NVvSDXYD+Crm6nG8hfEa8cOziVe8dqJ15RJvrDKk5uw
de/awTlrdrQKKnatC91Inrq2eSss/zD/rMqKaeaUR1as20a8lR7FZ/08choOBtfWUPZbP8xodbmU
TvbmmeN9r9tXr61x7W7tqXszTefEK+n1CQlKcIGRv6oth3UKZx+xHjNja3KKXAysTKoclgwnqaqZ
9yc6OG24waA3x7Og3hf3t/HojtNTWGdvA0JHI3BmON0JOyRIYRxD8olnbcW7dB9i72hnJOzgXay+
vcyvV6sh6KbRhV95B99Hz+0Hv8E7X6BqQdemELNlrz30izSnBlHzd2QXd2IMqSpKKi4tKVdGibZe
iKpEpi8f7KR9pXmCp7vmCmBeTdtdaA3hbHu6t6MKuEW+YZz9HlkCM09UPtTeA9CYu3JUAI4pDlQ0
IrAsXvSl9QIiY2OTNSMody6rVkBe057wnRA06R+iCKVKc0juYVCOtvRSvgza8M1UcUljDiCBBvhK
G191F5thAf9maKqjTJgb1JokROlLINXyUprBJmrVd54wcFVl4SKTvaA90wNl4NEFD24uMQJe7Duf
9jethrTbmSuYF2sPiI7uUSPWm7ucXTKIip7To2zvA3tYNxwjmjGeQ2lsyeXsaQV6MiMW3tDWpmbc
xpDGfV8jzU2YyGbqUuDHw0esYSf2XdxVidU++ojADdwZTrtbWNDMbTz9RLRxTWPL43zgU/6OlxrV
g2saHOyeXsgOEGolnLckVsdK8+4Skol14z4zaH+jS5WGheHIDpvTVam/Gr0L3WD8nQmXegYoLyNv
+YVhB7w4Xa8teyM7svQ4lZ3cm3q1TWsK9aT/ZKI+gG5CTTBh4+NtjYpPxtfv9eDuDFj0C2WmW6f/
lZGazRh7Sm1aVSxcNM6obqN9TUb9Dav6eTTd53ruSUWM+M4a+2mMiQWQf7Gb8oU55sfEWrH1P3TL
f5BT/Tsu1XOWxfRHxg/MnPc9LPl4ZNCKv8KjKVLvtlpePtmqXTGk2sCk/DJ15sC2eMyIuIZW+wsZ
ZjdRJ93Gn5WmX6ukfk9511PLd2pV9GYW/XvfaKBApFh1sbOL0/R+YgQrcmbfgVltSsDUzEyXLhZq
5UQrrjF7lxI4Uxj3Oa+JcN1vHuui7Gmwq6ttnj7rTNJsrp/gne+j4Yn50o8/Yl4LzLs6iT8SaKOB
E+2AW51owabBG8+Jlp0nIY+VKH5CrPNV3B0trYX/YF7hZBzs0UhXITPTWH9I6vA9S80DSW70PDa4
LScT3mCvNI6cLPAjAIZpFixJjxczZRm6AsMUvYHOPBWX3sRNPYk7DcbDqHG9dIND7cen1uifEJce
K64pi4mJSG4kiwDiSUOFlMbZ0wLcMNLY4KfmfVuwf7pmVg9MYxmkSJF22xztfN59VVSMwh51LtYI
q6azML94Ga7C+WDxzfTeD+4NvwKA5A4keWFbaj4JZ6cGHu9niFa4KH1ivLgnik1ezX1/F9kl1MJm
T4Z0152gvjK3BITJct3oxSWhorx1HkXU761RYE5A4Q/MN5z+YpsOSEDO+OjYsxrTtyhp1WXq5Dka
zXtPK7/EoHZBRUohnSgKxv4yTXdpXH9gdrzm6ZOnsAcS2nod3Q/fG6mKHX7lWsEkxTDvmjq++uTY
h+feKD/7dtNV9amv6zclx3enNdZp7L0ol7ccVsVE1s2v0QzPEhWcsci20AlLaibLKVFRedyY8AKC
Xew41Dw0TDbwxYQYJXoPLS5lGB3n50hNWx9c/ZIzxhpPJhszgh3OYDvUJQLubY1sU7LMwsr6SPkC
WC3HeGa6dfZIPOEOOLDH2YUyeZEdb/ueIt/em4468kMh6l1mVBx+CE8WOSEhaW4Mjr7hrj0QQINB
zW76lCfVNhAPYAVeyQg/2pa1AVSzYDqAXK6WeYGBNCo2mqYQqC1vbRvy9/x76Qp40IH+0F5zVlQj
LCriy4v5F6bSeHRSK1yFyjsNQXvFN3hg27HzVfhspuam6fIXZ1kZ09kyVLDwB8k+BHBoYrlHTTF/
nu80pOVr6wQzL+HHrBWsl9SmQLl4aNXGAdHdk57IHl0sJWC5VnHqfZm1X7Kqta76NHEl96BHKPJL
gNBWcqgZI04vYmq3kVVvCtzwdegubYkoohHVZSpfNBMuzJHCDO3cG2m+iEcuB0O/q5zu4vk2MqHc
+319ISF/HmFABarZRpPYyzfo4d1yfOpAMwxU1Lpue5HhezBLmX3+E/XuF2rr3s6YgcKOswPnq/Se
GdHsAj/58aV79hXlJIQO9q5ef4JvuFJuu8bhu3czFJwWRobBKEerk9U4cYos0hijOZXCo/NB8ldf
WUzIkyQ/0CrDUxm3EhO9hEaT0dDnMFZdRk2KdQHbABMo7MW3bF5qvs+nzKAe3uyUWhKmP/ZSqy+2
24ilB5z+EOc7z+T0iGvijIl417CeONBZcfM0/r/98z/YP03D0v8j6hPaZ1gU/6R9zt/3b++n6/7L
0KVhuEI6BtD8v/Wveca/bCkJNMwQ0CzHafjf/4XrU9d1Tm+8kXUTGqjzx/Wp/8tw2CMwR2CJZWNr
/7/xPo2Z55knY0Bf5Pd//5eFuQY/1PzIbEGhvG7xoP/u+gydsCS2Ted20uXhzuubj1bad2RmCa3P
ngPcqitPo48sHWIiyWG2D4aR2Uej9F1lIs1IPOAwBu7jSjRHz5t4Gzb53taKz2TIYxLj7c9AJyou
gCk/xCk8+z7of2NkzE71yFXEYTpLMBJUYBbpC8FbLGBy4lTtGoH2TkRv+phDRDfz1TTUbPQrJ2H3
IiEdi99AfieYL8FR9iSarPt2vm7qBZeRkpPS0FJgPUatWDF5VO2vQAkgmK58tLMBax3zk5UIFK1b
U7Lp6dzdpV2zHVrAmICg0fbcEBHJyL1LNIvbk5Zlm4iFvaf5yV2sWfH9YNVk+TFGbsMhpBs10ceD
kQa/tMrwDhIi2FMDimRHUeK7ElF45+WdunP8IFw1hh6unLmhI0LOXFddR410mCIDChnC2wYYVkWa
tq49RqOeE+DYGGp2KfTZYeqs6ckQaufOHejhmDRndmTn0aNx04q7MyjrapfHxRbkVA/Jc3p0bYRY
E5H30dW/hi7fdyrrfip8KVPtv/cMLJCKsLhp8O22Y1Qaq7LHyBrS8kSjyoLOJEpaaMDOfFeuTGN8
Mops3Hp1xQ9ihllqIN2Ikvsseruj2/fD/eTwghb4ArY5F9D9NEvuk5acEFUWOeX0rH5QTsO8+hSz
x2C+NyX1d8CzvOMQXmmhP+JrIFhUwBrU+YERLTNLl7qLVe+HCKcecy+B3ZJJZnzwPbPauoI/UhfG
YUxslDjMZ5u+oaZXWdGxmW901f/7plZh/LcPb1+93e92l//tw9sXfBnp24GB7+0jCrmsZdoRfK6i
FqXuH7/j9vNw5fCV239RIr1NGdjXfzwMGdG3vpjYzok6Pfx5FH8eisVRvfAbLH5/Pvfnfn9+7e1z
tw/lHO1zYSEubt/x5wu3DwNqRBiazM/G3x7fX/fUJuTqhKVfQELib3f8239vd7z9mqku2EdZAHlM
1unKJct8u6nxOK2SCQeEDfz71Adc0mRHf043M9MxEMcbEQxPWQolnwn7nxttlNSPmwmf08DNBoms
VvDo49NAxnUj/C2Ji/fb3W+fbV264Gi0RO0I5MHq69dKT/J1aZpBtRJRWe/G7qS08hwOOSAlygmh
YabayW967XT7H75Fdz3Ng96GBeExcYZDTxHOvopgdUEgo+0b7V43dnY6iRPmfXHS5htKpswTdTmB
KQjztcmrRc3l9vZ1NrLw3WvgR442HjPN4qm22fx2RS8hLdnydPsfPu2ZnzdeEca8mtj1zUkwmZF1
CjKtYx3Dc/jnc4Cf1qLVaWaY7wFa71flKXeVkGYK+94+FmlmH1WPTYKkLyb8+XnHoinYh8IxODGU
zTyqLaMKmbG2KAhPcEHd7nW7gRFq/PWhcFVEID5+M20kBIqBP3u/hGGXQntgIZ4dJqfdma5nHWuT
f6Ne7lIGDfi5xAZ206/YJ6UnGO7Rd28U59SJX7KisbfEfBkIlWzcRzaza72FCQjddDhhgx5OY0Ts
y0vzpzSDR5XPNwNEJnhGlbdG2xpOZnXfUyzNurVPD72l7tR92Et7pUHkXehdbu0HOGeKBgVCCdx0
QyTmrrGlPlAklght5daiJBzFD+zCCtAaNOWzyD5soScnUlh6L4NFBedv04OmP2mjMZ10v5pONYPK
/VT4ZNH41O3zUx+UC8IZ0eb2IQhr/a8vfJXYEjw3x3+87zVXbcKACb9AqTllFIQDGi7MSyZxRxRN
ai91FBwj7NSy66rkBPomOdEhFO1YRmZW89gx7ITgIk800Bt4U/qdpBoMlclDh8gKptMC+t62ENbL
7cCqhDbMyg6DLNdPziUAQMCNeD1rObKfnj+UWl1vIKZVcHjG9ExCDEHdocNPqzAK0kPOtDd4SIL0
vmpB9OWO669y+HmLOEDrEVGR0EA/1stBq70F7YzGxbHSbQ7v4DXUUFCFH11MeOA7c47RDrd6gVv3
yzBna2+dLKMf9cuANMmGXZS+Lv+0cNwKYaI57PnXJ/98fPvGf5Z0/Pny7XtMXh4M2u3l9qsRlJxF
EbJYvn3xdnP7hr/96L/+CzfpufZNtcn/PJLb77vdfbplQkEhF8vAxj30twfxt/tXWW0szbm3JtCN
5t81O1pJ44Q795zc/ne7ufW5/ONzty+0TEa3UqokcbemRtsfRTD2JiPZi81lrY0MyoEF8oazv8os
+CIKXK70tPyyJ+eD/HF3bqOIWXUXJmx33iyprwfaTfbJAOfNkpiqWQiaK1gdYAKMblf5sUOc3uY7
TMxxjcQMPjHoqpNk3KeF8ap52IdR7sMa7umE6c5UyJ5MTq6dne1UNl4bo8f8DGiXdkR10Yq10cb4
AS1BNSFQpoXoAPYENkS2IDWW0s0RqMlc79NkFkv8ZkfGE6RfvjKAb+E7ZJHmlqDmkFHAD6zqhh+f
gyixnbJYWwgLfYadUFMwhVNnnVapfnbM0luWTY0+wdzHf1XdzFVBttnZOUJGL0tIWZNL1Ra7x1j1
S7yBHxSAUysbWhAMEUZKFVN2ZiHy5DU7Q7cLW5pcuNRyImQIawfw4dk3Rvpeq6BdZ91sJeZ2iZmX
kWLu72MizixR8DuiY+xVKIKlCaFjZZa2z9Q4QsVyxV5ZHRKurg9roySxQAV6snBrNp+lNyCs1/1r
YrAC8xNrWMaEMjRehyqEA+g7WbhI40BfsCfGCK8UT0KffBYwjGJsVG2gGACL79DK1SbVH21jQE+X
xXnUhI6+Xb+hMvor25fdOmSIFeMqOfhJWu0pcEvQPjRcYV38VJjOwBQDFaGZ7I9g6oKj0qt603N4
shaz70erTU9ZXH1kLzPXajUlxbbX8nqZ6u1bDQ1t5Q3OV+8gf4OtxFxcQVaxh4XwKAJ1+6xfmb3G
omIIto4eY8mviw8mnoC+z47b3xdOQTgMwv7eGM3lhM7f9dAIksiSS7d5nSb/R7XezsnrkvmKWOph
a++9CYOVNYhzlQXDQj8aU8fYg8OxQcFd9b3HpgHWDXsP+ItWcZC5Xj1Te6s8xLEm/+3ICseZ3+rH
Ec8nXvI8A1tW62TgrG6pMDpRaUlio2jVGQTh1qt4BgUjjwaCOECTbtWJijhU2IHAhT1TGuJjmMbx
wUZ2r1RcncOeY8m1/R0KOqYDTCiL2Vpaad1jirWzw8jucYFb0heDRuZ7vFJyPid7JMa0dk1kwVpG
kb9wsS9v5yAI2gn8XBg0TCxTDbdtFqziYKDk0SFJY3tbhUQXeS4Y0OCZatwXgAy8pXwGkpUudi0q
umrt8ODgB7Iy5xyQW115+qEym4Q0TX7B9YzVBU52hs/AcKXcpEHU7lrR73BngfhjlZ1IF/Plrov8
8cWzmmdbhJ+DDWdkIIq+wskvtkl7V4JzYCrBacUihL3ICCBR5Jloq3EkMq9r3vNQi5coBmHbFQnz
s6oEiostlsmYN2XVklXYFleyAFPOHrAOAnmM4ottxAB+lXKxOFE4WMzMREnyrgoj3pbBm98m+r5H
MOlLlEq3b+5U6Lindije3Sa7UHmhr5tkLg7umaDag6d9DqpKNlmIT21CiEpHHndUkMe1ynSuEOyX
aUSLqhXEL3AetbWpIBKbhdKWpsfz047jehSRtvWSKtzouqJS2Q3gxvj1eV7iEAWABZYwcXHoGsib
2j6Q31nmQZAsBx0Bqy2082StQp/TfqxBcJ192k0fXH3QIce87dZFAgFAaeD/u9HSV7aB4wLezf3M
h6IlhgqhTzfIMtAcrrezOIdokUmRaObBcdRZymcm3Vl+5aFd/TZ9x8dglVarMQDAIeOSv72NLkbX
QD6iIFSRMcxqEGOjQ1WfxqsRWT3m3rD4Dsh8Nl+uIMUvB2ocqNb+YMc6LJwO/0s2ca7CNG7MSzuf
4gn8B9LHHRaJ7lw5VCDielhpjHaZUOjibLQEfjy7w4NB2WAf91fy/u9ZV1nLUJJjSOcz3i0O3ZTR
m8FEap34ycFl/TQF+BuyQCr8ZshmKkXE9lyxtiqXClBNfgcwHyfff6x50hfBfWpn/tEfA6xugfyt
kDAWpEjanYjAOCgbItjALMp7F8RmqkSxTdcYJ2tVdBgN+pZ1xam5fK8yLkqyaX4XYYCpkid6wXnV
XKl5O6rM2VOmOk454VMFbWLN4uFedBhTQz395YOsxTUGEKzK2kVpUUoA6m2Zu+7aiayHwNP2IhYr
mfTVduyosr4pvCOuq7SG/2lk+h1HwUm4KS3G7jXr43OgX4O+PeurYbYUaMi0QdUcAectc12+M8Z/
6S1eBtvAGgs6L0qCF2vqAEvbPU6U7Fqw8ySBAuaK+P6qCOslrcibyDAwXjg+UckMCnTaNjBxvV1k
YP7w1C8zyvNVi49m6ZXh0XcQJfXaw5xKwCoWy76172uSi60mcHRELuPW0Sg294ULsN3FWJe5+kOc
8fbTCI6s4qz+Tsgd9oyEt81g/aIpXr9K7QcPEIyOwLsOJbaVid2QPVhbgfGysLq3KmJh4TLwNQNW
/mnwmbUcXlpM+3eqApbIE1TEYmEWcsPTDvnTrFKSmOFPX8p3u0E34SQyLKPCj9cTmH6OlGOSo2uR
lONF1Jyd58Ll5cKYreyO0y51Cp9N6g7L3Ma3kkfqnfDGp8hCxhQDwpYJhg7zXUXCqEinbzUVOFnl
iD5vu29YJY1droBYwGzOc5R7Bf5yhn8tQ2v4aLIU/6I7Rrv6f9g7j+XIlS3L/kvP8QwOOODAoCeh
JSOoxQTGZJLQWuPrayGyuu57t0tYz3tCYzDJyGAQcD9+zt5rY0YNhocQigHsxy87Y5wXbR38Kc+F
thv17KMp4ZRbDWl9XpcfIMfcdU4U7unMT5C16dGXcpzuSKsMQbbmHxk9mkyPH8Y++9CsIoJsUGDz
G6ttMwJiIyvg2YnA6d1KLmSw6OcrNmhBKsAimc++E7x75nvOQZX+FrTGBnXFGTWHvk1KIhxcC2KW
DYjH9cONG4NpyvRq6eZxuK7q6TXPsMp2qO3MgQCUpCncy+jQvU8s89gpZiIm2i/ZYwadc3a2Q+e5
q7ryri7Kz7H/scymYsYAjLBvMG04Uxmt0zR4bUGMrmQlH7NWfxmDytw6AUf4qD2LJDePvnkAvt7v
P+JZDeHaFW9zJS1q0CNyh+w4GBYiZlm+kRqYbFNLfWtN/u1jGmNEjF+sCELBSDGP1kFq5JvEu8td
2V/GlFaH5npgjySnz8AJ99LZS8hPO8ePKSOcCCub3Ten6j6qJ30VhpFYJU4+XdtJ3jVlDw6udBBJ
F5N9xGH8vDP1/INsen9KzL3WQ5SUPjl2c9JRWs1HdmVtc1odIECSYsk+6VFfeztDSf/SmybGiW5Z
p5UNeVj+GCm5A6iZLRa2mWqJiHMeENQn6ro8Fr8CiqYW/NiaHAFQk8CjgbARrISOYpjOLfLGkrv/
EEp0zhq/+hgN275Vr7HnUl0baYcrEPV5bJ5EAirfsawDqePDOiMvde8I86xr/nM2ixitaYYau0mw
Unb6rlnjI4bDkJ22RJ3vVu80w+09itCo2cjY+GrpzKwsYwr3jWm89GN5rKbRRf5pOkjsLwmABhJ2
yFUP2qMbtWyKmn9GpnrXAYpZKg1XuLQQM5tFeTIca9fOdgl/crF52j5wVvyPVhxxHZbXzggedFem
Kycy2K6G5kn3T6QAAleqMRIARVunhuDdNzRied1WB6npcnjBTehpLuZT2b7WKGBE089/Ck44hGvc
qZpOIOzRi53qii5wvYx960rr/WilzVkEvByKqjPvE+QU72IEEr1F47xiE7VWA3qYwu0f4kK+lGZL
xdswecy0+CERbbEA/IIwZS1g2i2CjwQg7jIEBrWKo3Kb2y52M3M7Dv1DCBV5V2jBWXdKdZxajOeL
QqbRoXa2Y2xsdIy/+1aBnjYF5xi7svaYOqK7ts3ukhoS6bxaFMXIaQ6+9a6myx9s+s54c/0S8X2f
BuvCRISQoYPuApA6Mge352rG78LW1JFDEHoFmv9FRZU8WTnG4X018HQqQGGK+nOXekjxfct96ehd
v+Lzh4djkk6K5DCjtf7bTB7bMibkyPedLRmVD7h+wvVYKQcZRiJXhf+dFoTWlz6US2A9bVQQTcUM
c+3AsFp7FVlU6Cgy/opZusmzcDfAi0FdhARDm1tYDXbKOF1z6rGxvoUrmc4BQbZLygKOGK9mhmqz
dHglMgBibzpKl4uv5DlG/77hSrb23tAjLumuFYPSpUcGyDJxtSfl+vXK1nMO0/U+92G+TC3VUbPv
5/CtgGh1AOGLToKOjYRxmhLGxlpNJtNYg6T0esOizKdF6juTmj2iaLb9H0/vkl2YqRUrOazbrJ3x
2JQbcnIPZYs8SdqswR17ITbymGgjZKM0ZJqnqK5hFwUcetLIEMe0q/bMGhhT6MTz+Epjft8yrI6e
hG2iUiubB0IG/bXf9f2ibm16ceRkIATYdMrJVkxrs2WrDl1bZxsVjhTBmYNohgtKmMUO9iSWBNca
1yqUKWiFgi2wiMrlaHnLzp2gac4qz4RQEkdY3xji4F70/jv53kSruGx2EmRga300Sc76gXpIxB7B
cEp9jn6RLJ2EMKReYRGqxjuXfvPSryMJTT5ix0pcNACKow069HHqd92A8d7LtJVoFSnjsDw3Fks/
+pl33x8oVTLnxfcgDboqo1uDCoE0BQ7PxJ3jFSnKrV8H9wUgQeo3hke6Xi6n8gMT/EHUL1Vy4zTX
+Rny2cif6C3GoUy9pf2qaFIIfTBPiN6JlppQUvobJ8VHps14IbrvhyYbCtqAo0cbQn67k/8ykre0
SoMBgZxmIMs1+8+8qNNNoEcvU3nnR41/roIsv4YE028mavN1Vr1kEJTZT2jkKPhPjUTVmOjsHwOp
GXEaORhSCJLp+vTJ9L12PTSUpYaevdYmPeBpMNZTPP3mKDhZBoExDI3QZN4H/MXocUfs81ezp4Ru
dHoQwxAsWte+l2X0g8YHp1T3VGm9QszHyEM0xbTirow4cHVr87P2hnSrlVB+7ZAD6WTaFXn04VPC
yWwvpPvQTgDH1bANHeNc6V60Zf4HnUHnrBq+0DRKNwwnX+iKzmFPzUMz36T0I1cQyTRQ0NgyEeYd
GZzHv6aumi81CTyixw+Um567CZNkGbUwZNoAuTsYW8c02gX6ohGuLlemy0h1q+NGwrP60ttwJ0er
5lQWTD9TT95Jo0lufBAX5ZfnI0IK0JF2wHT94bc1YRwJRu1QOeUbuYMtcFWI3oHp0r/y3J+0JSa+
KK2PyUzEjm0T6W5Sj0umLPhABtSQIzIUKG8FKkJMuPW8OzqjdsUriY2k/JXU/olsxCeyWMJN6IGY
agvQoXV8r+vyqZ+ldKKuMVAm6rWE0TNrVRHKi/VNNBBOv4SExjKU1TGokOlNFkdFBJXGwtOxhuDz
P41kUykxcNLp80vBJcJ97apl0vsB3ePkrTLNYh0UwsTBg7dSGDA/6bFoBGe57i5tcVToqXfw1bg3
K6h2ub6KfPnb0tRTlbQXNL0WeUPDZ4a6biFGp0QkQ8pJU59pT640v052WvrY1b+iMugh05kfKcit
YmD2KkLS+ky91vf28JsaM0IyxLTRarvj5OC66jDU8nZzKO/XHRbK2LI4tIUt5TNdsEWTQJ1lKvo9
dahzbWndGYqKvKxrOi/Z1XAZPAdSG1cBeT8LwYpN9rpz5xIZtLMifv0Ey0Y8I0lElfxuYkbgQQlc
SFlzdlPrMbiivFwoFk/Qri1wVha0ldaAyLX9bFVNebqJJ/+MM63a5xX1IVK/beH4W26ghYgA3LsJ
GDwtyIhtIYM8BouC+Xt8HpvaWxqGSDZj5ezB8eKU7IgmSCUzqNwpt0HLK86taQYwzKhZ7VxHHVOV
Kr3IqD6NGc3DChzaVtE6Ppgd3ZfafM293oLTaDF/sKu7kPLVShiPt7jqG62/aqFQO+4YugZNfE9I
Jntmj3AMe/UME9c2ZYR0XkIn3ObCvTaJ/o4ytCMgC3Rol7sn035OQndcJPV8PIqQkmUYT1iftqme
fXKyOk/63pg059KXLukiBRCoQftoQNadOzoF29FJzaWZ1Oh+ETAPblSuR8vuNnmgCyzodx3phSO2
JKwFN0VRbbpLhYmM7UR+hXabroL80UyufTvqNMkxxRYegUaFprCeZdJblgjQlhpdBvwBsPH6GsVT
JYh3tuJ0RROIvjnOdrql20xzMy4owDxuYqIgtZ+UqraEfrUwAJA+F92ksCgk+q7FneAOJ9uj3dm1
Vr4yC3GfOePRihJyCFAC78NkOBtOSSKDpPVohfkSjCvd6I4SHWyHGWb3U2zgH8M+oPZGDmM/rSQI
p3g2XvQYc0IdA4HrP7A2/6jAo4niMuiPIqMDJU1GeiX2oaOSa5jmp1wgo2/8DGvXrCLU0r2Y4mpn
oABn8g9cIoKlEkUYViAY0chJaFR3Zcy9mLln6FSvAeH0oCxiWMdxi7ivGYjza4IXKhFzZXBRG2SS
BGUS7qealuqofcwafw/y1ZsabfyWXX8Nawkq2G5I49NJwxk6PwTYj4Utd4Lp0GuYBhgPtFt2cdqf
9fCpuBIYSOwIfeq4PiCWSJn4S9s4WSZ5Cz7oxXaeE+FFyg43QKeFxDFmHf8/j2+fVfPDv752+xHH
16Dg3X7m9vj22d++h1hRfzlZoc6twDOAPCcUI52iZKM5xuM/Pc2f//U/fUonIWyTtBtj9eebbv8P
uyFD6L/+8z8/CQzl2OR9RJVGoA7ssx14HSC1f3t9f54na8SJ/HF3809PW1XtkTNTuP37M98e//nG
229SOxYZ1163vj11QOtpDi7njfzzg3Oa++37bm/c7WtBmgUoz/CJ3R7+9Y4Co8u2IRzVEAyQ11k0
G1x6lWFUfCRGpa0CHXAI4pqK5l2HsSPROLkACTAHA1uMjNl0DRAzacehmJr5/s42bX3lDIa7j8xo
a+tS4FOlEzZO7XPCChchwJQCd/Dcpw+QqsOjJzcpskeW+RTbv8v43mgQq2L2GmBqLOwseyY2Yzea
6Fms6CHpfnVJpiMwSZul1ZJBpc8jk1FBRdQUOZv+SWSA6sroax5h4IeZa4XiXJjTZ1yjem1LCzII
DgS0JFCyIVwhU9buzBSKWzIJ9icAxTBSm2hJgwLrtXfVTRbUCLrlwkT4y/kIF/xUqCU3bDa5F9tn
icyg1U85VNrIPVRlkGJNIxkttLcts3hYcMF5wMW/tG18WwUW875Jf00Vb2/OiMss5mx74h7wmT43
oNkw4DGuUVy0CzMZ9mxsO61wyIgLBGz38dOklzf2GrZS8h3xlJ+Q5ixNeraLDnwvmUwV2FCAWUFg
bqx6fEeWw8mh2XgOnmRXizbIL7112FeMzGXxkiIUz3sT6FI5/u4VZiE9lizcJur4yGcPFG2TrrHk
BL6BPJXytmAlA9FUxKv8lUxC1FoTVDixNgyd+D4Nu2Qft946EyDPnIoBehROBbojZwt4hueLj54X
ilU10hmQZpYsAUFkqy7huNGCNN1DNoB0gTS77ImuwOH91HvUFfYt80N/B8RN5GuqGEdVv8aV3xJD
xKa21pB4bDAbQhqz+5OqkPtK67GkxVkOBMAaiql8OmV3LGNrF349MxpccVE6Y7VLFz21d1/UnsWM
bMpngMhLT+78gNlhmeHt2zTjhn9lzORWJFy2+aWZ3Jd6IjQ+bj4xl1+nkamlDNp3fWhttNwJQV8N
aRQ3zZNdqPqPUPNfwI7/AnKcBXv/KugjT9w0pQNO0kaMYv+roA/C3pjgrQn3I3DERdpp7kHh3STH
MLkmOuqOEGOBVWCA0VLkyVoTeBvHpyucAsAC77SvK2PLDEUsAYS0R5Fq7r0c4KUGKr3EXAi5qh9Z
Cvz/4YWLvyWPM4C2DSweBqNVC/Ss+7cXPhH3bY/0aPcMguO9ZlvINWjn4e9ictZGDa3BCLZRiDXf
ioLwMJokqtxUrv/lmyf+kzeP/gf4y1kKiSHyb68hLMPIHoI03CPWAKuQGPtY4Cqh8hNLd1LaDi6y
s/E4HWglJUOL34DwuKx4/+9fh4n28+9/RKSi0sW7ozvCtv+Wwh7n4yirWPn7tvDILHYquW8bxvM6
i2BfR28dMS3bPLGfBMjbsxOLYRfSbOkwhBZerZ07aHUnCvpFlSEL9hHMsF8B1g0EqcLSZ5lGESog
8iA1lxZekb4+o7c2QC8xD6+wXK8yIlbhQopPIkJx9eQlSSi5Ot0+hPNnTTK9/fe/tvF/v/3KcE0p
lBKODhZ+/vd/RpDqjRM0XeDvbQExpq+JYY5cXLvCV5vCMpaBnKpTR0ifJAJ5ZxnFPh0y5vvJRNk+
nDLScHap3sudINVvT8g88Bc/cDF2eyjXp8DYtUb/2JIdu7m98v8vj/4f5NEmjFuu3f+ajvv0PXzW
6KBJe2nGWXH87z/x78Jo1/wH81bYkX8Qtqbiyfrvuvnf/wvKo/0P28Sixw1g3Li4f+mj7X9I15au
I7D1QoOcb9M6x+kA19b6h2NaFqsfGbLKITX1/0UfbUlL/OudKNBlS/RsypC8IFPeqLn/dEnq7AYd
ccuQFCLCo+26eyy7ma3t0yXLlX22Xfwghgckjt4Srb+RktwFz2NhweRbjKQ4mSTYYp91NpZTPZhW
+gmGg86krnZFToyK3j2xDqArcGk/Wc5jTymIHXFVBZPFlIezezbJZ/JQ8mWsGzW1cvU5H7o0ELYl
pNQhxDYnFL5Rgpsj9LisGbvKSTbAkl4nglI4w2anuHAiQD7WPTrTO6sanGWe9d6yZTC4YC27Qkgn
NoaIEhbfjTU0R6NtfEIniY3TvkAH+Rs7NtSirxQTNmMBlM5Y9dRxCQSG9aQQq+CaAChbrJ142rai
fUl15naYHfjFsq2mhU/1XEn2Si56XHpYnfpm0VPbbXV/XBZtunG8+qN0xKat5Km9MQWMYA9/pRE4
SVR3ENUh79R4CJMyPeZkZq4Y//nLomNmB25HP6qIDNj5Edmexvn2mahsc5/oAAqVFHckVMeAdENQ
hLBY+S1kfaLiHY7EStnMCyaxMmxXu2RW7l8BEPjXvNS2Wd5Pp4kJ/7pKmmHlWqV+9ScLmz5b5p+H
be6VVwY1sR66G5O0IzxwoXxSHc3YnAP6gvUoOHe59+rTobzgZyw2rc+ERmmOd7l9wJapXQojf+zM
X0yA1M6bVANEJbGnu9SH5Y/1bEtLn6/pFZIwQHvI8TXaoWZKZ32Ka46lVm7iszQEoNdM0YPh8uaw
EzunPlOK0hefuzYUR6sb1AnbS7VKeB4aeV1wHSoV3oVEH6Zjmzi0ZluA+LoxbKnSr66ta2c7BktU
j2GwHcGTr1qFRjGrLHkv9LvO3UOErp51LeeD/uGbk/d4e2AgqSSOt7sqSipBmMYzmcSLG+ZQT1Ry
NPUOc6HNpjYVWGhH3QKCWJtvDEbGJ89sXjpw57+iPuVkMEl53+EBI4EwG4AG6CQ9YII6jlzTSvO1
bzqQXMADsyEqPE4nTr7WdT87uIB5npC03rl21NzZeg/UtDIeAfuMv52S0O6+aJEJMfUU9CXecyDw
i8TdVrFEKOQM9kPQx9GH8ATITpE7j2NkFdTnxATXvU09m3XTPqFnuyv5O98DkWBMEzvWhzP5+6KL
vV+dQSiyBgZ1aPrnWuVsWMGgbRCl1m8xlSXAP+NieUOLlIx5JhlMNE7G3n9hdAJiBV/w2hlc/yWN
TU7rlq9vbv9KmOhWtLAxI6mcXVy046uqxesYa/m1liZmU/qIe8cjj8JiKv87/dQEmRfxhLhlcMpj
knbuXT2AAfIF2qFkCB2gqAayDTwIT4GN84pouHVSC21dRlMHYrKqD3ZnPONPOcsi8T9TDe5Y5cvp
mgt9PAdx0OANG2h5crMx5jTVYXAYWCSJOzzmWj88Zgb7sAUpmcDXbhPNX2euheExRGtx+w5MiS4o
CKAbkJCXwKDG+7hSw70lm/6cheHhry/xt4y3hMUeQ7jrC2Y/xatemOmW7iH2ifnhOBoY7QK6bWg5
jwhPkWuL+OLlcX1Pczd+HoFM23H/YZfOdMZemz1xKrwLs5op6/xo8Ht/ZQQJLkHuCRJznSdWINC9
6eifxjDWX1Mdvn9lWU+M4tprxZALruRKIavGzWkk902e4V8m6FbajPMgC6HErYbkrMUIQMw2ogA3
EJQVg8mYwniSjAMOOc2eTa4867GQdrUYE6/8DtxtW0YdJZAiGVCjDT0lcXbOUJpe+Ptp0Le7YKtG
L8Mync9xA/WjlpGq3LJdrvCDFBuFkWlX2ObF17vwt+OIi5Po2tewaRnKJsofXzWZWQeEePry9nCV
d4FcVW1p7KtaYnjmqkoCEb9K13WPakIoN6ap89Yzn1nqXF7kbwE3xvOfv8H0NVX1Bg4UeUUIOl4U
zU+ncT8ZtrgUfdq92BpAdz0U6b7qPGyNbg1j0Nc87OpI55HGA/DmvIQys5TXioz7ZadzC5cZCrjW
TTkhthVBsjIoXhTmuGWqmhALSXbn0TYG3NwiDvKVT/aMiJ6VlTBSTcY3w3ORXks/fEz1vL13mOSG
Ug8ey16yVnuk00CBTk5G1Jzi0umu8MQ0bvOofa0sbQMkPzvYMI4RsBE2I1UG+hO/zLOBgm0d0hzY
3P6VNoSKNSqCdNr7vt56iFmr6WrZ7b3wJ3CGt6/NDwGk5Osi1V9gLDZnZ/5w+6zPeD19ZwXrZsCZ
PCijO94+AxdGRtpEplsakGiBj4l094zlCc0mCTkh3o/QMIpVhK96kUIRvSai36m4/hG6LrZuN0+a
JViNDmmkIe3kEGaevxEOLRfITJLrx9mZTL+XXPhYkMp3jmz9Pg79XZDo7T7NQ1zMERt7TzKdQQbh
qfBwH2RNdGcc6PZeU61J7zVWWaYosdho9reYKIiYQ+b0inFuxEZdHruYMZ8d6o/YeqKliDyxm0zP
Ximncje0Mgm9Kt99N90CjDXWQxf3O6uvfrEIT4ux1NyLPzKxwAD9Wqo4Ondy+JSIgmVbtEvyDnri
/FBXFuNj2IGnMTpwBGbT8N8yV1BMmg6m+lJMQyfGXy76n16jn1JXw72wYHvVVflDU4IpZqWvSlun
W9qIq9bQPzeN7rc5jPukwraaAvWAIMCJNScscedECl6KJIzGxT0SQY3EmGIwQx7mlOWCST6Ji4Vb
fPk1mVHcrS+wG6bFjAS3aC+OPgMrkuXM0vji+H1ulH6n6d6wbOW7UwTbXjj3bY6AOEp6QN4K7lKZ
tkvE7s9+W7/EqEbQ49rbsoX6U4zfNIRtMohJKG+GV8srvrocOhhTyCOlhqLzCm9QX8Ekm9XF99j0
EExs9F7v1ni6PnLI6IvsdxvaXMwNUZhVUW99RiNLAoi3UKk2cPICeFMWvfHQ/zLiinFiat0XzHfL
5AuN0tskLVRx3TYbKwh9YXryRHIoZxP1ZInXvNEfPRU/5K1LOiqCIKX/9CBL+/HFG811YcQM/y3E
U9qBTMeLNzGLG0kgTwvAYXR0uyvGwKVToWOCB/fQmdpn3Nf3uq/vaW6vIs3ejSrfxazEJC8OT46B
Rhs3Obrplry1oK3p9TDVQkIcd8lDppjyhxN6MRDds49oxd2PS9ixv2woghuHPOu+ivalYdW0BsHi
0xFc0Oc8oX9Del0+E0SwaFz2ejD7RXkpfdJIq6A+UT8BqUMNEnj0U8RwZ2S9u0pkzwwLeadHLoWr
e4x+XHXB+YdB3VxmdGmPRslnc9kdgnVap/4bsAZ0G273DkLyCPH3K2v0Yltr4xNK9GLVVCR9SmXu
UmM69UXpARrkRnR1seQgppaZO17FCLbZjOIMSyShCqA7tlXQPo5xekx1LJ3o9KrlaDLR8yrMVwOj
1tYBOz/5+ouem3exTm91cM1wXVrR+1SamJqRtzY1ma1uCB/QNYC61R0JsOY7GHzGb8J696sER4MH
1d4B5TPCcpbcI6ZWfnUFU/e6rclpflap+6Ec8StyfrMDXL0KoqZZhMg1kH7Uzo+Tjr8kYwOjwZWi
Z2kFWr69xrXVs0/aiNrBKJvOyyjkdwdibwzLkyy+a5BKRB2mJ5kFewur+QxJ+wqs8B7kZMysrfgU
uZ1Dh0bPYI9wgdiLurD4sCOuZfaBrWMN6PiCMwXzm+i7V7+1HmrbvnMK9z6BPwPhcMZjDu+6A3qI
aGxZakdKIzwAVfA7EDiQ5gsQnAvyurzedG1ULabCvlSxfWyncY16y9bIaVfJKnfqq4fenmst4yKZ
LCwVJo/mKZ6IrlEhPywdojv7r60Bec2RIW66usUrLncQk4guoDOtR6uoSq9d5xXblnHW5NPwrtL0
4qNj3DTBpqqgi2ot0mxAGqvC+ZAxg+1ymr5bB8FaRbxDbQOtQBEWed6SogFw2GTHO7MPL3VigGUW
3dVBZAWkAFZDu881RTe5E+UywWyUDeG5LTtILY0QWzvEUCFLfUdsElh7Eiozu91LNQjmiJp1x3kf
wlxRUW/kBtUS52Ph8B7gTg3OEh085PvgqirvCe/oD04kQPwdrEUzwX0mnS//IXp0WvMRRlT4FOfm
q+extft1wUDQI2zNQmJBlVXv0aHh7nPbYTcZ2UWWzavAU3zqK/rrHj6JTQwuulqBHgt2rtaf6zIi
0yp5CpEsLQyrkKvEDCRxVlCiS9CbI6uJ3w3jqnTDgxwDiPm2wzCyI2xWG5yAtdt+CZowX1tOdlHx
GG26mVSke4in+KsdNX7Tugn2o9n560JPLprWG6vSYpDaOzW8x3RjR3j4hKzcVaE308ph6V9i+fqw
mbntOSfuLagZYFOB/oFOQmSTG4cq5RSf1To4xKriJtccvAXoOgFNIMdOxw0o//INEeGmqRwmsUPz
GKcIZuEbfBqmiVMrZ+37sDQDGwbtt12DsoLFDuJiaepALkN1H6Br4VjrLMvKebCRuSGLMV90w2a7
rGjLaxXCr8a5AP2/Hz0WeJXo55r8znWGau3oamROMCNK3eZAo5MDejFqWLJGeu7oiis3fEM8n4CD
6s99pv8EozkPB8JsV8Spj59GcrD2yc2acywruyMHDkQo0/D/eHz7ounar7ExqfXt62SJFQe7noPm
/vZ9t4eRHh44jZXb248icuAXpRnxt2+9/aPuURHKAZ/r/JS3L/VltxpKWEWTw0brmX521BXc0yhF
uAS1qjatfV/lBBjTSMr6b0YU+IdH/W0wWFv2tabXC0Nr9nndXGRTIdrHCxmSQoYM7M0Ku19xMX2r
aPwuTYB17Yieg1AIs++/pxj6XJ4HT2xixzSYZWGYVVJqBcuQBH5L43sEcx87waoqxDkfmVN3v6cp
Jx4bvCjUGHEqCwBpIUK6vDX1JSmOaFacQrByEs0Yzx9uPt7bZ1MCPLbrS4IqW4yhba//MfneviNo
mhSTn/VcxvC4OyP8TANgyARz4O2RJcdVtUiGFtuRQVQkudU9pkpfX4ksrQ/lLSgVSkd9uD0uOOMf
inYXN8l9bgl9iy8TtVUNVtejmzRCjCG5PoECblGdTUb6msgpYMxCAGM5CfKTguhjor286EzfAL7C
jPP2wfiPz2z6f5RSPjfxAEPa6Yx4j6QN80T0mKQYOWvoPcr6bdj04PTHxvBfkNAca3QFBFKcXav6
IjjhWYXDjsazZQykcq76OD0R17s2NPyP5O1BrD6bhICSQGWcfK1cSwIyDJSmIcGUQOY4z6wSRnd4
FTDcoqXmxXo5zsKZCUBkRrxU4X1XAHEfSeWx1bpxtY9S+OwMKrsLB/d3MTr7sCaUixLBApu4qNCz
uMl9K6wjEeuHpiTFvD0XGZx14McuEnahI9GALjsPXuKwXFtM+co2+BCTfjZLDI315Hf06Dy6KVVD
swEFReaWq+Ahiw1vZ7b9nTsARdIkhVSymWp5JN7BJtMk1oqT1CPoEVXKoJVYT8e4GLhE8SyBMovQ
NWKqIJy+xC0Yxvyaiis4K5OnHFqrzJODNXtKkicGIhwMDe9VaN0WgTLni+HgGhepKhjTSfPLc1At
VYTHrkjIvRrR3tSxBkuz+IkLWP2JdnBGpz4aTUuOBh0BJ+PwM7j5XTHDJAaqFkxVeyNj1JUUXbGv
rXQ9ODjcm/ZUpt5zXjDI1mV8QTqdg9y5jDJztpV8H3GZEPc0I/+CQx5dWwuiTVMzDQ6sgLBzRxym
ttmm2UR9WUcwFdJXD83FIExrmYQBHdYgfCrktk1VikqZUwAFB6wt/BZFBfoW96VDOvyyQp46e3mf
A4vFW3aVv9LK94C2gzMRk4KsLK3qL5mrQ4OpZx2F0VeUp86Kxi2dyXE24J0Jqf0YvLY6QBuwcY9V
a9kXO0JVgmVaSG+Re8HvcTTbu1BSPRJeBPXDA5TqvkYxxjOvbZ8ioJ3Kbid6RP0bChF03Ml3b9ev
Qo7bKJ6+GmLHFiDv0B4ZRMoaXr9Pp0fkA5BE9FZDTg0NQteeHRW7jEbzQzC2pFK31hGtQ5KED6QX
Xnx4bFkz3nd+oe1F8yZlvdOa11aFBzMo4O6Ue2xoD1EGi01X4q4XKE1JO60JSrV+Ks0EC+et8zK6
5CWxYal3TrwadZw5mvRQ4IF13+UE/ye6mqJ8TXJZrLIC3pOe2eamt1nRLKvZdH1wcjvPf2+L/EvY
8d6stdMg24vnvzjciGST/MQOENLC8e6FO7grn1LEFvVjWeuvEuoEIQaPvpGu6qRnj46PGD+XdaUe
U8Ch5HF8xiVWJD1E7pOj91k0cfseSBdd3iR/eZENZgruIFaj/CkI4sd0Kn4CFgpjKn+ghC91r7lP
Zry5Eifm94oW5q8pHH55LApCpD+OK85NS7yzUh8jGo4WTCXr1KqW5A4TnMt8TCBh6wlNgsEBTQQp
6nslh2jnTtNT7YjHpEQHLdfcXc+53t8njvOBaSZc1iGu8L5FcKjomhGZt3PH5zZtnA0yngOmPS6W
IvtptGarGy1iJs98rtgCWjzj0p2gIkDGEGO2yScgLSFHwQgdHVvfhm7bfSKQTllfBltY4bVE2Bjv
prhrqd7sMbvLiZdpBv8eJOiDLSnKJjrFLW0Pq1zZfXyVOWLmMNQuA7j/2jKxP8lziBhzEZrqsYzs
aFmNezRHKzq+Dt1p8d7r7kMQFIiwQ2OtqA31mXPclwgvVMKvSzQG7zYhRktIksmCBHmfggd33/38
Frdp8eQmbrG0WRFiO9gYTfBFJFpGKldOmcOvELxHE3lEbp2ROSHwwETuszGIc2/zICNtppoqVk/S
D/ZWkl6dfyPsvHYbh7Yt+0UEmMOrJFJZzvGFcCrmvLkZvr4HVX2vDwqn0S+GLEuULDGsvdacY0Iu
6azpbMLnWlmW8pon+ZsBDYullbdx5+y5jVLUMU9Did3OLpKb64Ekcnb9+g/Fx1ORQKmOxnyTCpU1
mnvb2Hgzhsmj267oOukkGuuPVllN6vji2PxTekjNrmCZoSPFZTKbzzoxpbRGT4zH2BZqGIM9hit6
g9k9bJEoqp8hbkctww8zaJ+5g4Go95rbSBMc96hNpoqo11znA2xTOtjLcrua5EqFHHCyaxTWWuZd
+Pb3siyTNTYavPOjCqbPpG2U8Q9GGDomrh1r27FbspSerMZ+H62G7o72FMY0OOTwhxr3uc8fEI1W
QTLh1RhQ0bBvAbQzoCQwduK6krgK8r84oo6cDmELUZNF3x9rsGEQMNPPxuk+qnl9sgb7oO5hLwy6
/lm4xOJ2JK6haD9bff805NhDOrW5zI2X7wRxitBcj3CIiPuzWWgDG8WuM1m0XKlLO5pPqruKpcbQ
DexG0lRBnOuMDssIW6Cuvc3aRzGkzxMjGGzeIX2G5QzZdG/KKD9ssnHxTscEx0nt5ObUobkLeJBd
pV2NlYXeSRWbMeTaKseSvrtOFhDRDRPXH6SLxNIx9grsHsdZayFMljl0PFraEZ02VLY14qEtHNlb
R4lt3OFiab3iAVpCu4fc0ZDoxOS0GSNnrDZohfcyE95hDOKrb1wT5Pc8ccxFN07u3XU6XVJhPIhm
fKkN7yIjZhl4xF7p2FoqjscxJgm3UGhR2nHCdZYLWpJMn0k87ZIZMyfLvD+zPZerFhlsypxvPY0o
44XDhWDwUp/+urcPk0/a9g6H0EwznfQeQ3/rlm4Kl43vEWOvWTh8cXGGra9ey0hz7ld2J2QQ69Vz
bPZ+JXgDMsanI1u6yrPX+2DkIlI53U2Pln2lVct0U4JXaApj25jSCmCsf1HePEVErlMJKYiLyAR3
8+nPGIsvVJyBSBxqVy9Bc63ZLCDDQC3hI2uifybgF0F3d0NmOl/vEQZ8A6d9uFGq2Nj0kkFw13ur
nPBCB6D9Kt5QLPXmxbGb8ShVyLp5VGmnuEAklkZh/KzWOhjPIfJ8Jmx4TboPc7ZhNkvc5KE8l6OJ
s8UFRImRkPZaF3B6njYWoFmmNiyw4HYkyvioZvXZiTjneRULtCye9o5Xf5g64yTkF6IYaWLJH6zq
ILBZN2mpvoK39zQO2RQkjUoXPk4Dy673ZabO+MZJda26n1Jp0M51RmDS59fqZ00wl7YTh2ZeknzW
x7Er5MHFuKJAfrQWwxSQz2xyf/rOpf/PXI/4SMDeyxmgMBlBDwTqTUVQNAXEElnYYB4AIdQwekvd
e7FHPvE2krg/pwRZle9pyNeEAc+Kib3fdc4dC9rHOBw+8DY6hCS7vkEW01aoxltbONM2FD2qmbF9
73L6W4jR0008mhksC2TwkwbAl5y3UCW60OXMZyjZWamTQI4xnjz2yYxpiq+HXNIp2etd5yBWrfGD
MFHFjTV31OjWiBgS3Kdtfw+mygrGwQHcG5jsVM3epDZiSdml3w0jszWEi0eHQJWVTidg3ULIX0Gc
b3llnYnARjLmIouke7eANK5GzKeoe3Xfc9xkrbXzc6SgyS56oPuDOyRrG4HyplfHL2xfqCOhh7qQ
V9fueIiYvGxojHHveC+snqizGJlBXB2lRxZo6xF6DWBwrWl4xAtDWdU6SCJa7vdTB6EANE60qZtS
+LprF5shURdRAcWk9RI6BmIxfO1hQpfQJYods81bhTDY65/7FLR2jKFxl8tQOxrtViudJjB11N3t
owOBYiM5wRyKOb9weggSxvrwgHOOZCZPxi51kN2jKlaD0JBG0I9cZGq7nbj+aD8Ji791jMch9qyg
rSpO2SsFKhyQjOkUD92wK/I5X/wQ+8Vvytmw3VNL31U9w550iM8EG9aLinufZB4zOhgCEUiO3exS
hkDwWzukl49Ep27Jqt9YqZEEZUeJYLZj4Mq+4gIjIBbYLMjnTnmtWueQNGEW1ACimupICs64ViMa
KgZJf745kTsqcwlxICMgBmU9WB4xfeqIJ8456kmmZ/lGLe6TaJzXjeKcYb2NDGk5MCLVr6o0O4Gq
eAj7gcIDFx3tWbp2pkV+lKbskjgLsPXSXWj7e9axQa+qnq+lTGpJc8wPsqy2c3Lo9PLWKhks4GEF
AeTm9+i1vZdQHOjhVLWlfNOdQyVub0nwWmsTlxkyH29C3ZVgAWSy5fU+Yllz1iQLQjhkHoxmXQWG
LD8XskfVpXiBYodzrGIIf6IjYkbpxcJwxSX0vnbsvXRK3B4CEwjgZSDvNvVmaJvESDk9zTbnC/1P
uUO3u6BPUhfnZcq0p9P9Sg8ZOtDxGZhHRo72WeIzOfa1ctNkOGEc58mdVGbuYZ7dYPuwADzU/Eu7
qIriPcuSo0J2CfMD2iFII/ZZo6+RHM2QXorbqZ9PhpPkG4Y7K1V0t0WbMeowcHToDlnwkpx4R5Kl
2GesmHDE4KuKHwy3NNZNBEA0T2rY9GHEKFExnhqvupcxpoK+iVlySuMpCbF0Lexik6HjXmo1DDlv
8Gd6/oHaEagZlvNtrlxMRZRb9ruzkSkXRAUoP8b2os+SvgRrOMQ7SXOAq/fRxOmT+0pD/5grz4OJ
TadiuTdElo3PjUuP+mMM0GZFlz9nJRJXekFMHPoPlcWXXaMQQt5wh7+jXnkZ3+RsjFSubmH7pk2+
DtPoF6m7jN9KI0Ch2SBumXcE69zJKdLxsnsQ8wvsKEZlu/SR3EvsLQnZKtWeXsbnos2di5I5hFVZ
iKCMjNZa/0buJG4QYMTs5iGNCvx/BAUWNisRQQaPra8zvYcBIVxYqMQXM/kwLzma6gHvZ+cCWSsK
gjgZLuNTsrEBCZ1ONpfbo2RIt647+WlXprKyTGTEhnzl3F4zn9S+tc6F4+TgCy0MFXOphzV364Zy
g/Z5Fyplx5qX+jfrJUAPCCINZWyfsKSiKd8YpQ6uGiwGazpvTSxp6EMSIOeJ3NJW0vi2bI/rc0jM
ORpmh2t2cRxrTQZZ3xDB0RQ70+n+RFpKmyv7Y1atSyAjNZ60iS9pkgN5bOgi8FrG5ueUDDeepRx0
LSU2HTm7m8gnUaUPqUnbEn7fIZyHJ+xWa12K9yn5EJaofQjtJDuoQClspyQ3tATrMqns6nJYvqb0
XhgFYl/0P5rW3xJYtin51ljuFw8ZrtVVPcOGl5UD5L7KvvWYKQ+a/8cwHHfIJt56xu94RjgReQ0Y
3DTeUUmrzuzs8kgy766qPwyqnmfwXiqrO5Ou7SqM+mf8Z+cl5C0Igb0x0i5U4ioK3L/5hz0ZOmdO
/ejp6ndol1S01P7Ut+4jsuRYGnZQpcPtNDUXzxOYPZN4h7Cm90M6rkSx6d3WzbrvjMQ0Fp9UwLlK
AH3fmMfEAYZciCxoHCUktVZ/EGJHskvGoFDFvRuHLwym2oBmBd/N4mGuQOlmXd0S7zzhSzCndTIW
77broHteLktuPHLe9w4p1/F1n8PKK2TnK1wxwRANm5qMWajl3Q+jOOKHDIRXpEKAQHD8cvLyQ6QZ
B4gzAYlFjKoMFCG2ZIdj05wZ0s7ctkd4V3Q6TO9BiXPiQWX3jbSLRVQOS163J7GdDAPQZ0cSoKUr
2yqh2NS051lVvttoNA+IZvctoMx79wSDe4zLYwf1hDgjm35n9GAbP3aedrdVOt9FPaAJ8p3DMR4v
I77bfllxdaDyjQHn6mTPkCGaM+mlkggiGOuuUcNScCMV37Qgx6arXixXVV/tzrpvDeuzsrJXaF/h
1kyxCnNWk869RYN1a3hZihcZUiBLf6ZhpbDOdsEJMjPdNW0mciYcACKR5e7H+iXr5nGPXbw6qFbz
WXWyORT1Qi/ob0VtCE4MlJjVYi2uW6X1W5gWUWRtY4FEcurqyG8ac4U8/4JHO9trcppuNIds9Ui0
hzBp8RrO6g2NA7rZ6bwFt5Q2nIxJy252wtTI6k5IDxF06NddBjotInht+XGqcNl/xwUjthEm2QJb
Uuww34bMlzaqrvh9Mw5L1hmQ0PCiwG4nioPdwMVnP032g1aFxr2ZV3tvIO9ijLSHhFnUblwCwScR
HirLBrxTlAfJYP+gud5ZcfRwo47ak0aH0DLlHGShqqyzctAOuuF+pDVtx6k1MRHig48swEjQyli1
kCGkmT1AuKJeDPF0sz01edbmLib1QHx0OSD0mDNNaSvFZmrpkIWAsjOD4GocCmjWspwIptLr9uhA
VE4l7zmSinUBGzFg9t6u64QxELdgLyTqbdcUYHQHIoFI4JJWo93gDvKH4jNUrewZZs9dkhufVm77
oi4UmrFgi9rQzxov6OPhPmdXQFErWqKBltWvAuzf/hateFGa3vMTuwxCh1iAvNIt4kgpjOr2G6wc
hann4BYR0PWFzpVSYp2swYE2COcloZtxGb8MKUSlzEDaV5CoPi4rzu8EENTFTJK3uuK6DF/nCL2w
xNSYHQp26p3hmgcVZdLeaKith2oJCPEdg/KJ/NJ3GEEBlr811pPMVyumGIl4DfU28b1MvHV6G65D
Wni4Z8XP0NYkP3a4rTwhyB5KaNoB8GOANUwEo8CyU9hf56En4gchSa62vFm9BE6XJC3vP2UM4Rxr
TjbOEg0iG/VFpbrfOFLCriCio1naxGaV1Jse93+ReIIcdHui52QZGysmRtPh5CTTLDxMFhTytCPa
AQDKWq9MtLM4BtctaONAjTnzoSVp/MiYPlpR/BEEVCOUcm6rVjW3NlSHIGfusEa48oxpkevlXD5j
UgUhZUB3zx0CgdSGHq8OyM6th0dVItJvNkTFTMQlucgQOosU7yzcY3Mc+UfN+OgRQsJRbhWH6y36
KYg1///36azegYT97wOnZQu/m6kphdZ2E4vyCMqmIUWZV7k+pm7shdy2/L4gUKb17yuGWc2frr8n
U8yfrk/4j5u/2//7F0zkne7u/5/v4u+b/PuKXO+62f/PeyIzTDdOY/b50W4BU183c331v2/k+mp6
bJOj+fvCNYijYnd9aJPZc/v38/u78eu9v1u53lKdseV4YCfde/I9AqV/cIuu2pP9ou+FNkKjd5P6
cL0Von34e+v3PneeSWT8/T1FZEVX7X8feb0VLWfq3/s6cqDGMDV31/v/buH6179P/n2t3+f9sxlL
WWQ9GowkzaaP7mP31qgbopvfN9LoChOI67b+42bVsa/6v1sr4QIG+mg9EdLK0lxm6hS4vXrDUVge
rj/SxSYZLz/+ue/31+utUjgnh2wxouD+56nXW9fnX29dN/L7K1RwwdqnFLRbeMbvH35f7Pe+60Ny
Gll04JdH/7Ot633/bOb6Ky4fcuk6K17TAdn+bu/vv3v9/bopYtjTef3PZv4+6L9t9vqcDNKI1/X1
1q5scehKyjLNVIgqWn51woQx2vLjn18BHsCo+OfPgxqkM2Axb+m4qO3/fdL1mdcf/9ynVnKhakFs
+n2Ff17m97n/vNR/e5zmAU9E1fk/7xZ9YXNoD/P17usTzHpgBvjPRv/j7/+8yPXXf/+seEW9m9Le
/68fwX97X/91M9cH/r7X62Ou98UoyHwgjz89tCeIwQSkxBojtFU5CEYfWmG04jYSAwTC6+l0MJ4V
q8vD+Rzr9dP1bFDRwjvE8Nv2hEs4MVdwug+Fr5NMTEuRJZttKMtFDMyjpoE7w2PG9Lc9TsiQjkTV
tke6da3JEtuufallFszm+qJDQlmpbvEILlndkXMK+0A+Eu9Hy1GhpemUoC9Gon1QL0QBTqybTqvO
5FajLOupmbtiup1q+W2GMJUIl0eUJlh7MIelB0iYTj5NIDQbFGk6cJNCU7/xCj9qtZcFcYMoohgr
xEXQzCYtTHxAVXMQZediCSVvExXSwVzHJ0KxijNMlHVcGR1TkOJSaGgBGGITFmeXCAKuzLW29s1M
YPls+j1oRrzAw6zemS4xILgSQX+yXB2dF0oTljYi05CwU+joeGgDIpCpxJiBy4KlPp/pBlgzHZv0
BuKuvWbmo/ihQgrg0o/B1ILQf34yzHxf1vUZlW69xk//1gzNoaqmPKCASnzyBeBF9qc4YiJFCk0E
Ah76HignkB4nuhKsMVLagIpadZuI2CvVYAoQCjMJhobPzhLGLnTj+JFchPVck0in4Pfd1CzMO3e6
IdbgT+fwwbjSe2OmznhUeqdoytJ1krMdAhkOWl1DbdHIw5JqjOgpZd3Sxi+N/JOGFJCqSkUwEnO+
hdvjKLXYCZ3xN7BcfKbEzg0m7fS6G0yf2viZWnIMukatoFx1305yW0QM7dEFLvAOWslbQwGJrisR
qpZBoTLPoemE2XsnSXdkfF/saoUGATjWFhqcNmxNkJUuGg1fN/nHgRtMu8y9GxOv3bkdb3qc0XwC
2lMOaskXXQdG7BDJwjIMW7irMjbgWBI6K/tY+SNCssXa8bzsQXpqizPZCT+MsCmTO8YDjfkOUAYY
nN5/NYU+rnUOvzUyQLBrE1K5OCZX0lRTk/WUc2JMMWxavCFm142bHPmWYWbKds4wY9sCRAUNWWY4
ungJEyyXcFFJa1pIhQUgBJfXwn2MSUXgEO9HOR3a3kJHpwQFNN+7SROruXE/6xy0TKRGH5NUAlJl
lyQx6jLNONNPiI8xEV6WF3/Dk87RB8b0tcf51WsIjLbxSCo/jocxWk+MZG9oKskWqXo3i9BdG1NO
2LV8nAD+xap36l2q70qh85rJlryH7CtryAyfGwpjGo8kD7nP8VJBWylpom1OrqMpS3ohSnWaOaTX
gyCUMdG0m2ikO1Ewfe3VD6sxKXsmB25B+9BlzRNi+nwNBMG3vfpNE/LCDI08VUMEuZDPFaSntdml
dMZDtaBJgyd3Jsx95UXkGsO8Y4TsxDvLVFTqZO3eBvUDtqUxsa3lOWukrmjUDRFqB8PVyMHW+p1m
ILgEef0SefIDpHbL1Lj6BqA969mATC3+IkSB2b3+5Dbxk8R9cIQSqwXD0dMC1Zbehxh7d0O7aiSn
dQ1nWqzsUP9T5uipVfstHawLuswXmZPNpvOwQhvOQP+KlZjN1JdIWkTdnUL0IbSmSKuLY3uVzGW8
mz5tEJ1h/piV/bvWl8yFxHRrpspm6PEM2nQSMUlw7jYZhDWyRCTV02Bth03EPrFuqx51XPoh+ZBw
vyKEwWaxr0csWNi0mrVgjRir1OyAcSEdHo06aAvC31CjCH8IvXS9jJDtsdiAHuNEoNBxyPPXAVv9
RvPyRRlPOwIq0UttgQ2yxLTJR/z/UTbMG7tVaciQZqiisvc7JX+2U/1Ojktz+kXaTH2bhKDSDkFE
on9XSvZdJPpX1xh0OVpU7irg4d4pcMz0lGskdONdR0jj5ky1CDp/1VApjAW6TnL4HtS0uTTglkgO
ONU9jc6OhhWk6W4d64HXYb1Thd76o2LT1yS1jLkV6WcEkBpOxLo1Gve43mO+kTKzyT1roN1awo7I
o9+3TNWdzsE8lFeEk9HYMpx909gfXVL71Wjexm5ebEw138WaAwctFGLTAyUIbHc4CCbrkV0SdMpV
F2xyuoAuZbaxFWY3iPsm9A3luIGy9OU2DPhCOW4NwpTNaUCj5NhQ/dpHU5u3jijMbWXqW2sezllc
PpWjGphajhA9Rh4yNflbYrGbKdWrp1bpAfgTQHIM/vdogB8LK3+eZpFvzLZ7jNv5qxrtF71CV0Nr
uADcaUfjeXY3DtyItdYhZcWNfgZFtnarjklqxVDGNkGNhyhUYFcMCUkKCUq1N6b2716UP9p1fxpB
oKXqgMA13wGFectG9gn4T4HeUxsYpHDMiIgmfG5qS1OLFITbRCGjo+X4BMRr5TtW3agPc2Z9yWAj
sa8m2OnW+yTG96hjJujkSEJdEn1FwsS3yL4GJ3kymvGNPO2flCGtjIztLJN9bxaPzFeZyKnVfY2r
tE8UpuMZOeF8Hg/mjCClmhPpZ5rRbwoMr6YXfXQuxMMeWw7dTb90C6QfwvnpoEKSJcrgvBdIGEp4
gVxpOZYIuG5KtdyEi0dIlHfg2VklIYzwMUVtQdzs34qOvM6GsWY1MqbHpBatiTeBEpxwbVb0Y5P3
rJdDBO2mo+8WHXVThyXxgdlRWF8q5PFMHV573tRerV/IMW7AzuTPXqscOfM9JG1Yr/re4aOPLlpN
mWDpW5EOGPWBsO46WsjgoojtpoOyTrBcrQbGhO/xxGCwd+pL4i7qBUEOMJECm9E7ZWTc5j0pdAyF
MKlw9A5u+JPn46HKBgtWZvuCKuSke+K2d/O10w93tYjerQIxQU943Dod8jfH89AfYPaEckZTyzDp
Dc/sG5mp2itOYi9NC16qEqPvGkRmYC804dTswaGEVXHBG4DaBjMQnhkOl/7FFrTliCohHjCqbvKU
BgkuHz5NEz2nUUSP5NL/1ItxpRA5iUVe/5TQiN+1MVMVBD0OrgU8BujOy0gekW7FKzSM79hgyHxa
Qk+LJiCq5Wy03lmQiLhpgLsqeYLni9G6QYw6k/uXIkOd6kakCxkzCXrS4EN2+BgdBwdBgcpq0+uO
t+rwsNNnYbJaPKCnhruSIWZCQ72yuja5F9IXoS0eucBRSd553/BA+pM2iXUnKossJ/GomBOrOa9/
R/O7miZlAdz1723nBZF0mWokE39FMkeyu98yFcmrCkyDqnDwUIQ1aAKbiPEZsz4EqUW2K2bp7t05
f3Eo6muu4L2s0YFTG08Dh2cFZjRdwGLVVkbDDSgudpcmuSe9x9l0hHugY8gYEzanKAGV3yW0xzXG
5ZnxFHbuBcHJpzaiSpnbjtIbk1CYuAHjXliyzdGmWIxoskkvulCCrNLWOutJ9kyt/Qx/o15bkYY+
Wh+/6EoxbHHleHE9LjX2tMnc/iMCAZY69p0SpbTH7QbpNojrGmRfS+/WkgXTJjsnJNWlBrMJFk2j
5A9h4qY4WpXWrpi7g3wZhyerGnxNh5w5FQrXVod1sN3fYkNl2Ktktwa9cWaun7TEyi1jtpuGtHsK
WpIO0eUaHfNtzS2fUBB9slJu1lbWIHvVmPiTJHNWgKnrH0mV7UOb6WASi2NtXopaNddejJg4LyhE
Z4s4oi5z1x6mnHS2zm3vPRZK/8Noh0i2UzJCxamnzYRTGhp77QsZ3aYSsLxaNm8jCPK+nO9ng+aM
rN8bc8Hse4jG1Cp+qk0ko2MdPrkDAtoGmm0Fww64MdlOqFO1WAUhgDiF8cq8k/a0SkrrI+0LyE3D
tCYVXA9MY3rUVcxLKUdgzCecmUm0SM5+LAQlm5wcFdaIsWajBCEodjww93nKHY7Sohgav9D4nMzB
vEQjGWRYmZdFEiieqTt3mfWiwBgwsZEhVyWPuTsqWmCrI2MAS3kwKzOQJssxTlJgH1UXH+j07C7e
3SH06yzjxKYYRyPu3mRsfOq2MgWhLh/UKfQnAW9+isA+Ji0VoeWx91fK5PkUJhFHCGAzanyRIOmr
MuOPwbhiZY/9D0Pt63lzlTTwRCZdvUtQ15NI7Gwyj9m94rGXOJb+YbnuT8J8CatgtTd08KKT7jF5
0O4by0M6pXmIig2sc1llLU/wk8QSGwRYu9HNGIzr01pDFOlo0qUOSOu15iHhQdzxmmrNnpTso4JA
sakQ/XV5/ZTm5Rm21kG2zWaullx04TGD1/RmZeeL5S/drEgoudAKeK3N7wlJEpzxdMPACp9Y1985
5fDmdMNXUogdCRRrW9fe0Xdam9oYIOXPDRGecJ+x4jIQYOepzQdid+96hqGrKS3OEseSwoyStGjv
LbXQn6B/egzFfW+S9uuxdF+VrZsz6gs3DJXOuWWeTI3JZwZIzp7By7eqc0Pk21ECltjETAWAZj/p
UnlSPfiKUTzd43CTS0rI3ZIHKEmP2LPUenW9e5deOyKTwlmVzJHXQqQU2Et2soMvKdWrzTRYB2Rj
K9n2W+HE6IdwPedPDQ7Qg5qGO/bJdVvHhj+mGisxieANv0HpKzokSvfQRZgutQ6fX5TMYK/wnpaO
PzTqq5KTJ9D2EI/GJasuDCqZY3ppnB5JlfiKGzCQlrGnvsATToEBHsyiqmT1Ndyo2Z5K2gJVhPJE
Jh4KGWnzMrZPva/g+/Bey8ZAg+em35MTv8Yi9qcJQ7IiSQtNPR3R1fRSmUnuh/o2B0OyKiXcvg5X
i50y2jP714yMMcjirPzDlG8NmDlaGAIp3JZUGs/Z8bB0EV/Z2dM4LhmyFYLWeqDkkDaEfkJWVgwB
SkRCHsjm7xrizyqL64uI4sDIrATT63isM/0TEATZr2nPog09ciO+kmF6ylCxBUoFp7ThiAf37LA2
JBAYb2Z3KWGrEhU3TQmJN51omHxFjEKrMFo3oW/msl6lmOw2eUgvJEm+qzA/qQ6aJpZg0LUJjlvN
SbeLx0qsXOrsVVvp34OBqSN/IkSz3CJ8e3dQszgzcMLJK/aZUX9XzIACp8q/0xyr7yCHoNHjywwd
beGXZ+tumd+r8w0oxZ1zO3I15VC84FT+SPQw0C35ByTLhcRASXRid9ac1i+k8+xp43FqFZQcDav4
ymhvZGuiK2P65zC9yjx9qyyt8LieTrmlEkSRlH2QIGC0GTav6np45hhFDaLViFwG0/bbaNryPOBi
PQktQKS0XH3Cg6psEqZ/z6aOdmRowjsRf3vjS+MaL+hnHp2ip9qEumKhs1h3INFWiDpQJKGlBAZt
UPBybKLZhcfUtHZgvKm2jv/DeB6LXuEDbe8rPjyaggYZQuC0hWm8SrgfWjTAZEOrxTfjRScsBI/R
bO+0RfdmkiFEKbyiArDZs/g6dDRnTU96tahwPUoym+Porv7hxBtGiPka4zTG8i43WanZrY5uZ4Ae
bKqvcdvphC1UFysfHkd0CsEUJ7epI0+Gh47MZSYL8ZEsB7U5Ddi8x8l40D6QUn84OJc7lR0zs56d
2H7QCQnBn3+OyQXIBBaUfDp0LUdLhHXaHXedob72wvpUnAWzB4IeU1WAG5dmTMr1n3QmY6Xqct/0
l6yxzx0nAM9MinUrtLdwWby6SnSaW7QaWnXKdMJ7FNl91c24aAWe875ByxAj1xoA6qgqERRFyN5C
FdOXlbebVdxUFhPkKhSfpSnv6rgn5Si1WNP0D05uHhFZkJGsYGKJkNq7TCx5Y4qygcn+QwGgMZSB
amim1VdcxLvUyg4t3mI1s76hfdGnatuaLBAtCsZkq0/1JbOhfLdNvq/liJ9Erf2msj4yrSO5h0ks
iYR+muG/TYUB6r+8axPL5y0c+/jGgYbQzcOpVKDfZDbSjQT8xWDch4IEmzD8M5fKo7541nDsPCrZ
u0TjYAHvViIVrt+go+0s6o0htC+nF3vdSx4g4kT7qsy+Rbh82HH+PmnyJSuxqpQGTuOu4n9OhsuU
DecqTR6wUHxQQnyoi8zZqWRg1dN7XxPS6kKeXivEC67juTLXs+4gb4bSRady3I6cMjfGRGtWTfQD
qnW6CfG7hyVomameCtC2qKDvC3eArK8qb3M0nFSofbFXnnVO4UBRtqKqkBgMOqoaAd8weU3y1lz/
aaz6yzLyz7AGUdvr1V2hEGMITh5vC+6YEPOHTaJ9Ofghtlebjl6eafXRyIsHxJCrkswdvUT9MhF4
QiM+fElTVLFWD/llHpxjMpNrr9aI6ZUq2tpNOazBjs4jUblOkgVz5ByJxv6wzeYd6fiNLELXT9hP
OUJecDvAsu03XlmBmIMlrLfp2hn6yHeIwjDS+aKE4EtzQnkbC153D+mHS57iWxDTdY4uVJRyZ0kU
5oueenSx2C3/VG2QpuLQvAHTxKqcio69uDwb+TMEmU2cV7dtLF5jWO8AGutgnhpyCCmPgshmR6GX
f8Hut6Uj/ho64kLn9ibsQpVVgj5wdtJ8K62PuVk8iFh/K0bbZKEXU9YO9db1Zj82BRfGMnlAvcB1
WKUpQ/O43rEaexBT8VqL9IvV7+PgCrF38IMY5RxuIAi8WvUJgNsb5UG/j2NKlBC7G0GcJkhc7PeI
7TNQTPquVUzaeulkUDI00amYlFPl1MqFtebLWNDbnXsnaOuk3KC0AO4tEOJgqKEzbubZrmzPZaUw
IGADMKyUL9a9q6mXj2ZCtMI4K5eaVfk+KjKamG50kMnAopFccmPqlHWdIronq2E7dYV2gGSv4Tps
IiYRDgs1N1a3Rahtp8lr9pbiIsefPHeNA6y4V6YOTQ1kju3117/3hcUu5bhkfLNx8iRDC1zrXKsE
kS1OUW1zsj+jcnx1zeTM4KcPiMicMHtO+8opMhwHzrtNH1nDQL1yjF7Z8f8Es0ah2pshnT6tWLO0
eZ7ztttKKvR24BomWxqQiXiox+qjFyCgEpurz6wMe1OT3tYJ/zjOBOwlZzTU0Deeu2YJxkNF0OFN
UfqJbCuD0t4etB/cwBw0VNhFGH4aKWEHtIjcDVQl08MiH6tIsFqb05LbHHCOLM1zBdGmu3NC5yv2
dMwv5iqdOAmHfbg35uSkmnSshKe/eNmlR4qAR/jcLC+XLBMYwyZYeIjfB899dk2IGG5JWOaMTH1K
T7Nq3xf1TZ2CYUBZ81BGONwxMu3b2qSl6dzgYVy1jvvdjhZxRREkLyu/S5fRgacUtA3H9miq0YAL
wuCI8MrJ71Vx6CW6xyZqAJRPSNYQunFYG/tSQvhXLVZv8FPQiTf/h73zWG6c2brsq3T0HH/AJoAp
DUiCpLwrTRBSSYI3CZvA0/eCvht9b0cP/uh5TxAqVZUMCWSePGfvtQkeREEXgVx0m447y3I35ozx
DoTUbZuNb6rsKIdUhq3RKn+mdOmufd4fYtrbusNJ2YrhXHJTMh+w8AYm+ls6u1c//kEFRaBxu3oR
OHA2qVexPGaP5fQSWdhSRo8zWhIjj62xfqu+RiVco8zwM87OLrI8GDKHLNWNV5iO2C96IHU5LRZo
UM7BSIGG030Ro33DGftJ6OVrV3rFXmsxGIwGCIoYjm7pmYd0lcJlKDJ5E2MO7frRpnNIkwqdJm1P
jL9LwawES3OjyXDRxI1y8vyAMoj/ZZ4tZmGB7omPBUNiOdGqjEaGKyOhONtuZbz1wGVrzYKwVBXe
NhcwZaNlfCLqh0LVkjiLIf1sLBpWTvNFLspd61fTsSCaFi0TnhHTPvVlPyDdYTDVLTSfXDf/GGjy
sdvUGmZTOmZFnZzibFwLaPOPI/C/0q2MD/zr9k4v0SxNJvK2dfQUvUs6LBiXNGrX/oJxANMghsq4
gKZHMXIfgXkBMkezc9A1/zDejNqKoAGjv/crp6XmZ+whxsk7DZKOX7oME/MybhjfinMYHO0O8Vy9
UW0+3MuSIVDndLw1U32mL3+NHbgKcNsvqkCOPNHWpJZqTtmIhYbT1CGRKwN9SPVrz9gdRymLmGu6
eGzSK8mzt35jWwdbH2Qwzmswd4ZBIycd2QSTvsRsDqTsdeeJfnvuYWnIcvUiKnygev/M1Iz3v1qA
zdGRJYY7C4uatjrn1hLjqzi31gqot9rtJKv00rvMT2VL076xlHZuuYthgAELJOZnywHizQe/Xjlr
/Vn3znkZT07OSlqk9UslFotwkZrYM7ueQ7tbZ0Ktrm0Go8S35eYtdW3hbGBCjntCU72tNtnmmXlj
2fOgccwSDghjbGOuUUVbj6hmE0qEQ0jP1uYR7RoiO0V0S0I9DeiZR9gqCJ2zbdtCRScv+Gtfe8Fr
Gxm9gLKXo6Hhsd+V6qUV/MbS4VsSxUAnJhYsa4xkoKS+Em1tIAUvLx5NyXNc3+u0ULijGHTzruyT
nDg7CyTCPuJ7G80cWJIl1FirLJdZz154KMHJjTjaHNw3ulYSNTjY1YFhsZU4VeAjw0wImOsG+aEL
YjJKM9qP2fwKjuHSjO4INSEjegfzJagdRkQLAAEg0/wj7ccuNV4BJ/5sLDHsXG8ISSlZaBz6pt8C
sKBtLpovUiB5iebsblydul7kvRTJ6B3xKY37WDbNpkeDSrapPA7Vua24kx0CM2jk0b6vmqs99yw3
qjJPromzk7LC4Z6zG+NLxc6Hbv6MavkaKnnvN9neceTd0gk97FKM5V1EAgrMJUYdAkP3UwRZaqca
lsyCikdo03gzMWMW+KeyZNx3ifbHb20PqQIhL6x3SApszd2TO/43yW1mOoy9tihjqTUWapGZipVz
7cEkGm9bkv+3Y9uGSR7NocCKs0k5+tjVQDEb1yogd/5QNOljrxV60Hp3pq1RGOrzy6gAVHU6XWHV
PvcjExFBEh7Rv2QiT0RFCVUs/PTxNen6P4VgRGb9wJm/8zjtcwhmVxxH9WqbHAcG/Gobsq+o2Y9t
7SS3cY0roSaVR1KrTB163nr8AzwCTXd0zYc1RX34IiR3oNqgBT/G2lNPU6A2C38Tm5Wg+WE9jxHH
w6wAzo0W5EPj6N4m7gw5LLVPZZbda3YDhMaBbuMuTb0hZZAO58iZD2oczf+m+tat6bMfdSoWQeQn
a88hr0gkrYtPHOUkkTqYSzSPk7Hptg/8Rhl3Fb6itnGKQ0KQCzFtu5wU61KHLdRG1p3s/Cys0SVv
LQkfCS/g3Phn7qNqa0i8Nkk/TTcN1iy7RciiQGclw8c817fssCRiVNYGU0kKE7VCB9IQSl53F5xl
dP39rLnTl+Yr69CC9En2aOrksyWS1mtSOxD6JI0TDHTDLbzutNT+0muf3jUCcOwMGbtmkyHGmG1R
1V/XhQ/q2hyN2u5Grs6czNCXQwzV7jZdLw7dN1jYbvj7KXwqf0eHzkOTk/ukdd4T4AJ1LBGIE8xA
cDKWxsDTwMCLdpx3jWQdjhrjKRvSjPtAf+2aZNoZpukSuHX0BJ4xe/Ff4zQBKtPS0647Ek/aiINM
OS3UQpsWBPNJqu5pdJvlYGJA2pMafqNycstZ5HBYt4U88PDgIvawKPUe3l+DSRwlHGusQGXPyQvq
u9V2w83YeA9FxQtaLfhVG6O96X0CE/MUJCX/HwG81jPekFN220YzTX7ajDgKP6fBgEnqMpbPBuPF
EpKU7e69kVV0SBQG6xp0WeveroHFOyzsyIlRzkeNFoyMWI1C63YQtL8zTFuRGLGG12HeDkRhlBJ4
WETGU3yNBWcVjmXoYBt4sRopwLWBHtpvGooc9c2SC4zN9e4Mq72XQ04bRkDimJl/2uxLcdFzEsCb
GY13WYRrPHWscQcaPg60AvybNLwf1xnxHvYvqkdpZreUGy5pIm43sz5by5dNMHRrQWfNflzBDbqU
xV+pIGnobk/tp6H6r+b4PFnNc5sjpui5uczuSeXd2W9R+ODT3KMzfzZyuAYuuSX2SNKXaxmg5XyT
6EbTvZhxQ/4e+StjTI4xkp+wydSzsWDhixuieYuaF8C1v+AGHAaSZnGKFIEiY3A3ZcUThAjmpi5O
fmTkaPDm29FieuDY0Z/kDgUKqwqhBGRSkJupje0V8FhxQJZxmsfotukYELv0InKDgAF6egSDzfNr
WTnf7aKuNngDqtRdEiVnDMkEKAihIQjqgtzGp0ViuOK8gnkzS7B05x2GzdE6Sqc/GRCThlI9avNi
XAe0QGbjsA2kR7gUDsW79W3mFjhjWBFaveaVLTmbAa+bKbelRPTUesm5Z5ZGz+3DJGf1gv6T1d6b
A61f+e9wlH074W5J7wvQ5NuYtb5uD51tnMSa0pkDSN4XBlkVYg3zVdiVTO07doaP3M4/e4jK3P3m
YZK8L3Y6bfFB5YFYOnC1NCGzrNxrGullg4Wfz6xBgti42OgwMLF1eJlHNMsIn1hhw6zPnnn/H9zP
Fr/kLqZfQJuWpn/n6/gOOVY58bfq1ENnut9N0b96c/fIFAIKaQY6X3N75s64y2TEccA2VvUOc1QN
z7WwwRvpie9thnKRHPl1ps6kMZ0baXwa0QRmqUIntk6zqj5G+FJ4wMKq5kT+2Xlsw9maDy5PUIV6
r2ThJi7xzRrSn9bEiQ3LWh1qQM1ThHu+/a7c7tVvYrrRVX0rCUuN2DlZ00lW8o+lPV4VQAm8sxPD
kz2hAkjqdLsJYgpV2bjF3lltLiw+X675zUDT2yeLf1VI0naVYf8tyvges3ASwhAKlbP8GsqvDYAw
CvfyIgAF5hXRfD2Zxntkcw7VBcTGShyMScWXrm9kEHfyAR/YXndqHv/cDlsOpXEvNYzyoAdKX/as
8BjJsu8E4hqmhf5kVRq/NzhFwmkC9N5kGuci3mvzhAUi8c90NraqI7rOc1KSs9zqKWnaO2uwdtDk
t/wY6W7CR7vz6JZvW3p+AmDuRjIu3xKBZ2xdK79kQt7HsG43pmqYWCmGGKrMaFYVB9lrAEoaoiB0
A2rzGOCaAK+WU5Q13bEmqw3vSrxL1/DYXlV70nKuKfzqbZTIaq83fRh72SmKdYTqKI4MAIx7+DWv
KYfFQuF3GTtKgD6GA0fRDwDiK2agJzPACn6sEU81mx+il7e23h9Lv5j3vUG9W/S4Q6ir1zi1Gtb2
dNfH1mdjE5fKqqnSyWUc9uOjcahtB2Ll6H+7c/9B88uW3gsTlIOqYmYl+Zm0MJiqlBEqNm/dTN0m
E5LqaUDtYZyamOBog/aAKMUdsS+rlIdytJF6CFcGtFlrvnYK3g0phhuHvA6nH0mRq8RNtViPkZU9
2KwpgUeMUN4uB78xwoid3Pay7VAzICPLkUwkupFY4DIsEqZU1g4ZJX/y4pX0jy6mg2es9+UpJeRp
Ho3A7XuqEpqNfkWqXaMVF1u1X1E2fuUdswpiWw35UMhh4KGZscLUb+juv1LlfA9jvY8gnVs6afe6
ppiXzYAMJad2kXzSkmVgj4GM5pl2a9XLU+K4L5mrjrppnTBlyp3Wm5d00la8LBqdgQ3R6fDaXn7Q
Uu8JPmHD6Not2VaBI9lh9ekTyfpdkX/a1go4yE80de+xhJm8f/XrQj5uC/oAq5Px7NctaiT/TzIg
bWfSedHAJGwQ2g0IZ9XFKb1HvFY0uEvvWW/HC7EHt78o//+fevDfph7o5n+TelBV3133/f1/Jh/8
/q9/JR94xn8Jx3V11zRsy3Fs4f/v5ANf/y/LcEhvMT3DtTyu/5l8IEg9EJ5tInLR/zP5wLL/yyft
hSRD33M8y/fs/5fkA1P/TTb4zyAZz/R9sQahGJbQfdQr//N//GcYhzu3lpZMTnVC3aZtaYI1IRs8
hmvb6k+9/jJIByC/ZWIJXHSPhr2s6disn/z9m9+LVs4je4kx/euTSku6//jr37/4/Vw1kLqqhiKi
P46bNm3qsANNHOpxjLH998//fOhZ7YkDT0+IeSSOBcgqzHBl6Br45n4/+r3Q/0AZPwwZlYO0bjPi
F0Pmv4iNfz+copqO9O+Hcv0uuZ3RDSLRFGuiQ0sXJ+4QJpN2kjZSQFPF+Z5V6cUp2DNkCdDDwX3Z
L1SA+V6VGBoMnVBeoIkTwaFmRTSjqBgB0JMsO8m5zyftyPbNIE/iD0MxP50VpaNBz6rP3b8sHbb+
p5xFcjObWeisYPjcXqJjwmFtW7JoBE1T3Pb6eIecOt8X84TP0aDRMSOiSzmzFsQ3MwKADDCQF66b
cYoMtg3TWKXnvncDfyLTUK+St6a1zrOK4XMS/0LfZQECUqRnzRruVdEh2e7pghwU+M/AnJ7zZKTY
Yk47TPDc9akJzNJ+hWr+1E04DAVT/DQtaPJWCiF0Wd4Tz8UE1iXmwdYaJ/D8Ry/G+0wrlRmd4b1V
kFCbBlGoE2UWqH//MnPQ3Bilpx11Ul33addR7TMeC6YWT6BG4HffH7JaX5615GHqsz8FG2aVQtux
C7ZkTu673GKJ9+miQbkjlCtB6jB5jJkHd6LKdh5L1wBnvW4VXnqbR4MduBxEUAJQOBhFtyP9gxiy
xLvaXaOOtm38kP4FGy01idotmjsrb+W9iWl9bN39XFBZ0yhhgAFZxysngrlm06bcMdiTteWBoLs2
SDqkB7OnHdLCP8c9TSDVpuivGN+aaYOEiuI1UIaHfCsSn9P6VcRM0LB6qyLZH5uVrQVo9D2NzBQA
6mp04glaHmlTYtc01Z1ewdNNHWLQk3RCFZ3Yf+Meec9ouTmqXm6bKIPNklbmYS4pkAc8WXRuQsOm
w1iSnKvp04OvU4AqXHmYBTwwh/G8LzHWMnTzYcZ5+TEemYT01JJQX8nSnU6LmLbwTdQl1bxyF937
EBIdnICVN2KHbJ1HEzhlwQFpR/f0vu+ZiBkLJK/B5Pkx9IDNfz4l1sK5VN8bERNui/RbiIbdQ9VO
aMkVpC0F71VzHLjNUFN4NSrBSD8bCiq12tnmlMFnrLVPLV6HfapBccRkaNtfqTlwishL5yhqnf7A
StYB6U5lM84bz6o/uTuqTTxM6V5PhUU7uE52FUnIaH5AHMz+hruYo3n7NjpDfLYLRCb42n7TkPPK
Phv6OjKapwCqDxVcrageyQyv1sYp2A5a7/EhXfxjYeHHQDt7EHrhB9xA9zUJ5c08v3UTqOPWtsz9
vP5gsmLeOVjM65Yk7k6l/VQa4j13oyYwgtTRd0i63kVHU6kitWnjRyiJQNNdLcv9Hhy3PwqPE3pD
5PHONu161+bda8FtdnStscOvvLBCQSXQKp3GMbFPa1XU+FcDiwJUl41P5uOGUeohwx0Ictrvdpqp
soPfQrByJ+NLzgy72jfSUR24/VZ2ZAFBpcKjkaAlhCJFzB3fpKaARxej4ScWkCv0q25ojJeYh9wN
uv1VOKyp8YAMV92pMe1v5gJT/di28anzH6M106JznYgXCGwmnM5Tyz2mD7MIloImVWIylkVhMgPO
RIjWYjFYJZDTqK+g8WpD8sJHrG3blDHUKkCP2moLw37EvvAwx5F2AF9/SzdLbBvHTXd9sceszd2Y
WDOrB1gasLzW2rhQOIApaGO8ix6MB7SoaD5pcmmVGwduBUttmeRJ9Ka3naMiRT9GpgHelrFaJUHT
zJxj8r5txfKCzq44zhyrts1pmMec02hFLBc7ldeWb479o5Wr2UiD3NwTsBnVCGjq5ser1yDqaDxq
LdaEeCqeVElzTWktBwfA5DuwtuLOIRAjqzoEhVp0WlDH6MNXI+OFuBjrZTVT7FRuaBvcJ4w5K9/c
c1ePAVaTuLGNfVygOXIfMoDELYmKW8/A7o7XH8m8x6CvmkkRZDo4Xpbsc2lQbOQWrfko25aoTMZR
4n3OaMcZkIuRh0AHyBMOYln1qfzpQ81BUyKxGMg5KcdmoGoGlICE6mz5t7pLihtGsoLOcPSnhSV4
8hKODFNinKIyOTgOhGG7r4glthZy/Yo5OrRFcpxoIANBXco7erJ07R3y83Ta3qVbd6dkppWd4Or3
ifAxeCQtJaJdm2T3M/O0bffSliNtH2oQmlFYxbDjH5SvFEcKic7K8Y8WTF5uYaIUkPxUHGSQCyZP
smQvWswpIh+47Fa/fbqf8h8nHqt9OXE+n7sZu4c+mCccDXZz9Mf52gwNC808H0CgvjKRc7accaC7
u2v9Uv1UPl0U32nbfZVIj/gZzo/dfItk8qkVXR/kIpsvI+0fygaJ48GyH2IDUYe2OOc8Wc6s0zep
IFrcseRL6zc4BHTA3HCkO+Z4WscRLFvpVwji91bNM4ESKj2A0nnQNOdIaNGafGQGa/kS1iCD8c+f
aXHeuJXzyJPzpgM0C+nwqwNE8BDYyfjPJaeQAFvq7V3zoWGGq8EWxVg+UT6MyGph2nTwE8xNKaca
zqevh/V6sRLzvWRLp2XrXdWA3M7JWdQXjjNJQziDl/jvhLuU6DzrI8MBC4wCpANE9pLJc+k86SAB
N6DdYKmP2X6y/Z3mJcTkMoU397FXfTRpNoSDTfWF0hqDZ1+WDxAax2CGIR9nIj6l8H6kh1XKrWUQ
+V/R3MG2NSJgyr6R0rBHsU09cZw07ZM1vwt8Td7GPW6CWLL0C43ESzHh5M8hA62+l3nTSq9e5yPc
pmSnmimuW6e7r1LwB6VWnHr6I864IFdh/c6AEWxoLtahWY0ykF37YPm4rafcxERdjvSY0eZau8mi
qs4tDEsORFfhktpnNzLUkyg+VXzPTq/0sKRzTaeNJ+8gnOk21buduwaOQx+tMLdVTxZpv1vW/+vk
pyp0yac4KCZ0sUhoX6nkVlkwsWZcSICceonMoTCPtWy2feLKEBe6DMzCe6i6fjlZ6eOcvMRtlu50
TsDb3x9H+P26wiYn1y/TAIIXR1+pwKVFeZi1JigJ0wyZOhHBgt9sW/omubp980SAH7/tTCUdDEq7
Ln7unGiuTKx7KETW2j1uiFfW5xJ7WmZ8S0fr93kpkpMUjEJcme2ENODlR4jg+nQkvzmFAJhEQ8PG
MMgQHyt8kOjdhr2c0XIOOkKbdjwkBE0+lL3VHqdEf7FM0QUMp0ZIgOG0CisGpJgbWqz9MTOgXI3A
8PtWvHlxx0QKfvZupRht2iJewlrXxR645XuZophYiooxNmBqrISEnHBLxdW7HEG6et+EW+A80uub
KjNQcJoFcmnrWdHszWX+lEqNIGsgCiTzItZkOv4BEQIdvJNEoe/xzqNtlrsU6DQM0/pkxMULiEKD
H9zeEsbyRh2YBL6ZXeDmp0Fe60Fhjt8ETGl7LOwR9qvtrCc/vSrOxlBbYaM/NcRdnOLeYoy6HiLs
WsM+Rju2WJv8AzROqlF9jYRA6MZt5NjojCqcW0iEG3dXqfweqJ88OOUIul6XR033ac+TXgBod6Ql
V3XzqfQf2lm4YbNepvgvIND5tMCNCVDtv1gWOpeNvhgwR/L4mGpk+mhx0oLccbqDxcHNnkildYvm
DxUFuNOSxca1d30P5VI2UObbEotSrKpnyWIbCHrTzTye01Q+AugtDjVz97Pmqe1MZMdpJm16Affc
pf0H1cNLIUHcaEjhHF+BocvsoMyJN0nmkKw3fZP7RIIPiWOHCIkOqSzQFjqD2lfukG2askB3ltfu
ya1fU40maMFa/s9DbU/lvSlNuM8KPUm23oVmi8JB2HV+UAVolAgFa+CO724mud0bgs9LXWu3mOgu
hepZOoTms6ygn6Rhw9PtZfTNel6iiD7oxp9JBm/9eFcOZXrgZHVNo4nY0zs8XVCwer6ca+GBmWMR
9FmfnOkXi1PPPEdbjbuRyMrAT9yXmMEDOLWFBW/lHDiYM6olC2VFI5CAeOIC7U0/zNkpJoQFkbn/
IlOGa0z7u39u8xm5zoaFJwdM/cdNzfckZ5Y3zs0lM42zsKyBrvpyLvBSOpPDKLVZ0DCAIQ1bnZLa
dTDoNBPpKMV4Suz3EqzMxqzLcSe9n3IYtPD3ous4SDdQS+6ncuEeXc+udlz/61I0w8tYd2rtxP/r
U+TxIBIDP7f/vUTCbQmMjYeLrpu/Rfp+sYx7NlII8qSdh1YO/FTr5YdjLf7GT1OxVUBWuTER7peV
HMN05WMQE4rMPRf1EbveVpR2D7FVqm2hyTHoX1MWI7hbug3er3T++SifxDbOgc5U7EPVJne6dh9X
xB9WGpBjSyXaro+n4Yi9bsUKcay05Z1fxclBZ4B2XCR5R9L3w3H9u39ffj9XZLQ2gWEjHln/iazL
KBRZ9lCh8g3UXOehld6bdkl2CHHef23aLtt58Jwwq3M20Fr4NxKcxiEROjuzj3q/hzWJlh+Ov916
Hn73+g3+c8/eQPtwqpN8a6T6d3NsIusPqXgZj4uHcqZoE25mz7vnKCZDWlDNP5do3SWNhGo3k/0C
VYWLDpn5WNFBXw00LBuoLJQbLeHvRVvupaWJ0++29u9Pmz0lOs8QJCM91NfLMjRPVW/7ewxBQFNT
+yPq8pgZhTmdF8AmEKNZfBeW4mNcomVZ8ulcibGsg6HKqn2jMEPNogj8ajzBxmTsRry6r3R2F2y2
VlLad7+XUtM/oVE/Oj0wod43nqVvoY4QxGG3/gY3fHquWwf/oNk3BwTOoaIoPXRZcXA1CV6BO29L
hDmUudywL3pGpnORveR0u/+o6gGLYzX0iOqrOt4lrpF+2ONAUh15SeeIdOmkat3HpqE00EmvTBoe
ddg9gNlS1tWkAIOkHSJ/9IgSQscp7aXeCZXNe5HnNdEO4/g0JNbZcRkF5aT27ZRZk3Jnvi96efJy
f/hTYQTcIGiqm8xi7Jwx+jKRbSorrc+5LnmxYqYIWcfkBXv+ybGd734onhK99AEvQkxRlntIsATi
D6jVw5KmJ9gNH1FZGn8rWYc0BV5ns7Qe2kLEkDHxvJqxmYSTt8pkY3XTpPILjNRCKipHy7q3XXqF
2Xieav/k9KZ7HfW+DvxyVhuUvP4lbT6NqWDgdauK0n7gBEIkcV1OQZuuvHhWxBoK4SkzOfnGDVpG
WHCoU2LqiRmUQ4CakZwFTH6trEiZID0IrbmKLrGdPTjTx4wR/t20wSHqKFIzZT0JX3x4r0Vs+Dfs
ivGu7R2DVr6Gmsg3AZJBWAC0Na+Jx12waL5zIM3DvyR1zmC+AzbYltbOj0v3MCYqbBoHpmuTM4az
ftqkWk7CyabDQjnCAcTTSFOMnuplpopF1IhgzlZX2XXz3urFuEu8CS9Git6g6l6TGulSYqwbrqbT
QvVjd0fXkjpw3YQ1KsqQ/MGSdJgOJupgbCPfmBimsPzno1hWZ0sf1Fr29PspaqE5vJOFP9DX4oIX
ZQwzHBebwlz03bD2mMa1f9uvF60G3to5PHywSa15yZnCcwMWhl4HmR0/k4VIDtfoT8fYSjCJ4EH3
18tsttgu4umfT5m/TdfGFM+9Qg4LPrMJfy/w3lhAMCDXSHwhrrHjyOSuS+sZOid/ZbHThwgcyaOr
EmqFUlfg1c2O4losUR0WMXXc78VUeHQibl9dH7vNIBIwpQ4dhPC36Ik6funfjwojKwIk6i+/J52a
Y41bwr9WyqiOihsFFO+XIT3Q+2mJMUn4R02sOpW4gyY80jD0aaswDKLdMlfZsYl580ZVCKpcfzjy
69EUgfyhMyASUcL6od0pI7e2KHKMHTZKnL5KfI+zMs6z7Z1xBRm0/5YGivuwL+qHJM7CBJxEyFcf
NlmUPzGtyzi80D1OzTIDoW+QhFZLEij4XqO0DS7OXQyLfT9GgtHSPEXkesACQw3BElkDgdxreYpb
dEluvX7fTNV4qC15jr0CySdNdtpHE1yMdamJ7wbLXY2H4F9yZDPSRMWVuQ95nP3Q1MoPvN+5UkGT
6C0yqzTZzs34nGflkTNbvJ8RnWwYa2iblrdggwSDKMS5MvdeZ8xBmz0XKeyamVwZHbHWZooT9GDR
7RArgsVzOj1d1Act5AGT5iLL4xgoyRbtdgrr1oGmhkUQE6IduovofQnnQQ2lptA3TNZyb652TcqL
7S6y3LkdvpveSofAIkNk8i6r/3g3LO5nlfun3i8uqA0mRhr8+v7y6kxuCMlNmiq/lX5Bj04Y+Oa6
BOdHvWto8qKnYAoPXo//Paxr2LKcB+JND+6wPCoD4RTFa0biBt3rbs3HlFZzMQlSIt83M27rmZhG
U+MG9dKLxYsjDJulXJhTwDhjE+e+vAp6pYWWfSudnu7ky4tiHgAsuHxPJ985miVmZL0odku/3Bid
RuStZzGS1h5p9D/uJYlqWmO8jR1t37WMrSbgrsx1M1PvHsolfYupih46wGiMaBh42n1Jw3nFXhXx
IweBzLoiwp/oiieP3YIAxY7Y8RYGwaRiPAkzvrrUxGPXJ1f8BHitZlteXDARNX4gW5h/XektDFpf
Kh/VW1G6z4x+Xhy7M/YJFI+D2xfXyaUV4osIn7XX3MjYI6OG0ShbBu7GJHJPXWKYR9QE1wLUOcVT
jqJWD7xWvSJ4dU+aMT95qGAMMROBxZrFrtZe5IhMcB6mI/RCDJieQbKykWwTDVtg4YgH02QgkI4+
EsMYxq4hroJWXNfpjE3KpoVEjHKxLKL7PLoOs4bc22yNvc7URI+wTM3ChoULtU9M2Ps1h8RW3eix
zjLqKX3L35nWt+b3XxZaMLNCoxBrQAEy80+c3CVDHJ1m5JF0DREfUh5gxsOqEiEz9xwBtKKbLuj3
V/LCtEeqC2K8XSQvls6iEoWe1r47rf2j/lZMCTdFXF21WXcuZZy8VtlfTqroo5w+3/c5dzfKabxg
HNmauzm1kH35dK1sLUBf3jx1NjeIuzxKR/c4L1l4q+zqPKTvq4Q2UJOItot4y4xpoj1ggRBELZbl
GJcHEptWjZve1HMwTrQE7MSo2Lrwvka0WdpVRYHwoTXf6iwbCRy1nu3e/EwtdItygouAr+eFBNRh
S0ILfDOyqduhrYNeIS3K6SZWs/G00A5vZ1LEeOaawX6KVoJPhG2srPMnZEf4qTPSNMRI8VOSpI5J
I2GhqD5igkLGxhF0pNplazE5QVP44NIYmah6ut6aAqIt6k3KhmUzHkqb41LVI+Fp2oNOespjYpuv
9ez/qch4XDkj/qFnSe8ScWNG6U+c4SsmhhlcUIMz08syZkYVuxHZ07B9O5KRvHLk6af26OYk7Apm
CgC1tNMw0Tf258zYC6tOt1qNPGsykEOwsWWbItU+O607ODCvGgN6VJZCkicGD0UVAvuNO8LH1/7y
sO+SlvgOu8ICCdSXwzVaMNe8tcrzaPCkyexZcj5DZdjUCHvKBlSC8eICiz1wZj4tXnOJK+dkp2pt
4OU1huH2kvtLf5iKgJrmFoIhwJ5WbHV81nyZ68Lpjhcif5QN0tUWAjojE+6d6c/k4gWPEiL+CBS7
Jk9YLlkNz8KpmABJwcvg8yXGpAEZq5HlqBXvOvxUcp36NSnR2UrLvM1oDp6yWjsjGEs39jLiKIVU
Bd72ViVIltngy21eEki27BsnrTeNjWWSp75tEwwgboXHF0UoXnzSDgv/L1msvDJkKF7jbDmN6wPV
0SOKNAgMPmpeCY98cDDV5+wTnaDVW7Ffgs6NEeMpzqDz0HEG0t29h5J7IqoFsCszB7ipsJjf6W7+
lTWIYDsFYjadXMPXyR50GQdBd7bWIjG2/hKdcc7nWj+x1uwWVZ6EzozId+O99+VCuQd2XEAZ32jZ
2jICfkrkB7J5/bYwsw8mbJgne4gwdO+RgWLhaGu0Og6RqCCHsFwrBnYVj/SuX+ZqX6zAaDDew050
6sl267AsWyKkpYJNljCBTBodNycMCVynLKquRxATzv+evBrmRmHcEvbmRrAGZupKfUXUqPJI9UuY
k8OtaYIwlqNxTRlwTkX1Yf/NnMK6MZsRk0+Ldcmp7ZMjk9XnJgB5CIwf5LDtHYUFZPA6rHX0k6Tu
elBDxnMfM11QrBkHY6TzmiwDZi3/s6ZF5S6MgrMJtKrr3TDLFYGxtg7rkdwvjHujnRyitcb99wU1
XBtmZvZ/fe7f/0RbDNyiHMewIVcdajYnJ4+o/1/sncl25MiWXX+lVs2RAgyNAVp6Gnjf0NmTwYgJ
VpBBou97fL22gfmSUamnkjSvQSLhcHcE3R2N2b3n7GMGKQ1TViO4CZRI7AgM0eCXKryap7izFScz
dbkhfr2+9oUSG6ZP5fL25TW/rX7uTr28UMUEB24GEld24ZrdjTEbM1089Q+qxfLer4eff8TXv/fb
rv/28s9/DxMdqaAGVG3ImmQIqH9lUNUcmL+UM+1YYdTURsMJDcAferfKAvGkz2a0l4EOrC5o3yiK
TdjtSrR7hVscckbX2zIm1XZKDn3/jWwa7oZAmEKsA9dS1qe0ykktGqYfYcplOpTyyhWdfdAElAcm
S7RdBhV38/dVJH3k97lMcNqu++GrqQrjpz8XsYtSE18Vj1Ed4INdVkPhVbR51NZGl/Epw+/s99ax
yIiHZONvzy/7kzkV68+9kBzX/LZ/R8T/3NPyTs+aGVs6BSNn7sGfm9Qev/6sz319Pf5Xr/lX2yxg
fkfZ7CtVQLebqToNlBpX0sKAuDyEqMvH+evZZW3Ztjy7PFwWyw6+Hv6r9/6rXWVdAdfD5LeoVXOE
Rht1JfoGAZ+WA1w9/pcbzRIm8W/PF+pN0deblsfLOzHAiqBzj4NqHdQdhzT9alb9Qk5/ri5PLQs7
2lAi045fb//6E762mfpgrv5LhZa3UTv9X1RownaEuXxVb+N/D96Lzc/257+9L++8/pm9/+Pfb99z
iu8p8TfRz9+FaH++8U8hmrT+cDxcAQjGDPIOIKX8JURz9T9swzOoQDuUwm3TEH8J0SzxB5scl1mD
aXimaSNfaxgrhv/4d9P7Qxq2cKThGoSqWv9/QjRD6BKh2X8Qokl8V6Y0dGFJg9hc/sDfhWhpZjZk
fevTYUzLhyFG1u5n8YOFQwTFLEEPDoAkzbgBuodqScfZS0J3s8tcnRZoSuuzkuk9yi5F5FrN7WDt
Gf7UWyfCLZw5QbeSI6VaJ+1H7MLN3eCJZkt4fcnNFD07obfr8IpygLuqKXmtKMavMjMIwGSP9+Mw
UrgyvuU+VAI/mjW0syQRASZChWpq1yINqbJiJ7H92+I1ruGTweyErI67daaxSFBLQMhGykwPiUlM
UkyC6z/p3P0kLTgtSfDNo8m3SjWbVqeH7KAenPjcNe1THN7T7y33k8dQsY37QyDkd5pihOogU56a
4GNoHJJmCUEMkTujpQBBWBgorgVkJIU9odA94QsfGCn2qc501KR1hltspSNCYiKYi3VK0icOXGNC
opIwRNTGhPZ9/WpO0QdYx2pTmNqTI3uqsIq8QAoTXJfUpXoSWpvIERfpo+jzYuTMkdVcEvMyENpD
nZJSOcSUtZmDMvGhx2w6S4L+T0S4lh7RjrPQcb94SXQ9hWRlx1S+C6e/RAF8J8N5bcImuWIgfTE1
U14cmWbrMW66bV1yc6tTgDcU1gnqGGWyMwmLsRzi6qXiCExlCjBSSY573XJXVm5rezOOvlnC9lbh
CI6rCGLmiyVEjGIm0GaWDXUYMED1MB+80j2EPc5I0hF0rX3zjeInpmFwhLNz03kyu7GxdvGlEk+v
0TqFLt5e5jTVjmkR3NhFIQ8yCsU1JhDiLazvqBbJsw/Kq7EktwRy7AZ5p0GLzUyhq7t7E6QRyYZA
jJoRdlQyeOdpZvI4JPUxDXAJ4Y5+QnpBPF4hSTa2wgyFmrna5S05WcR6DURGzD3BenBsaGL3Bwy7
46GDHEYy3ABMP/xVp0iHImhyRIz1e0NmOzvX3glbQfcwzipfi6eCwLwn2hFJpDzGc89sL+6u8iYA
+gVJCxRmSm5wYkFaR2W+9lO+OKm1jFAtqkpYebfDKLrjXPY0hnr5ow3D5EBBT0WtIsxvKrJ05lZ/
GWmPr3uBxsYaq4suq18MyHnL2Dx4DvVI2Kc/Mm24yvT8YQ4Njrg8ulhuYK0GxQ5KEmerC51old58
geZEJYM2uQB+u+maGugStoA6LZt9MTmX4mc0K8WcmoZO4mGKdOqo+XDnaXCoDPyN9LM3zZQFxPn4
j8GgvbsRQkG4ltXKtKcjkWh7WSUPlGmgYLV6sy6N/AMmL65L2TIl8SlYlUwTdbmDN1pf2YQOAFYA
l5k3XLemvDnzx5p3fMuvUTyQfYajJeeCtE2FfK0k8zncDTem5z3WRn3V1BAlHGnTDvey9twmT16i
Ctv63ipniQdpzu6SH8aIqH3AxzSPXUvxwl2HEb7ZoWyrLdfvESEd1Z95nuMXvzLsNYkb62JNkZqq
SQ5or8cKnznW2XfVLKUdDYzcybChff8Kb22mkxYS6d5X+0H2HH4+/F1beI85Yjf87ZG9yxODygnm
GtR6RDjCJ48qg+JyFCABpainF/ZdbQb9dTmG2QEwG5g2S+6HOaI9hlcTgc5KePlTKhqP4V+1pwSb
dNU+RKuo6VwfbG9vuQLag6Ch4GPZydzqxXaHZkPPoNoXiAUr3fxWpKUBhYyQ+64nw30wSTe1Dbs+
dGPy3Ee9j8MS/4WTxwNlreNUoTwaW7t5ngmf0of2sVUFmnhwgwPD7ng9Z5Ct0CGsHTO7QfF5J8E4
DwUUtTIgAaKIp6cyRdAbyda9f5lTiv1oTeEJuXiu2mSVSXs96slGoqFYT6ZO4AwimTjVr3I63pZ5
GoYkvp7JAUG2HBSXxImcDSRIqpLK6kJ/AYHExsuQC6tyYJ4RREZ++6qvsTw1LTroKoEO4gwnMkk2
s7R/WZlxjwG5Igg61ra1NIAMz6jeiugVCzaUoSj/1m7haappKU5AUNUbk8Q3MIXu0T/Ijq5YTxh0
a8LbQlexKUuD+CyCHz2/O2ohM0ib2cEKi5kZmB+oNZ4TqDGrqSYU1qwjFL8tefUu1sTOJtE89FKi
ZJJ7UUwcCi00Nb82H0wRXbCtKZBp1R20nPOYgcgexR5ezJycOWYpgDsmprBrfTKzTVHhUyyhXOCZ
M7dxe42H766q/Z2VYSMzPQ4itFH4Wr9XYQr4lbIM8DF6+Ro0IAwWE5MJo93aTFuH1H3QC6p5GSFb
O7uFkjnqPUUTV+zMUioAD+QKf+Oyvo5yvuPAKfYVM/214wd3tTEfcxEiJixRT8/HIuaQm/IOGpgf
/eh1274Emr6NO9pEcCkxwxLutGKyTSvBvM68/KA1CUUrA1Ld7El+5tal7T8Mb25fYah1cXn6P4NJ
PnnQQlZmRVfZzsaTzpA/qaa3RHODDTPTiJ9n2KPkp8sMGNWTx87JnHVlfyMM9Q3BoLHp6ucGOfKQ
tLeGNXwLejIh46ohGe2Ki4KPS9M7t058A9KbRPqY8i80OAv5heaYF7haDsl43GRl35JjVCFbJaSb
exvWIh/bCqMN3NL+McLCX5P9HGiDgxKueUUjm+EZ04jERRvhXhlkgACCCXadiAG0tOZN0fd0Simh
UaC6BC0HV2uaF1Kog308AjLWY3EMiuJb3aFNqLm6kYMi4ZE3T55XkxIwEVE1Vu5u1MybMu+f5rgG
lkEgIFK7djOMUqC/nvYc3NisAjD3ZcnvjtwnrtAEpul9TsRpXlW/tN7ZJQjZN57v4PpVonr30fIo
iHDOkVpAw5XELSo+HH1WUu8isMCMrUoTtkZm02nvHGROeIpOOrxI2OID6PWAbJdF4rQshpaSepdm
xTaBMV+uBix8HeGRWL2G8VSX+e+LZZsz+ky81BMcAAw5HQAVS/s9VT34ZbE04mscI0ctQPlGFQOW
FEUHaVPlWB5zcqbHnmIbKZrNZyNx7p102ynZla8abnH5kCXUWPsIaHEuRuIeAlxoyyJpVPqDerg8
YZeDs1k+CM4mwml95btY+n5h7JOx0uZH3JjNftlOKAGipL8WyytgF7zZMUPsZfuy6Wsfn/v82p0B
Erc5lxPJjHH1OseOeSr6hyDSvaNDNXNPHMp1SH0TYY0fWaflBXKeCC11/aO0LYxRS2PSnXNWl/0u
j/0uVkQaUOyLfK5WHpA6gzQP3lXZQZSm7mvxt23LHv62DRgGJTekZn/b/vXQ9SMYufGsmolcyOHd
zJQ2mXkv4jqchNWpdAZJGLzaaEn7OS3BWQ7qF/36WeOl67lUsJafGTsgZe/leWccnrMkhSW6bNPh
GMBi9sAc/POYWNb+tkO0nsxXZBgRjJrTdf1rsfRnPzuxalvU2NmmlqgRlz9h2VWyHGPLDj9XAx+2
dFIAIlClqU4lmSxryazYAjAJ1M2k+wXJlmMmDemKDgNnq5OrsF+bBB8KF8fAaADRSvztq8+fLQjI
0fxzffnuY4erOeHHytIycpTDS6WRqXSWy5qjzEPLYmgvSZmpqiyx95RRkVl+ri7yzhSylg3Lno+F
PfcvPYuk54msXp1RuQ3X3I2Y1BilZ6+pXNd8Q5xEcJxUfggPlzVdPbR6VXhaHnvELTETxfieS+dg
lsV3zXO7cxH1AToY5zAlDXZTNFSNVtaPOIvzmkuJaKcfTeXvk2ke743mivJscu9G9t6u/Zfar9OT
1OjoVAyld0lb1btS+jhmCOvMLYQyBfy7xM3ugLUE0HXzeB8WE7dLmM7qeslkzokmQuzUyENQLrQA
uq/CjgFa5abxoZmdN2EY8aHvHIQslO2NWZonO9avK7wXJFeZ7rqhP4vLm1FEQIvDbUhga5wmOQ+d
SfRi72fXQhTcIZ2ZsYtkag1rJDn5SOFGOyhvdMJwHVsXZxINvvcij3YW1ugN6RbNFjmqCU1pSk7O
kH9whj9a3OiPtce8TNNI/AO6k+5QikGaR5qZk8rZNrgofAeh7wRa++IB1/C4K8A86qNrYTIiNGrq
1QOlreyQiLZazTFTzVIdfpkSng7qmJuw9RDUpla/Nv7tNcuzXsQF7ut1ReN8r2uXbFrTuyzPpdWS
LaVeRluj2xWjuKU7gUJGZSwt2UXLw88F0xKC0IjaqDuUDjHTmXlNyLxzhBXmlGPCIKHzNrRVypPW
e7cwLYlUVDtqBo7jZa1OdITDePaPznj79Zyf59Wm18CXLdsqNcXXJ+e8vLFT7/7axddDMi4mwFQR
cQeR0icnfoiLAaJnourKJV5utqnVr0Xqxs1+cIZjrAqflp1joFanAgc754gyyzEFNT63fT2xrC0L
h9RTYjNzvMUIxLlW8N5lESTTT9HEOheSf24qm9Kitcc9n/5geVq+l7iU0T72rXO52P0sx7pKNSIr
pPoJlp/EcSGr0W1RKuOM5GFAgKwKdUvSTfubYZJtDldIoFRkMSnJrIBihT9ldnHlopbrMj5abQfi
NMSlIHeSMG11gWFcXpyWNaT4f659bSPyBUDQIDys+Za/CVSxfCmLf1bMa/J0Kkjn5HrOd0WGokqb
nVUZMYgcpotQF1yh9C/LWp9l0z7VlM4GeZzllNPe7sWBiWuwrTk1gNThwvv0SM7LBbFQf9vyx9SD
pdIWgXEv//roTPauKM1rUwlVY3AcR7f/McVDdyJrYV+WOiBcJeIRTkTLC7Gf+ZcTs6Yd3J6Xx6Cn
gIk14KiQTwWQIQgzgSdDPvrJIsEB2dl7qy7+yyJuwXIcwLzzlWda3ZACOxV7T09PSwNjWTQteZ+1
5OtemhjL+5YnuqWzkS73j3hZdgnskBC55uq3V6mdf/2Ly7+1vP3/uM1dsra+9rCsLe/72vb18Gs3
X3/e17a44mT1A2pmjYyf/a89Ly+mq8/Q4/Nv/3oPyKoQtxMdkq/vafl4mpBUTey2RZaLTHxWEq0S
RAjWueRGpJzvxSSjbcetlyk+p/JiUqN4FRYHS5kLlo3FPD4NLYJ2K44dkosCdDFopgrktBurxvmp
L4fMcuQux8nXYqQVB2IBFd0c03Ma7mKTLoar7CARDpHVgKxoM5NSiS4LZdmKzFla2LHkZrK4g5c/
Arv5wwDBdee66FIjMzs4mkQvn6Mod13Yjm5mRBhdIdMhQzWzKkIYXGOqABceH8nWaU/RZNwaaetF
a27Zq1YJVJd9cBdH4TzMdruvjZTrEqT2qM0+6hbpwH81Fv5fGgsGNXv9P2ssnOkydG/J9HtT4c83
fbnb8aHD1fekQ5sCs/zw3rT/+HfN9f6wpZAIqEzbsSym8n+1FOgbGJYgzxvsp+MIQ/+tpeD8QX8C
NY1twBRfbO//8398dj1uPzsFzd8e/xto5tsiYhhAQ4K2xX9sKAjdwFxv07fA4S4EH/b3hoJJNhKK
OD84DbSf87TixlaVTJKdkfZV6V98LzjZNKdPOGkfM4Yo3EjJ5NHHu0hLTzHhAce8raFt1DHhu9Jv
V6lXjNuxJWnTIUV6ZZkZk3GGnut0dDdhEj8kWmtTBM2URgffsQ/gD5+Ofxyq4b0m6t7oZno4/+0/
+ZSwav73zwkgAEGPTv8GWoD4m4N/5I5uJ8J1jn5N644RMzBh1KKfvXLVlo2UlrRVqtKlwbncplSF
Z00G8aZP8OHlhv6c++ZptvVyXyoV9Kz00DHC6BCBdK2U0nRxnxylncZy8pAjpqYMbd0ui1QprR2l
ufY9KjTog0ecPySyoEDA/UupAUPdItlGYDqcNcJxJ6XnjpSye1Iab12pvT2l+x4RgCcmZg2YS96W
Hu6jq4VQedTC4zp6ykjzVFapZdGAPzxNyrkxa3dfmz0JdGbOgpzKkbmBxjQfzEjMiOhZhBF1aJ92
1zpR8+tl0SuLken7d2OEmQPMD/YPw8niHWG+34tDCfimV5r5yQowT6jLWTBVL4Ueeds4FO0p7PjO
cjWSCJQCv1Ra/BxRPqERFA1GpdQ3lWY/sNP5zVA6/ra4S5MxOc1DSC53lt7TmvJPpRL+WyRn4KOj
vUt2tn+iZO79tli2aVxiG2uShzLDrhuZze2oXtVw+DXKgyCUGyFGH7oqlFM5ERPyC4MXY3ycgmNS
q6aCZ6EQ7nE3qLVpno1T8y1Z/A9KAuzYKDWDHNhDWiGDnbFLTEPYn3xv6k9g0Ki7KF8FEyeQespr
4WO6EMp9oSsfRqgcGRPWDB0j9XbGrAHHubvylH9DKDvHsigXd4fyf/TK8dEp70eCCcRUm5ZFoBwi
vfKK0Lq8mxf7SKpEycuidD+MAo9JqtwmgfVDJRofi+HKUW6USvlSgAjYp1B5VSzlWkmwryB3Okem
1237yjzXKKVSJs9rB8uL63zXlQNmVF4YVILNiSZNcyqVbrkwtedCY45KbSQ+tthpssVYg4TIVk6b
Gqn7otVQHpyid421jckGhFe2WyL2Gm5obYZ3p1EuHshiYN296BFtnblOlddnvO3U/bLGApQqL1CF
BD6k6nUQHhhXzo2DVM4hLVUmIl35iSLlLEqUx0hrMRsp1xHTcXOt1RMuXyJwLExls+8iC7J7lL0B
0o9lTDjqATM/5WoqxuJuGVyUivIfKu+TQx1uGiStp04g+wdmXSunVKg8UzCc9q1yUcXKT0UDkEFG
UeGxqnau8lxZmK/QKJ8T5cYSZftcY8/CKaudxg66Mr4tHwNXrpxcnfJ0hZi7AuXyss1NyVh4pw3Y
v5QPjFHqjLKP4qQjLXjqLv47XGMO9jFT+cgEg3upnGW+8piFym0W8BVxFHt7mtlc8QxMaXnrZLsx
YcTdB2/0g+SpUovUu+fCMR2pZJdMz3C5LcIQbpjVwcIC5ysvHAqvu0Z2cgPiEBmVcsxl+WOdNgwB
IQCt28VVp/x1iBxJMTVI5zMx32lKi14oP54XPIVkf5/GJD87bfLhLc49aibKyZdg6QN5sYNYiawL
s1+jXH9a6r2EEpKpQRiujjEQJUZxDLEKMnCsGFbhHpyUj9BVjkKBtbBVHsNlGBkq32GMAXGgmedi
SMwxJs4KUNF2FVgi0jMy0p4m+WBhZfRVoQYbxHKYM407pcr16GB/zJUPslKOyGDxRiqXpFz8khgn
NWfmrxT9NlaeSlovaNQXn6VyXEJ+FgIHZtCIZ5/srwPXiXtpPjdGHWx6JiI7r0CVwgFx3ycur5UQ
YQWNa/6YbckEZtsKBTPQ86NXd4c4THQqtbrczFVnX5Nzs6bdYWziHMU24YUjPw62dvsQldUM0Yue
mmY6mByh2teTOFSybo8W5vxzbt6nozVu6GBdstD8jjoAGeuOiLd3ZwphH2sGbcfY2dRjdfSMHBiY
rURjwCaatisJK+oRC/IOc2rltQEyZ2sSnkkYBiEOoma+WujN1hTIkt0RCaAP7I7ZuPc6xgVhwol/
Nwd1t9ID3d94YAlLGZzpDh0rkXi7mDKtrUbulAfzA8lcB0SyQ1tOhzjDt06w7Q3h6iSNRtU3YYQA
tTyg74plUUcMX8K+fpUw3UFIgzvQRrBkmRZDwQcdf0w0yLZBeQjNYdq6lBRReHXGoSAwdqwHom4A
lm3sakO2lERY24xbnC9cj2YC71t0mYFXktfnVfhNFPNgpqhZTNqTpKC8IlBAu3Ma9XzsXBeZOAkw
666W4sN88/2A/5eOvW4Ap8BaJtaqLaHS99F0QK+J+wDGC9yIBi0A1y0J6xSg8PdIZ2Q23APjIXQC
E8M6dP3bwRHVg1OmF0t22xa+MG0TC0Saie6ZS9nObIubUTjZEzGGjUi+wU9S5r6BhgMymS0citu5
mBAyJKdw7nV6yMFlLoEsSkNR3bo7ncS6vdaVxbnrf9it/RzBJ+CGktCnijgsIapoG701UnLR530R
1Ksm6oYteEOKiFFsUqBzul2VMyjUPezyE8qFihHbt7S4sUMiGNrhZgjc72gVawCHGSmOCDcLMCOe
fEk9GLZWrtVb/MIWORCgYKQrX2K4alu/w4MfZo5xi0hU3GYhcaiF/xJGmctMfniE3UlDr7c+Ukog
xRQ1Vwks/9hjRMaYBthKgewkNexpQ2SiQxMA13TzoSWtdcYSRpCEv29d2yAXz9zmeUb1LLKKnwVV
7tWAgIJ7TOwRNwfY2078ah+kDQRqjSFw55enOgjaK5wr3EIeLQGc3ymzK4Omviv4YqK48tYzxYfB
OBjoF9YN2vwfk37BrEECVIFzDZAG8kFtUzsNx6k9b3qnlGdJ5QUf/q+GuhvZffmLZfdwValW4rq9
tKlhYRsAvjNHbnECYjltPRk6P8mWoU0l5+BQCItGRtOs6gRPJ/bnK6qo5M5GYlx1VL0ymwVV2eyC
uaFqu5eizl5dD14GVJFN3PziR38ozP4usemeYBa5tUiVozdG3p4gjACSW4YQ4AkaDOO8ID6k1E7H
iXDa1Jte554utJGEe1oWu0qlzQU0kmdxM+fIPrIctiBZzKh7R+8m8PNDMZvbvhsRnfsUN2WOWJrW
xDtmUBytzt2M4nbT5eKiucPFdehKFW3t4uj3dsLvfoypy1gqeZnSEoJkDBMQk1QI/7rX2l3Ln6wk
IbTcs+bWKCCRiyGwN6nbgasv9W7va8ec9tSqiED0aDV9ApnClRV18a2dftHnjIk2ca6nyqv3PX1Q
OlPVkxDj8zjKl7z0H3C/C6W1eW2Zue/knNUHb3wuc7mXo+UeTAgfEWp23E7InygoyRp3DWewsg6s
qNHhHh2blZlUpDFahIcy0I84nVpawQIiBNGvm7FpQdkGh4BfeZe7ab6D1LgJKm/b+UCQbDyW0ESe
q6q8lqZFeI2Aq22gR7F6ku9w4K7HXIBYtOY1xM33ovs5EPbK/WZveuDoHbv7KFWIzDxyvJJMCT9+
rqFcaB+yS4ddkOVnE3wTbVJqwPguteRuZph93zAcI0RIUaTme0NE93GdITbQgf2E9tucY6xtM+QL
DIN6QdQhA9PALu9DFGoQp5/IPCWb2M2PuoDIrpfxtwr/EQooOJyBS9dZkeonGvBhm9W7TqfrTh1/
AvZ/7I35zH2/vPOTa8M+0ruNr5zSfMXie187JlTn1GQmZ0cXf4KriqfpVrTWsB2GiutwZZKFpoqj
M14UDM2gPKvD7HjdbsDJpKDG477Ch4rHueho/sUqmASKWRgdRULndyIHZO27cJ5N3Sg2UdBvnR7/
mggIaRt1BpKgLZ+qtLgz7WE41sbtkDAer/nMdo3N1MrlNVRvgksK+6yV4tcMIN0P1KzK7rvTCLHa
d6JwLxvPXAVMuUdgUuaMywLB1otEZDXGHPvkAVcghbd1yIceM7IY8KZsWn1OAWl6PyyTNI0GydE8
IAsEBbdJ05t8rJ4FQqdVb2sUhQP8GsxvUu6Y7wRoTKaHgjj3vX0HmysvMX16Oh7S3NOINdNrzGqT
u9e8OtvNeMHWdW09In7hK+VaSBWaailqJw+HkswbD1Bt1q213Lkh2ABfPjBbpVC6dru0hoJH00JE
glikftwiyrwhvY1hW2KcK81+SunI67X7RoP4TlIBJ/2Qq4SVipS28ltsSHvTR/Z3YOgcOSGoA48s
VWwyiOAZ7+o1gvg5RwKWU09GIl9iqUvJCdkxN1tpeBqvuTiSY0H/wXBpfrXXKWV9GizlWhs/UPh9
HyI6C4EwyCKlBjI1py4c3so2LY/Iyz3TivbeANCJ5LL1to0xGfuDGpQYlrVKhvSta8IrL/Pe6PGv
4NI66wJtHG2qYzeQjwiBhRwqLn/CMM+yo9tUfAxpMz1S6C5WujA2UXOEmcWIO3NqtH7Fm+3bwzZx
plvN0U0qAPYWfxxyEzg5O2MG0E48OZJQEiDhtWxKH8lK3UUWck433ERxdESCEmOu6ccV9lnVGKMp
4CaAMaSq/Zs2BspkTvbUU9s9VXcSTrz6TnOCp9yM3HXsFdsmSe7LvHyHrP8umItYWS22pPTKiSyl
BrN3LDnphx9p55Lcim2TvrXAacmBD8PKLICWa84PqfgfA+xykE2I4X3tJW1mlad7o6WkyFh19cCO
GTbFXMAaN3nRcY2VSUPw3FiPgHYY5LXgi3ZtCwq4aL9H6ZAfs2A6kT0vtpzGWFe5VpES6STIBeEF
SAZFAXkqzojUiRRZrFKbkpx5WMhErmEJWiO3gebH1V3rmVw6qeKlBWQI6oywba/sERjCjy7GjqiY
uXzUaTySqyoIjIztdRfSIUz9+Vr9lx1Tj1Yq+qsEw0iZ7Fr7OxVEDleob+1EtgDeXdgFMx2w8KXQ
Uu6vWnFOXYBALvdYWlDIIIuEEQOnA8OCDvZx1G3KTHL6qy+SXOFv7lVf0uTTpYNML2UGLvwGTBXB
DzY57C2lR3hv4ocFiIixOIpaID34GPSKXXgfBEc+lBEW1/RdoxZQjeg/IHv4m9Cyb23dA3bcA/h2
bNo1gs4yY/vnGEGKa/tPnulM29FzH3MGkWtTBfSGhQ89hRsZkJy1zbRozRl+U83uL1+LwGbeez1p
9DFACUhJ2FGg1OtgbBmFNv4KINm8RoGElfWgCzA8DYVHbo5vkRH5m0IocLSsOub/grm8Su4YRzz6
xEUiytQ52ci9IqDJXw+TNVF3q5iRlyOAysqxd3Nn0n2NTYmBEK2N33hIWTKksU756gk+MDHV9+As
ISn1DUz3Mj4jLjb3E9ToVSW4IcXPOKCfCToCdoJdtRy0N0I9uMe2P0gR30SlPBRtf6lta51MF64h
fYdZFfvUSo/ImghuSscCntmS/dt7vGw4iM6/rkeoZtqw85Ff/CA3kESROZmGD4YWoVbd23EX4Dcc
57VfzYDURx3ZmwsZXCOqzTuj0d1NpvJ5eOkTvu5TY+EsdLlRctfDq+/w29XIYTYtF9HZ50oXMRNI
KyR5rjLpDv4H46r+Ovem+6r1g0Oa+Mkp8+jDatjv6+bQeMWVsBjNp0U/HjxjViHUD34T3aBd0jcE
s7+X2F2dgqiPYbLv7bR6hs54Fzdr0+6eC9u6aXRkPwq5zJhC4oKyZPLQmpwtPaP+MBP3Wb1JfIBz
aPy8jR/IszcyayVrGFz8SqT+d5/ZjdZFlKrGM2LdNbmz70Y9MGvRc6602bErOszS7Y2uzjWzeK/q
/BtRWC2WZ2ZcPVagQgPGTdLvmln5bds15bb32sc6F0++8aAh2wVApH2g8Lq4AXFVkYY8iKNn3KRZ
xp23Ht+SuYSzAyAbH+LKqLWfo6aTItEgogMG8cqAbT1EtHq6JnipnAgsTySZRIO+IDbjtqHLFTsf
ok+uVSgBWioC4kzv1mfGGRXlDcnpH5qWPRTqM2tD++SAElOEcNdFrG9Ig4w5fqm1JGOQ74R2Z+5e
hEcPKhx2vdX+wmF9TPkWSe260KMURxNndMIwdU2MKRlYOYxRqY+wODVnR9THsBtVkCH1fWYg6Uhv
akLn3EwRJcTYndHgnM2KbrVtTFsRtYAaklYDK+I9RMwVzErnLh0/a74xH2iBwnueDSYdyM6dbOqO
NK3cFS3sHVBv/SbIUTnLzFn5YBvpn1VrN5rWo6BNlzJkdpOAszSreb4jQz2dje/FBAwcpkS1T8r8
RMgX1gGBSX/UgYiokDeG2JQw5+EtQwi86jsS0QpbBSYzN3cyt6ZEEDN61ZnTXQ9W9ZzsjDKqmXgb
gtRd69m1GdFoqC7XY5leV4lH0Jw2v6blqG0nDiMc1Lm1MphK7FyCPUEvkVc0J9+auAYJ19xXfoo6
GV7Jw6ifuBA5UC4IKlbVp0NVFD+KNnvy6qLYhVPxy2Ksu9busD1cjDLmm87rCIwfBgw3rH+1YeCt
rcgykGmP+ILNRF58BvmMteafY+aNRz9OSaWaORBwmd1mszWfvQF0WibiCw6AVVsH2UZM3EO4gmat
e4PcnCkG7pWVNHW5L0on2qYmiV7+bEyH+pBmY3sdzUj7ZrSYYSedjdvqB32wLqJLyr2Rfpgh6FWi
Ty2sFBQqyRJI+NwmRdsWGXo5xoynKTd7s0W4UfEodIi75MopSyPO0ayPbycND7ofjI8DlrBNYRDx
Q3UcL4vTExo0uSuAoI+iHAai3fwcO3aPBSX2xk3m2g+eQH8cKcpvHJ/KNp/OjJK5fE0dJBpZv0bZ
+KukLEOP1T7JMr1Nc7we/dyXOzToAEschyTDmLgCGyG4dP3n3DWvkei8kkJTnCt4JGv6Yg1WcHSo
ZBStfNF3XO4hULh1E18qxkiOGLkKFs3POMGU0YsRTzf1oqvGzd5jMtO2BJgVK+EyI7B814ZIkN41
mmHBz6c+R/l6l8RGuuejgMtIy/sBwtxqdEyEo9VwrWvhs59r0cktx58tjIurOgdL6wYlQtwR+ZlE
G21quGbDYTpOoypWIs/VERu36AnRhhNDWDOKM1XwPbD5m6giRTYXMQJrAyh7pzDqWehtrQEecRxb
0z0hM1ofErqkl91dlOtbvRZHbhMQDvVjmFv2Ma8/avSsV/x4v4YqLoERzzQzPI2enXYlUUifpfti
0hPZNwlD/AUJ1DX20yDMgrSt69wU6Ig7xuHZXgd0s86CpN8OBa0mN2zK09jDm85uEGG1YNUAftI4
vaI0C3TFhR7V6NUv2U33wRTfl1N4abHpE0iGh4ZwYG3EwjHwi6IyYKY9tnsneq/azLorRffEdNk/
+e5HP9OgHGNrZUPiYQAMuF9PhlOgdcUWvc+80ubu3iqCW0pHA/STYQWCz33IgVHu7Nl9JIQGs31R
DHfNEL1HSX4AkaghSOcWP/wv9s5ru3Fk27I/1DgDCLjAK71EipIoicrMFwylEbx3AXx9z2DV6S5z
bt3ufu6H4lBJKYGECbP3WnNl1XVKoMtWPJJW0H2UmS33ulsIxU65W4RcXxKverX6EqeLqkEj9Ux/
9hx9QTHBDiVznpeJJCB2dSNNMAEdIUnea7oEu2h+j5bs2EcUUZfa/zpY9qUjkCMOgIzYAEK30+DC
rYAJIlkbRlpGmJAtlWIyZA8E7tbyx4OQznw3Tie/p46JwZmsRgmDIQ7RI2RZvAVJjOnIgmsxzQfX
jeRW1h0AzmqBtO2HcmMVy6HKSBzsG9BA+XSecB5gOji79wZqB0gtTcstyJ5T4JCtUe77zqVzfPzf
lMA9vZuMM7VZALCupYsruoi7X47B+4zTelcRg00crvPQWlRDR7n8KDrk3QP6EDusjmXQfHEmTQ7C
BTUU3q4yMpcxsYsPzgANdgL0wvpu2QiLqD3scwY2IVblMR5xaUNG0unk8IcLM/wMK6vY+vTsrMGZ
qddlZwh9P9hcxcQAArn1gg9Vo8ITdSUoJQ6bNErSO7/9lU9jujGSBNOTCMgiMxz/jKMN6hG4q6a8
ZCBiVvCueDzT8VGSuRxhVxo7Ii1mQ743xfhRxVN8yuh2b4KUbqeoMGZxtsaiaXHC1BR3wJtTL68e
M7bN26YL9zIm58fGyz3a/XxX455ajQgouXjq1Xe/wUQ9JwUJw7TfALC7DrATSMwEiuz8YBZr23Q9
uGC0pe2u2xkqmmDj1eUmr6uXwUiuNciQwJmdFYXFfDPq5LWC8kyqw5fFgrQ572Jnl4W06z1VZpuv
hIZW7/Ho8NvaamaOwTYZiuhcmPV0hFW4SVuireIJp2A9Ndswq06FhQhxSTSptmmsjUimy5RF3l32
2udkyqV4FbwJlEPITbLrzXhgoDLE85wGWxgnb1nudAeVtGJDiAp+LnRTQiCcYub7wbJh2fQyIajG
x0MEHRZ2NTSNxGIFUo+VTmIsLpkxsbh3g2Y9LUNLWx+AKnCBn8A/8Br1xqXPe5/z4kdPfpZPWzli
AsnR37b581I43uOS1KA9F//iFswGQbKckWUC1faG9ej4PkJl8aOcWKgrJclcESJ6z/rHdvgMWZs/
L6IMzh2p2qUd9rxtCMAZnJtBDNxuz5WvXuxxbg59SFkOyEb3OJjW92Ke822SGY8Eew5rVvwnA2b+
ecxhzzR1diBMd2M6U3NtwV9DyBT7qdTuT5x/gpReAoaTIfiVxR/kBN4VJk9T7TTk+qFm8isHsDJr
wMHCBjqLsl0x0rL4T9H4WzFRZA5w6b5K5cZxuvxIOPFueE+X+rNsiW8c+xzCqv01INLvp03ooVts
h7mtHuAsgM6zh72/WM2eHFpywtv8uOC8qA0V7xbXZ1MUsvSekMIqiTaQ4aJAQbM2SCfdjJWkIp0Y
q3yaLlXI8NNDPYpcpZ2c6CQSO/ruz2kG3ZcwkjpdHogcoww/B9kumceT6xHnnqriNBCHRfYptUYK
2u1mjnAe1sN4tLJlPwxudhrUl7bsujuTtdG6N5ItOSbmCd5GtC4K6np1RTJN7cj+OI1GzJZU069n
4xslY+ceMOOzNxEqPk7Ld1YboJ7ajxzjw7qfdFeo9O4jMwFxkpfTRihnT64Ck99sFc+2Xt94MCnM
rk229ZT6Z49yeTgz4aWjnT+qEBObQSQYjESReQd6az/Stq+2fktAdBoalMTYfljhEhFrL+79zrmb
HDrBHJ58hDK/JN3ytIzZ+DgYFCkIgXV5wJbvtCsffDdPfy2+eccej8kMWFXMp2CB013mOT6ZNeYm
1/W/px0igEFm8Duq6Ow6A3Mf/Hq2jBbp2vbO1G4lZo0Vvbb+kZwyLp/FI501D23CMbFCeZ0J3Hns
3VUhhupJxJROfJCn27yRyWEM6wNdd5rGgqp2qcKCOg/gdav8CkUbh2hRbTpg3cRLgQi1shffvF8S
lZ9uL4RTFSciJdlZjKC9au6FDg0Hi9iOrmSWb5yACkGpucjw8kwwygKpYCc1C4zgqRwQuF9738CX
wLWNF/spMAGJEcJaohqgE9E15rFX7peoL4/o84H5xNFj6abFe0FgQtvTfAc7OxK/hANN6U6nRb9K
jJ54Q55nz48tLULUvyy48KtkjMyd4i9XgIZwWwVJ82oPMzbVOjA2VOqKIbg3Oope0hX7xvXs9TRW
/Zq4nDXqE+gqfqaeMoFDSvXz2q3Uowe2bJ91ZBkH9oQSHuuKM/9S5ULfkjrmNOgo4IDugVdjTZWe
W21ri/jLeGaB0lIhcqzpiC6FXKGy2EdiTImxlpfMLKhaL6PBMhliutljAZy9HnWPGqddojuHVbLq
QPptcYXeBV3YnG8voCq2CUHro2snd07tEMZoI9+uFcMsNTkHXVjavhPRQLzDWO7NkCpOE9vYVmV4
HszOflL5IE4xHLPM1kDgMWZ/GvZY2P3lbnHt4AQedw1usX2KRtKQlYcPmrWT6umAzNFBlvAOLfQE
c7Qc+zS/Ro3rnkScRHs67ej7zfxDug4G1bwmGEJG5O7NgdiIKX2vaGzOOUEMzShOSjEwVXVzZ1xT
AE+EJJFbRd15OiQdk7uwSYmol5EAAEvReavDp0ix8o6mUdKGHpeLncOXsRb7FA2Z/xIUyw+JbVE4
19pmWQtQjMgKomi9oTilvbwfyGqVdhbsE68o7p3Ef4rYI7RCNtsAPSiAyNw4uKr+tLPkp9+YcteY
Xret/dbZuuQfU0FxeAQWogsW7qaKdN68CBDaFLDzSuRnpuFjmUWKUkY+gmTva5kkVJf64AFMbvSS
0nhMS20bdxgZ87cGAtcZ8ZdIq61wo0c6IezoSnnH3p9ZhoGfNuy2XaJyzURCsRAaVuWThNcVoAAF
F71jt7DKRxpqScuvDJHcCQWZd8EBTYOM8h2Bo/uuQR5YAvNjFjtj5p/ZbSKJXsQOuCbWT3OM4ddT
Q6n7Fo6mtcFIKvbG7Oc7MSjeKQGG2D7vaAPSrGZ5YNDZ3bXVJUrCZQfUlqiTcrDIACu/evLVtmgN
mWN2qnJiocKS6gZ1dUwcLj6Wb8CN2W1TAwr6+cKWP7zrU7oxJC2uZ9g36xp05sWHo5Cm3R3Vlmhj
pXjNlXDvYXdSiqcdwR6ZzPTMnB+XmBzSNH+uupKdkorvY+R8+8DBaooXg1yCmU2vh94Pm/HioY/P
U3NG8N1/9TKd/+KyfhgS47FxybsNXcbdpaBsZkpvCz8kfh2xR61lvTw7qsOuZIeoMDWXcXA7lm5L
cCyGBOQbJW9VpwmiYOdnMLO3zzFajlNl7UuQj4jV5vsUCGSmaZBs4Of7QL/cvnI0NbK/ASQXE5ak
0lRJC7xkpm1Xt5ebGgNpAhjKXBMpixiNUWunYCpvin12HDR8Ekx1Nfw3rQ4rNd+SajR9IX50+/nt
pdM8zN6Qb7z1f+cSBaqk9Gl1T7F2oEH6BPBDObrRlM1US9sSwJtx7lc7J19oUjFmUIjPIBRP3nap
gg2DsoY2/ztkKU7B0BMQw47vJiTX1E/K3MP9NdcsUKlBoSV4UF9zQtMbMVR/K9AU0f+vpf4/0VIL
Ain+EdLy8NF1Hz94yH8RH/hHQfXvv/m7oNoL/gWFRVqS9Po/K6p9+1+u6Xm278L0174SVL4lQlNI
LI74l0T35UMu81xhOzY/+h3S4lj/ErYMAihctheQ+eL936SF/Y3QIi3fDHzbZZslEW5rIfKPjwv+
bOTX1v8I7NkjptWoD2Y7nSvq4CFzHxwye2dIRrUEN+xv2vw/abr/qOH+T0eE5OBQrvMQT90k3n84
Yl46pbMoqz6QaxPaRG/J+k14p8mhRT6F8fDb7ftfHs7jA/wJQcMH5ECBbbKhcRyJoP2PHzDqjXBp
66w+WDmPXkWQpj9f6yX78Jrl+s+67f9wKMmY7mDNpx3P0f58qBF2Icl+FNdRCn1mefZJq+gzIYgp
i77/85H0m/7Lh+JILtwfn3vgb1eNgW5BrqhYkRpTsA0kEgK4h3hiFUuefz6UxT3/t2N5WNClH1Di
gOLz50/FnFk4FZi+g521RCDY5lU27aaW3lExgDEbmgCq5Z3VgkpAj7WDLnG2I7gyonz457eCi+Dv
70QIECuBrU0Lfzm//kjYWB9MZLZQwzOBfnpU1+ZIXS1jvqpa6dLNr5BInn8+7O0T/vVsexgbPF8K
VGbuX86AYbkVjKOKW8gg1dHsNeZ4lVYTjSZ1aalIEMB1SsvlmsoG0aCRfLQOHk+QvmRHtvBipPea
etnr/8vbIoHQDohU8Fje/vnCeG01QCkq60PvIF+N4CWhw7ZXvT1R7ZH9z8F8GNqGb6REiOFdQNya
P88ZcjD2lS8Sz+C8oA7xov/GvvAfLxNWEYYn3zQZXv78vhYc2nNSFfXBGJqWgoYA3TKAY50pLk8O
TwSMFV/0X2tR/e77+S8fdgsPyt9vkT8cW//8D4OLlIhbjSGvD8q1HyczpcAYZVpvwia0Rd9kBpyK
VB0mz/ueJG9lG/b/zd3ynwYB4iH/16f/y1WZINRjw+MdLLHQQc/qitr6g65dvk4ZEv75HsD98vez
Df5Lylt6pCOE/5ebswoLVxZVXbCNqnd+4x8B5n1OJmq12SRdz2mKPVWXMU/ehj6kuB6TgpfL6YJo
59AHiJHAXh8lvzPn8zEIuXdsdoJqCnZ1Z17riKCtbDxHJnVme7hU6U651btigAsSdGlWZ6+6UV0X
zeqvTnW0H9gVrJeKv6P//QChkCrgWkwwcWb7ZZ7DNTVKLIgSuilteo8bNMv4R25Pf9EeyJJtm5Xv
Wtwr7roKWcvpB4rd3MVxvDstuYqt+JBbhPLF9ogyKSgfMMET9+UgW2pmZGDqiR4XOSVsXyp1V7FK
XJW0x5asfOp92uhmTOeVmom98mLqTE10oFmy69Ll2jfmwel+ZkP6kfvmMUN9iy5wlzhZT2Vw3Iog
/STD47MSKYBVdRU6esUq+QxJiS6q+yH1UKzPDGV6sY4FWy9k3r4SPwyfwHL2CJ9enOwpNz90HUqB
ic9lKe8wqfE174ctsrcNjZDrbfDoPXWMW8zPEFGNtZqLD4tjOi0nSDDiTRqjMc3zxUokFxsBnMGH
k8uwESkmRFJxVqHPfTCRDw8Bnk5g4XNZKiS6c1HdDyhyb6c/dNNPCiFbURmvbh9xJitMeQW67pY8
Gj96QK+ABnYuKFDHJNKN9Y+A9GQ4T7yziaHHXUzN5TmnwS8la3vlyulKHtcVwSgCs4BxsSb+IrYe
KVFNdE616VIuz8rG78skHMjxEgTLoSjcY5yN/H6ApuE56ypmlzr6AAdCvg1C+TL52Yzq6LAz1oco
l+kST/pGAxeuj5fMzTcUNmhP8g97MY8kdjUUMfyzqr2zn5lXY0K+7BifWZV9WGnxMVJdWtkKkeE8
Qb9dySp6tisCXObWImkNewldH6ztLpHs0fCsa22rwO6K9cwye0VqUQH9/TSiXF+hMz06Xg6+luXF
wjtal3G/a+qENK8mpe2mg+Dn5tGLRmhUHE7YXKzWC2aoNOfqV2FtrSeiAUOcVd49z9Xp9u79jM+n
rPGi512wL9Uq+RDU3Jem+dDqRRoIp6D3ib6zUMw4wl7lsXnVt/KkJ2db54wNbGWWsCAriWuTsFDd
A31fi3C82i1tjK6lyJ2l85uVlC3xyry3IaeejWZfr2G8sK3ZwYeK+wOJYWSnj7fbsXGjT5qJ4KoK
7oPWyL/YInr2e9hzoc+hb0OJTPLPyVPXIOdZgVvKDRt10xUTn72yDMbiJiRQzVjmXVRRTvSC+KPX
yCWSTXg4g2w/z5DAWBPehq1RT/XxQJdWcQuhYVkrIP5U3OarpS8UADjzR0gPPfGfzUXRw/aHy3rI
4k+f+sgKLw1zYBtt/Tp789vsw2icQ5P039zkfpx5BkZuFyvKPqRR9yvTVHsPYRtUH5bACiDKamoM
e3/7B8Gwjxr2unheruRx07cmKBMsCW+diG3+CkcJmYc2rWGfO9kYazkfQdSdasjnPqlIcBN3S6uO
JqXjTRaED+bAuQkw0O0n8+AG41a1vtggUyM3J2fcNoIoIchTPUh3wCehxBXxIE+XV9X8IYRt/UCh
rdZJXy05g61FxxWpI40OTL4VPf5N+LC4kXui80gSm5Tjlu63rJzpvtbx8mY83dt2c+f3jKKU+Zgm
KwrZKM6SnWcarzxbGPY9YzcbBjXwvntoZqR6xMsUlFWcl3j0UHuoOgBynJKaNZLkUDrIj3JOHMkT
29TgucpjzpU3zVczn+TmdkPeFi9gQT71dGAWOVF9Hhg9Tg1DXN/jFp978yeI4Zc0LkH/Wc9TCEtv
SHf0tqg7eLJf/3aJ5v59oFOrCtyh+uYfiqnaSDx6hBIgQWQSSMsPy6IUaOX48Lo5280It9Yut3Ws
iAuHbvVrQNK0dSvvpUFJdKc9zZgKS8x8C7LeGQKRGqin2VH71gyckahLwDcXpz4wkMg01nePBvIG
VhbRuEHWb7oespWXQjQ0J+55OzJAbCAZnRWIQVcYW+kjyiF2iZIN9fwVfLV7f+LNu0Te04rvN2ME
FRDyG+q+qkYasRzSBXK6aXbzprF0RF4Z3CUlYO24J9St8GNCgHgIW696KGtkeXJk2S7nX43sz4Lu
CQnGJsa+8Rc2PUo6ZP/hF4X3kSMZHCRIQNvlYCODeZNSfpAJ6WFZQx9aX7tKh+jSlf4snWvXDo9E
cFSbvmj9jR2Ijyye5SYz6S6M0LRFi/0jzrnsvm998Itn4J7JHucRUb2RsbqtiRyhfgSpyyYpSCHe
wFUKMps8oXzRoJg4ArvP/iKewN4XvYHijrUsWEUi5X8ps1DrCQheyYdKneqCMexaKh4B9G4viDaf
hR7LXe+8mOTQux2PaDTZX/wSj/5tCHKx5KGlKrZxTQHPF+uEua3u3CtW+l+54rG1pfnmT76Jb57W
mr2QmF0lwbjOJ77iqqBHk+rUsD3YOXVxz0YTpJoTiTVCoF0/DKdIChe4V/nae3WyxWGp1VNFu3WY
FzfLTFbVEp06X1g84SwMBp5lgA/KPcFHpNz4Ino5voBoZ2yvuge6mz/mYnq2fDl9TyMQgRmNm2j2
vkXbAVph1xvTa1o5p3G06wOb72STTskX2Y3msQhStBCSSMokD+FTpkfRjPsmrJOHqEGQHwDeWfci
wpiXgxdFNfMjCWa8I02a7amgmol11R4lD1ToWqj8LWEqJdFv56uluZsb6F2gIfZmszRbbuhk1asy
2XeFrAgIMMyNl5CnPQtANjDJ2hgpdCdeyskzV/63257c4bafSiIRBlSZXWih0VctmaKnMkEY1bri
yVVtubEqOs0elHzXkAdSl1AzkO0Z5wA0gaZdrWSu7npgrE3WLyTvDU+mNfKPoekVoouOTtEcG7K2
doOH+s3r53FbQuhakX71E/jZmQAqbJui3yV2EuxVXRzdwGl4KLILFFdwGVc5YbSs9ZKhVcyomdkh
TAiRTMXwkwqyfjcWyzzX/9Erpg9zmAgBnLJhjW2ota1TqPmw+OiqNQ1bU7LeGpXzxTGw/s0RIzkJ
ySy0IjYmjd3z6Hs8/3PgHEbCvCj0o6C3OWDQQNdZandYE8lS70ZKzKspkYCqfO7LeesGLf1rejkE
HqFiMlHbRkBnNkOPVHHyXKJSUtM9wMnFHzA3p9jq4FNEAzOS2g0zPFEZtI+ZDlJzq3rekOa1sfqM
FpA/Y8QYx69dwpOGDh8V5ojoyJY5YdJkzQR43XwJyN7345YktnTbAS5quglXZtQm+wkOOZ7bEHpL
hayXnNCNVyN6NZDBJRErP8sIv48dykJ01BTv9dG9vt/3bpNsXS/+tFv/nmcw399mutKu2GQ66JA9
kPGhipy7pUXzHVEnYDgL9jB1LqJxxH4pYmzzkX0YAmIImRX2yojIJhTxQ4Ai2Q6jtzxsit08dt/z
BgXNHBUx6S/ZtwqaxdbOEUNiDkHQu8ssBIFNT69Ga/Vl771KP0t27N68XZiMD97cvdFMI+u9wGMY
J3G18UOkzYK1wTLIg1QwNcuSZbo1ABW1uAkWvaSUlhj34xAcXbYPKxlY11JkIUA+dhgGy2Q3gVMJ
CPdDT5i/VZd6LG3VOktY/6QVtw/POoHvzvvoQsWpBIY7vSjI/GUEC2UcK6PRfUrWWZ7WJUr6h1PG
IJgQn3FbtmaxbrjPvDMyqfuZGZbdTDr29a4tJuKhCCsy/WBPY593anOBUJ1lrPHWt3Oy2PK1Kqsn
xqT3Skbn21IXxjGSFtErDHbpVUgWbwBpLvRCK/Grn/ncrdl8BDUtlvSjCsW1hPTrCGBYXmnCCDFp
/yXGV5exg0GQRPYQCMBiuwf9XyD40Fmbfi7tgLINHw5RyeEjGnS6WLig2LeBny0aAotZ2rUlC43C
zTbERSUHepmSiLGYKD02pjtklevUUTH6CDCDNqsLZFwMGxh7w7jgwe3w+FgNhlQuY6o3W4OutQz6
LMQSNSU62bewI3+5Mq9u2hprzBgfwuH8Tws+3YJ9GnYjAhy5YrT8sG+wI9mLkpNb5U/+qM7QP18K
6Z0DKocw5hiW+u2IYKkCIoa8bLm6zNO4E1EhpjUSg6F5cfU2ZFLZa23i+KH7RsyO7Bba2dXRHsuT
4TsFqbhSbeHYfZ2ds4vRq/Zd3Gz0sPXIG0m2prY+s4ZWr/+2pOpLPCqMczRBAHya5KB3QLoWJlS9
LfX64JvoDwaBJx16z9/u0Aib/YpYpiM9Fcib5Dy1Bddav+1BevWqsrTkmN3CaOYHYZuPKGhIhYFQ
g4ZsNleAyV+SPDgACyBXpxgvdhEQ1UMsQmRPF8yux6RlcTz4nHhW9mzQdgCYPo0gAAYyjJesYd0D
kUADox48vNErtxvxIovr7RoMSRFu7XI53NBpox5Xy0rvLfT+2Iznd8ebP4YC5V7dwluTWEoQndLx
v+2S7Xw5KN84m7CysINRrF54Di2Y2ZvbmxBdtQn01rb0ige9mOI8sRDXm1VUH8fBffPTACpnNeNi
FCev4ZmA8vHcGOXJ9+djjvhGUIaYreXemPnNrORf6D+t6x/kV3+fqjcH3UI94JJOuUdKO34KKOmR
j3uoBvmtHsFZ15Y6WQuLXVhDH7beoiOvzczw/VZ+u715S885NQmSG6LJPsyUScpKxGfvlZup4jeN
rKDOS1YMlWe9363AInPDZ4l3DgtqKZY6AgF6VlZCfIitHuyUGdNwkWMWG878mx4whrL+Apk8Mxlt
yMbBt2q33KScHkODwGTekemH15uP6ADSgJCK+pj5v4kY6Vr3m4EnEis528vMmY96XhYkAPdL+asd
eab1pn6sWLIP2EZ9vwKQTmh372F4IVUGUi5aQJYYAS6mBV4AVVkzspMtRGjLxDuqn1rahBb72vxn
3fcufAO2EZjfjjRO9YOG4/u+HLpv+JmblR5o6/cyGX+2zXjRQ4m+qsShHPC6fag8/kitH2mZraPO
y9Y5wSttaTzOtnhAQQGAPeFj6xLE2PH0REpdXP81G+IfDeaPkqpKS0gXs/odCHiDoBfOCVxctagv
+mN6hq4pMyjWvXd2McaiU+Xa68Ll0EEIY9XKRPImeDpwhzDSOKTAqYKZ69YbsPsG53qP9SkMMV4b
1nJtjO4TqfilCardMoFNjXn8oTGyuY/pwDaVgXQp+0ytOVrpzMzUpOg1ll9mL9WuFvYduuDjRvHn
7FDVAJtjrOPOuKPVs7dYJPr61r69JK0uTiFmwXHYkP28MuE5e7l3BoBWUBehwUTDYutN6snHn7S9
FRbi19yda0TMskPExI0HNFSXkUhnxvuIkH2HOxU1PyuBYQCogB0RyxpVjyKH4K0rHhhAP1B9oTsT
u5HaiQeG8VaUE6rYd4a3TzqKc+pWPkv3SYB8A0P6A+58PjijesDJSQUfk4+Iof47xcNt007bfAB2
PFgs/Aqr+IKg6+H2PPShwyVs2dknbKiQTaKm9366S89eqEFtzT5wF6lN5Mp324ND1y86Jlw/fp3/
aofogW5b7TCh12vnmKTTz7FizzarPF8Lbmi9vWe+H5vo04sYuOHNbIeJbZGH3qmdhks+qf2M/pOM
XL0+sJxoHaOmrvWK2qUKe9tpRbpUlitGhhJcQ98XeAT1/EjDZXWrkRKmSimNolvpniaD3WoaMxp4
+B6gL4CYrSOKUzEXBGcMLs1FMJBSuStilBCEc7E9JajVAgvKFLpvhpE9aNAH+OaTl85rgn1KGklc
7tosNzYWG2TTrp5jsHb02dEChB2+Ov52w/A6pm99VBFI1THEwFH5Wbajdb7tPcvF2yYp9r+84xT1
fvHW9vOJaAlmqXAw1qBKrTUN1w8oAKwYzpGN30AVn7cqDbYUiQ442TS1x9rflHKPKXztEmAIv2T6
bbJjqUiiIIqdxGVrHLgCHBAKbIQcP/0YsV+gS3JF6HDTkBqO25A/WRjMlDHwIV0Qq0mhpMHPucuC
nLITa2QMEE8VSsWdHkpm3QuoA3pIRCu9kyz5OSjI3BKLWkUVIbHjz7R+KmamkHShorRUXzo0a7XB
1jsE9QMlw72BACgnzDDY7eR42zOXNnf1bW7LPJbRve/9ajCerXSxetGlKQEwZlViymDF+EiVYQX+
C5kzhp42ClBUsCARSMbWzlB8EHhB0WAXG3J4uD3LnSHYo9bL4201d/ugLL3mTe06jM1s8qjMIuPh
otu99vQb+zESyXNEphuW/+8BDcZ93jxYs/k1dFlu1zQBwEl885NabuzYDik5WL/VBDyH1fXU3FVl
lK/1Xa+yS5ORRWUgAQFsUe67cv5q4JBbgZE8L8EzWkeET3EI5TBnH9p7AiDLQ8dcylDaikNSFsCV
U+RK6s6UNZuCdv4Z2v674ZT1ju353o0GBrcAvnkTFF/qBttyDeqq5WNJbi23hGBajuu4+VHn2I5i
9xFF2J1h1l8XneYw++x1w747dU5U35WZbyCYIlPPnfPjhCP4QZnj8DKbxVuRjSujcNUhy6nXGQEK
U3Wpg9jY+pTv1iD/cVPONQ7Mymiv3bJblHuPsFQSamE3J8vOYX1XzrGg9jAoMezMsTmPKIAxQGEZ
gUAjd94gbTAwA7ltTY4NyWLZkA7qsUts8wSZchWP8bIzJZ25OgzHQ5ROr+2AI6ZIuvXEcpvt0UeJ
n3UTyjfXyXZu0eEPq41vfYUl3IqgIyy1xHhoZu8F6RH7aUChaoUT6nO3fCph71so5s2L1yBPueGn
C02jviGp3cVt7lIwFJFQZJrpl9DiZfhalaN1z73g/f7iVv59n84s/83AoNBR2v6O8PJnzN3e/e3F
Q8N67/LkTIQI33URsGs3Lx/zhGyKeQTIgxBnE1sT9YOYerEXM9LcIsUnk9EuzBDUeThBd12e/+hM
Q9wPhfm1rGko5GlibYsYv2A1AR69vSRZ+DVo52Ar7Ma9VzL+48vte2nNyiNusu9JBWwqR0zE2XTu
+2Jy7m9f/eV/7RhnJob1+6RqyiM8IlBN0FlWtxz4//1STyBcEXel4K2w5+BuxUudooGuQqhixjgc
bKLuefqbCVmozyhgJ6cssl8KTSKbgAAoW6mtGSeg22dxf3sZ4sy+bzv9XFHwJwjj3z9IQw6UZ1Q0
LMO27m8vlPvFb18NWQaIadE/8cltoH8oSJtrkuYJEh3Nvdq8dJllXqomjQjtpTRIzDaOnNI/ZSJ5
s722OTl937JxTIoDzIRIA7sv2lVTKLN+Mb32xI/V2bOgS9hZnt4F+Yg2OimTtSext8mytZ9vcvsk
Nuutl8LADoKy3PSW2+0cVgQMOnPQaXdJzw2l/5dCe/M0cYzb/xEDDtLMVMZmCkqJvpq3E01zfVns
or7MDhYQWVGnuH3PZxtGTrAHL+RRZWb1vDRnimIzXIzkq2NW+WMCzYLoYJsS0Eh1H2Y1XjN9OrvB
8Ch/6y/dMv5pqUhsPb+z2QJY9v3tq1FfhT98zwS1NEbOFzktGN+mcNhMwv9qmD4IwCBrjnAWoiMh
awSuqPtRv9y+UmP8QuEMvFbNDO53piLGOP9MabRvM9qG97dv3V7MLPj9f+sWBw7Mg3zLoJffCfoM
gpokeM9vvMHnbOQuFxXeOheL0Pwc9OFIt4kXOc8/mI4cOF5L+DKLfTW1L1iPVmFbzQfp2NBLeIqh
jnj3/RyY+8FJTzDsdXJAuJVGie5NIX6fLb5D5Djrf9fc9ursD20GN4xyuN1CEEoYajZxo9en7Xbu
rQg6DY94p2n3Hrg2fKqmRUTmc6GV02NG6tX6xiDN9WhThdU+yYZgT0xlaoESC+MNgk9vZbKn3OdK
nGOZknE/iQNYvNrPJFHc3ZF/67GgG2E9CHCmnum6u7SQj4NmvGU5sOdkURVVcIPkFK/80TQce947
g8lbcNqBTEG+ESGFJ25Yf2lKh0BTGUE+qTQpTQPv/cUEZ6O/ur2ETvv7V4lbg9ULJDPncDf7IIOh
MY/3sedwEM3qu311+54bvU1RuNxRPSa8KVSUx+MER2lXA1wQIanRwnBJN7W6byQeH93EZ4qex6c6
Tr7kMeQwG6MBdof5YEX9m8h8rrxaxfNsAmWwcwoPU3QKE3kvBrgKHsEHJ2DqFOngdjtseco8zXCL
m99D6exT/wj2+UDO/Legqa+L279nihWjNduHiXUpO1+REjHOEj6a7Tdy1enPJRrpaMSP5FYV284w
qHs430zRUicYu58Ni/K+zYc9YeH19tOuDTwy2NemSbp38Sy8reUjIyNaW3pEflTkxePc6r6kbvG9
8+R3NibaPgjlaIi+qyb8mB0YHX53KSMNsF1c+iGKALIYgJ2zN8W0Z10meSRUbO+XjLUeWbUzg0jN
wkj4r308bSiyrKH67hIG5DZVjG3wkCzbP+cxo12LRD+3v7YLf6Rd4k+pmOYmSArQcpDgusU7uRIV
PQ35Cgfqu+333+3Sou71nGSeIiaYFRw4c0FmTftlMrLTAr+zETTjBP1eD2IMBBA2s/+TsvPsjRvL
v/Qn4iwveRkusNgXxcpJpWDJ1htCtmXmnPnp/w+rZ3Y6DHp2gYbQkmWrVFW8/IVznjO1Bvm60VdO
oUuihzUBy6ynnKrcGV13M6oy88AwTfsZAGqGqWVjLgGeQ8QNbibSll0cNoLHMV/wGyRSnWebCTir
qF+x0Y+/TXmk1q3zQj8tvwbpriyW45feIaAdQSIVdXrf1/mqhU5X7DO/fhTkr3QO7dN9oher4Ncy
ChrvDZXOhMVFDt8aPkj0JPNia3itFUBG7Ia44xhDtD4NpOlZNDqGRt8igd6BZa5vSTVsTDv5iJT+
DMOacJ6AntnNsBs4pDL1zAWs+wgJKUHHWCiN0g+jcrXVXlbq+Pd6G7lIzP4gBVM6XQGyJsCUBuCT
P+mLmnkOZNcwvjILa59P9CqlWFBic70a2ZE4ZfadSo+QWrwrDPyYTyzjLsVCrTOylULVu2mouhlQ
RGKVLZ3B/akMGDNKF8X4cAgM2llKnmUs3FzH2GbLbNFcktvyi7IQxcj0yzZ5E3QxNaHu7KPCIpCE
aU8R22LbVIjHjQ/oFxpI5mV0kG5njmtK/sWFr50BqG3+/kkRi6DrL08KGlLhAFhB//hnXR4x9hMI
hXRfZ+K1Q05UJ7Ssy0NaomGEc5ohoKsao1nnrv/+Zxv/4WcLnTwvKaGqIYr9Eyi3kb2VMepP9+Wy
8SZqnQnkehThq8WYQTOsa2FMTzZqkWkUr66DBWQgBZMujLXoE7TgiVYcuw26lqlrL3WqDqNk5PP3
j9L+iyhM6UJ3LAXiAHIxS8M/ytLyGhuitBPeNi6PMmxpEN2mGVYcwzSTi1FslYvEK+2OCB6FrgrJ
WDUkQE1QtUS8ilnOdqRL3W1BR4zW4MNcejk3Rf3pFPkHjKqPlFEh74mtNCjKgDa9F01EcXu7SxAD
fenbl3FgW5Fq+DWeABqOAU3hXadBm/CLRbC9dkCQGD2NvJGkGKa54QbzeCKNbvGkhobXoDTnXpxe
cF/soWSkXmb1T1MWfpJb//BN2UAgadiY83zY9fCU1k3vyfHNWIaMkV0drJz6NvwoZlaPtTk9p2O4
//vnWph/EcfyZFvCwGztOLr9F8FqCe5Xcxl97CM7sRbW0waNKt3vojepl5NMNosqKisPzGiIBMzJ
2ohT27iKHuLCqBfcDpgouw68YI3MuRNq8mHf4DFKl/v1RBTTds5SJzuGAfOTWvVP0mcBXIriPDcq
2/b6/AvQGGGRqFK2djVt78NmmKaUNYDLsvAjaDSEcIJ5dcRLtywU84ghGR4NGmh6FB2NCjgQqi6D
gagZG+CKmb4xZsAMxcyNWygY5NsQsphKBMSvrEi/OjMdMTvtjwwfMBiLzisnTp7ad97xilIVLn8e
pny471s77TMFHbRl5qCBcdzEefsjU/dxfZYZVAo438ifAJv70RmMGzMQZC4gJanp2SYPeswlprOs
RnAgD7n+hUKPeRUTH8loLjHqs8aQCw0Dv7Wl2qf7rL3UiqvE3BmW2ifOn5TZZSDWhW99Ez3lng/N
rY0TGiwdXRkhhQhZMA/nzbADEbFkplclCYncjzWYIOWHYcYTwR4ISpPUerX4QzYEx6AYvssB2g0Y
e192FwLBDuUiErAjVg21Itil1t4hwHHo8lArYqrCTwg9Tx0Jnw+TnWKM6nTEAN34avoWYg2oRcnQ
QhUvmi//5e36H+4owjJsoeMEsJS1eAB+r1gNOjQmkjSxvbn8ysvdALQDaOBS/dTaUw7L0A5DpktL
hKhfLMu7ZWFWLEo6ucioqjb9L/rdvyq+lam4SVhcRwYTyT/Dx9vJHuwSVNE+tYJvZRbfKJ8Py+g7
xQMLh/jgL4qzYuhfF+lV5qYfvl69ma71X56b/3C4E5HIhA2LhEQS+WfpeRd1vW/nRbRvw5EM946r
Ct5q3JQeypbF/GT8qGnV+tn6YdfsXwIk51giacUW/Rh6Cpxbc77OfPdF76IXQ4YTLC00dlE5/hcl
rvqLTF5JnTMHhTyxu6b8sw6XAluyBh/C/ZiABdDYoqOsWONFij3XB0+j+HQ1p7azsXjZTrl+Cg0i
whwd5qnBX2RAfZ4Swhe7yIWbO0eOZyzTKDDiHL0yWjNnBTLWIMwrOvW6Iogy2+hDRvNImsOq7FVz
GJLxSzbFxVqfUcUaWR0w4pAQ4i31quiFDP3JqJ+1hHC9+0w80CLuPvW8NxJzzaRPbfqBwVr6Vlpt
sidDvNuUXRRuuSzIQ42DL+DBIF6oqx1O8wXv4Ao/n3mA4LQOZGkf45rLxqygZxt42beR0t7qsknX
EfJd3sE6PEvEupq5X2aOd6lozkzNVdpLyAJX5x6B5/bW2xzIGCefVbgAi8xsWmemdlC6dcu74JdV
QLi0iWiL03pfNC4D7QJ0YGXXoWfP1blSZfmUTjBv7ITTKpvacV9H0Wc7RMVv1cf/+oPe/Ld8gh/I
DOooCNs/ffp/XoqM//738nf+7/fcWf///uwS/UBDWfxq//a7dp/FEv7c/Pmb/vAv89P/+eiWzOg/
fLK5m5oeu0+WKp9Nl7b/ShxYvvP/9Q//mUL93/KrBUKG351zf8mv5jfm1P/I/+CK+u0v/StmwviH
FAaRuFLZlktYKpX0P4MmlP4PqXMZWRKrBSYsG8n7v2xR7j+Eq0BV2CDZiPlZToR/26IIutZNZzHF
cHw51v+PLUosP+T3RS36fdoNaTo2gHApdXMp6X7nJKhGbcT+14gTYKjntq4KEjDh6i9ZXcUAAxqT
8FHvipCSqdU3hRHND3U1hSc1s6lYPutE4R6zVD1OaS0fszD7CqpnON0/s8aUYboIs60ogx8y0z8h
2z4WmibPIcMt8jcBWyRMBo4G9sCOdfCJJEdrxcoMgdCiXJ+sTOzNKq+exrH/VqaJfXLs/qmpm+DB
oHv44sesmTQoU0fDcVHBDxkhXvKGQmx8ItsMVafts2JROq7Wust8PMjj3kKx/oAXnk0vuFEjCB6F
dbdugMeIrAYRINEG0GirfcYlvTXDXufuKPLnKllgUL5rbCKyHw+oeth7OSaEGA5ez/HtW+8b2nMW
W1Sujf44Mig5RZbGg65+2EUwPDuZHHZznMIugURUVMb0Hug6mqGOM8qJgQVLsJFUt+OpNUJ4C4x4
NlOs988ZKGz0DersdkCn4ABmB7/X5j0vH3su4smv7tS38Acay5MiDs+MYx5K9sV1Dp1EtFoPR33c
lgDUPyfROeduaNSzOwN3JRNt1/csTJok1h8KwydBcZHXRj16+SBq+rPd2s+2Hvo7Q2YxBbzIH/IC
IxaMsDPedw6oyD1jSTjmoclM32I6X/Dt19hZ91pQ31i844EHZKFiaa0NzWw8fjuWFIF9s2deltAK
Ht1BTy6Z0z/NcNOfMNnuJtto4XnAUdVMFAga4WaPSG13vRXHl7DV3tNpjjdtq6oTsFj2ftVrkLXF
SfQYnBmaPg0V7GbLKdrVBLX9NBIDiKiP/qh3g2bvGoRuxkbiyUkXt0aNAwb/GC1ZTlYCeKZOlMN/
aa3/XHUA8+E6czkS2DtYFoXHHy84IukQOtdzfRpsqsqeqDVu3P3ZbEkjFl10afQuxPwcPUMZE4c8
ar5JP27AO8boFwKkHb87sG6/ta+/tykawlh+4u/6Wh6R1MXS1GKNtBUnwR8fkcYop4S0FJxUEA6H
NCE6xGJl46XlQKmYyQP2bMCWFfRst7PfM6Frj35pneperCpl1m9FjHDTrwR488y9ValidJj5wfsg
SbOghc9kNnxzeN1WROUGL+oH47VpLTU1nfqORZzAAbiSIrF3eez6m7gBccGu1Otb/kZRhBd26euK
cDSkpvzFwC77daBQmQRGMxxM1IEr6dA4tlY3P0AhufRdti+nyTlUPTLFvHwQAGRPYY82Ql+c8nEd
jFepH1rTz75r1FVr3decHUEtl1rO8UvQtedJhNC8fWhIrk6obJIAMSD6B66JCC7UuYlnlIh0ySht
L1mNghUGyUCj/eTW5saq9dfEiOUZwMTRNjR5m2t/F/qCdOh4cLdK9es2Lo0X3QuJWfFkPOoHAZYZ
vFG8p9sBeg1C7iDD8SA0J9v3w6/MN2GPxN0XUdtc3JFAN2BqEABVeJ0W40/nwEljZ3W2Y/A8ZvYt
y6DQRkNuAd9V7ZqV8YeiHydubbZ3Sde9OfaCYGkT7H4D3K1MpQethWDklGwQwjZcayDMN9OcnSS8
aELa0SDWCWzxHJY9FeiBh1TsAebVGxbE7I+biJHQMJ7HuTM2PstCPHgVYQiOAJfd/3TUUIBWR3nR
hjALRABJJYOJpYNCCK24IMM+3btO02CQcddNbyUHsWxq2Vt8oyLVdwB0U8aHtr2TbIDXbTtrnkWO
4LpkjYiojWuktrT9rCM7aPzprV/IFpgetm0v8S/SukGSkypjkWH4qCCQpim0/C2Le9oMKU/sBV4W
Ij84kmfJbHwTS3SOjbCvJB8yuepGcU0lc40Oab2jXJ2avWXSqGQE1RnZpzBe+2pCpMPVQRy0D1a8
1j2bDQREHdWeQl3fFy7YDMt3kAUQwxkPCDPAgzmrylfYxazooRZKW7XuF2BIEiYtsBjX9D8sNaHE
V4FXlyLc0Q3bRCA+ax0tdgqw7yLpF7tMJU9W7oXAQda5KtROjVD6crMWXte5/W4EtVGUzUvTivHJ
BQrkaNwB/EabLhOT+1yO+UGTLK7H0no2RyEfME+CKDEPjYm7qzJKb5z5PRMi52kP4IXm2Uoz8x3j
V6I/46I4T9hmYXCIphpvqUTeMiX5tUQnCH1JV0SORq+GYPAH1orLAfvgOo6nceOEjCuaCWNUiRWn
WEwdYZN1IHeifLdYfiaXirt1/YQVNbTEhrtUNdbWc1BTIaP2wXkE28GImg2ZULQDUcVydBrVxm2K
L0E/fZdlV++lGdwIhwLyiVRnt0h3RjZuQH3Sd6byPe81Tp5qrt9D3S02fUguiWXVr32uvjSdxVq1
nDFf5JpcD8vzUNTWSUckuU6KfB+ns7Gz/Ben+8q4BKCvuLW6piiBRsQIXdCifEEuo+x2EyORQdwS
nYsQc1aYatZuKOUPEhbl1fyRzUZBzZCtu2rYSkv8GqKM9yL6DasJf0boRTZquRhz37+Fdr0XC4TU
7Blj0McAHOSMKxPJxSApMhrHPMOJaU9TS687IvfPhEVO41C/F/Bz91rm2cSJ7mq9fS+zgvgqVyKG
g1cK+Mgg7ZUZq5os8xAvV64hJ9Yb9rwBkUTfNeRszZ8sRAZQ3htnxRr/2g65s71fkRns8HAKi6vj
1MeyoaCqmXXve1RLBWSUx772vUDO9bmcIBNW7QQHxg9stIjtZ4Yy6kqc6lY44M19o7z6tXAhAgXq
RmofCsFgaFZyEGgyzO48deuKxwZraOkVKzYUU19A1jWTJ3vSTrKEj5oGlLBFFB5aVU6eg3psVWlo
OSibX8CD2vscMQQKSOfMAAJtjLF2Yi0G0EKCgT+hjsGkxV4m1FiQucQAurjv8mSwtlPn/BoGrr+w
Tea1dCP91Ofmp70oCBKUFRspRtbyKnC21sB3UJX4IKMskmsCMJRmF/xMVJI/wvkVjD+Kb7oviWUy
OxBkCeMRDpNrTeDIKepmYpRwPJ3pHg4p1MkDPHFEzAzI8gCB7aIhLPIr7pT40LB4MLP0SPgGJEIJ
iK+VGLLYeX0AVJxIO8P40s0LWi1QlwlNxkFP7ea8LHMYMLfcjB7yECpK2BjuetIxAlWdtFYz6lIv
zyasRKK8DnpYXaA8SK8Jho+uhXqDZLzZ9G1rbKwAXWPktmebM23r9kOMXyoZPL2fhm2DkgROYcgN
Qi6cZMZsyOO5GGEPWgenrlNPi5kL5j5LVC0eHrUCQu/9swG8mCedMtpxq2Ejzi32OTXCvTXP+r6y
cELk5D/2WTCueI8lDCg4y0UwHmJmfI8M3CydBAXX9d+yEmn61COIb0f9geg/FK8xYqjZcjHHsjPu
sQts6om2pG+wWuSB/DLV7yU7oU2xHLDRctR2QcyGHqqkp7iUDqKbvprZHJ4N1++xzIjt0BgID+Mm
WaMV4RZf4z0Jw6e2dT+TlPt2YmjipUEX0imqppSSlrql/ini0mNRI66lKV54OPE+T6LPMdBb5gfW
wSR2Z9WNNqiooPrSlALRn2yXWbTf7oYKeXS/vOwR2pwrGsjXZCAQiKNIZwCDPlxd24pAQfya0kyI
NMZME4bTTue9yvSTzVkYouZMuBnM4gd7dvT6brVjQL7RuMi4CNc80BEFCk/uFGNVc3LtiVsXCmOB
dlO/6Ry7ezkzG8lGjB81ZJiDpbJvMB7rUxUREEJs0FNZAyy756kUGalFKaD1yFLjU6RDTRVMW65m
ysYADjJmgaDeslM0v2Am2qh6WEeqaG84aJAw2XG0DReByf1Dl+s/CVXg27WQBqwOplPYrkGbZqe4
Iyx74l+Ao8g2j6hqogOkv+gaerUf8SXt2oaRTQuf6/xbA1lHzvyEOgqYFq6njvtySQQg8kB8yBHV
4JrdbsOQacnwCLNxH84+dgPXCCCqtQ9pjSKwHFrCFWB0rAxovF422e2eAfun79vK0/p+4FtRTUHK
kwfgASwgjJZxWVd+u78rSX6Ybv0CqdQtsK1VeQurRV46WuXWsMbvIR2SF7d1sS1qIutQfKAbkxN4
Xad6A2MNSD2K2fU2VkkCVyG8PrflB4+Mh9eWjLao6UmYTLJd3EOnHNMJLKDJ6G45+luXzJqgWxY4
RoLXfLBpQ8s1XDCf+5ZZnIqcnAviU9sdmKjlnT7D986+k03WXNE7AizmBHMPUKKrjZlQmrNieTI1
AoZdLT1Bqf4xdoZ+hMH7iTjzOy2uZKlaOXth0Df0rruJSzalYx2n6wEjxlaFZvI+zDG0Y0DegaFD
Nh25lPm6vatbHB223wl0gOh7KouZXwBhu+/Fue+M72Kiygmk8szJMDZdieuRxQ68O1Sya8KZSacO
JS4GndrKcsNoXdg20+ieCIsqdB996QTceXBhNk3vn613fKZQV3PxxHT7SMAzckg/Dwj1cA8pWNBX
q4gIl8t1HMq1Y2InxFWQbszHorXdPVFd5DIh00AJwlZcg79BdBxMwooxP+UH9wrz+MMRo35N+yBc
S1UR22JzthtEERAszS3DDr5VQLSfk9Z4bt0JqU+VnoNpcM4mT9aGBh+kWhyQmbHIqZwgZhsv5S9e
legIslKsM7hwWKcOchbDtujY+BpNUxysMHvsKkKDo8L2DKCBXmwvV4GCbCkFB4DKqu9+0phnq8NC
0EgHkmM8Xdt9n8M7TwewtwU4XLg7WnNmQ3ApOj858cA+/HF2Hi3fyHADLjtNw9IvOjX3lgC+lPyq
G0kRahU1dbixKi5vM4vkK1XuMxm/vWPUhzFvr9QAydm1BsylzcMkzBDJYjLdIIyB1q1I340YM4U5
shjem/T/6cXK6vI0WISlAOo+WZW0LiIBR3Cv5nLDR1UWBxfA7PrWsukccLC1q5bafZPpZrRzpkad
daxrQ+yK0/3DHG1q1OgPfoj/t44NVMtAlF2n0Pd2TlMbG8PPxOBKwnkNE4HaCni79jTkHWRcNoe7
Zhm7ReSNUV+olFqB4Y0i5pKGQhxwUvQkPUqiEtyk4Jyyw1M0knB6/7+KECK/j9Kjkq29WGc1NN5F
daZCc/emEA9RpMdPzCdBN3YZHRoHgRfEeAcMvoZnofsw/Ti5ca0kJLiH9drsaB5LI9k6qFEeKqRZ
Z99oodn3YqQW1cL0RKmfnHJ0j0SZwT8T+uwfa6BA3oBhmnQnN/4x27Ek0ynPnhiAQrKbCNI0Wi1g
neJFFQphmZMSQMTQuQ2XKyu31Vp2sXvsLNqI3iH6StaG9jIk+RuVbofAaUKVnqGW5S1JVFXhb6AO
TA+wj+vFCRUhVKqyU8LsITAR0moFoTKpmZieruolBUec3NDIHkiAUM/aaF77kbCzLreDXdQFZFmi
EjnirEVfSmjaC6f0fJ6K4CfApsh51ivHeQ4r9nyAMFH5TVbt1U5r7LiNx4/FlHiRYfYnvUjpVGrO
xolgM/R474hZwe1ZVs/MrC92SAGNW+f6zz0dOwI+RfwWFj008IV2SBL3cP+lYxMyZYACcKqNC9Yt
cbm/V1ohDnTDGMON8lZiHV7dh5ClYSenmVHGWvrGT9/uoxV1croH7f8AWXLS8+FG97WCVN0cxYLP
i8gwo152YjiqEP2zRr+E1ZfZqedzzTTgUmv2kw+SwatIHSVlQd+KSslzdWnbz3gOizMATMNzoEYw
3IMF2tdZvKspvQiej5xTYfkgk9WhI+vvAtBhxZQwOTtGjHnOTXzig8ZyHbhIasqAX0lATV2pgleq
cZsXTMvsMcak3Tf1fEUwiM059YcLKzHfk0YVXbUGkxmRP8PF1ONyrcMdWMPIyCTM/8abe/8JzJ57
TqQErceBzt0WxkE4i888U+WpGdJ0HUa0SSSDaDsiQ9Z5rLJTOrbk/4LaXg1skU/3D7Iw2t08DM9W
bzinftDR7GcjEbVLAeISuEEyYrZumhH1pWj54bM4sO4NvCbX0/XigN9RpZhZLNZoYD5LlT+NTnUa
co1kkKj4AChMBBWz8Y3BHWqrWrfDUb1vGHqsZG+6B81i9gPIx+Hd3ROHYloVC6ErBrQG2ET1pSY7
Aq+7+pJnFwPVLzqwGN4zCZwXS8OoOWrOnluGgayfE7RKGvc2t2lMves+dg7WbAU55ayIILHcyDxV
dflQh1ZxGqvmq1kKrm81XO7r5Lvj1JLzUVrFi09o072RLBrCXhmrf21dBjpNQ3OrZQXKyBYKZcKv
30xMUgu7+IB9+1ngHtyq5k0bEY+CoTqYJiFfgV5tJ9wiJKCQmkKsz7ybCw2+adqRQF8c72bZO1zC
HPtDSartudD6xzYPo4sV5MQJksaSOurDWlq8DADyUkqPeY/dKcrYKMSb2vYhN5bzMT811sBMIaZX
l5XBvAlGNcoa26PlZZjHqmbLQYOWnGMcqlWLkTpife9YZGLSxxlbF138eki1TUel/CVG2IeMEkh2
YeovgYWEtilz1vllAbV0ef0p3SCaarPybFm+gQ/Od/BiaIXSPt4iWKduNl8RlrQPU5Zee6agZ+W4
dPeBcZ5T1gvTFEmSfxrzMuXuVnRgoTWVE1dLoJVXJxYzE1y6iBCwoXGvfGD3OyQgmXgezQOV4Hhr
ci50rS5xA4AKz+zp12DY1aXhZGo6t9gKJp24GFDuhfpgHTPAOdIFGsosKV6HAwdh3YEzzWG8d3Ve
rzUrxwvi9rbX+wwqy8h8sQfambF08nWsAYgNCDLwQALgugl3tAkD1njEbFYS1/to4sFNBXpq1R8b
4oW3ImCKSaUTHTem0IPD0Jtf3USfr7W0n/IsqZnnBa9WaFm8tAoHs8Z0r0VIDcPI/5lgP6Af5p6l
E983oiLylFWRlJUz5loxbNe8JHa479qMl1wmw7+cXFRnLQ20547lDumeoOWWYQpRgl9ZezyVI/EH
c5/2e5RrKygGeJTsPD5mrzgd5SHgWVqZNaWVtIufZh0dpwmvdGfSXZAq6hwt8g3WIoTfhvh1mYIi
Fw18ZGmFuJFFGOKbcin/I4k2t5lXjs3YxpbMd5i/d5AqwmbdlUO+IXArGRBRNwXnDuro/LEfqm1Q
WkcqL7kliaHf6H1GrNDy6GMh8w36dKRwH2HbD++qtV4KTo45ZxEV+xcTfgC8mGCNawLvH2F4tJmi
/OYahA04Kh82ObipNQR7iinjpS2FOgSyjU5jh2LDH2b7yPv068g4K2IKep/cm7yvHVlVV7ONnhqb
RlvN2a1oaXNVAcU8jHz12iv3WhPGwz8CR6CvB20Jy569+0SiI/WGKQvVlhsjEzTSATM9+68geIsj
gjUdnbhLF6vV2Z2hyuDJhlEtTf8I0+vscnwx47LDZ+Q17sqsTIzuPgnCttmFz80kC28YSD+zRFme
nOUD4uALUvwWgyRFS2iMj04BrVmlqM0N3jqtcHGQu36Ll1g0MY/brU4xSItlJoDlS9nJweJTErqy
s1o+5Lb2aheFs2rrMPAEjJZrUaltF3JUty3qctI0gWD/guln7nOnfweq4jLNkHRPlTNvhtaYVmkT
OCfGpDd/kDmZy2V1btAB6VMZHOfYfte1oNoVBbGvdjX6S8rFG/f/70SfqeeEk4t9SeWsJRXlPpll
A5RpTF9QCXgaNiZvBifL+EgZu5K96ao0eaC105tvMMJ/JETDraiKxNGI7WAt8TLvxqQbNqBeV5nb
uausFQ33cTvbyJog2nhEKjDr2bEy3OwAoR2x3dix//VZsSZlYX2hBNr3+Gg2Q9/7mzklFjfuauYz
RkRk/WB6nXLnl8al6I8VawM8YnvUTe6tjbP3uiRjytWNl0r+bFzQ807g6Lc5rs5qiNJtZUQZQg0i
s+XAFMycCV6ycn9r1iXDDjGYJ2EUX3SXt7MyZzaane9iRp2/phV0ZtP6asLl4JY6lKxrM5L4BqKr
sokCRfXZLmMZeNQR3sTMNU0DmgcJYU9Ik6fzrOQtsHmqU7C6b0hOfxGgTDvI1O3s9uNW5yj9mpfG
UxAzu0nyMtzMAzcWXiJtF5VRc+uRxzM+OHN1iEtMYNXa99tkC1qoOhAH260gbXtBHrpPY6BsT/V6
QLSYW8LNR9gax+FXrZ1w0KI8BEqcoqNsTO3Yp07NMI5TUrVUmHYeudvRr0oCPFMX0t08rO9/yj2T
vajuMcbMz7ZWEIbM8tErZ/oJ2a0GsvkeuowmLe6KXWVNN/AzPfFRoXHpUUvG9jTcuA6jHZc66Csc
CEBIuy9++FFpEyIl4UsEhQxN6ImQ2zNhvUhrYk6tqOW7PMRZBTPgzSp+kgIas2srGIL7cuCMqMJT
0IUV9/5sPC0J8dAb3EfaN4awrADnesI8S4jSJbdbcEh+jFg91rgaHeK1xzo7T8iSWNkgHIpmwMp1
VTcPAzFgZ138MohTvq+1k5gKXyUQ89uofnaHN/S2Nxu3/KrhGFlPkfuDBAem3xFJWGiX2ucRO+eJ
Yc5Nm+afQ5e3T4G5YYCv1gDLEYDP8MuJo/iFS4n07cr8yA39xQ5s0nx0lWzXo0TwOBEY6U3BFJCY
YD5ABiLYFhh3FAcPsdU9S8JbY5qPDX5vZP28zW1b++kHjVyHGlmPTBLjNcDpbaE1l5beluey2Qpt
j9DOOY4Nl0+oC1JYMCAjrKAQwcdGvkKzgz9U+/2jk8QtEgAYB1Of/RS6CNg9QKkm0EbMhDjnLpkF
mf7ekvTtsXx3vTEmCiGLetYHWpoxE++QBaLITct3rYwMLhlKF5l4cWkRaj9UZz0DUhqGtrrc/y8I
tHPSDOoAQaEjICUlYQt9x1dCpDFyMCWwTJ+VWBUGrPb5cP+/+wdtbvRjb2j7fKyDa5ATwzS24c8K
ijQRlWkVXkt/ODRFT0j9/Wvd8jXQ3WBTJPcJtq3oCG1b4EBxSjiLVGDX+wc0bcG2Q4/z29f8eRLb
mlTZlSPH+KqT+Xql9J8PQZDdMMPH139//f5/Qgd6M/e1jX2AODJMHtyj3fhI4spZKpcOrag+uZFz
xFbOtNSQRGFoubaO+1Hf8u87XtB3CKMZCK8reMDMWJKFYy3fjQnOELyuytPRlhO8GVN+5cXamKt6
IxZGoB5N8wZOMV4utHTPCaPJcx+Va6GrJ9smbmKSUbw3OBF8Uiq3zOJvGc8s8a2wh930GuVMyEzf
fh/ovAjQiL4A0fyVD9GriZCPzp9QDEaTlZponitGOe1kIluOGL/X8iQgc6NMa7GKtUenyFhPDz9z
4O12/yFY/nVBLfZDtTME7svUeSOwm7Va2GzrwD6riWExvR1Vm92RBpwHTw171MRyOhTgVezNTM5W
gi7OIXizwAVACBmOYYtcz0T/AHNFTup7J7477IvopCQOxZFg0Epna9MHgNfi5GoauevJHsRS3hED
YcQWoRWxIVZjv5eSVAZZ4xuR9rdZpMfJcbH1iQxJheuQ8Jay4i3rqzX3W9pWlJhQWpitST9jHa20
g++X4WL+azah1T36jMQ9xO1YZNPuqu1HlN1vplU66FaoD2KKRvxizPHa9OyE/INoGL7luE70KW84
diuCWtnNRTM5gc2SCZYuXWGzT7QpBdPxPe0tIF8WvJB+ztu15tuQjjY8DmttimRcORNsmu+kb5Mm
VYRLIV2AEhO28AaVMLbZsrWiHs6cdG10Da3v8lvU5s958GEnyBnVO1FtJfbrOfo5Coxty3VR66EH
GidayZIYWKii2CmSdBe6SNtLsI2Z/8juuEL1bOBnT8Zqa9f+yTBB93WB2jTSnTzkNxN+cuvFZU2k
nJYRD4ZUj5CTT5WAGnXYmjbBMtADt8/sOFqDn9tngTmtTT/f2RBYvGloio3etUe++3nosW7B1j0Z
8aRWzZI+P6TyOcRmvBJ2o2/KuGcEClJptOo38pp2ozVEHveOT8vR95TtWyPRwRm2yYETnmF8uEU0
yyuQC4Bwc4VI1Kq22QwFA9HqztScR+UQbhcFuKx60J9BH5Qb+kwMjeatq5k+Sj9fmxAvN7rVIryK
Pp0FCtNAnWJZCeaTIPRONcG69XVM7E69M6yclCAAa/Zos6XP3G2b6O8sJb/xvEblgzlqvMGRPnsF
BLSN3rKg7wg0HJd7TMEYpWzI6AjwyhTknYKzsxKCw3NWAwmRTW2zp+fM2bJZLGHIQaJzMSDlDZCn
MMQMU3xrQIty/7OEV1akhDJB44ZjLNxas6mf7f9h70ya20a2bf1f3hw30CWawZuQIEGCFEW1tjVB
yGUbfZfo8evvB/qce6vkE3a8+QtHMCS5yqRIIHPn3mt9S6dsbsnRSE0APEnF3NBsvbKFvbiQLl4A
+pRjJBnQW+mmntgqIrs5g7cCHQC5Dhd2slExRzSW5qGp2yXIm3apU29BSD9UTmpuQygOW0JXdhjg
awKOFZOFsGRWVtLfcjXjwjgUK5+24KRBjb0ZXfUr0VM44IifwWBDvHWIF02pvyH4NbZFTdN+gRe/
LcKXytUPeUEvRQKi9Bi4P+FDKjfgcirzryLKma7M7yib3jNWtI0tSHOLEdSAVLD2Y6i+NTMtHzoY
m2YyXuGXkYPzXPQatgcE9fCbDrbd3VUFo9rQohEHGhazEnmYa71pjqI7JhbpwgtFvOqMmT/UbxLJ
y3bsIC01S/s0j2vUUImSsgLWKBI+VEu19mabHTnYfUrT7KsWA5IQLMalnHduMsa+6rjP83RqjPCL
zkrkwTSZwLSYjyrt+tihuWw6nHyT7DPukhiGlf5XXUWvK6UxdbFcpdlEoV4tb4VbfLeHlih1Aq4H
5xjV8kthEZ4E8olRw3KuJLAamkM0I+Tk9UUn9oMyXLUWqEqqhAlYF/VrEaadl5vMzeu0gtZnfUMd
8BZVw3i0OofkPvc7nANt1+TKfpSO+gdL0U37/k9xmm0b/LnZngycRf8UpzVVYThpXocBfmwP8N2n
2iIlFs0oLCoCuXwd1gZtCZ1M6j7cZTnGvEy5yzjoe9iEk50JJAKxpBX7EdXR77Vz2gfGv07UgS0E
ul4Lka9tuh8g2Ga4xHbMLCHAo2Yc5dr+styk29sxwcFpQj8/d+9cMsTXjhaMBye290uyLSwGs4pG
XTYuIUeUQjt3PUpUfX78wwtcfXof3z3L5uXhLmApVD9I+wiOBNTpRmFgcsyLMNVQTZQI3ZcEQCcv
HKDNOAEaY+J4Q5Xm1hY/YHX5/cv4RWPM22SrKvZQxMagyT98hhpWQiVCehigpmFIsWTAJS2vKsRb
ZVF05uuHWcPADKs8/4O8cf2n//kGYEVz+GQcQ9UQS39QWzaRa5NvpkJaWEfSLePCNEmcnRjx8Cwr
nDWykOO3Nuy03//O+vrZf3hmTbB+cuWqlik+euE0p0qrMi8EI6ikuUf2FXQjkZRhqx26KPHncaXX
ttNzuTg/YOVKzzGvmPmp9grsg6t1r5jyzJuxHxAzOoHXX/pTnsrhTojqvbAo4tE6/Eme+tFVxiXN
O+Wojq0bJpfMR3nqXNDycamM4clK+ivKEoyrgqBi6OBlhjlcDW3LpEAeEOiZkDoIJFpyuLCM0MNm
mPeoEtNRr87QHU+2AoFU9u18wCb1UHd1d+oBGfQS/Z5tKD5zY0Tky7didOABtykDB0YTmwLBxRkD
O1o5m7Tfpk1RT6S6z2j6jsJbe/79J/Xr1ekIiwOZo9q2zpDxg2mxKs1G5Z22gp6+8ablBt6oBgGP
Q/+5NagEE0kDWLPTT5KQ2P3vn/tX6S3PbWvC5UwidCTB/1zd8lAfUb+3VqDBXiqXqd0j0sSNYoee
vbZNf/9svy5XjiCxzxHCwm70iwfL6gy9QS1pBYmufCdV/gWN90+zWKYVsLLC779/Pn1dXj7cA1BD
DRVPFJcVPYF//npZUzR0PioRZGFo7xIlBVkrfa01y03Vr82OdUSQVLT9I+WxrmWJzMtgt60cmoDr
eLSBIH00ovrxJhotajfdlganqhHrEUnl+4wFa+kicR+1TUAN7f5h+dB/XUAdS7B88YaZBl99+ICA
oYXzmFtmEKeKDTGe9n3ayqvWO1Ew2e50IM/0s8EgzHJ5uQiq+o1bTPTYVjni6KAQqcH4kBq1yc3Z
ZZxh3YHdftWTOnpeypdQNIv/+zf9P1zOrk5wiMbbzn7/8T13dVgRSy30gFYDDX5SMZntNOUBBeBR
I2CV6D8yKmiFR4V6+v1Ta/9hzeNKti2DBjRZHR/3Q5vmLc9d6MENWdqUy7zRHJQ7A7QLjSw1uBnD
fKd1To3vvWPWtWpq5aROGzR+wx+u9o9+7XUpwyBjOmQHCUyHxvpq/2ZtGdQEdKBraUFuEdBxUw8t
q+bnyvUX+0v9wqmcG476ULGV6g939s0I989r38WlIxDU2Qxsfl1WVlKmWsZqUKvqF3qCNcoRY/4s
HL8w8sclYQRtCGIwi3Ad4agpyOF8dfzH1pudQOrIFe2r1OzD0lfifjACOvdwQmTtyWWFfEBd2icM
Lu8nU7uCjk/8OjSDyO21EzyTIRACL70+qH4nSmuDsXDh4N9plyiJdgZ9lg2GEbEv4L2hubXgp1e5
66Vm8TgY3aFv3PLEUGL1kYpZh1LHCnYwsbbBpcPZa8Vg4/KWMt2VGnuZVr6lavQItrndQ0Qg91IL
D9FKGjTJYLOj6RyluuWPq8E0qhXoTsP8No3GQQHjOypF9ihXzChF7bkluZO5mMuws+VElfYEaJrO
4JxLO3/qouzat7HG6azU/nC5/IcNG480R1Zyd3QOELfF7G+XSwkHLZmVUATRaDqnJRM+SoOvadw6
D0OnnpwIGUY2oxmA546XXXQraP25n0JxVBfJcJkWbNSgK9b73IdyS58ALSPDkloe+0a8gLSA09ET
d/f7u078escTksUqi53VdQznoyUzygdkK9SAwU0mKtCYLMr8o48i8bUo5JujzEGeC/suW5YQ61PO
TLrsr51rgqaq2U6R0ADKZJCH8uEcAn+m+2ygHpQTfHLFOGYRxksrfY2YVu0Gpnw+ZmcsRzWzhpax
luZ+NlIoRxtNKUzIZEzyLWTqgTbV11tl1XHuPxdXHFMsjO6k73I9oYfMbBlMtfEwKcxCcvkXgX7V
yZtysiSAvfaHhg6eJEF2r7w5Ro0ppUgMDx0Wvx/VvcE7fF+EE4Rn3GCHqkPnJfTxy+/f3P9g1wG2
IHDHsaByE9+8u3+7KtSmjZfBYQvLnYNLs+fS2l2zQ86Gv8hdCQQdvk1tVY1mlVlB67K17RQjishc
UmJk9ofVXftlSyXja11fsRCxtpkfX0+TtAwu5byAQxfj0W6RVNj2bqpUeUkI9bW6h6wrq61do3sE
M7WPF5Tqpc3gDTpze+4TLf5Dpfvrqs9LwtVk4Ox22S0/FlDOoqPJpnkYkOppIDOFZUi/IiS2AKKC
RntGR15nW+p8R79/Plo5Hnt10E+ANow/pBJpv9T762tBa6ypxlq8ig9rfoE7B4CvOgci0lYWjyiP
bdf4CWNAADV8aARAI31l7ul1lqJ5ds9rU8b6PspySGZNcWWuH/L/9KbXcNrlMJmkp2Va3v5wXf26
O1kUFOuhBHMTB4SPRzPIuclk1fYYKBIyJd5J9VhE6hl1LJxKxo4HGrAAFdH834ehe1Bcv6m4td2k
iM9K8mgsmFBGW7zEkZRHMIY9UcdOcc7n8S7eTwh9H+tmKlbz+AXwb/3EClGcmFhiOBrrnd6zDFdZ
W3uzmck1mfFLWHbfyVMq1gCjcK+oXYHOqi5dLy4RhIvUpLm4CqvjJoT94AiUhVbrGyj1zdYWR9EY
gJDnwt51etMSvRFVJxHT2kaZtgd+a/t9C3t10OzyQLPAQB5kQQWsysQjYIBwzgEdd7KMAb3REHkj
8RsVkL3TZDAWvj3U3dzth7ky/dsBpGKgh/rV6M4LbkncISVh4AAKvWFX9Lb+os2U82kWvYCJ+JIT
lX6MknynmJ12xMH5Q6roQQZjcWAzyLsohilr9b17f1tEU5qGJ9UZnuam/6JWC94IZTeitDonmvLY
6mD5owkthW1Gd1H9iYF/iufAdQMLytTtJJ2E8sdUomBPXbKdanYCQsoj7aLlCXtcER5aU0x/qDl+
vfiFxkkfv7ErDDgs62njb2tVUuKQQc3VBklmcFoDPbfW0PW4I1KVoMOGAcI4/7/f/ULjtjdtkh25
YT/Wm12k6t0wxTJwMoAhSmXe5f3gnlKlzKEfWom3OIbfdUBGVlVWgZnnp15B9JZz/v1NpX844EAj
oNTS2Qkxgwn1l3uqxPqhNVKYjKaV58Z2yjM3EVuwoGGL7NfHvmEerTi8U8x+9la/xoJN/wh/0X1N
M2Ufy5FRmTPeJUn5lUKExrFO6AFCx0kpqJ1cRvlL/GAw/vMqlNkEgIGqytpdNU36n1Z6Ahz/eXwy
+V0sw7IMfheQC1Sw//w8zZxJpYloO4inJvEcJdaCpRBqUEAgKza377EsasHtq6zMt209J8fRDpcg
Jf+A1vf6pRMiedrkTpHvZ0N5BU69BLeHhCoeiftE4SkF1CJ+LsjEYvpUURk03RLoU8ZAoevAQCFF
79XG8LIMA8V9PwPKWBimpJYRJCIF2BLX0/98qaJMUUCAkQpRGUEaO/NOWO2Pwp0JiK3IhRVt22/J
3goFMMQqJpRgQLaUG8XBFNkhVWrm2qkZBjly7dCp+bUnEP7d+uWMWYiBRFCuD7evXNDsoDNLlUfc
yRSrhvpQig6zjEyfwBbjlg5JP+Msmh8my/R1R0VmM8VPDWm68OuwGZXNc9EVCI0VdoFYX3w7fomL
SPh2g52NWQJ6ccVKNrqMn2/OzJ/2K/SCWO4IORATfqB+ZixT52ZzBWWuwVEJjQKGogmKr5MkHBnY
tEBbVBEgMbCoE1oSneHGY6oN2nMZ916LlmU3hRmjgpwBqzab8uTiCfJzVuntXDjO2S6IiBkFFH8T
FM+6js5jfTVTOG11BNkvN7v40GEUu71KZuB3JbP3Iwi6ZKvapXjqMj3x3IyrgeMLk3kkQp5Fas1Z
Mar+nCJ+4nBRI7nXgdTIjl5TVw7XMGzU5zRSXT9COyxNN3zC87/NGu4hVWkM9qW2VrwY/A5qP/Mu
gml736QIZis4yFtIK9bxZtdh21II5WZ0pcgBMQUxYJj0sMvj1jpwDUYAxmLEq4ZS+vEkOS+0HKdd
EVX7tv0L7+wB9rP2PJoQwrMmUvCA0pKfK0Fqd6mtaidxFhnKM+h9sQ8qMvVxbhG5Qcw1aSKwxLLQ
ekYwpu9S1DV+VeCHzIDhd06iMP+JXukR3WO1og2lmQcnj7WjXpiHiMM+GvVF3wGqDuZk3DL6yMpG
+1wW4tUsi89OGyEs7WN8pbjij3ov9wrJawcj0rDygW21VCz+dYyrTw76J4Sz1M5lbu5GaSaHNt6N
PGnay+nKy9x0Fvb4nx1KNUN26EhIo6jUMZI93oyp8yrLnRr3WUffxRCGXqag9DuXU39faUCRiE0u
d86IvIpUxE8oYRt/cLiMbu7iEIXt1YS/vVUSC65H/K5Gi+W7rZb7Y4y+b1ZziOugsbG1clzHZcD1
uugPC8qY5xGNOKD8PEacxLd5099h5NFYbVUL3QjdBbsHbLyAzb8mkqrfGCB2kQuRHtpGPbtCKQ/G
gO8ZHhWaPQx/O5MwAFzYoUFOu8HTLxLeZm57KsDMlLyGrWk5+SZl592SlY5e+GjOVv0EmSHa1rLp
GZ6Y+dZYmLCW+ao/wnpL6gppaFhOERDkBzOqXERD0br1zhFiWxUJpIzPNEtiOI+sQq3KDVEavbKX
RtZ6HTAEb2CAdWfp8ILhBp5ciL93XAoDL8BAoYez4DT6c/adQKTohLavPqtJsipTMJzkCCvPLoGJ
2tidafXmOxqQ7raxU2NPIpm9zZUqOjpDS5VpRc0zde22ckrzgYoJy4rb3pVdr11cQ0nxRDxi3Ck2
mKFYY9oWKvLQuTRUzGk88fvH4HGAbKnOdE1FORPPzUi3xHI1jHazF2bsXJWo1e5rbqaG4+w2QowZ
JPjg1wbuGAyNck5hDoYRQ7Je/VzVEz25cnzOdDdkp5xnr6ujewTEzlOW/cXGwIS1NRyQv5x6OEk2
kY5tEzGv6XeYLIZwQAh1dSetJTNGaHu1meGGx+S7T3l0KqYACJCNtaR7h2Ej/aQwom1UZzC6kSWd
qsp5hO0KAdh9j/vo6OKTCTIXEdyM+H2fMNbeWLkGElEOK2v6pW+N7YTb6pSgJj8M5JgzZUxPimCL
k64I8YDU6Bptk7KyZkl5VLJoX0MNJ/DWva86QqUmqUo/zNIHs6TV19Xc+FVdmp6i4knrUZgf4d6r
x2guXtjyWajQqPJur7FIbttjSELftqUmdrEgTYOXMwz2o54kNThdt2lqWqMiMp32VOPBTTYAW5WG
NF+6Vxc3NX5kkeXNBnEu6AJwSYtJ7BJUU2XEvBvhbHWaC8rlJvSs0nwLm1nfQEPQ950jqJvz7B7V
PR9DSiJRC+mBCfCI80vxoxyjAG6x5cJIkkYbzCSPVFF3H2Nb3uGKKfxwafBKuLBTpXqn96px4diC
Vg0+zf0oDZz8yFrRJkHeJ/ey8qdOegQyOGcEdP2uElW8R7qlkhLHW9/lJBc02XQURoPnfP2nGQon
W22ltSDdAZVmT083opvNEuqwBj01epSCjOsnxBNXUxjiqWGpLAiiuS5zVfrj0I3bRVoYToYMi0/Y
O0QqqtqOdxKyrS3wUhJpgGUkOQOxQ5W3QBZU3Vcru5BRaX+x4G20wCrxa1XmJp3G4QmV2vam/a2y
hDFLLN4L20JVmObx0VW6XRMq5l1RmvNODvLKkfKbnjQHB8jlUVM9k1KKg9H0DTkH7sOifYDrRfBD
pYmD2YNJzaKLTo/7Xm9nwmjq0Muj/Ky3qnvQZaFuFwOpLaxKAt6iUfMp0XZ9sliHFvPExqZ1SS+O
U0dM4JM102bo2gGgnmodi6wBJNeYT7exTN8Z2dFSJLlpaflmqCg4usE6Eyd4Mlex9RQZwGyyc5Wa
8qhnPePkMMJoPXQmwrxxOhg8i1bU4wm6lp9EsXYWg3VanPxb06XuJUQWZNDg8btFXpvJyPg1wpm8
2qUPEi304uVUzm59QV+GpNislSOTZyAvqoTXx9uRAGmgFQRBYE4fK8JD7wT2CW3WnHMjLc8h2Qhu
3/h+c5Z3CRqjpoh3cmnPxPg5JKRCkHE7cpTXYUhXG8qmHzKvaTTNm5C27iawvBQcrr5jno+mVR2J
+Kxjzym0h5ruSNr/pYp9gxjBlCH5gWhKNnEIc1CoGO7NEuu9VWN9H1cLIw5RfMLSYFAXf0VaPB3q
zriiaC29OZU1IoA+DDjkoZPHGr3VGkeCDe5rP9HFexIaxp1Y2tWolB51Nf8cTqO5Zx6qbeICz72N
1ydRy+4kbevJzettZqZKEK6polbFCTSrx6fSaNVTb0YeQ9R5281mSbO4PWjYfnVK80d6e8/FrKun
fEGvMobZEQqsYLw9DDsIZfEFOcl+XLA3Ayixz1rfYTwZhySg/6iRxcfqS1uw4MAsrpaSvLKMy2Ck
eXRPaDA3oFUdDSdmAemyS78I957WiZUgoEyYCCKwZOzXtMMb3b/6wXq4AU6izJ6utzoU0fQ+d434
TL1vsIwj6VaaTu4U7nxAcQvIajtCU9hzcS6k75ldf0Tk0XqR4QwPijse1SlS77peaVHCCyhDwiKR
L7bvU9WUvlKQCBUuCO9gFiBUaZOv9pAtx2nscay6xaPUMja0QnlSgbT5qdG6LPfAJBcxYgZPwqM7
NfVjSWKfoZG/yM4ZHcKa55qG7NNgtE9NQYi1NoaPdIvQQ9WZfj9gsqY9BGBmTlvEfJlTHNqMUwve
Jqx5w3JKWnW513vAA+SGKW+zkd/jROotxf4RxtCR0Va9cx5WPKl350QyHW0WuqBdph1lVlLfmFwb
+WqqwgHW1jiPBqsdzwb+0IPVOF+hA+g4x05Nx5RsCeciyKqm3pnCNTBuQHf6KQJugRMgHmWcirlo
A4tzDOD4vDRC38VuTcYVvPRjEjsTo4D+wTEK+33kBnMXbEF93pZBhDjysV4DCFlNjknkYD+e+hSD
erjuGRy1piIOUvOz1SjUg2WLJLlua83rkKwFbd0kx7iYr1GzVHvTXMLPVozaZrI2Y5UO12ggR0Sk
rXGxF3ZlifR7TmL9GhrmvSvA2mmjkZ/JaYfakbvPMFhPCfK+u74x6V/M8kG0dfswDCgih3qBh875
4XbdjmjCt6OE4dL2KH9725gep1Fql7Q33Fd2H3cnZvTwGH32cw2QYEAf60m7l547zsdF4ZzHCfvV
dEfzpBQqBktVL30+mU+EMApmdCu2MwX476IOLWURPaxImRrS7WbOJhNAkzE9FR3QgjEbCP3B2E3b
0HnKnS/hIgCgaO7TCH7lJ1eE21pu24WIoNu4oNexPXG1YV6sQsaIJeCW1lwRpZnc0DhDc1VOx0Lt
2CelCaJmAFu9ZtpWPfVA3pBZ5eTZ4rsrIJe0V/PMVjPDh9ARINXlD1oZ7o6pCkBbWRBepU8ENWi4
IsJJGPsUkd4d+S17xDzZqWDYdOzs7qxPcRNMDFkcIa/8c4h/0xkJc5bVfuci1ZjUTvHlPHd+FapP
JTOA00xD+tbeWtr4r3JghuvifN0UfZiesVizNOvWMyP457GcL1LB1WVSwc1lm+J4hOustDGQQ4nX
U/OJSmhJvIGJ0KYCLDAenKbN2124upqw6rf3dTO0fhm5+Kw0hzSJbvDxVzt7neaXl/Ttu971Bkiy
YWGagHJnM0TrGlbOyouKfDkSnAysWfVyR78wLJu+5AILyrwv8tyitCWbIhyRt0c1SWFm2V7GrssC
uMtB0eXVySH2IuoaMLnRhKPDZApWGczDboikDv3sDtkWsWgZKSe0oC4wcfalaOWDkVJIhqn8Osfu
TKmNLovUWQiXBd5PnbmLlUxEKTNgOA1RZwRFImiYVQLSfuUkZ1GQ2rVEd1MTj3tMAO5GMipBAg7m
xGLIKmLewxJ49Ja+BXazaTz2trQOSThdIgSXh0nXf9hyFneF6pxnB19Ea+JJaeZ0PMTIMj1VMd5M
FMc7ixMFh6Zh2Q68fwdbvo4OS4NusK334/h4A0FRG6nc+O5Gg8x2w0wgNdcu4ZxshiaWd4ronwnZ
AtTTSUifjkV8VUMM1hBpOYlS+3CspvMopsDhDBHUIMB6lHU7FL8ZVC1LnuxUv9dGp33kfM7luRpk
i+QyOEXgZK55jy/3VPX5hOjWjK7079cw32ZnR5HqdTayylmJm7NsaiJJZXOvESj3qd+jKd/UaiTv
W4TogFK39rC05DGIUzTEfPLgIfahqN5GyX94sx6KEbbq1Jf3GVYhT4tQXza4KjaZ0702vfE8YEPG
ZjQDOzG3dhqCCYNBtGXl/1ooMR60XG/uRp4TJrd4VSr3jVpl05hO7mOrpcylqeHnssRAk6d3TQs/
fT1lynL+2SjNa8s4loCXW43R6yLYu9S1a0k06KXRYwrePn8Kje8aMC7s4aTPOos4kEinf3LCdyiK
X6MJz4xpj+Eu1snayjWO/ZNuODtslpoXtl20x9l2iHDHZIvR7swBdkzsxnc4B79BmMa6QWNgY2mN
IGMNRxCCadxq+nNm0BLTtN76tpBh+aYsRnRXxSWnHUd7dsksbyPrizGI4V5P8qNU7fyUNsVjJDl4
mYYJ9yWcHsh2V1BgKSTiEmyxbZPaOSadfmr7aN61oyHeBy0RO2UWRysrjXvOomcu+cpqpyNqFN1T
iPvZ3Cq4itVVS5heJKiO+ZVcL7eAMNpDiaaki/xFtX/EGv0oXJkYvXtkAePMvUpy0za2Ob9WI8uO
2xqfW671TRzN3dFYhglnlVLuXHXesUwk+6QbT/rMCHTQmstPEOQqIAP+NHlpqBoYHOhKTKmZe7ag
8x6SZDgMPTrjssLOQhKNWqRPLhGZkHUQDqL29Z2GlGH0b/XWUEJi2ZPQwjCT3uEaI0wvXErQO1iE
lmX6blvA+RY1dekITvHqFVwX9PZbnSbyAEsE6/mwfFV8uDw4ftzLqPdjYI36uJ2MePBu+C6oArCT
JmT7kd7VwajTrL2JJhkUZ4FF83KTCYAuIpp805Z0YTnWOWXd+uZI2e3mHKfYgqwBPW+JsXzTDdlO
j6oyGLrsve+s5I5SvtlIy2Dvom46xlX3MHaucTRamy1lVm9NUzp5689UOZ+1Qos8Q5TDPhqHL6Mp
u/3Y5SVhY6QNwnGXO9cZOehNq0WlGxHaxK16uO34fQdJoqqGveS01Rj4wrgmsaECtZvyYvxstfox
MXE92+oFE60qJsKriORjiQAvhlUDuOl0ReJpb2zJpFSVu6nXSSpkkSXSsz0tqvqwOJl2GSWAEPIL
cWyPI/cOB1FnPezkXfhVjlATHNlzNTdANhzRVhvVHdPABP21XRzLz9dhooo3j2PUiJy+anzmJ8ax
xh60WSBmHMIFY5UWNm/8HeYXvd91SaKd27G56ONkHZUZAzi99KsbVPdbiC0W3SISUkecLsc0U1uv
1Woi96z2qc719jGXqXkszI5WolJc5cUahfkgsugsneov1cmdXT2Yje8gTqBR4fR7Or7ac8NWdSyZ
elSyuuYCltuY4OYL2RAwmB+RNM+PSQ7eglS4Vb+R3KWPeUNgk9XnmsfycbWtGVzA2ERbPWWJXuLZ
OlOJDvM9PWTPkDA8UminD2hWGdI11kzQ4dhyN2bzvYHLDeMw6X34II0HxWGxNfXWOYRAZsgFxdHI
WVkwiliv3AYqDFbf3gd+CqBLlBGD8NbcVmy5+LBHEp8m3SbKuGdfU3Ta1W5ifRnnb06MO0shGOyS
EvN9UQHUh2751guaJnP+3Ba6/qIPC25T9I9gPeqTLoZvnPljD9NUwcxiie/ZrTyTGLZzC6hkb+Da
3tDWhqkQmY9SiN3CwvlUsRjNsRMIiiYCgcyvNWGBr+gNPjtaTbiLK78L+p1R9uKUjnHuezW+M1mQ
NTRlZ71nfODQbjmIcvkO3DnG2kCEHSpu8zUMv3Aiei7oGD1WEXTrJM7uuz5XmWQk836JYwymY0JG
QASetaSdrqTh/CRrldunmwUe76YnMnMkQm2hJxVbUfuAx+tVpwS6M+qzoieqr5EAQipPnPVMg5rX
TPQtseOy+eKsVoRwrKf7pqnUh1ErP+Onq69z1f4oe2hk+pjmfjYq9qdl1ldC3aJcqhnvRzYu5l7n
6HVoezelgFLaSzRdeyhIlW/noWfY6ZpSk+FqH0PWKhKYMoxJTXaWqKeDMFloAJI3tWCRwc+DTJYc
PZNGl0uocqyXT2M6fQorZdrHIHTPBDaejLU1Ys3DQLXNYa6o5HxBRzdfdJYyT5kmurr9/JL1kXkd
Zv7hjclLa5qRajfvGEL3zfAUY9k8WIPKzbF+O9dh/6S6R9PK1fuc1PLKrrSXKB53tq4WXyTTFT8H
U7GXlda92E1xpPD3Bgu3+2YX4lXmeoRQAypSedfq+csI9OQ1drGBO66zI2lW5F12LhZkZG4hjnYH
fYpTvGN1JzJ9gQ/z3DhAiH1gJJ3idwBf11s7/5E/379fhw0pfNuMP+zXO7SWPtyqE4FAV+c5/2R9
oxus1xsSOkYCzkpILoyNvI4KIvGSLTB2sXNZhaEDzAfwxvI8OvfJ+ISOvYZVLD1Us77p7XaX3eXL
BWfZ5p1IgS0pVrtpp+9F0ByTa3IdXp3Pxg+wN1S9tQVYkHbOFo8o36aPTbfrBaOPXVbsna8T46qD
esxP83W86s/tF9DuDCMzPFHkeMgtjeuQvPeKBNB9P/r08nGvogTBQaJe4rmYyRqMn+O+3rcA0XBL
Majsa6c+AEIc/DDtTaz40iXRYVaOzlhesN1VF6ePv4xVMXGjWjvm1sbXjEJgQzmrgAbN7ENUVuc8
G8b3qgYG0E9KdTcjubv2o/q6ROW+HYf8E1+kKJOqiBozyT/RSd4KiQQhE3GDt9w0PxmDRccspdxM
y5OB4aPkRTx9glK/wWMz76/d6OHIDK4Z4Krw6Wo/4Kts6tHyRDs3we2hMesmaMB9/vzWjlP6iDWu
n1RPZWBDbQvCppXB7dvbV1nLpdEXxVljnBYw+Tor8bmgc7tv9KkK3NqqmJfz1YdvJdORwyIGLyVc
MKgKG5JHHDU8aszL9lPuPN7+ZgktsU2EpEOsFWUQpsbZZkC4v/1lWA1l0AxRReJgcR5HXfnbz+vS
pgmHB6cciR68PURpWHBz8/C/P7t9BdZmXfbZs3Ncy9r6nG3Jfh0uYbNsby9dJDXnSma620irseH0
dRC2UeXPHfksJ7XWe78C77YI8a9/vW2T8ufzfPhZ2gBw0mQut8xJX5ayiffS1jEytXHSeWxoEKGU
pgw4+ZSE3+VwZtLFR8eos/ToMQ4hBtV6rv794fazyJY5Lb3qpKzv+u2BeSy908TNeJysCdyNgkTC
UFn1CbqGsiW7KsjWJxoZ7//UDv5/sv+fyP6Io8XfxCW/kP0v34f3bwSKfL+lDRy//d//g6xk/V/+
xfWntfZfSMzQOmsoXyzVRaf3L66/tmry/g3y1/+LIC3Dcs3VAaIiS/kfkL8h+CtBUh+xeGSPrIz/
fycZXH/qiH9GMETfq399/3eMt4Yo/Z9qEdXScNlYOtpvFIL6L+qfuDOngR3euIujAXCrFDtqWYQc
bjWQeN3nWzg5TFwLlRn0e99jhemyWHBAHqG26vKF1JWSSy6a9pYS+mWnM5SlAQX/bN9hFYdozGiw
0mW7AWf7rsUDc5ix3fV9i/kUZ+mCsuG4AunzXiv3bHwvkpwqDLp05l0NtAWzDV9zAplF4CRma6NX
NGIWCYmVpiz9S3UJWuZfB5l2T0Y/cXYXJq3ASOPoQ29Zkxyq1HGwd0DMjvSg1ECrBfiafmpfu0g+
EwH9KmFpfjJcmP3/zd6ZLLmqZF36iUgDpx+WQH0o+n6CxYl7D33fOPD09YEyM45d+63Kal4TDCkk
QkI07nuv9a1ivHWdoD26vQRqNsiRW2xSnhwDM46NPgCEV4ZxUvu2FTfcBkFBXIq0tXMgjFOm9vm9
whjPxp/nu6J3zr1F4igskgfYZ9R28sbH7P/W2/Yu0eaza2aHEvDIR1m29zFKx7mKIp9uA9zrQp4g
jyXU0MN2O6rzQyo/TPoGsJogUtQzEFs5a49uiBF6fYcVkvWGXWr2hIM6zjZ7fINRlnv0MxYqqwX3
J2EUE6T35hxTlCtzyBaUUKFP52SB0x1iZ1e/+147NaSI0PFv0VHExQ5wa7Bzjb8sfPwe/A0cqbp1
liltlrikZ3Ce0TXfSaR/2yK9M+qOPPNiYvrryt92Kz9GM68PShBuwwQQK8gYqm3IRxK8w35D44wa
W9Ye58BAFKUSxFU0hWfb6bwxSVaJpCAu1Ohdr1Q7m0bVrmiZM2J7PUHlIaDc5o6tdyrmw1nv/UHR
7qtGphd9aoBENi4U+Amtpp2S1xTC7xyGU3AfJkp84dbc+Mu+KedEee4Cv8oQf85lXkGLGDgPnKlH
t1KkkGYogNxXtXqmxtPd2E+OgLcVtiUI5P43zWTut1r5q4iNdN+qTEVF4iJndSLC1Cr1LTRoKoSO
NNg9AZNCVAhUp8sNKMnNMAwo+lumYnnYMCZBITZL/S2tHEIUia9rzPQ8aoAhbVc/JzpU84IYKB9q
z4TwPXxxSaxDoKJz2HZq5Qe5eiuisd3D3s23BAcPl4ZfUca0jaNYYCxX0hEaDMIGVc+OzOvI+W0b
B/ThcHAsgg9DmS2uYJiPGRA9EjrbG6csC6/Vn3Wgcx/IW5+ysHhRVfBL5ZCZB1JWGVyB4BhkeG40
pTpOUWPvZBw4HmlM86sVx9AbKN98KZC7NNlKPwPwua00riGQbiFXUqVDqn7bxAzPAsrrOyfO3yjM
lhd4zuQwl8OwsZn5ETIW6bdO7txEhoBvz+WqqL18caSGs/KhZtqlU53+77qvyhtbDW5mh/k9N0mT
OPEgOrfEZ3qTiAgBUrryEiuOCl+//BBmFZzDOh63Ers5QrO0PhERSsD7ZBn+rIzZXeCm7cGC8nmM
KyO7IFiXDH6pKoTAGH2ToIwt+jThR0PZA/GKhB80hb1VBiYIqmZq+2ZAE5HkEnZeELx2oCee+7z0
ytoBiSUoNKQ5coVSVfZEe833fE+ACuwJQc8kHgCLkZF+E5Fufl1kSXIpTETHtsHpxk9OVa7dIBrp
7lx9/JtBivmUhrHh50mH3xccZF+MjDGY/daq9TkplbHHzXPm2l96qObQ9MCPZ5Kaw/tbFvqy6LF6
knT838frWqFbiLACp//P36fJZQC5PF7//vPw+sr1Sbtx2dL6pz9W1z+NpjXtwOHdr5tYX7I+/48t
9npanvRUvDhfwomrU68tA9F5jiHwLgOj66qCkuy0Pl7X1heti5/3pIzRM2TevBAXPm//+dPPe36e
W9+9/sFGYLcJeoQhE+m9JM4tm/ifP4Gyfq71Bdd/t27lj9Xr29b/cl3V3eTM6Q5AYR3l/WPTPx/s
f/yu103843uu7xkbRr4jTVjvZ7s/r2sbZqPw8HZ/fIv1bdcv+PPVf96yrv3z5euTf3y7dRt/fNKf
t1/f+cfm111ghwsl++cTVkxOmL9k5YapLXt6ff+6MKwaisO6/T8+xPqn9cl1rXKZsWYmyhxt/Ajh
MF7fcH3VaCwRCAOEKpQJFuo32pekO19w3mpeGZKEDruXec5YPeSKVp7sKShPCTC92RsLh8Nlffbn
T10jsr0VKKd/PL8+NJc3r1v4+et1Ky1ABAbvP1sMoHInFdEfY02UtUTBpjI5iwfggZt1VamZz10f
TzHGlQhqk//Hk+TPDMe0fLu+ZP3D+r4gglszqvIuSGOX64Bi1acwdxF2F9PMpT9CoOG45zpl6jEB
zDmta43BdETvydwxgD/6Yukhz7exG4z7n1O0Wi8FlbgVnRCckdS8XKAMWcpvxhi4ODqt64E7/ttu
/+ZKjt++mD4z6mfMB20miPOymJbp3roANFD+jw9/Xre+jV+DajAF+sq2ewSgFdTn1j4aFcZbdfxV
RG6za5o2z+hVR7pn6PIjyK2nMuA2H1tts6mWqau1TP1ILilP68OaaZRhdcVhknudIc7JWRK6VVex
Tq4NsTYY+x7hTSgXOYQ8UStgjFYSuLvJ8wG4QhmyY/qBF2fDSV3W1odVNxM95JTHFb27LiSMYi+c
uJuXgwaSijswjMnMojG7/KTGMm9bFzYxVUTeguMkqu80/nfRx8rvSkP+A7uXCEg3gDEMK+S+kW18
npaE8ImeDmxF0AJZoByyEeUs1dqjYUCtQuJnUrmxoHmBvyUBR6cqUy+h6/YSv65gFdrkEhljhPWX
3DqRM4LWSIwc6g+tsi4NIxJuZ+y3ZHzMNdw5URVlIEtTMP9WTYSgjKzgqJJoM83ayV3U5ppxtg1J
AQgPqJ+YXMmTULBY1qSFnkfXyYRZHo1iQIAJOmlbMG85oZMW3LEIZ17XXCtikFWal6HSIUEuvwFH
dt0dwr4mCTrT6H8t+99eFogVtGOdPTozJ6Fqo++zCVjm1pWBlq7JzVw/w9Quc2Ubj9tGLqvr42wu
GBowzOuXKbtYfhGzDhByaEAwvDhGeNgthQB8u/kfi5CK7eRBHLqVSqHtcHrSq1OW49ucHOblqpiG
Q4LBxViOvZ8DcF37x3MTJVlY6eG8cZaroWtT01LCHWlIHNfUcakTLF/pj8eWHcX0w0C+FCi3USkt
3/v6dZadTVL4v3e7SwwHCcsYotdjav166wGXzwt69fo7LEebE5AmZKtHdSl/rF94XftZrM91qYKW
ytHfg6WWEy3VGOaPxUnphINn+L9PUkqitti1ZPAsR896CK1rP4t1H6wPuZswXCVJ13S52evLIgSO
el38PJwy9UOGIWGpk3qPjM+cPcxT1em6qhuQJ7Ed0cZBVXYSjcIBvR7Vy+IfD8vW2KEoDfZdbTZc
zOSfC/rCDHeW50Lh1HsOi5Mj9ZF2gxR/d+rUbAs96E7rIorAGI4Bv1db18HBQJEVtv3vKk6Nbbsc
T+v+G5bjZ11bn/t5SP/q1Aoo3gH5f/vetHaonjmMZvw5k7QbGiaW2IwVIu1Eihrsuam1+4l73vqF
DE5ps9SQfauYiIqWSSAZYAK2k4L8M9Oa8SQUY4e4zx9UcecEtuGLgXz7eDLgAE2i99NIzfBQJTdh
nDxL2cXbsCXUQmsMaO3LF+hTJ8QWt1zQsaMc1m9xPRUU1M/FUBGG13Y+rZzw3NtYvMKJNJblQOh0
MMBjlD2nS4Hw+ksvaz8Hg00j6WQ8FSPClgZtsD8ucyMj+xo1fCEuAhtyGVhgylq0YqlnlpQuu/Wu
Bu3xRDcUmQeuKobWiOei3RD1r33lKjsyf0K/zvQALWNEWrvQzBv64ON+jmRy7iBh7pE8kaeiNJ6B
yYfzHDIYuli8AnWPyhjWmqc4XEEGgqW37SzSQ6TGSO3aIzHEpI8WEnvDcrHoDC5lRqAq6WZ9jIne
3OAEAnG6CAKLQiVvA+S/5zoMm9VlgD0uo2gIG8xUe+VVp0RbiOE2y41ha7fuvZM0nEtN8yytvc60
17tuHd7TMlcLsCgs/1fO8I5Qy+eoxKgb1huavZ6GFAUPbOnnrRrCR+I+3yJ/OkVaqdCX1m4qvKjU
KZfn1r/OSTR6TdtRFOdaQ677SxBkwS7psOe1xq8Z3f1JtFgUMM7YMZsjwhsPXj28mEpLjkO+RLBn
HW0KzL7wdfhgBdD3fZ+KG+JP7hrqAlt1thmF/46otp6jenjXWlr3juzocEiBV5AW++jWlCC4Uq4L
OLkYVloV6yDnotPAKG3VJyeo4wOl67LriCBmsa5hJ+hOgat1J8voraM93BH0mIA9jPA4cC3Z4rLr
NtcXcPYeU+vLHpp+1yWSyBY1QCgfOwc1aLm/LN8tqgbbU0dAI7W1XHSXxZAXLCiyLAlf7maa35AS
vIZKNzPZnhfiicbusdJXaPXZdkoDKrR2jKG1wypB7jJIOO4O697Jp+W6a8QQiWbEHl6+1LaZbOan
dc1xYjwyP0+6y1+Udjrnihrt1+fFcnKtaz+L9WXWz3vXx+tW0xiYQaXxAy7/6I/XrauqsNItdITf
1/euzyE4OcYFAXaF+Q0gDQV3BudLIpBA1owKoTWTJ7pUJN/OWvo4gcg+JPKRzCxlS6eFBqe9lNAU
Wk2B3pIlM27Myf0Vyvx1rlDBrKaVfhysTTUT8T3PhAPidH0Le9SsDqQoHc9LE/Uk2Be0S5EZBQRP
jGeZ4wFHxzCj5XA/cXfhHZqoKQVDbXtG28sNhVTkpPDnTpJG4uMsom8tAcutG59YEXDew0m7s2nw
XAJN0TyScqYvG0n4PJbWi6D2daDERJ7UYA6f4GnWv6M7lFtUn9lpCJrgqdb6F2ucxy8jaqMlxdC+
rcOqvQWJVqwll69IlI/47dWbMCsRcrYxCUwz/aulHvOFE0cb+/SrddNs189WBdvTLuCsgLJftspe
41CPTePixqW8M6kLb9Y/dI7yEYFfeJJ0mE6mEaTbfKpIge4Z15fEugMPmz9qbbR3RWHijW/d+VVW
0XH9EhNoIY8ITnK+2lq7Z/bDCcF4/d6x0He2ExiCQG2CB4BY2plolYnqGp92pqYwQzR+z5Hn7u2x
0/Ya0PV3M6DguHxcEllHP0oscZZ25qAbcOLrxzVIEMZSFev3QzhpN4U+hddNTrZxGEZTvE5F0h3K
qXR39J/kR07HcN1kBBWOppoO1hqlCQTu8XN9Xs3AZeVhMN6JCdMa8dXSM5bPoJEe5mRq/UJlsDy2
4F53yHfDL1Nef2Cj5nBCWGsdB6n2z3E6P64blBUUyMF0uttoqsjEKp3o+gOaTvEiVPiU9ZhmyEbB
X8LbH68/oNqe3UjIz9lyul0KjOYgMNq+QHq9WbcK8IsokeUQ6wMruFsPu3VfAhH6photsHNM8TlC
oeavH7/QGF4Ku3xdAlTgrI67qa6MY2SX7kMSUmB1J734LnoDE00k3kZnrndMlMNTmDTjQ0g87/UV
fVgcTUtJ3pXYgL46NfWp4oL00GJx4RzMy+94NPARxBMt+ILoPL2eF2gNZTowiy6Enut28qnfjUYW
fTDawgKH9vqkAaW6n8DaXrdjxuUWnMOAKpJKmGKjOxxhHt43TQgaYvlPYU4GuToEH2AVq21a5fLM
xEC7o0wMeHP5Ps2INbucus9wEvzcgeBG7+T1nRpEzXUb9POZtpvO51zbrj9WWnJTlNShs2gerq/o
CaIkxrX9clpTp+lmdDc5GWW3ZtDSUFj+y8g1wE2I6SoBExajot+0VlTd2m1jXjfhoshtERavL1Ar
ZAs2RkxiLGz3wi0Ck+TydWz0vMlk/xp6rHmuZbfg47qZQ1BLKOG32Xf27w9Uwk4YDamDApTlJeN/
YbKW2i/qmtfPU6uO1ytKdBsoTXATxx2ZdLqRoQM8r/9Jmyud9n1Jbs3QqDd9gNY+mDPxNRhv6wva
aZy8Rq2N206bqhujBcLYhR1I8Z6fZxgoUyukgjEkpxQpO/XRDuHMq8HcwqovIFU7KOsGzar/gjy3
yaze+Kp1oDJZzDZqjs8z5FR0BUmsvCpd+Hjdmhs9VSAuXgOFXAO6WenZ1hTjloMJunuEiNDhx1pf
mqLNQdUb149maQyHMg1A2pal+VhaNDTWlxQlHjqKs18IDskdSOvmVmiGPJOxo2/FUNVvalbjPuBr
cPY892rTvVJaSXcdp8Spnp3oTpauwcinaH/pSOiN5aU6k9qNBbLhQYO2f2DwpOxnS0+e7JCSdMEo
/6+co5JMAeUzUYzCD/1MacPbyB6Ncxc64xZugngzZuN23T2WcF4HtYlfDfAQuzEcwZ/HRXM3torq
CaNaRkZv6yvJHUGZOmjawxjQPZYEpGy7oYGKX/dPmOtIH1z29xRm29Jwp08lqVp/6DvzItUwuoGA
TI8ssKP3uU8v63dxK/cdO7r+YkfKAGvS6U4pgsQ7zVYIx6Fs860Nl3UHEUoJvHyem4ehlSn6/WHa
d2loPsXDzJxw2TEkP+0c2lWfAboy3xGuvNhCKW8CA8ipGbfdO7q68/pSKnVfcVRwn8wl6ZJBlu81
ZcSXWrjOAyHME8VX3fju82Yr3Eb5SHsyZWQHNaQwtejWTFJQDXnW/cqdh6nPTc4/5HmDayt3eq6K
U1Ub0Y6Gf/8GteWybivq1N8KaKNn+gv2viX55dDP3LrtEMctn9r8HmIC16ZAe3ch8G6BkY/nZC7C
u5zUA6qIfJ51sT6ENavcEmMuz9pyaVrftrx/fYUeXpOa/39v/P/SG18Cmf5PrfH/1aRfRfvV/tkc
v77nP5n37r8AHhqLmRXwIlUg2ub/ybw3/mVpFowwYQDOdIDD/bdVrlv/MlUHro1GAxv3yvKuf2fe
6/q/VA1QiuvwNHgX4fy/tMqF9k+qmwblHECMatqaxpTP/GfidR3XnOKYdo5mhueWGo/rhzmhw7H5
mhl2fOwFlCxpGd/6vAOxY+madbTc5sMea3XbM70/hNb05Fg5d8As8q3ZQTpc1joEJBp5mr5AY2OU
wz0yKD22TlGc+Ui6e5WY20TkSGoCl45hb79ROhz3rpJsI7i7i4H/1GFTnUx7vsCnTsadkisOM/3J
3Amhp1tsZiS7csvBt4v19EaFUOdFDCs2HU21TQ5Za1OX9u+UvIanFpc6TVdf9EmEpT04ZC1VUxjZ
FXaWafFBquYemSN1HWP0QNOqW3uK7o3CFUckhE2afx6bKnqpCAnA9kDaW1/TrR64iOZOOd8nMcFG
aTtjGHsgxQuEABkeGxXxI3sjdQ8lgIg4TY5xmcT3CNdpsLuVV4pkvDPLO0CFKAuSPkFYnWtcdC13
YwB0Ij2m/Lsw7b8DW8/2dVO+u5OgMiuL4izn8zTPJgwb1KlqBqz7VuPSeCx79HGBOEdNe2nx+Fki
0fdotV9lLp5yxSLjKY/eqGejXe5SYzflCvx7vWt2s/wdZONd1wT3WZLCZldTdW8AKqVTV1lek+eH
tI+NsyXpYteqe2e75GvMSyu2Rzo3GBoqw5RaHeF+dOSDXRDGOwCXNS6CAb4aYDmDJId9Kc0LZuSd
U4e41ZzTUOr1jlprvhmzJNjozRjuNexlcCxI93MmnAm4OJ4rszAJz2lwSEsGXRZOwFkWn8wIHimV
4HCEOexAF6xzd2bUgSCq7dSZUX0TH6GJ3oqwPoFIJ3t2mdzOavFZKwe3rsKXNiHmfvZFWHwjd/L6
aMTrRQ1oIviH2R8Q8vEzcrgIZwtcPDfiTa5qdxIzNr57GKaW8642iMgyLLnbztX+Uur4hV5w4FbP
TebQKsmg28F4+oKw/wEhHH9Lz69bQ5SwBwSsYMcKP3CQWcbYiw95KC75kqRGqTM4q4mf0lrYQucY
PbtjsjjWxodaxX/PgsgtUWKc0StjJ5Vq0xkezh0qaHOH8GWCMkkL/msQoXlMg3tuP+PWzad3ioUH
kVv7SSzVLJM0cLBkj3Y+HHQF/W2kPrbjcj/KDOxf4SEp2r+CCPlHShAmO1Q8tBJbVzTo29cSxPVu
yfpZ1OHRAl9ADUrNHvIZWnytdWNfsevCq9PkPBiy83Rysf0g+k61lqx6w+H6AcW4FvhtEjPZDsS+
eKVr7bSq8WwtLf0GhcgGFdpGFoyt5LC35sHaD338GvUEElsoc0ZOaPwcr5VqfJQZsYVNd4but3Gr
DoMBCQiAoNRHSN8XLUaqxxnXwQ8xY0GOsp1sEDMX1E+IjRgXmhroxr1AQKw4ypF79YMBstsIpUe1
LDkQGk4GLBYQQeT1JlLzbzFQdp7y/L62O2c7ZfEzSSGDHwp5Cd2k3BBBJvy8hpmhDWkPiEj+VvR5
3ChZ/WGib/ZmDQxhk8CuYfKekTNrgLEKPmpsSxSLIovpUO8RNdIf4nGixdSZvwkqcAgIGunvPzoV
aa1pUCsEaFBps/9Cgefs8iRhLkgEWGh2dGRCI9pCJkP8qg7HPMhOomg6zAvh+1qx5B7AYW441BmQ
H3jxbH9gT3scR+wknJQSWX6xSQjfvCSQ/Pg2TevrHKD6MF5wTZAgW7kxCbIldYUIYwcjcKbHg0bS
uxEDC4nHTzkpJMOiNEK38suILw3j1NREOBASujPbGMzKNst3TSS0Pb8ac/xsl/fJHelM0HpILCEN
Fu49EG7l4IAc0DCQH0nwPEWcKhuJKmDTjAqm93nySF8KDmmGiCv7C/UVGBfQ4mXo3IuYdhQpPCrY
F4FxPrNJI+yZ2oFzO/cyfBRdSdUnZTCaBMJTTX+olMukTrOvUzb14pF5X6VZJzuvyGew2mwh7XsT
9q08aC+RE1L0UZkMOVkT76g1K/tumrYaojgO6EjxmMLHXiajcNfV+Sup1yo3s9Hrojbe6gF5QBSL
LIriifBLPOCITrKdyIVCmTgTh7EoucXCLEaLXNzBH/wgZNAhDai7Heuy3o7t+K4geT+O/bvSEb6W
OWrplwUoTZWcaoRYDq4F3IhxetfQEz5zMeCiXOg6oY2SuHYa6q3FFW/hro3pPpnwcwwNeK9MN18d
2Oo1bl54wATYJ2ZO9o5JOmoSlHAoJocGdH+bWULfSzz/vrTo5oow/api+ZKUzfw6O/BGXMfv9Rgz
RLoddHkowoQQQYf90xVmyDFzQKE04sep7wpG9luI4qFOb8Uo7ItF5nrYWzGqDP3Q4A84pFV8kLGM
/VEjXMuKXmLX2YX0AWPL3YO41Jcu002TxHzUHkJOO5sl3j0TQxOXXTvgrjpAGbAGgXs4yoatrF9r
h9uLFaBrqWZeWKHc8YY0R4YsTkU6PaWFuLM6PqPChQSnUKwc4sGg5tM1F/qES9l6ephy6xOBME14
vIeUmtyzGUp/LCmNNurkBQ0ncqlie6v66BIkwNSmvLtpCcfs1PJQQUL2ZVx/TblPDtO5CGwAH5Xx
29UxJ2lQJWjGvER1c6pCJg8Z2vVRukRvx67q90p0J+Yhu2jntgg5+Uyk5MGsH7SYmjEp8J5TskNR
Tx0wM//tdm95QiupMcuKjii1/w5zOV6ho4bdgKLHdG8CueLASwnxtAgtxgXODVoq5AhwMfPhAczM
o0Z+ffBMggNOBj2uIdf4RdggXXi1fx+UsiXFsNrjirH8+d1Wu0/odfmNGjj3JaO3c5ZP7U6ORkiw
tvupJXWFJttmBCTT50RRmH0vd+0+DOojOlIw8+xAO1i6CGGLRSJv32dFp7lpVBdbW7Inwuc6HaKd
mv8tCHvkZmgieW6Pgcy+jJT5cVtxJy3ScNHRcbHCtJKQsDYfIag/oCwFzEWkvBcb09sUo2Cz247o
1Jm+FD1WZVOoeGM5wyaol+KYLOL2oNfgNVPu8kVEpYuspyPF0HibkIFAdGhwpHRAJgdlHG9evAqM
Anu6eMdR51dPJzIHISREmwGqlTvEYL8xR/tYkGAkRakgzM099O5iadXpNxLv+5WlkfRSsGvZ7Nxy
Xxq3dkmESGgTph0PHKDQ5N+ovVtz/4xgy8UvINVLZpPKndi7oUhK3wjFu2ljoi8w9zsOUJR1zAXp
kZ6cw65O0LWNwallKo9gbaOZWX/IHeumwpRylBa3wEmFbTJHjCwa4gcQCxMpaeqxr/ap4QfVVgmi
O1cOIXewiY9Uq49zVh0gRz2CyESVNmsOQdyzX/Mj0Jw59pr+1vbddNSSirwvgPhbldwifFe2r1D/
9mVPLSvrYNJC+vctfkzAaWB7Jz1E/Ec8Q0rCGWOX/ZCQ1yDGZrjYs/2pkc7cw/TxKbX/iueeAgwp
5VriFGS8FdzdsvE8Ma32QHDZXi6G37RuyIcvyGGxQdNtaFJa2yVLiGGbwXCToSbghI+hlPqt/C31
6muKrF1d6sj7iAiJMyfZRL3+XjvFoU87MA9Jd6oyDO8GBm2GiM6ppinSCZQSuGJaWdlHQSuWyRBR
UTKaH+16HP0sb5KdbpcnE0J+OlQ9FUJ8XiaNvW1DwZ9ZR+1SKEO8ZtnpY0um28ZUkqfZHkw/6ShS
QQwi20UkXzGVlYLBynI3BFaBKTtz8ZJYteoVR/svxw63porfYlAKzpPGTx2pwigdzmX+1xwRZm8O
lb2xHOfMzFV9nuQRn8GmAdmxi8uWyDD7k5FeQTgokx4DDpW1gLhUe0tqWbvtIAFZItQQTocBUK+y
9iLFRPts1dsBrsOOwzrIabKqTFt8WkqEdqvHBPsiBWYqxlIG37Mly93EPae3C31LkpeFDmeX0TLw
tQBdlb5LowF5oabn3hRFDL6y7s4AF0BFBfqRCT0gLZVzygl4hOZzF+GzxufTvTlRlKO9ST5zHEA2
1L2LPhNCRpoLQbIYMX2aLmdkte4DIWQXBVvScbSR7qKA/VB7qAV6Mx9QHf7O9OxpqLmUWtrFiTKm
iC7poAmZ2VmqwmYnMcvuoAZTSbIqpjEN3mMpqNhPC0ElOCqpGuOA1V9Dm5CYuscDZhGzBxrhZWYW
trGHsyXuCLLlVkihCW23hVhTjbdTN/uhqXwDJVI7hrJFO9CXT/NqS9c83BlB4JM7vk9j5VciaeFR
C1hiJrjDmTpjEiY72ra3I4KB1PBkbElmw/0UIReiHU7DH/NUxCEmtAiICwMxLw1T32lRgtdFqjNb
JceT2+lvx7Fvo3aRgkfuvkxhZ1WT+xEb4k1Tg+6JCtmjWpRM+6tDZlDbTMIXmzIwCLVA7kKm7AU1
TVE/GhWzeXfGZmlbgYWvh5hutfrSUqI0rTh1dxbAVubYxKwaPWLqMn127eHGjV3oCb3xrLgIz6pm
2pFibPQA+xJ9046gKuoeFX+kRWe1j+k+EqZMt7p+ncCVIOSETR7G5i+lNV+qhDjVVlCNyzEnJ3Sd
l2GUrvlmRD0R8krsa1U57erUAitnndIU51LfTjpKE2OnpyQ+DeVH1yoBGR8q+mn5KQEPn0suBXHh
OHuaHE/OOHqZalTPRr5HtxBvYyCYDBHu1RZJ0UBCsd+n/mhSaXVD2nBl8l2E0Vvi1Cbsx+wC3hp0
yac2ar9dpfkM6cI7nbozmhknK5UXouvlVuS68AKthzZnTR5Byhsrkgb3kFQDjO7gt8UmQQkiOIbt
fZF+ym4C0ITHxpsl8W+q/KsvfgtJZlIpMaCqKMYgtQ+eKWn2jWT6QZLE6Q7m2J8JuyqsUdvmYQLP
obwl0jV4CCjFU35uTrSRyF7WsBr3zkVFmczsTdnmiuAMdZzHjL7joW+JhYGLT32AMAE59fIwQWsq
s+6mM0C5Rz01qjYqdoQsPAtZ20dHn9/IUS/X2L6Ei0sZaJc078ShY8RjJTQvBqy5fhMCW2mc6pZ+
VcoNlXmTnhUXKqiQ2pxJ43qqvlaD+9LonGlW92rVzrzTLfEty5An4PBMRo3zj5FD33bRxaKqZYrw
klf586ByiYoh0lHP5tzE1Q48BGpxRFkGuF/4hPjqxFxsunQ1paGumsh7VFWxYHjeU6G2j1qUQ7Ur
5NdsLhEgQJt0/d3SR+8CtfgpnqPnWXeQzrVcwGKj8laZSdvzW19X18dJTsDYosuLu+RQK/O2alAP
rAvNcvYW59x+fbTqpmqt6PaOEdwLQroAFqvHICpclGGzsgt69W4AdshJ0h/b3EC5s3Tjr5KvdVVm
zr6j9raPFoJXk/YkoSB6gc/i7hYiCAD/dniIZA1NWv6G6JQeoyXnORQRNHTx2rdkVVXOAAGR6Z02
DNOC5DG/pXJvRWb/S2YVQjdcBwNeZqSEJIGqvdVQ4iCpR0eKzydDiK7UYN26sPm27BEC2EzBwoSy
Bhd3y54utlqOXksTKdwLZoqRSzgbZCQ7wmajyns9sC+KJBWb+WxP4FmFn6anCKTFTOnUg95202Og
lKh92u2gZt2jYtbfXIqKTahbF8NBQSqzT0vK2zJUpE9EPFHUEM/scxMbL1J30v0c96C5IgIO8Jrk
lZNj/xbI5tTPWOPSnveDyhHigOlwxGPmOgJoR/XB7YGQ0u5UJ0kLGWOesaabNwEcPtodqbFvKs31
6UXfpp314VbiHVvsY11B2WCA+I12gxix8hyXOfwWS+v3SQ3urB0AT+sZl5W5Ckg88VMOWvW+d5uL
hkFiY5c2tBtOIVFouFhrDJqTqh/MrHialS1DsoeB2JQ9ihSFMuvwnuuRZ+tBuCFjND1J2YPhSuAq
6rumiLyr/tCp5wD2Hp6PUb81dEFGqQKIcdH6SRco29jDe12FjKv0b13oBSqUHzmgGQUE4Olj4a2q
Rznmw1Y4yneFyedE7ONdy6G0Xx8Fdf7S5s6veKBqstBy/DkreqAMaPOugkTVEVxkWm9VwpYAok/d
SV0MoYULCWOhh+pj/a4vnkU5u0iFGEMiicnmyW8RajMK4pMT3C738czcD0HMTCGE57phyjImRZED
P07fh0P6WRrzQ5Mw5F/le+siJ0SAHOdFzrcuNH4oNbGi4/oR18WEs55UgVWMKtDg1sSXMzNC0uru
SLxtFp1vstokh9Gyd03QXMJWAPiKl/OP2WZ97Jy39WTUbSpaYmiISfuPLlgLw/9sffnfehpTIA2d
vD/X/JNMKfL9+o1Nuy+WKyT7YX28CpBtMT2aev/LHcS5jyifyJZf1+xRpUd1nHOvHREXAfoFKKCr
wEj4REzGULQabnfEf9/tV+Xo+knXq8j6kAA2JI7LvGmVzK0fvdGz95q7FbcY1GRYz7zeGgywyEZ3
KIJy69hcfqNeMmwU/QOgX2M3wl+mPpqTeLdZRaCK6xa7unAfVyHiMGF6xneDwarjmpC7bnWIkpmy
FEJQCCLKXkdHTecxUc9gRwj8bHpmZCMedrdBL6UScQC/2CYO8B+S0jlsmMtk6KP+N3vn0Rw3s2bp
vzIxe9yBN4vZlDe0omjEDYIiP8ElvMevnyeTV1/pqtV9p/cdwahA+WIVkMh833Oe0xtotDzNa08O
cXxE1ZoHV8M2uaa4OFcHOcNQ428Wm90pAKnUzeonhB5k13i5oizGppNyobbUhdrjiFr9sehTvp2h
AsvKCgVmn5jUz0NFHS/ywsTds2Ke7q2VRhbLN5pZJQkOePLKj1pvUyUpJCXoMOuiBewPIIyJXkJA
HCauuaazXzl/KWFyLpwbn0rBTim/1YXlNaSIw07Eu4Qa2apqn33eIl09DRrqRviMqXcz2gDNTlqm
6iyuynUvwn1GDhySdlaSSPdM0pZ+ioUvuvU40ZoDXX4geQWCRCWSvehjF3lAvPcQntB+Spx2JEHb
vfuoo7A5XkS/amuhmuOb2rs2OCwF3eR7PQbzFUu95aq1uxbvVtrsI315nEy8l06S386ab13r8qJO
4l2vmfh32vhJd1jSTf78z/sM2u1O6vpHbyqdK2KrBsRt+tavWDBhDLevXJ9Kl0jI9ZIPKPBenU3C
XNV9Rj4izAh/jDbGEAtwlk1/eK9nQ4ciPhpsRIbNgE4/aFZNVeQ3g20dBhG0Byi3iLWakgEqdOLr
2qEG4UyQdXEs8l+VJKiL4YHaAhXchkmSKT+03kgDoIaKJGeicQ2CDq31wFXNXr4HJEnXqdVfdZ59
HtqCBJP8ug/IWWPoL67D+UfZA+2F90sNiYKbBJfQd2/Sgx+5OqpJVs8jwCIYa61pXDNkko7d9B7x
nzQU7ExcxVm9HHqIk2tzEMBZY0Il0XbVkcdqKqXKWeZnPyz8ctU3Yb2pJuceB12KbCx/rWaqPQ7o
yB5X6Nap2BngX70DNbzLScoidGZI933NHFu/Svxq2cZucmU4kEn6AD2WOVfOBusYUc/EKtPXnCXz
27Ty8+XCm0x3ZfkLMVDhlZQK72I/uKdwq6NjmGtxzpHdl/3SMQeJpOGeU53fkXk5I+D3W7T7astO
8eEYUi6si/xMiIL4vPB8ipyBw+Ss9/6aZi/ZxE6+TYKyRcsXmXgHLOOktmp5VW1d7kBrTXRUCMgY
4btYqzv02Gb2h5Zrc3mcehX1YNtInlrq6ztsBe5psE33ZJZpi49ZbgaeoR1mO0YK4oynRl+rWy8X
zVh6n08qGpfSpJPDXB8spmiTdyq6Tl/5izyTUCc/RaHu40+A8DPmOsHa5B9hAphbds6xRoo7NN13
iis2L2BkiD73wYhLsZo5YoLK2nIq4HdheIyIbNc5cR4rRlVwNx1eI8DVtRjdtRdlSBtmQTjWOG3a
nMmkQd61bTKuEc9d7hxGgZXlGO9OrHN4t89JR34w5DiCkwm2B4RgIVvryxYZHGvczA+ex0zafK1q
xfd4oNza3xRh/CEqG0qHJ+K1NVa03lB8SKmRrGHiyxOvxnidziN1DCppg9vgTTLF+6TX9dbiKwOn
8B549Lz9Dnqm9TUNXshGjTboGjGV2/Mjp2wTZliHeWWk0lU2D55P48t3UyonoGe73CPk3d7XcfIV
ffqyppjhkPXrE2STPwsC/0KLSA9Q3JxkGfGcmCjNFplt51BuK9I7v41PoYhlhy3+OuSvST74jGu3
YD1KgEz5bWmiXq/IiIVXxsFOqrAttoyD1dEoJqpDNZOFBTl1inCZ0NbqxqesbTQuR304nHxTdGdZ
lpVGD8uqfnhaRfPLg8iZ3lmz7WxMj1PpghaGM8OIs/NWaBP2mPRuKqf9mMYv9UyPLRBfOxqn7Fi0
s1zCjIqvjRciaU0ygFAlewAj5T4IJjzGES4fK0xvF14M3zgVJWTtJegOyJ1UjBHCNlu9xXvDoBg5
RB05xQq97Q3QCRr7X4F8YAKwzLuFAZAjOISiywFs1h3F20W/rkEFdQZlygTePRgameVb5clbJXnD
ebwri/pGlHRztDvNBJxBn8QNxD24abwrGIvC4sY1YP0l3jGego/BA2wIy3AVD8kbwo3t1G/7Ch+P
m9yHvg9xBrVXUBbA2Q3rrAV4UoE65XEJlmNDNWJDnvTeoORXptrKDirYeeYVhUBcgr5+DWlq349M
Py19SxfiivI5ES834odmDoek5Vd1mvepWq79QoASis6tGT01rvFguFeh53w01k2Wo8yi/vcwYVVi
cZMd6wlb5qy5WGddC3H2YBlnjnZM739f9FZknmefsTSP09dqMYB8SltbZi/xDhHCs+mEhHy7QmIK
45jOerxCmUSEWhHVHOO9vvfbFKr5QXkBlA1AGQJcZZlV13G3LZukZNY9mh0UfTRR65QKYz/aNWs4
Rt4RkNO3GNfZSnQQjljObSy5zqRWwY/ZSeNKIy/MeKQsBVmZo7NttrjMb3ot3STSD4P7rkHYyTo2
cZGoj9IBpC5gSNy3+dLsqo7S8SqRPq3Ztyo8A9N3d9HTtchZxHjSbwRG/YCnZN7HVSjlBCUhhiF+
W3XndJviysP2h3zekBcytwFHpT4Q70SpmVDoFOkJLJM05VgpYqIyaltmLBccw5n0rmguaaAAe2JI
Afj5iW9ZMQQH6yF2RpM6GNEt46QXdHTdEZsjF4TbNCf9FTrEeOoW7cEv+E8KTZ7y1IMgTiAHc8Go
ShpOG4PJYbHWYjWQm1Nahcep2RqZCLetHz2bY8e/kyuHlSP/40m6xnq+mrXdo8rQhGf1Z7hozDz7
nFK8nKFaLd7NwS5Zz1yuFwYpcGPU7YNupNt7eXvF4aGxR6ebsUXHF5Jntr92a/h+gaL1yNvUlrrQ
yE4tOfSZHwUTBqfeO0xevA3F8s1Cq8jKtXhyACKeOReQgycoMpWFR5OuxAtT9P2L3pI/YA2yWYhH
zO31/kQpsD9FnrUA3XVoAiF3x/bARbRwwEbatC+oDQNw5cKJva0faumhU/9hS0DTRjDloRKQmutO
hiiTXAwDsbIehcawuJ1k5rLhlc2manTG6X7Q2AGYazPVZbmRuNG2bRlR2eRG0brdaeyCByVB+x+x
3r8R65mG55MH+H9+omP+A8jmuiy6t+JfSTafz/lJstEh2RCV5tmI4oDcSK7MT5KN4f5Dd0h10i2b
QERD551+gm0C6DXkf+MfoQBj0/74W61n2/+w0P8FHoHTDtYS2/hvqfVQBP0GtnFQnhkWfxZJ2+R5
ohn8NdaqWkpOceEc37pzex8aABr1rCwOBZB/DNz6cSlKSu/COhOcnG7pgr36LZpaa3Jpu2Tx2qlj
coeBeRgLdDOquj6hNaLqnG+m31Fzb1IgsIi65oE4BYOcbq8L6F7V3lPrlPf56NxiCQCPCWNA/5rN
3feFFn3ppcvWSGJAvg2jdTa9F3CjXTvvbgVwy3s6R5uitcmPQ7Qi4ESuHHc5GLRXt3AKLTwuxsbK
7upledKc/JmJS7Ivf9Ck2oK73jcIwFjt2QWRVPCdazH16ygU+4inrYyYviXd/Rchhn6dePPHZKOT
5tuDqmZHB7o+K91m0JvJ5IuGt2nRs/u8K7cUvKJVuzTpFYqZszbENmrcECNhj31jGSG0JUHyAWf0
XAyi3AUOKVPDxjBbfa/75b6caMQmkk1ng+jlEdPerDDgOSQK6zEzlThAgEV04cbx+c9tTNZXaUIs
EbZHZBE4D6scHcSIqovIiE1qElMidoWYnNu6QNNVZc6ms1m4JFbwoBHBtVroCXRDWa96rejWS0Zv
y60eWvYBVh9ywWeLF6Npp21tijd6Zj0FUlQmSeBQeq9k2p/v76y0/RakVADdxcKJ3OsnMyjHqwqo
l+Hb29TwmJgI+iOJ24CJ4RsQhHOM24n2qRi+uAsyDRNs0pr4ypm8CpOi8cLcsfTn23qMm3Piix+k
h2mUYHwannioydY8zAOvsWTNEyof1IseMFqc1W9R6ZC64KBeTuPhSDe72OgCBZFwavnDTjeaVVM6
X+hAJ/jIrIL8ApqLBtWbnPm/fp0vwXcD/cjezbzXYumKdRkzHxxmkK0w8GqSNGRbNodKskEOg1+q
TW9qo8E2iIwTeQ5seRdneDUS3ppiqhI14hzzR4CCB4Q7J5BELDQFgD35jsWEnJaP1RD/1bkU41wS
Kt4zrctPaQGO20WIubctZ74CfoVfKjbvgxJZX9wMxZc4fgrJyDzbNYSoLnFGPk/MORRVCcyoaVWD
bp6SL1hF4GWn29p+d2p4/5gm9OYWLXyxg+PmM+FB4MrxTY3W8WgvZ7QW4sbOjrNfPgeW5Dk72QZY
drhuoI5vNNt7y5vwo2MAW+uLoa2b2dwlCOZxV7BIn52/vGK6hrbOa6cjpygMoaspoZGDVg1Be2tA
I+BctTOcjk5mVR2IziNiCndu0a4azPWxkb7Ujj8dvcpasOpXlHOLbtMMdbSlKbhtkgBpRFwSrFjk
/QZAHL8a0WCTF+11ZGSoDiiDg5IrPWaYvrVjBF7LiSvfOPKtziTEd7zruvII4JzflqLzTov09VzY
TNxxz0UHK8Q4XOilSVtkfEOAtCtb1PX0AECDui1GER06fJ+wpBV064+pGVMrj290srVRFlPDHEp2
uSQjL8YWvbVhKrUJSjtei7Skr0r3lDy1aU99nYUZbcpAC1jEi5eoROA2EkgvqVy3NbBN1Mt9087H
yaBuarMCZgq4M23tjZiBL5mI35wiuS1yy7nVPByuI8DpDWX5+7THJfCYJFuBvnljpOR8TDoGImZR
yIzLne4m/h5Zyaqb+xCCI5TtatpoPcmRormNUzM7dS5T6KIfeoFPfpZ5YgsTYxLHm5MAD3wakd7t
g0inI/DzJvWIlqkYs+TP53zeJ5/4y3UzjkEyLhX7qK8Np2wpx5PaIqngbtHcDysLaWZaxl5x/hRb
USH+Lti/rHFJlIvsH92wjDAKvRbeRhvcGrbOND4rdXqzmLd6f6SUv7RH18zw1If4juvYvloYqMF+
kVftm552E7MoYR03YGSuSnhqNKV85clXm+qirZoMc6F0GMrSrrpQ7ETFObzcZnQT5Z94rKCFL969
wWl0RFC0ieVImC7NFyuBo5GHgJjN5SuJVFTLS/9mcZYDij1BRaW/1TUKOeqiciLzhB/w2FNB2Bcy
haN2zuxX2Sl23Ds3ip67ML8nxa3bRMakIUm89jGbHS16rCy+qyg/NBmxanJJkzgG9rcuepjIRNHX
6rZWWvhFg/Bi7B5zZF8nv9j4WTsfojw5wN6NdtPkv3VUfLvUqs9idH6U6Fm2GvWGfeq1t5epfSa5
Cbp3Q814OdqWVpQHU9aPPfMdxQI6TpSBkRshzOkoOUQQIk7qQk3Ne2QSYEjkpN3oGB6bqCQmyJq9
gwZKru5ckKFTwAk8yz10azA5mFuz9KG3i4tceu2tLMtO9r3nTA+2ng+nHL4R/TvWaLEAcIOnNHMH
JFPDqw41Y5d3JHGMdb4DhnHIi8GkrtQam9xm4Qa12th+7gGWzhKyswcylpRfXb6Tejt18dttZsTi
uwUJjqC+y3VWjXwjBEpO66Uq07VaADVJVW3zpP5LfTeXC7XWu1z93ErzBjiG/mWwm55lERdLN7eb
OWkQYy+lNq/tOupWaWPwnYzuVO1z1r6DXGipxae6sEII755hvhTZJNTusEhIQ2RbxKbr5g9zNof1
TKNfL8L9iJY8/h6L+F2bJKOjlt/vJHd5X5qpL1dzuDL5Qd0z0Yhftuou5C0U+5ahYXHszVn5z0eo
+xpoCvbQxum6pWtyeSU4CDk6HmtCdc37WPLwU1ufL/P5FvIetfXL26jrfd4/+gAU6NT8fIjaUi/z
+XEub3V5jLqtDJ2tTZE+2uep9/rbnf/pVXXHb6/5+VE/307d/3mD+s5++Td+2VSPAt21MAOZsulK
NFr5+XVeXvqXh//xP/nz/X986J8+tJcjrfPgktuCiXlttTF1uTQ+l7MxRVR9ic5qFlKJ5B3hbODY
UJt5lGSIn+Wt6rqTP3KQcMjHzoMHF2kXLVOHzEcuS/+82VZM8bSaNW9hwOM3AjHSIe3Qy3gUW0/U
Qz1gyfJV1HV1YZCUTGmYbCpjMJpDJfxuU2F6o8d1LhBQ7AjGob/cmvpG5zS6Jc6FVqRw851qC302
QG1ORBsgCbdeXn8CWEpp7PflLqd4LJOSJ1yuqxs1ueerLXVxeUo5iu4Ak3+jOo7qQjUb1ZaZpcAd
U+YBivihXqTMywC9jHy9IYxl2Jd8e8yV3Ko2f7mVPudLQb711pU1kTkICIgr62/QQhmMoUGs+lQT
tHgrurSpDz9ggvmWDPFbZLqsg+Rxqy4UeiZlMrzCep5uzVl8RxFFec1i7ANImOHWWrVB/4kVMiaT
rnOwhuvcbeISeKf8bqzugwCm/KheUPU21Ra46M63vaObjB/LGNzViisg/yViVh/Cesx2GG5k9V/e
pr4Gxl7vyPMun8+UZ0ySpyE9KhiOvKgUEFn1bHM/dzahg5BFNamZKb0M+M+21RJIaIhsT6tGtOzt
VhMKDb2RCDLVqtShO+1n3yOT2voyNeAMHGPadIm7zhFnYo2kcGf2NUL2xED2LDzT2HziWbLuhphK
xH/y9dXnCgmQOXbmLZjPjtmbdf/5QMk1Ur+nukqN6B38NbYPPFqruUwzYGjyXeDg8HPILdJ4WHqo
65lq+Rr5gVqOzKFDTIu0hALb7HTFiKMNv7/oAY2prj50yvrEvvCjQtXz+fuqX6JVL/03JEd9sfTC
/xKIX2xYKajLMtkJJg8+1Uv69P5AbyzmXFrxlalfRu3WmM6tNXGHgB6Ju5L/l7pPXcxybL1cVfd+
7tB//7C/XVUPvnwxl+f+9lLk307MPa7VIaf2NfVh1NW8FJzhL9fV1ueNS5LNKz3yxOfvFWk97bIF
fKWEKqm3Za3JOUhtTupQ+9xUx7f6NMz8fh6AmXqjy0eOqoIYDOaJWtB/VcCnVJZyYy1E/qSoT5RN
ygU2mf1KsFK1D+IhIxMpjvWtevjnZii/tQRlW8+cQmkvLpKJizTjctu85LjnCM+tDCk2+jkmqf9J
XXSDwSlfbdL/+fndfH76asH4l15PZSd2A9sQApadOwU5k2MBPNi1v/vqg9gUt30TXZZ8g0AebWrr
8t1fbvPKnpU5GtDV5cHq3S9XL89VW5ef8XLH5fV+e25SPPaZ1jKG/aRcIRdtioO6ro48vvGsO6vr
nx9+qQwKKdoIdO3vX/qybwXLGzXU4qj2sQS4xMyhxG8Q9z1TGbXX/nlTvcTnUDUR3nKAJUiKCJO3
C/lMXVWjirrtclXd9htC7P/jceohCJAhxhVH9f7q833q4y6HX6iwNJ87s7o1MIt+2V6eoLY+H6U2
f7/+y6v+8qjf3+D3Z5ErmKw796shmxZqmLlQzdRz/3Tb5SHqXjRCHIFq83Khfo/LVbWlnvefvmqF
CfrXl1EP/O2t/nTbb6/62ztFcsCf8OFKqZg6ZmnFkZtcL3t1rF8uFtXAUci7y41q63LbovRB6nqt
Wj+fj1TDrXrxy0N/uUdthraUytJW+tyj3aXA0XM5UH65/rmpjqtfblXX1ePVcfbPZwYkStPl77PF
oKTH5Lh+B5Xgmrp9JxbkxWCwd05RBTDcKL4F42M2Ef+it73+yHACFmWqvHvqwiX9qL5+rLL2aNdY
9xbDnb8VdkGz1tIeTSMM7gbSdDZmODwQDprscHkFWz3N4mOSUHFwnS/FlJr8gyFFvVZUV8ucFBsv
6lKScwjL9BLKjdRJ1mTMRmt/yOs93Aekm5O7++Ti/f4Pfw4nC2Rn6MXpmvR6EklHvjR1elUn1stF
cDnb/nLKVZt/evhvt6lTt7rt8x3+9LzPd0A0c+W2e12nZ6mmdPLiFxyVulEBoiZK55TF1HlTzgNH
OUB93vjH+y8vp+52HRJEPNcjbKaTg5p6eu57RXqrHjlkdbszp/pe3TGrQ/DPm0kkpMCsfDcSIm4N
Qv6o4Y1YCbue06YdrdMxfveKq16r+KHLpzG1IW0XL6Q22DsCeQjuaL3TCCCbyFrnNPid/dRWyR2N
/it/Cm6sYngjlLx69TXYJG3u4E11voQTKB8wstgDsXEgLBQHVAwluY0esvqkGFcLoYcbhEL6BsIm
WTht32KQyQW+NQxTNXXGfaf15+aVDHqM+xEzQ1IzO97iLhI6saMj0nYxl80qWUjYHeNy2SWiPQDi
If0JULjBefbAKf4lc03ZLfacjaaFT27ff4viCaW1yIHqAhGcqLNR5RuoglEIX5GaSwU+nJtVQJgx
5YjJolIw3wwxCHJs8PRh9bzchcgPqpCixVyxhcRihdV3gWyIEMluMR8VdvkBRPrWRsTHUrnbu5X2
I9emWcrWk20V88kFsAQXJZRHYa6uSu9uiNO3GD3tAdbpmuLAti3DZ7j59z5eAh/hAVZyvlXS6Nfm
dysoupse/waeMX3npM7Oa0J3S/P5Y/aro6PhiSnjadqxSO4hrhV3JAyR1D0D7A9iNDSl5x+8slwv
JvVr+F32UQxxRZIXdd4CH51NeW1x050ZFvmaDm5L5UZsWbZROW9jIAmFexCNfdLSwd3lk97sYLky
/aSJEPh4cnGuVpvRWwEG1/ZZRNnCALNodVQ8tcJ6GEESnp25tjdeUWyaun0MltDaeF6Eb9oPHtKp
m9cZzdh7dNkvcZzuM6SWX0uUJ6uFdDytLLD3QdBYMUClZ2x01/Syi10fYSivLOy1caKfC2Rt22Iw
CJwdgXwH0hxJB7da8MZVk+3jxs3bK88AgOpqxbfevynmdl4jX8H8h6F3TU3vMZ+NN1afrCptYQDd
Hw4TlgP+XfRFYUGZqUc0kxvDd3cU/jqwafwLzb2qLVIUvCojCHNYxZYc9ag3bZAjK2nxLIqrpo8w
Hxr9sRu7akW0m25rW7IFvpGtO5FZfyqQehzyW7sj+Fe49CoCo/m2WO1HHjjtVhjuV5sEqaUtPrzK
iL/Plv49rabiAaZAeipA9G/c0kDekBgoRqmV028hEGU8ow3wH0ZhXBFqmOFIq3blGF2R2EqEGEa2
qaTD1psS49v/FXlJcZeN2YdvjIhHfOJVG/zORefezE28Nt3xwez174tbmNeMFBkVhH7Ed2N/y6a5
R3vG8N/U9YvAMIqUrfHWWpOwOEyPjlQ+Z338tnRutQoswVxVpNsmtF/KnVmO7TpzW1TytBLS+SUa
vXm1dOYVUXyvmo+MsdQw4wQDsp4vc/UOxCi+T/Uc9y2przvsRhSbcDwNVtNcobbq1oY7fjM9l52E
GvGcSK+/5r1DwwcrSvjMrUucdeKC0PdKgxxB3fs6R3a+MVqz3Ja4W9HgIKtoGTFMnX021XG9yV6i
qPJ6XVXBBxSfH/k07qtwXq6QV917NZnwHTZHz4OryFrTEM9BwtlwgG/csPtpDSKMiPeQDiSTumfh
EOljZfemT/xjk9xw+nMd0mxdLCsRv+N2rh9KvTHf8dZXQ/k8FnG4sf1Y340iXLeCL1IzxHlMSbpt
eLtNND+ZzvAMWkzbCWzlE+GuCPX7uxww2QjNY2uRJ7uyqzw++Hbnroyao7bHBs2Hdp4Gp9RPdfi8
IHl0sIFimn2yme+szADuV7iYZ7/Bo2+n4b0ZJtuyCdOd33cgV5fq3AhZJIf8eSa+6xrOxsFuqunG
njTg03bLGWLmvJQTerymAYAklbIHPnGyrmz3AJgUZ0dCaHPl7wcLx2Zi2NRpYTd3DR7SfOyLY22z
IoSW09PQ5CiPSjRWwgRbDWgSUtw4XodVV698msy7iqZNElTNgdCNGP0ymBVGfo7AHnujoLBLyFjK
6OKh7asnu9v4wbeqo2dqNrSCIj36oUXdO5oPrDPW/TBa3tEqQYrZjQkSLsuIVkSQ5sQRNkDz0dGr
Gl9alp17zTpZ81vdVtqNIL1AYBq/HjWtX9t5OhxpyqFww+83pfZeIO+lUFCgKRvCNcAyMBuEL/mR
56x66v3PjI8Iy3IICDo7agGFprcYrEzSJrYWVk6q8ZsuL5O9zje2yUDp760sfk2N8ib1gSxkgLB4
yXJZUcu/NrXhbunSc9BISVnofmfFvG9rirVBQoQe1TtUy/OKth6N0DC6Nl2zWve1fxPqmrIvxhLt
RbfKne6dxAGkSUDJmgz7AwLz4EzADL3gicPxrGuPAoM2UZyGDqXbtddW8qy3o78VbyGW2K229GI3
pSyjkwhoxQxezK0gDt7XIktOJkGN02ztacxlcWTtKB5h0zdnMAYc4rUfbNtZdm+m/pXuNgdoyAvh
FQe1K4y1kxuP2Rx39xGwAnJzzL0fj8de8A0VDC5NMKW4ZuoAnfS2qa5QXwdfQIGMx8ZelUm+bE0X
o7GHbWjMJYgkGA+pPpMQvsPjQnRY5NzNbjIwjMPR5wx1MvOgW48EMW8HJ9sWJukw6FWnbZhgehqW
5KE3ZwxOuctsutboYRaEuRkA17YmAjtpnXwMjTukijfZOCCveLWChRBPyBmbzkREGi/TVncnWfhx
HHpR6EIhF8rdFoZ6n/RnQP9kbmdnW3uZx8zbRxaBn6aA5jsk7beFdLYa88TXadbuEvyYmwKy64qd
xJSSqH1hVohrfefbjFJjyqvzqAljKyZCga0pFxjFxyckpAfDK9CBAlpc4yLGZEfip1dD0vTj/hi4
88bBfrjXkxi/sHYX9wWGKzlOElNqVMuXlGRXyAexhpgw0m88jaDlcKx3eK2cLcExUA/mNyptIalK
8UeFBn+yvHBLv5ZvIjF28bH0QIKDsrldctSq1gMqCUKZE0fbTB0nVOE2WJahjtTVcuKsRCe4R6Vp
JjOe4fZlQH2B+7X65jsDMUeegYnY3wRB/COfs28oTXSEjwNRn0X3xZytYBc7g3NAzfY9zrOvTg5e
B0EMODgP0XArJqZJhvMQe89gFgnM9cAaNoQPbwlTu8qda097hTZY75OecvCsnTVskVej7FUhqty1
JfOWqGMqxmhK1E78JRnas1cu3tGTKYdZ3G2TmUG5BnO9mQ2Pru84rFGkZiK/A5WMs37sn/zZ/9HU
EIeq3LXWASinIZ6vB2QA5E1igvW7eQ+rBaM48oWsr46Jdhdgpl7PGIY5oJqj6fWIndNeW0XkpRKM
6VyxuGDNkGNqDnHpRPoBPJG9016K0WSiDsX4bCY003NCal3HfkgYHTz/yIj+mC9g9ylTnfXmLpt0
HH75+L709g/iooZVggQoSZEP5fY11uF0s1Qg4bUBvxKYAbcHBVI6wXwcyRjF3w1NuT56sleY0O/E
Hzfui7RuNnqsEQCYYGdGq8gIxOBnteNdP6EoZh7ErErsl3buNnyR7PfByCQcSJU2oRC1Ov0wpbl9
ny8bRC80QuMDlP5vxdzctCT13HQFOu4pbrRbERk7/BU7sJXVTccC2vD14iZLpp3dyaUJgbTp7L/m
uUmD0Mq6deVCR9cT/zF2683MDGAKqy8pctDSsPf2IF261oQHI2xTcpbHK1Es24i25AZg7NNcGx/e
EolN5aASTqAN7irHylGXpnuWDS810mYg2wukDBeXWzbCUB45fRoL4tmi2U89SoIAGxSf/2Qu/SMG
M0T56V2vW3KGTryvX+RvRe5dga0majGQnJ8ZlUVvOMMZsxiGoOgoevZChLbLTSDyh6n336HSjS8l
yviafL8VdNCPJNVcknwN1DYeKekW+5ewb5oMiq1ovOcWZQ8NUmPbRS5614JgoMIq1lrXjjt9QpcU
1tHBKNKnqoPfC+zW2eSEdU2EYG/gbD4WMjK61SHylnO+1X2q6IWxPLsxGev6JDBg8Fu6TsqeU7Y4
SudlSz5FvHOZDzQzJhcfYdq6RKYLfnTQrJvRGkfMhoBFyALCOw4gSxsQVpvC2EdeMB/cJYXZje27
cXuEsTYTHXOaRqhIur/xGszHQ3Rvcr7Zad5IHwZ2Vpeh+TIcbM5ejFiFlOrFjHalE/aczjq8AjUm
m6jFLIn/LduOVEMFZ/8TTp7DmFUdh36FQaWj+Cz8K8K/yAKDgfmcs1xKI1r5pWQROE0jCC3m1Yca
EYze5QcrcfRVQ1tsajBuuykJTHmEeox58G2XgiEWLD4YyUSGecIDgxfniHcBp+DsX0aI5vGCSdlm
lTz47T4HzSDyfD7MyLBzF91/HGCPBfu+TcOEj9J5t0WYhzt/sjSYaPraq5rhPs1LxgbEW7EHiV5v
UKfpgYOUeuk44NgDd2Bk8L7CwTzFgQXlchZPemoxzHPSGmNX2wdeTHfEj0Mi175MY/vkJ19iu3tK
OyK3+igr15kv8SMAzEeUA627CtO1FkT8eLa/wLOA4Of2GBM7z1pZUHIwBgZPcdXGW/re94YZSfzX
WOw9CXYw0owUahuN4AJ31zBz5HTEEeNgMM3NGG1nL/4h+C7XtTYHe9IK/kpG9zv9+738iMfU7V8d
qlyr0BWPzQTAPZ27g0NCepAjpcaf1EAceTHDdjd4wVUSSLwQWQJ155x/1JibTmGIN5xTxBeTJcjK
imB52MSnEGhL+vnCT1pBv2NdsYow8N/0JQBZZxogl/WEtxYNLiyzf1zM/oXQb/Om5Nu77ZbmRp8S
2REoPaogBbj5XpBn1FgPqS97sK4HLqaTNYj5tq9hwLSGpW+SeqqwihjR1utTAaWj+5+QzM9Yy3+n
LdZtHy3uf6Etfmtm8VZ8/EoCZV0sn/RPcbFHyKXteTpHkq3rVqC7f4uLveAfdqA7VuA4MhfTBPf5
T22xFfyDbARkx6h98VYZCIj/V1v2Xfx//7fl/cP3PSTCruPZnu7p1n9HW/y7spj3113AST5C5oBZ
gv2bsrjQ+7TJ42w5VEs/bnpkWiwc29NMax82EQS5yczg/1G0qqVLdZjG8CQy1jt+DZpqdj+COL+y
i44j1ku3v3yVf0r05L8EXjGTQyjjRh354TwLnINj8m/6SKz/VfbcIWBjOHXng9b25MPYNqp+lIlO
N97OHboFO2+eZtvby2RjI6c0Wbng+P/rDyF/hd8/hB/wa5BfipDblNGmv2qvO6fVB+oSExbemjXZ
QAJjXTHsknvtkH73taLkkEcWSEH3r+/EbuHnGAgd1Z71jI8oQpLbA+Oh9FjhpXAaddIA15UuXkX3
Cgs5pBrBZ9ZiX6z/3Qd3/uNHN1zdDHzL9k2+zMD814/e98T0DLPHuGZ5LHn658ETFTxW6yDCKF+n
ExHCfp6ciVDWwZk3zobIysFdvpHfyaRYE3fjxAxVfddLNjCZZiKDqZWR2bQPmVNimR/zRzr9Xycz
RrsWIDgGis6XZB3SvDt7BW9DBeC+C4bxUJHmy2k0w6bGMJ+zgMKc5SeHxC+g87EUYa2WT7251a10
ln15a1WJbNn51RcTfsAaoHO2Q4wMRjIdGeC1DqWk2Fg6edoLQWdFdj1RqQr1nMRSSN4YEbHy+mbK
JCKEzOgQGdVXD1GEwWuKqi3SLMFs7P8Rdh7djSPrlv0vPX5YC94MekJPkZQomylOsFLKFDwCPgD8
+t4B3dv1uqrXfYPKkqFoAxGfOd8+Lp8MO22eoR73EvOQNbz4HN00CMTq5oG/6kYHMtFQ7NFA0yOe
Eds6gWSyJK43lqPeSXVrtI6c3lfkoh636TEjp9iwyiqCqZaC9NrIolPlWVtD0xFCt66/pbMflV5y
iGP4SXmIHw3Izq8gEmQCxUAc55OPm2F/iyT1NH/GKkIt8JDK0irHv2KlBRa0HKr3MkEOUEAtd6tP
uDLZxmLiaANcLFjFzgN/DgDDhjdG6iE3XjERm5HguAw97ZL0ze7hYyUemXYwcVUJ6+whLaV4XF0x
fySnBk+58lO0jdAZ8RmpEIfd8OSxYh/KkoZBfDvtO1lRFpCEOJVBTbDjLGSY9Y/rQe/tNJgrcI/X
U0jeulyl2qC42DyIz4NwOUS+81Lb5L6+J3+0bnpzQKjQ4d9oQXYDc8XYtOWtwyJ46S28IesYcp9n
I0ZGsz+R0EzcyWpqopOkmJ2g5luNVvpjdLLb8hsOWbwQpESAZj9PNZ950BfrHibZus1mc5v5QNni
gWzTxTCslO2rTWljM6X2mxZleGASvSOBO2R2KZBeluuOjHTnVVzW9Rx/eRW11zR/NSlIu5oTr+Me
sbTrB+Q/ECEZQ93OptmuPGYjFEGPGUhC20SLyQrre7w6sHyS/koa5BkMAFgUmHVceEp0qVR/e7K/
zfIKIrxymHaanm05YhIQsFLThlhDH5Jrpj73ebC/JDRFSsRnK5Uvci4oemK6KiM+OiBhgHtL8INs
S2ChsidSnjgcN6MWe8eS9HMTuoyTWT2Dv1Z1bevRpIZISu2El0EJyCcf5I+d1dteqIUxwA4LZntc
eVEBza4RTG/L+T0d6FGZulmizyC1h86I0JfbR1vMPOo91s3VLqyZvwyIY8A9vqWO4dyZ0voAZQ31
dZqyHRYLrw21RXaOPyg2wSfkmnVMpXwrJ6ddV5qDKp7SoaUL6tmhx6uzWL2J8uQtk+IVxDvgzpw/
LMrp0Ggka1iG8JH6CuantnGhO+2qLRho1u0wX3dSnEGXtWCPWUp8zJhcSAJ6dvE6QFKsheZDpL3Z
uv/ZOzZXoO1jHa2U+PhhoOdwgv6tN9jZ/BSN3PLZVD3rQwT5bZpx4dH8vbDSfd1CTa56LhKZpNQ6
Ix4gdhXgsTIuugE+seCIgLlrbn2unX6CiJuOXM7pw+BB0iWCByyYcWkvn0jfsTFLGW/nEYjvGD81
I3vExDihb/Osxzyl7Hrwjapf5xGvrgzxzDMhD4w59x7LbF8UIQkdn5Ew0y9RLcvUZR13vCmVKOyV
14CwfJ1l/Nue0I3K7GZYwAOXByJK4Yoe72ihmVsi0mSf60yk+/WDlXK8LMuEs8FkNjR6mk0gT+XM
pTG0DorCX3Qv70Qd/VyWCGbBw5rm4FcrfGA/MfSzOQLqNihfpqdY8gyZJLkFOWmbNLIvmJM+6kIO
jz4dSeZNCsyDkT8AbhMUyZxtG2XGalQfoOUCRINsJwJ8IzGOZpaW2VhwsOqs0Ipp0xnU4xW4ZE7i
Yq3WvhXShyjtHIgFKkpSNVKwuaMvIu0fbc7wRjcCzlILM5w4vJMo+4J5SD80LmESjtlOzO1Hl4S0
RSgn1EP/vKwiK2BbsaP5lxUDY238LSUNdO0mH2etFnibOTl+XcV5Mpny6OuYERPwRUhQWbANa7tJ
2ck0V9zMPMjXY5TtmsF9L/noAtWxhYKt9px5UxQMf+kTZlXMafAc+F1VVHdZVH+WMRDAOgWFajBK
fCfrLf1JNcwNLCHgPdU6dUdDTVKR0HHlkUnCkcNlD4VV3iqOVdVSxWE9fBl0PhWngEEtmH3mbGBL
1mF6sclzvVO92nX5PJMDce6kdboxtBn1f1nBWkl/2wzHwCypX1veW1gTkJ/7DLmzw7edGZ0FRx+1
mg2jLsgeRjrDSeBBRmT3Nmw2O5gPf1JsbFqHT5GiETWQwgJ557wOvHrS4eK2xAHayLofdY5JPpPV
DO99m5X3xKEAzbyF+/OjqzlU0szigm+zr6zq3yvbo8GiYcjWnSfMu1OFJZjT7KscX0xQ9+uxDm/a
yOKavEqFzudBjEjfbXaWwN0X0RiifWAjM+fiWAJ/pQPKe8B7ZumwuZPmsLwQiv4ZKeo61ziFZp1A
um78T1xuGTNjlIF3l7E09iTT3HvsNmhneXO/QxCD3tmgKr90Evk5y6JjsgWrn2DrpQ+VFe7Ra+/i
mMs8kvXz0M1vgXs3ckFnkX1vZYwVV3QUbex91h7SY4ws6oPtxpu27fxN07CQ+lDDGwusu5NdGCmf
au03SQlgEVjK/LLL9giIT5XNYHRvjz+iHFBCpbZVBrlaYh/enUZUtyBit6st/tC8p5hImSme2c94
L9CyZIpSwOZjqHIApYGoIL6yHJ5COt7FIy2f5ZLFOnQVIdRdYz0PXhQh5Npm8C/C+oPqBxtpRyqi
xt0cGAnanwBAKJ3JEb5J7W+GUIW6a51yHI2WfNxGtvaGMPjL8zlanYD1IxJQcVrwRb6xc5gTAhiq
H6fS/Nk1DEUwmK170WMbM/dHpDztZxXHj3bLiEL+Umk5wLiJF1mK6BD307E12ZWBGEHaYoyhQ0qP
xo+wCJgKEhj6lmkWPQhXL1dmwYIp2+ITH6YnswbTUiOw2Fge72vq/NAINwZrvjf791Zt7GlqMG5H
ecAe+2nfyzc8StxVPcDw59KZmTSgwE/3wGdPAjVETYEpQtgJX756/GJAZZoBAtSl3CK7vvZNfkvT
8lppH/mIPsEMURikyzkqrl0U6weP6RfbzW5oXP1NKTiHtAZkR0rTJhUYKBW9fZoS/OSotjOuxlpt
8UKBAUiImInbsvwChsU3rbYpxLB15/pXMUdbLsqLpzbVJZ4TY3FdwqDEfM8lRN1lM04N/2WJQZZN
PG05XI1Ufwyp+bIb0YbSs+YGVhSlXf7V9ygQmoITzuASsUr/BbrDdSzbW4pLgWvuB2+8H+NXi7nT
aCbMCCJO5wL/CGzjs88l9oWha25DjTPc0k4FzTsmNmoBb5qKOkClL71i3auAO2+z94D0Bg0UIaSr
h3dJn3wlRnaLw4b90i0AR9hrmbZrYd8ZU3OFYLYTPR4ApU+mDdyNgh94WDrc2Y1KY7Cas+wA9Ii6
aqGiDeAio2e847hDatEMDB45t6zgILUn9zkPsscy5b0GeHvzWluu4ONZdPxtBg11ialQErwgFmOP
7NxTNzm35XScNRJX0+3vQUTe1YTgJBTM4KXOlYbwLWmJaqhT/SZA2aBGIMQpwhcz4iWr1w6W/hxE
w5X2EucJTo7riP6vL9IvokTSEM49x0bAPvGCDHUEBJk4U/kgCKjPTetiIkrwD2bzl1n+6RM2iVm4
pzI3r9m+0rI/y9qHG5nskzAJ6IFxizzZ2MTK66Eniin79rmom4sHRXNVZTNBS/JTxQtUEl5yn6Qb
XeYqxb0JFRLvjS/nS6JBUaHu9iG6W1ZzYC4f8xw/Zj28rCCN5l3jxNfI8A9AaM4S3TBwjvJGM4Ci
rJnuE6uinwq/Z1e1n3oIhTsx2KzTL5Ui0WpSG9qzZN7wex2rc7i27YM+8bSYxt4UWXEdpH+WxuNE
bY/gkBAJW9I/hJo323X7XTvQDHXyrw4bQAyupu3EBNnOlXELlpAOOinfXaKNTzLObETY50ovkktF
Z1Cr+CBs4e9qFyCdptXvlJJfO93/FQfBvZeLa+5yfcGBVdKT/DeOIsM+ZeXuHjKdLaYeXhIM+tiU
5LC3j5pK/nSVpSSC1mMowYBuTAe7gDkAKOoBIAzCtRsEgElVUKlqAJg5mFvhMJttG/QEVdIpop1b
YApc4vCqGmdvmRP+9MR07uETbjC7cBCchK8uByQSLW0k/+KQnBHBMHeR7GsbelptTpRsjTNGp4zC
hlR5gYcGB9rGD2UefA0QObCqzTdp5mS74ANtY7cPB64aQOG7cdARNfblmcP6jO9VtoOidTQjWUJz
m7nYHXRhiWLgCGP6pTd8SGqde95wrIfUW9G0DlZ+0T0vBLKFRdZ5Fb21kSnljRAaTqBlASKP0UGx
Sf0cmI5ComUWwA15LfNYwGzB55GBUff+L9zZ8tXCPNMXzp80aTIAck8235bOeCLYheccBHaWOxv7
USv4t01waBKsQLOA/7f8sA/NmCvVSLamYhQy8P9QD5H7jWtbzKQ9ByuTSFEAv+cXejV/sPyjI11P
cppkf/3o+ybf6klTDdAtv/qegQBOSwYc1qsMs8DviYi//vCvG//1s0WJ+bdxiuW3f/3sv+k9/xJv
/nUP/7+f/e1ek6KkUkWl5l8v75vLN3xjAP/vKMfy9FrPg+DTZdiFqF8s/4R6zqjQJKgaamgzljvP
GFkv/vubEvwWAdMkQKWmO2YR6Y3D32RSu7DTrdFYzKMsY0TWwDjvaRHCL9/DYX/sKx/3m0W6H7Ym
vgjjvu7KHkbAre88bBVr6C1hH1VMG2IIk8dwhHvPFphd+J0Lh9V37pYfLv/UNVBmGgyg3yJLu6MK
FpHFZTNQEShdUZ76d8tXbKceyBHc2/CxPGCjfO0q4IhiYjxVawCLLcCwcBrofAWMU7tkmG1TK0uW
VRWScBwjZoqY1iL78oqtCzp9a+Q0hqSe7rlu8TXWSUUKTRa0TcqDAMgexta8d0ukM6Bp0bwENkwU
N/jdT9t0su6aZqo3Ueq3sBtodSNK2DpuAU89TS7MZL+VR0zPdHhVYbavQepNYahiEK3aBSgyOyzX
WiTJcalZnNHmHdcqPohZQgDRknUOzkuaDY+IqLyV0Zb3GhrHddkEdK+BtyevCH7uGP7SoEr1YKql
X2xaYw4Plq/tsMC+ZLRskzbBq8BzP9swu2K2hnrKN3rIujMpDe1RM4voXjkzcXgYPYx68mj1EePP
WNxpoj/Mvfnc+0iEZA73DV1NubMs/4852Z9+6dnMzykbCVn8DqDCoArpPmuIz+Mwbsc6t4kQqz2G
H1cn7e9bNPTsgeM5QmW9Gl023hpiQNXb/pE2waXsJJo7FLOlJUeaU7+ZGR+e2hbMlGWHGtkdFh0x
T9llQfi5dwCHnB9HR1rrDs5uk1viYSy8mq2aCHBCDls0CaPllZEdihSRuQs1zkHGT23HKzdmEz+N
hesStGT2CcIcWrccMVNkwwqI27RcYwYEoNokFph+mjEyqnKwKvoE0SrxFUQ6sBiTj6B/jQX620Iz
DvhRISurjR2WOunaBqTu+NF7XQ8oRtvhFASdWIvBmvDfoQMPnwFma7oKreGG8jSkAjNsZPBsojhg
Xts8mXJA05LJM7gif9tVPt6zZX2oLB/chEuSWYXdb54B+QoS031mVbhMRJtycMlGElw6KGn4K23a
23p8lwW0hiNlIRQwgFck2XGOkg6ymynus9k7Dx3AwIoIPxO/qMeB7rX97aB3zjHAncAaunDdt9Un
qSGyZfNmczTuMyKxsmZgrA+zijSGGmLa8FB1sqWcGu/iyDjFuu/fD9SuWUCqfanXvIXJztSHA7yU
jScRajgtCrjeMW6+k6upa/tBlyE6Vo2WYGvAJrXkm9vFV8oIr27o73scaCBT1FfhBpfC8F5CVK7r
xofeaSQPrSanF63VP0hcKam4aG818cOI+xi5QX+t2pFaFojF3K4GGOZ4VZRB/ZHL9GDIIMZUHfkB
JdR7IDHpGnUTV0tDyz8aj2QqH5SGPuI5vQwG1LMc2HwCN+0eJRoqrYg+iYEvnImY2G/Ds5YL9hk0
7ViXPrZFBsGkoiDbRixbnLNc474ckd52LuWqSPmPlTq4DuLyQ1N7PybwfQ+m4+9Uda504QdghvOn
CJi7UznvbE5nbKzOokBqFQZJzTA2eqs5xKbKQkNY9xZEs/ilq4pLkI6YOWF6R6nPeJDDcJlSyRw3
G7eVZA0uUTMXah6unNQ/+oi8kDSaIFLmBOZbvG4HG5gdTyB22n2IleW5zNP4YsrpmGJOdOyK7Irg
vWLvNDCbRvhweoSA6HwzXlJ32DH8dtW7gGJTlOdb2LBvju28KvBxSPYiWryKetDfpoRYH1yJ5DAL
wZwicZwJxzJQ0+2vcL6ArH+poQqy1b0kEhD9TO0PCbpHc2/tOeaPbqDeWzuHzsV8fmDsHRMia9CC
lcPIYSZg+0dW/VwV+MHSCgqnQ5egjlYEs5AcsaDXFyfm2qyGF9vH0MX0rnpIipNxiPnO+Ji38aeF
OUsSivsJLInfM/9HFF+jrKpRsmaMzMGN3cuaWMVmCjMeqU3UAqxWEZz72vmwVS1Do8JIaZ1OiYYs
Azl1eD+35qUS1UvnGreyMB/obbkYvR3DofhAp3Zw1JIGCrM7I1aPz52wthoGMTICiTIU564SnJbv
mEUAtUEwVzUPvm1d4jp7YbKclE6IC9h/ezA/YmZvV2bdHErdeJOR+ehho6EEII4F/KZynRrAD2F5
Gyf3Y1ufsjSiD9AfkAPdqfe8aARwaPOnMVZXI4/OZiIfTLxFV45HoX0WMD8RpiZ58ejp+bmJhjtP
mZyl+FHgsQNwTynFKFPZQO/a3HuyyLlWA9dlPoNJiLFPbJo3TYf1RD2itO039dGou0o8eajZ2Xwq
Y2aDY9dPO2MwUPjVChLBe+i7n2PtvbQbO8DDZBw95JzJuh+r94lrSM7z1jdenTD+cFoXel+0CXOH
jlecrIwc5fLs3lUa88FGv4EeB0vIlhdq8CvbNnY+JfB+7I7aeBunQeDL06xyv94i9NwghP9FPeVp
esIgVhkbw8Sj4mkzUrXKlXZ3Dp60gg4F21K3x4edVPU0a+iiJG/8lLOzJd5j66N0mqO7Tlx9ijo5
zn9OWt+0tJ8pJmm/WoXJSaksQWbH0tvA6YLO/cXSnH1z6UbzLLWMMzDVK9TR2dPoTH+oif0gVEFa
WH02yclPWYYlxxXj7v5xEkYGyOYEU/oA3o26aHvCxz1Ek4TyO8j8x4kChyedmAxbHlCi4EuSpQx4
GN7VnpD79KSSFEULcIw103m2g+i3PiiehvKUlnjypr63LfN74upog6cY8rUkvNVj/acCCOR2LfYu
RuRudAzjC805jZN+SKuS3aDsVJcJyZI/frRZ/eG2nPqlzSLUM1qsDkXl6lwY49agyu3jdR4L7zy2
8iseqmKPL926dcxwFZa4a2RO9C411ppEHh7GhAcj8jrMr6NN4TswsvuuAWUbQ/1166Pmpa8Wpm+4
LZr7YrRJL2LkyhqwklXR5G9YQ3sn16BynGpPVLgfXQ2TMchFsL9GarRmxiePnM1IjaeJIElVXrIN
+gcKyqSDsbcWyvgh1fRTOgK7Z/f7NIzwzYmAg3XV8N6XVrSjvgSXH6GwgvHEaF+M5CrE/I4WTa66
kjMdWdjZlsXe0TixbRv2uPiBWJQOW1r86AMKp5nlgpXCQwwgNX/VOxcEoqx52b/jILPrcdeCc4Dg
ckb4sC5RsUW5zXuS16/aMF3cJH4t8KkAIzauphlNcif7U2pi4eACKZnMhyykbuLpETaZAlV9TA5t
z8NXEFBX2Tj0ulaIbF9qJ7jKwn+1qclZ2Yc9E18T67nKm2oqyIWzgvkZBuRlCALdrN6H/sHo1o5v
fNQznVf+m9BFEK8zHwM1GBSr6wzPOt33FWzqHa6BK3q8VMVqyE2FY1OGRVoGgUz9mc/Zbf7rd8lo
IvumNZlTRk/pO/nFumWB6DyEy92re0sEmXhl7OEXNIO2+fefmnHFboRYRN0EWlI2Mu3FwyH9PKi7
6Ev6nGG4njzmmLg7Inn1rQki3kpe5/mq7jeqsXrh/+rGCOT2PWpHJprx8FLParTKtxkbxSR7UaJc
QWGO2hmwK3RpJh5u7qbiawsQ0/K1+h3/VQC1A1aOVfWr5ecEqUbdb5uUgoX+IQ+MwawsK17+X9He
JatAjrNvlOe8xnCJAnJzk8rwduprdTkGPFZaBpdmaDH+3tlgvu0H9qG1QcVu6PQv9cTKDpfEintI
E/lYIcK3rGHX8RcGSn2+HYqAEk7JhbOvbAfzdaZSuDUDV3fwxDbquTptnW/nIrxZ+DurB6/QjFXq
BdC4tjLIW93DWJcbdXfqeamH1dTLgbW2vHbuo3b2QEO36q/RWOL9l4EuoGLCTRsZrtXbo16eegv/
/VIDnpU5Es1RN6tnkgmLCI7GmhjtLfs3ul5WGz9r6YBNHj51fK1uI+j36+6HTtoCNvMOZ9pdm33f
PImg5yWYpHF3WRCiUWaQhzoWFYo69nbqRxG/Fq1/UDepumQz92QoesNJm3+qu9IREhcGz4ai+9Q0
H1KUV3WX6jaBuM9ncExMvfGcSvEnvv/3k4r4oXrCIOeO6qF4iAtqfHbqeZu2xvJw6u5c2R+4Gws2
FynKUzAfZIwIEGNetxTnovmp49+28svyOpoUFptovussunplmsLeaurNYNLpiKzkyyPYtriqUok1
3Ky51T6OdI3jfrouDfyqS784bl+0keVaOPVujouXKDWDkw5Uu6djbkqTdnCqs5aoReslSxEc7yUN
Q9hZqf1VgYUfR+XkIfRkV2bYGEqnPjiNgTwkPdfRL+Z6JYeN+Ui28FEMY0HD3XtYZBB2zUIdinsO
SYplqili1y+2QHrJ5FK7adpJkMi35bGEdIWm8mhF5TP0gZdwZozV7AzyJgk6tc3vWjE8qv+KoIaF
oGRiSgrWIhoy8XXbwZr0WjpYHCJo1eMvPcTqK/E+taCrceSaQGI1uB46lKj1hMr3TMTmWMgNrMZ7
teb03So9BYlt0K0nRwkDbahuIDees4h4aHYosrsm3SbgU1TYB9I4/eiNpXOc1IHV4EPFjkKV0q2I
Pf1If1nK3bj8cUuRALLdNEUBOoKP01AdGAp2+bqx6cckUMI1OzkEiGDX1FhZ3hSFp2K6wlDGUyEX
lwhe5MpVLTO9Q0HRltmn3STtVkRkj6bk+Zd/hC9o1lr5O/qJrc6UNE0XgwJuYxxQ9k57M9GztR5C
zap+lJVRnqWdpTjnYYdn2bvZoJTa+b0Aw6s/Vzk1bZppt1DAeZtruH2qSSGiMAH8Q66zNCeJnQ+l
R+0Ax458jUlwDLTa2s8hhLgg5xiGToOd3YTbhSgZPx5OOsM+R5i1pyagGDHJBPde1cx0QPAuJfz8
WGC0/K28EkjFVnol0f8Nu2RsqZSG1LIN1YaWBrq3XDxHIUHqstB9Lx4hjbrbxgjgN41hvyvIZCZv
SPZlS9OvLKqWCIu+c6+WfKV5zNlKJ9059dmdHOs4aXyqPZppmRE3ar5/KJ1JXjzlMZq2zoPuMWyo
vc3h+JmA82cwMd0tD12P6C9czAyZlAPkPNhReUQfj/6rXiNnQEQyWuL+N6mgyis9dIxcrMjclBys
LC/pnMhNG/mnImFdSN19y0e/WVeSwmmfO7tBGYfPyUMoxLRPJv7SS521oxNRoQh7sZQyQ7JHgwju
Rs1YlAz70qlfipJScyw9Zpum8M6yzXwjAWD2fLbJD7DaPsOdwTMzQdCmACnt5fhJxAmKMJ3MPZqG
U9fOq3A0f+oGzYlY5mfyQDx4xznboYu+WrH4pN8dM9toBtipV3d9WF/7Nj4bbvrl5xcGY3gMRn7X
E06Py7UQ9qxtrRhf0br0zDuwByijWHMgicCF6BwYRyOiTghmjFeCE7erJH3f7VTVUFxUUoXg+RDk
MR+eMOxpXQzifS9HItJJwqMuJRpsWUqUbeIg1pl3ITSyXUmrayDQy5M7sLVr1S5amgZNTl+O8OMG
dJzmr1IuqO90W1wRVj8VKAhp9tC44QLuK/O+6603JyWBKzWY0eKWDeI84C7IcbDDYYeej+yzXciU
/CzUBJPYYYo96j0FXB/rshldHOJpmt08iKQTXYbGj7wSmDI7zwBXaYUpFY/qu0uaZfBGqQ5xATOe
Q4fMz3dhof9R/bNFmDMP7MM86Mmx0E1QK75EU0iflhzNjrHOS87kHlSRVJ47RtTfAFWf6jS7mUZx
tSrWQhnE75qEEN7S1DZ7PDtz6XE9Y3rTgYt3Qg78bg76M8D7+1Eff+DL9x6rMpAzoORJYnwPsLMg
Ghoz0CDUiEpeYTPiydfHFgPeccSRHSGsDKLkNwIxi6YqnHecRvda5HIh9Ggi3EYeZI85u40V17nQ
fIZXzLOdDU8zrW9KhywQd+BFJOpDYoaZMKJoAOuLFgKW9Vy1QX1Hk43R/X5cudgCrkTq5AyV2Q+W
cG5MyHxWffuhp/SQrZkYoMSLLMHJQAY2+UW0Njzvu81YF/FdHJoNorpBbtD0dLjlwPEdsMHBm5U2
E0Yi48ru/Z1HT6qgOcd4wVs2BvvU4Z1rPHraXvdVpv7Lt3hKtr/K6kuTj4k4lnZ/yjBPV/M/6D4T
9zKbxp2uZJ2tUnpmsQeMyqBuUg0IatoG0UhU3lTHDiY0Chyo6dtpSr5UU9D1q7fWlM+ZoRw+yTeG
idVLIThZJ5X7yLp5Kplt1DWbwFX1znpUIpUIfjZy/ilHNiBgs7z6ANd1x6giZvnS/X/WBVsIzv8m
aDZcBgVMpNWeb6E7/39VwY3JhYYGtjuEFRqKCe8XmqJ0fn0/LZltd55nxKGHoqWMaGNNn84BUB4u
9bTnTSo1uu5KHqV3bHwjB7vSKtUJq0E04qopJaMXERaFgXdcvnPCUS33/MZ7As6NIQ4z7tzLZJHh
YDGV5j3520A7MlANvBp8Fgno0xzxvv3nF+78U07+/bItzzF47YF6Yz5/PSVl1P7v/2X8FzIuUVQY
FB1I0w45G8c4G5fAQzwKhp9orblk1ZeYRn9jGo4DScJgksNQmgvc7oGxIAGwlJm5QH+HAQ5bMEqA
LZ2lL4KQXyB+CcBAE/v1gODE3/UO795yilJgW2cICoacY82Mi+ehCbkQkCCHWvKlwqZYrdNMCZtG
i8/jW2uvBA4lnI1VWE9Xoqx32RC9qB2ucLESQFqJJ3KdHDJcVv7UyfzQaLn9P7xpFoDzf6wWXqhp
QTkPaO7+7U3zcfnwGLlqD1piIYCrwpeZHqWnQqKllzs2z51JW2wRUy7yCLouR2FTjlNHCwnL2ROB
yx6kvQ6ldh/V5m4Rxyyypnlm8/BcmKNGkp+yjunNgRHQdazHj5RJ37/VbLb1Opj0cWdSJCVuiGRy
gCv92A0jh2p8hFwdxRSl1RX4n9eM9881YzlsGkxh+CgZ/zGCEPV1ZgZJ1GLz04JQzjda6EdrL+aY
KLSI/hbM0UVMr5s4YbR+clpEehqGYvgxKBG4UpOHU/jgVPPZqhm/F85hdtnqiuHYVkgsl4BhrKdH
aD57oQ6VyC5uk887UwbBS5kzKu4ZlFvQQLD/aKcQN6koDoB/q8DVSWMkc6QVeYUJD3jUrfSwccCh
FrnUiMIDhp6nl4d0nhYdUirtGlPh6shsI9pCdbbZsRHsncQ+CiXE8qOhgqNKG8iifJSQgu+DBvVn
dtNDtEfR9JohTZg9BriW05V2VUVAntXoyfnEGfvdoOOmAGYfmZbSNv/5EwEw888NDLA+QyuW7gdQ
+/W/jYU4TONX+SSbQyqw3AFZL/adD8bRtNHslPLenV1r1XUeR2nd37lubcKljr84k6seYbPZRa+T
0tRVSmdV1uUpDoqL70TuWhP8kZaUPxpo90FJ/+p7U2qNow0VpR3qFEqB+UuX828viW5oz3ayTV7M
AAfcjI2j0J4pfHCgAhRYVGUQkPV1K7xLave3uYAqO9VAdnX3vVY6TjukNgSGPtnGU74tPA23nnjG
MLKXD4GH1fjcnbQaZ9dsMDd+Uzqn0pDOyUHummUW2GDaJDF3fR6K8S4M8PtrnBLHTmlukqJ+aKnV
Hawxhz5BgIBBaqujJkc7u6kk5cZcL7ZsbQxviJvS4Hu1S7GTDU8pwxY5m9WhQHes32rHb3JiJBWk
uU3+lQcR1l7sTY7N0bAoqZbfmwRyVqM96kP0VRbKH4RZT7P9vQSUUVFdXY0OZlP2uAmoK0MJtxrP
ecF1+azy4qhKfnppcwxE+MpOeVOpKVm0tZ5UbSjOu58ycH6GerXJnB5J74AbzRw0e8qQZ5wEqORr
xAizGICainclDCLiX9samH00jF/2MD7WRXEy9dglSURDn1hE4XPweyqjt6jJD4tStYt/iaj/wGuH
+4rJIXAs9hTtHcLlSLrJ+GjGSsH+PF7pvYAGQiaa1OBgXO8l01DwKlWXijgxojSVGCRfIyo/+3l8
9CMH9Pa3vq1XeUc5cNHpRU8e2dSHBA2pTxHBiyl1KAGdHdN2wh16ZZc8XRPnmh29J7T3dvXSG+j5
a4YcfZUKE8luW4SRu7a3Hv1Q/AzVLuTNPLje1W9Jbf5cLvC4qeKNU46PcTqgAKgiBmBq81qlOL6L
hhy/pfAQ0dFL/OaHH8mrA1+ElADAgSPTvUNO7jPDfQwKwj8D24yt4elPYy2eqkRcJzU30dFK7kiP
g5bDH+smCSwkfNEonm9Cw1g3FqSGJe3uwMiuQMVC7Ca8N5T8UWj8YToe40Se++gXlX5NW5ZtHJ8M
g5FHk55RbvmnCloPangrOTW8yfZcIZIoy58S2gMGvhKFEI1rOuPwC4Vx6pGnOWB+pMySa2rK4zT5
8iBM5qV9r3BXch7CHQNplCz67EmUA+cJI7B7jI+uDrklFt0us9yYoB19n7H/af5wssl8hpqQWdlw
1mJmwWaGWDrv1Y9rtqMGaJvXUXFSnBo9xojYY0y46koKsl1i78q4NZlZtoYtGbq/wTSA1nq+dzvN
of3f4/cWjKpK2pGp2jTuOhTWd4g0y4PXOttFndQx1sMQa8onsQWVE96hKoOxXdW7TCvv5jlxN82o
W8Ab5otJ1XwfDxpClrI8FspYaQ7mS1za2ZYRmKvWG2ADbHyQihnzWnvWEXT9xBgSCIoDulk67ddo
8lNHo8YgTFwAkKRZd57X/usr2oZGptCepv4Ig87cIV87VDqQrti1XtxAzHdB9ybrxKW+hB5FTiDD
iOD5sqMZ1GOgIfARQa9YayfTa05IHsZDHc7aKfFS766Zv5ZvWvWT5Ssm6miCNjYy23JKt5zj+IJY
/oXp6upg215wCvs53ful9SOpg+wMlCleWTNwFANgrU1L5RS14tKT/xwwub6PPC895CnAkSSHqpnk
9f9h77yWI8mS9PwqY7yPZogTam05F6kTWlcVbsKAAhBa63j6/Tyqe9nTS86QxluO7exUFRKZkSHO
cf/9F7kko2KIMcQV3jS2fRkN5h0kOvu4HuV6FJbb8jWs9quUWMigLBrIDzEjFcKltwFtKLbBln3M
Cfwywzk6Y9TAfKdOiZFM/K0d83F6GV8Wut5hmQxwbjA83FsGPN4WhuCll7/UPfQ60w7Pqds4l5UU
IYFRwqebsNRHbHavwq7D+ck7uiijSYiA86/m6cVP9AOG+LvJND+sMUn3SW82l6rumsspMn7WkNMP
+VT2l1E19RiG5EjenXmfToNxdlXBMAeUEPsARc5nyNiQtfgxCL2XNB5iRHY6dJYA0VHubHviI8HS
k8txvre7+aZoeVwi37gzNVoLEBP4g1qbnKbHsFgMjMovFg6gX8ICYCgwSHiJ0GYb2UXYz91Rzx26
5LpeJE+VUNU+wMZtYYiCQ4NxV8BwuoBgn5yTMoB7jHIBjFASWGkLU0QmmPHmXBIzcXfre4RQeU8j
soyt6eK6kMXRTQxDnGIFCJRmLN4UlGZFa1ysDGCi21iHyg5mllZsmzYEVscVYJVwkYEMApwOX6ED
XwfW2tW6ahWizYBe/ZFFzrPKl+e1usixTN4xJzuO2HBsww7LkhC2o8e4DyZ39urNLFNYaO900TPY
JUB7QkboJtiv1OhsmsiUQVA12+VhbNL3OQwvV3p2YWakJVJIM65reBgRrY2OdgM/6rAe5UqYFoho
CfK7CTG/Q0ZZZNwYCl8ChirbhXTXIm6f1jqpmdk+xjA/YkxJ/EUgYXU93RkwjQHgjeHwci/b58oh
R/wCq79h7edbJKAUDyToQLlt09dRqME6tHPK9OZpqfNX4cMK+9yxYKAjbGKUSK4jkoAYEWRQYlsl
qPkYYpcIMXZLiofUJlBzyuyqRZsP0oEUJ2UOV9XbtM4uEnDFTd/zOcQdQOmFdKb1Na0V/7KKZJaw
0jevK7d/iOjc3fjgZmAEeToStzc+LR02P0WekgtnRdf4WxGz0R5WzdZKEJ4aZASNTi86wLPfuzXK
MoiUX1YVwinBWA+PEvrbelo8rMZyghBQvialaFB98zRp9U2j+0+hvTCrNO/obtGGOOOTDXM3z+Kv
pc54VhlB9dpTOoE4OA7agWZ+HTwYKp1eY6hQ39WYShezg9DEPq0NtCts4751b2FL3I55ax2GFhZX
5zbnbEXTRA/oa2cyoe90ybLOwxlJBCaWfXnR+hVp2NZjJoBmJeoaYtv8DXZJl2PUU7RYV7YJb4pO
f2hRvvC/8QhWid9csGEQiidgnR7qABTNnC6swEoZyKCiCoPPIcKVaL0jlsgCi6SM3CRmdUMRjRuR
KNXwda727oDvld8dk7j5jjTtHDJfQVecjjs9GVEScdDtOe+hq6iJ6qkIqYscBANWvxCNmeevWJBg
0KN9Wz8gtAMIPawPVjGRq2C3TyLaUawPrLb1N6k9V/wgUFQitR3upD5v6+YxZXSNSIbaNwe0SYjl
20VaeRU3WoX3ivuQzdZNrXXXsQsLOmhgOreN/6SH8cVQMb91fE6dr1cIZ5Ibm1wwcdp41Xv7abQJ
Eg2nb7oBpmO6PCAdnk2b0MZVp5l5oQH6vNVn9wNwCz7/KCIwDOW5Qs6nN2DzTVSxf9WJFDUWKVKg
WxyaYk63togab4FDxLU3hB9aeF2iOQetftat4IugX0zM4U+WyHd2k0vQLBLMO/JppO8klN2L3G6r
hvI2Y97K6oPUZcKARwvfjYJzKFUqG/bemd3XZaxfT+Xs/9Dz/MswEQvIc9sZ0b3j5XjoV59pkJ4N
AUBykF90vfo5nZuPAeTUkmMklvypwoRil/hLxyH6MIcKuo98KYOLpanOuUWed+coPHvwFNV4dPyA
MFFNG3fRYCFu7Gt1xAudMK8p+VoREQ+mQ6gRBO8CBO4UQ/f1n7UID6jBePRS702cTMGgiGINttHQ
7/XBC4RrxRkQtV8Zvha2QiHZpwOg3mUq6vdfa1nIhR7L5NWf0jcvjD4LnH5AoyuU1H2xC9ygOEzG
YY7o5CGJsxy26CaIAZjwp0SsdazKngZHNHetBqVxqMlhQ7Qi/bi0JPZMe01NxocQw1bDn5nLmVZB
9PWJ9YY/OoJBUXis/VEVsWuHUYV4hphLd/CfVuHUqsAw5KaqZ8x0TKhJyKlXAG7FrU2pmt0WUUo3
or7BUAFeaYjkl8JPXCY3aizSrcWDmgJEnvrJQGafRr8GAKs+R0fnuAlgfxFjCZVWug5lkkLWHkb9
3GCqSHR4eYevuUL7fO/4N8QjH/PSLDYG3JNz3BqQsRyPKU6cXcRzVLC1PPfK4WLYl4kKz4Yy7a3V
utkhcTCOUxD/EelqN8PiPHRVEWxtUZVp3QDqbf2cZZVN6UHHriGCsoF4Tr+GnsypeIiKk5oOVQSl
VY8dd6+sndlxFVdFrB7P7ESFv0dOO2VGuzUKGv0cf5rtegjECjPSCeofKtLRp/Nwa5O6baeC3ZUV
KclpFmuFat8FoNVbioN0VPs6mO+M2YCAgeqiX/zibFW6S54zQiLEGherQHQMT8ruaY26HVJPrbhd
B5xrk2viUVRZLia9GDT5oO9NXv6wOu0QlstNS8AnPCFZcFzmlXY99QfrvfenJ19rMYtTCNTiidir
RB/RLTofhJ1ZB/KDr6oCAu2MbduhmnXrXAbvqozAHnQTpS95amLTMffafG2qlwznI7JzBoQlgviQ
yYTmr/WKK7DpC9dHezCxhBIx9FWmGvxPN+Whw7kyy+4SzNZSj6qpFInhqllelSfRUp9Z0Z58Vf9Y
R27zzF6HPdmPxTeuEn25H3JsmKDCA4z5qbAUil3tJz9W2GqFnMOof3eD5XaCt00S9VNXTy+KaFk3
dZ5IwL1uSvvoSf/aA1XAGkOzJb4OQaiV+1xUXjJudmrEshz82k9qOn4No4bdWlSmQD4xofUO4R4t
+9268yVVc9f2TI+ZZh5Egbg+Xak1H1SNS2NhQl1Kn1XIV8FKElM5OHQ472RS3pFtb+7XRy6Xicw6
1JBBUT+8u45RgoDr9TGbXzJF795xc1nJHeZOH0XPc6lp0WFwuCR+jtuBIMeeC9dV96F9yJbspeG7
logNLWf510jaaAjxc7eOaKL6RbsKNPtxnfSu1xCqBbP6BNC5YZjfVM25d5lNtO4TgyZ2FqmRSp2V
qfeQy8G/Pk9TnuDVFH1h6Pk5qOF7F4z3wGEMHFJyIaNT7PB4VAAY692AyWu1X5+LFUPQGLAw8uEN
wSePs+4+SM0MaTPdrZOLdYDV2W+B1z2uWiIfafNGg9RoL0m7m7xwBkhcXnBvhtIQRIeCehjskWNV
gIabLMP9cxYeRQoEVWc4Wug4o/4CMTuqghVUnZarUG7Iqqd3llq6t/BToAc9a01x53ui7WXhNfDm
tVtqppjUCZblGDFuSeyg7HgelE+k3Nmd1GNWOe1yrGtEL4g3hGBfUmkZlJ7rWU4i9W2k7vQmAJ9V
qmg8u7gqc5Q6c8lWYxdL8cWi9Q36y1mFXzLriyP4KUt9U0lcvbyXLVNdwqpN6Jv1E43/V6EhiZ40
FwNyicIWYXEu6zirPrDdMWvj44oBTbBOVrx5Cg0Ip8wkZOoC/8zZ6lR7m6CvDgnaw3rsloOMMKGa
MfPyuCx5c4e8+Ttpfqel9p+RPrAggGXAqDeviaXDeopnqDaM8UA4FIIV3MLCct57HQoT8agRSRxe
VNz+Xni3Cmk9EeCLmtfVPjJAis1o+ke0JZQZ8mR6Q/YKcKQv9MHrStEz0DbmaZ9SKE2JKSfjZR1x
LCSXeZXzOEfP/ac941U3KfaewL1Bl/Na0FITzshj0TLkrYvsy3KL1zgf72JCeBw9JPaZ5ka5h9qC
e7zqJzWPTdWs2DnztriaxUwgd9PiUE1HhR6gVPQNcrPOkg/XCTolZQszsnhHzMNhVRVKPReLFYKV
I38VBeJKG7FJ4clUAmRcM9SGPoVaUztZbrl1UAXtC3IqdyCdPOQ8WIx9LuxJ3Zsh8zJdwzpNIXYe
K3WywvJrJQxAsWdmSl7iaJEJ99o0mgGjPL8jNJoCJXRe0cKc5JSx0n3X/fkg7Uws2lrV5neRS3Us
w29Z9ZKq38P2L2iOQmszTtmHYJBjTw25KrjZP15CvHRwcuC+9lKkwTpaH6nTK6DfHp3oEtjn0fHi
7foVomEC9i4W/MEjB1744zrBWO/NyQueVl+LFJk1eyTs3y48lXgCkA3Qb1PbfPVn2qWM5youwdO9
cHmYCNrc1CanezUMog2pTPSqYas5kIHRtJDpzEKeYSxr1A9z5tR0vDR/PZfFr9DHiumnhpCY22It
VlBC3RVEvxRe9CVnVD4tsho6MlF0EC31C5POlYkn6oKtqp1eFSDIi11khxXm12lMyf9r8o8+i6+l
clpSSjRq20OWxKiKC+4dxiovugEME6ARzY0RB8HlG2beGKIAdDhSSNimMvDvWC7XNaMVXXqSQGhK
0U9u0LFcBs10ABbfc7g0egzTf8niqWym3qV19sByDRyWGkz+NuW0kBSg9imSCrpdsZTG+QKYiPGO
KBzypvvUGXho2JhszYGFJP+COgq4G7jn3vDBU+jAlAhu7W7YwSVL0ICkC2yM4aeTJEe53dc1MU1i
Pq5PDus8xNFR/WcuIyVKsLXM1CMPKr/90yuRQPT5VaIivCa9Irhgprkda83ZCQa+WhZ4sX2gj7pZ
rQoMEcVHMyhvaSOWyqkh1+cnslwEHMC8xMzm1r5ZwiupvZTLPLQKl5tpTHG+jhtYfO7zjM0yNO7n
FUxYcQytnXFdHMzH1RyjyWbYtmkL2xM90JCyjHp+RA9tuRdRVt5bEXfOwmbjmF54aJ8Wxdadpiiz
cq9HrvE1KwyQSKudtrWN2ysT8E2hLaep4x4oCjZ23R+MQ5meerF5yd3yWusVHiTO/OaNn6tKPahT
6CU+57wHq/FoUm0sYiOUup43sBUs6Lr80cSUFWJAR0cEDF8RQ8oCXwbAkBHrkBXUbNdxx1CBOFXS
jQnClem77oI+DpS701i9dCzJgqzkJXiMUZ1qOiPXh/QHefhrbaC7pX20rP5lGCe1Nbk+aZrFx9Vj
KWBcojG1HQk3ncYpoj2HfDvSYLhO+plW5XnOdEpAZ9koV6i+AtTDLvsxx/mbGbFEMJ0btuOis9ZB
2TJdyBkaIp243qsKIteYOZdxoM9Q6tR9LowPHG1v6sYk2suMb5QHB6tZ4MHlQp6qQop3m6cScHY/
sLWEs6PIKwV9q0FJd7of7FbKRed4dJ52eOVQpGxrn/U4WD5dClu4OaheCgIHcOiiTtKX/HsuNuN2
gwtQ4/J+U2LveEIhdqXOfiUPRQ5cujmkPW3xbNyqLPs+2XhPM9NqjeEt6dptH3PIbvNqmQxkbSi5
W9nJZSa2Ou/EDgOQ2uZNNaV9aUrfrwAKl7qmKvm2mqvEaX1NBtmj7Js1HHSA+/4Shypk5NLCJ0yH
XIPHvA2zn2X/bV1C1/WsSF5JiMe2oYJLqb5lfnwMYvABZ5jqzdQ01y6z1wNt/qsW2Xsjr+6j+nPw
+reqZq7uJVyzzKRki2HVbScXAaaVXrVKyEksNKtVCMV4tcHND/z1Vbq7IvRPXkwGJUQdq3AAecJj
vVyZQyT2AC14Dfzlg6r8SzI3jrmRvq+mHLnGCpcLNI2GAGt7IMsw8J78jgossKjAPJZzQb9cTAFW
Tse4RBejF3+HcQi4N21WmLNi1IMRqnf0Bzc+rcZQK9NrxPszZB9YiQMy/EsdSLRemH5CeaIyCvpg
o+r0czUWsh12FL+0CIi1vvWJ+kza7FkMjGTb1MsEkUbZfHhli2l9+bGO62D7kT5bfVs86iBcdyq8
XcS3AZRTOENDB9uyZbIbycPXdOUTEs3zOgA2XCZ2ADQb5ft3eAHeBtD9MOHkEOwQznsXPEr7NE2U
99g4wk8VudngioMV1WEuFL9e5ddO6pvbpdA+V3DYdEROPA3AU/2WCQlEVpvrbrQw4YkWgGMt5jpD
CE+G+Ryiov5A8g6dvNykDEaHrT0427wlbItB/EMfwZ6Vs8/NDa+HAWTeVVfAhFhXZ1+oF05r7bf2
bqV2E+fBfvGYaWZObKMZcdF/NRAfIWZbGDRB0Y2PeOIfu8T5RgA6spMweI+EUhsZzd5vTUak1CFW
4z149LQX8VB96wyv3jHe2fpOdwPXDCK8WIlJl0Z4TnpA70cqevxDMN8hz7AO0AA/BV4v26dWwble
25tOnMbWMWrfmx+2Il6ktz8ye0JRKHYS0tkIOhqzAxYtfgzW5CJLpGXL+LEr8lmhgiioIcng3c69
fk2+DFQBi/5M2fUFbp0so4X7Jg9EkkNNM9HVSBW9EuDSlkrLXeIf9W2Cnew+ly8aSQXQ9bfayWny
AoNiD5cQo71f/bvShe069g7w5j06QBPvPsatewdqeFtaEc9yoB1w0c1/mUBWPcJN03kSdHwp3Y9C
a97E0Up6RgYfz2haTnVW34mnSBnbVwugByAyNeOkmJ76jziQfkdFiA6TlZzljnXlLl/0p9X7MJPD
97WrSdf0fZ2iIW7FjQ4nkfwYWNB020tAzLcVZSGO2N5GRDG2evNcgvMjPI2hAcbWTk7hvKQVhzw8
eELmKcuAWBsXEgytlpUVL5m+TtVXCqU0nuuTu4i7nvRgK/YERkF0Ar5eKv9pCX4qZ9mrluu88i7c
inHd4vzMxxqZDBRdPf+axfPIVR9mPN3L5bFsJz1EjDdZ7hkGONyHXA0NkImZTY0vfc81VfUDEj42
dMZ48mOTEm1CpYG/CadGTvNaEQucvvbXk8tDv7oVyatn3OFgi1Myrx1gh70CyuP0cpaFQnZwNEdp
h/NePyWQJCq8pWcs/1HwshRqe5uMrCNdwyu65B82ftpAVg4FNz41nIlFSm1P4Hu8Lm+dCb2asDyX
HsZ1U3sP604ywPLB7kinlGe+n1RUItyiPxwMC/Mlv1BBiGcbS1R/nRb9D1lr1r3fDpYbC+LRHp6o
mg9ixdZDx9mYYfwV4IOxsfX40qjwNoyL6ntXPs6W/bQ6SEnR61jLa0bGAwo8sR+0Ykz8iarGqD36
UWnWR3WvDqkq7V1TcUGlqlg3G81DDTrPByiRXiClqqAX5k2LWcJGDcM5KcYzMqlbKPov7ehPG9T1
T8X4EOVMkpFEPNWmaTFIxDSewmatb7VCads82MSt/Vw29fgLjTMMwADbRtlohtYvFuR//zn9W/hZ
3v1ykW3//u/8/WdZzQ3a6e4vf/071A/+79/ld/7zNf/4G3+/jn82ZVt+df/0VcfP8uYt/2z/+qJ/
eGc+/fej2711b//wl33Rxd18338288Nn22fdehR8D3nl/+kP//a5vsu/cDT2DQsD2/+9ofEubrsm
/tn9rfz627bM+vw9fvuzufGv3//D29j5zdchBXqIfWFkGeKdO3623f/4b5rr/ib2xb6rW6uBsdge
/2Fu7P3mM+XwIW8BLyjX4Ud/mBt7v3m6b5n8EHtj0+RHf5yKf7ik//MS/63o8zscUToonP8r615b
V5ZBH2ZbjiXf/M+Ez9koUiOaJ/idPtA06ms8eZbLPgyBdunFoCvoilGF50FK+bSJxGqHx55wOH35
MHm+W9QZ8RRiSJacxvFurE56fNvV35mhMny8+9Np/v3g/+Fgvf/q1qtzlI5hWZwe0zf+Qmsrbcep
PJQqJ23SmdWyBLTwpXSXvJlAfacXvmqHdB+uSuKTlusPUDM31XIze8OJodW7qPEGZZ5I0oC9g3o1
C65j3IFGyzmL2G9k9xGhnQjs/FvX+mwp+UWqFwW3vI0I9kSVFxYYsvJ2WFiRjcW/8QqRFeKD9VNe
M6SMXqtkJx8nAr8RUyDRCMpHdSE6O+tKZIXyT/ISeUuRDK5yQ/SB8lajXV209GJ69VPx7n8cVI21
qByTHOB6wCwE0Er3oj6U14iKUVSCwUhYATK1Fukao2oUOwha+XPNn1tkbQHyNjPH9ge5W4zsTV4T
IYNr7GONKE5+rBDJhUh7ankp4jnh1M+I6bzuViGtM5FvEKGzrZHcyW8rJHg6UjxHNHnyHjEivRqx
XgAjVRKya0R8dJxMo3cj0j55OxNbBQR/CuGfvILMk/uaV5eiDJSPHZEKmkgGQ1SNlrq120tVHlp+
I0VcSKDVbj0uPrxGfPjHV5XPa4FPXUSKgLq1SBb55goJo/zvdLL19xaJl4nIcf0CvA+6YNRCOCvx
XvLd5cPlOyjEkjUqNPmznMJA/szPWsSVPsZG6ZPOocHTxvIUfVgTQRPL0KkCmB9FYNcj4BaVoKj/
hhJK1VPg5Ii5uB1QwkPod/COkr/Ki0WaJwI/EeyJVK8mH0Ilw0F8vfq+uJR/F/HfMAS7ZHkVyaC8
r0gIRX0oGkF5C7H49Jl6FH0M0sFnm3gK//6rIisUsV86Jvs4RlrMn+VnomIc9pXim/FuqaLjjo3u
UWSFOb8uRyC/NmYHx/9hsJ+nTnAa6hmhD5SVZCjf8sRgiGdtleNuc5hrlNVmSDNLYfeGvG7bQBgj
EItpHXVEZlWvaZtLtNvGn627IM9exsohSoGes/BQZLbuZTu713VjbJeQaWiSUrOa1/0U9zvM4QzM
NY5jB45pet5TWnw3W5w6CUaGAJF4GGPr489CpMiRADwhD4xmRHeZYe0Jp+A+Aw8cu/tMx/7EafFy
gW2WWrcsYuEvbvj/30P/xR5qsOH90030+i0uPv+8a/7+G79vmw7bpkXiBnum7cBI8zHd/2PbNH7T
Pd0zYHg6puPbFnz037dN5f6m6MJMz/V107NM3frPbVNZv+k2UW66qxu+zt7h/t9sm8Zf+dUe2ghL
541wjveRivwlE6BzE+SKMAZPiBzRJtMYGXQ+OAFszJ/GRfPaP2nncMdoD9g4/Bd2+8ZfCfcICgxa
dw/wjG9jG3/58JLIw9rRUeBacJwxclu6y2y8IbHTgRSGbQVFp/NpjP+vHyub85+1IZjGDk3Mxzbf
IeJG+W2vHVH7AWNhUXCJXTXm7v98w5ft/M/hBn/9onIV/vSJqeM3AcyP5dRZ+JDfGy7VL+FBmzne
dcnLP/8s5Vr/5eM8w6DYoqgikJ7K+S/nFe5MlYQDtiZhR4RD5LjEqFi3E6apsGi8+jpu0whtgjQe
PjOJ2UqTa2xRSTl24WgyO7h2c9KNEvQPB+5cLBHmHLUosafbpYFLaXgIMKwWQvzi6t8CF61UmRj6
YWbTBp75GFg3yRvAr3t0i1PBjG/XWHl3TAvOcFoHe9xxbxG1mng3jtfKwcAjXohVsqe22Dm1dxj4
z67Vz1FX6mdVmg99WOK6wyYwTXMIzGhPG8vJb4Iuji6CEnG2ar6lfivx8tOz5VXSNLqPeAYFj9fg
fWwmVUxdt+j7wNVDpt0h8DyicKd5I76WO88iyxUgArt1ogCd7Vj08Ggy+6J1BtJZrPYabyYQV/ui
ICyNhKWfVunfmAF0HKQDn3beX8dVDaQ4PI9ztWvbFr+U8dtsEvTkQg/CTNhAMukE2OJgsTFqauO0
E6NAe8Ca9b2P8dByoCxu8HQHaujH56lNWNSr5lUPkW5EZim+FIcZK7NtXro1imRv2lklIPFPozA/
LY3fYwzG05vGO8fkrcwQHyrPY8AMo680yiNJFjNctDHYc9pOWj1/L7QLBx7ivusWZ4fnkJFnBj7Q
bL4VWgWlSjLQSsSt6d7t50/Ii4RjWTubGJ+4mRBWxEIgrI5DQQpe6i6flpU/h9VHkbdvPeUT/usA
J37Satte285pku/dsXoNyGpCAXwwC08dLGd4tqv8Ux/LfcxGuJP3ya3pWZ/t27lk4u8TjNgyfAG4
iCvbo27D6MSJHkKb5apq8NkpcPNNy3KvzPZqiYNi6+YApb1GpGPuQCjJcGSAs8hZ8yoCgxz9qzX5
jufJw0SGYeGnRjjL0SDOTeU6hFrtLjBHA3uA+KtN+QZ5G6hNpHVXqWXArLCgO5lZ8z2xGDMmZfuB
jzY4QISGo0/Tizzl1dpifeqZ5DOF3HPmIjAZFtxGiWmax4HUyglABxdg7SHcJ3piXme+i6cPmB+E
crwJ2uKe+NgHtXCbZIZxVSZ+uEVdlu1xwQfv1aJzl+mkFRrqMDJG2dZpB4WAMMoSohFIvbOJ0rrh
luEXhvq4XmgfrhSilDfP9+54r3BbdqzxASdjNBucWRWx33W3M6LxGmOz+9mNf92+hemT6EVXYGBg
xXg/uw9niJFDiEq5U95D2gBT4pmJ8ZkGs7xcsPKwbNoXIKuz3DfTXDyl+Xgzw2veWuShGLUTblvs
ccqyYpLl+hoJFw1m45ihwWyrtoXdf0LHBvbCmHjo8wOP7yVKx+Tc6xD+K2axmELeYe5pHEmkvvaq
7lkjQRjQidO33nk6fjOsu0zwwurVNHkMsxhLviSh12uCcG/LE1cimNq6RzK8Dv5AQzjNPLM1LIUT
Yaro1WEniQuB1y08nSmCjkbTP3OKSnNMblKKykXxpBry/yxmx1sEGcihmubgO+MzeVJ8S7t5JZW3
2bl+fw9DEKcQf4anHpIpCbNtO7wEA6PG3h7dTd7lcM/JM90K5m2E2UJWW36W28krtWE3myxmkGMQ
KseA/y9NbaqD7uHYbufOvV1qkK54IKPUxsd9fukqjPUCnUc8CuAkFCz563IE0WVuDTIq8+66t3uY
o1nUb/KAL+XXG93hQ5JQfXYtCxXxCcMu81j8cfUpzOABRI8fc1HVYn5CqmUt9v3TYjkPEWQGhwPr
mEDBlCvvYxXfN8N47JviWTPT5tDESBj8uFl/f1rIvHdLZirjcz3Mz42f47QY3OqMJbZ6PLn4ZE3P
PTx1Uo0f+6Xes6gS6j2qT5NoaTzZZI1p8tcGL9y6IOetQkbcWJ/Qpp9Nm7uRteysT9b9qLJ7Q88Z
utRf/uKKkIx+Rp5jxRVdJk5XqzEFGWT05jEytGuUeFjPHhU8vmBpr3t0vFDpuDp9ctVGnNZJFvcJ
N/yK7EhOaxRu7DSp8F+HhBSz/2ybeYJ0jA5l8UNa18b8JHiFtTOJn7LuduiZw3Qvc3qaBtZPzeer
hR7Eg0nDU9xvXuWUzDVbjKkYDgsYkJMUsU2HZf2CyG8RrvbRxXrD21X3WrfESPsu40j8QvnM7Wyw
j8YQq9y2+8GOHG5zMxJHHLYtdIpEMeNMptprtvbXyAq/NyneG7Grjo67pBAHcGZ2271Bzv3Rn6KM
NFML/XX2juCj2iayqtnYbxJlkqIIb5aaAV9H/OEY7wPc0UrkN/fe2MynsmpbJC2Yvo9ue5/MBaNR
vzH2XuMcjci+IqiRRyhqCM4Z8/um4KEwp/EOittNH7TXNYLSzdiw6MnOF3V4fSXdPcLDfm+X0SN7
9CWXkGYSl7smNUP4vc/V5OYHZQOopAQ1bbvJ/+rC4pjDX9lFOZoyg0wdhvKOZBaVu8iuyLTFv0Tj
iUWwQIq6083P8HC3iRPre1ZZ7VhV5NB7MUZnpLce5vaygWIeknLopred2YTkQtYLMg3ve1O7GHSb
eHBENoIrd4DCNkCkAbzcdmGb7XWbt2JT/WiJPK9ydZckJrYW3XSV8t+yw3J4DlCImIP5bYy0HRqH
Ywa9VQuSnrjoDv8pp+YuxaICi7wroFb8GeAcbuiG6+1o/yANsIfWMfJRk/k6Ghi5EPheELG3JTGi
P4tpAini/u3SIA5bIo01Vr1NAQOtNMMGdRjbAEYgw1fP4ktFhcfpZMh4IOn1aVjKmuHhEhBdkr1r
ZdqzIy/sFUOId26vYYoeNeauVqQHlXgOEEOqLsjlJndn7M6MRwk71UY4Ie5970BlnMkhTzvtFecU
ah1t5mzMwwmxRxnW7XbKR6B503zAJOTc+BIWYNobbEdtZvnTwU0o4PgqFRwo+OV4PYi/d3NlLuSS
jE5x2S7pS4hs7zBMpob/AL5RCtHeoJ88pEEHx6gwlMIPf3KZnzuY9ALDYH/CYD8+DR4JqCSRXCSw
TrzBNogI9mCzD09e12OqZWo7doeSm0gnYEX3LmYUR9tGjdp+aT9Y7XDnGbB5tTAt6SYMXbyxf0oM
po+xHbyVNRvQr4OIkT0Ms31S862pLVf+FL8auR/val28oq1s5PmIqA3KsiWLmdFiGYcHvNO+YdgM
N7CrTo4F+rnAidoKbX0zgayZSdccS5pQZjTqiRhefNrwcXLJyb1oTCA4FIDG3vKDYmeQULqtBoss
0sm7URn4RYynL3tvgi/JORblse2ep9J9DzxY3JmWm8eq2RnL9DG4PFRBZFTXccIUlajiTdcF3QEi
abyJ0GicOrN8KDIcdSC0/Gx5NPdl9REL0SEaop/KxK9vXlzEAUAZG1ii+AuZwFJzF+wnkX9OH4uO
/+tUkI+pRZDUzAW8T5bcWoOsn1kc/HpHsVDEwvLyCDGKS5AYf8INBMkhLJgsnK8M4BkGKAVmm8pE
XNcNpNk5ORQzIj+QPQV4dmjBXWZ/hBkXu3XKZG9jFGOnZCsrYJttOy37qbTjPRMjsp3j+D3tBsld
julAUG0r39H2OB0PG5pbKhsPAkcgoXnMypqDGyJfhLBl7eDhP8eWxhDHTEn4HKELZ7WLjaz9lufD
jmLrvHjNcIczDcuADVs4DI4BW/ghaRk1gft8wTOkcJvSd7oicVwuLEhrilo4b46a1fv0DyE7+kxQ
mzcmu84CskTXdih088U2Yax0BjkPTQgdjMBxN05xT46YkWGXy6gnSh8qvWP0BXE2Lfvo6GOntmnI
D9uYbV1ib8t61OEmFqWsijlxl6VtXak4fY8KkjvrBY6qCeKXiXBJqRuntD96Gla4/Rk8Qtvs9h7t
VqPcjzyEIwlz7qKxKW0rfDFgkYkIQ7X+cXJqMk3J4mh1WPfglN8yZ3hwhdqMOoHzEkTn0CNiPjOD
7r7BAnFwjXEfucmNFvZfdjMFe7tiCFDOyTPpwtFBM8fxTI16IywxxFXtNvawdzPMob5sKS0646Dp
NalJU4oGvGjI/qzIWiCTgmaD0Vnk9NmOTuHgzHFLCG1wsJqJsWfrfe9Q45Fhoz0St/KAd6pDN5G3
x8wit3V0w4OCkDOETB/rBqf+aq7wkE1OPml515YdPAbXWWHbDy3jebK64O0Xw0WSQKLXS1uiUfjd
ZKHncO2djTnNmb+9u0sXkbXjHEaiN/ah39W7CH1kNw1HS33zvbF7mzKomdbcnamsyg1cThxOBXZO
oO3CerevKITFqprn2h/925GgbLxerNuoH2Fgtg2MQ8sD8tfNJ+Yvt5o3vSuoWQyjTa5veJOM/ngu
GqrtzBmPeTW9e7aN+ibiOTNaDLrHgHgzknmiHWeX270bEaMnzs5VoU8OO77jnmrQmEBA3cMRvJo6
edwSfGmcHu/ZfPA25oxUiW6T29NPk+0UNofRtbUjvBzutEzpO8PWjxaTeD77MEZ0jNhRIcZgtdwu
9Bh6rFkX/TScF41aP6o9sl92TVRiW+oYJ1h7NrnoYA8teMN/0HQey40r2xL9IkTAmynhSNDLUdIE
IbUkeO/x9XfhvHiD03HaqUWyULVr78yVJSTaEWO5kBp2X4orjNTsWE01wddbBIAO0gszupHUmROr
6xZqjfR0Fh29VD5KhIStNGYBqodvQ4g/6VFnzB7FNVCpalCAN19I6rgXzFKQSWrQINIc5AKFxuwL
uErokRR3FMW/2bIckMiXttUiWSC4kWChivVLv3APwPtDXKLYrmAAENl0J9Pmq47II6TO3qJOGo4T
FcM5xhidMgfPhvXUx2PnXCVcn6zY9gc0JMbJGq2OjKHTNxIQdZnROFB8LCyRT4PGTTbsQaPJVfad
KhF5T6VKnvtmHOafeWaUuxK6s+zD0B2Z/zk6qmkgqOaRQB1/1N6E2Sj9VdfIEJaKi2zSAkugxMdh
DwGhJLZLANM1kILL4OK36OqnsYifcaK9lWmU2nrOFNmMS/LCczZVQzgqIpCJIlbbQ6JVj7pHYZaX
euWFJkgfmpYNkFbMU5ndZuZ6rFfC9SK+A97d09wq9y5RzwpIAzx/VeqnteQNuTIfADq5Ra6be1VT
T9aqrQgL0rMQ0klJ+dioapVbvalX1GhhAMMYq4Ua56vcUBwjw1QLKFQs6Z/MMTCcGVxV1o2Qb+vi
pneo2iS6SS6SFTx8Y2k5A4U9ID82wbAWXL0Zb70yt3SH2MQHEGQ6RZInYUQuWjwmhjroR8UUD8lN
EBn/LXEPdi0d/nTsS07qG2VFg67m7ZK7iBrJQLmfryiKFHBCXI5GW2wkglzDuSfFifiLrNzrFaFC
dJ9faxQY3na/y7SmBVfxkOlg2Hq6cfjZ3hB7+kj+LFuNeQVNfcF1oLO75PEpTyl/FlUIyAV6yqfu
3Sh70VGXFWMUCHisyxYbCsJ9JdH9/4wrsaaitSfTdeq6BWU2W1gcJnaGa4d0SfAkGJHPcz/P3Npi
MihoCe4h8U3eIqHmF0gMsxR+VuX1JgLDYdOgmFiRpyAJWatjlc2uDsCIkMBaOBAP8WREQnGoZO2u
NIpyhKOXhdtWnwGTE8PKE+a045lLqViNULK7hc6vEqE8YXSn7RVx7pCWKt9x175MXX2VDeBQCkZB
cteXYy5NrScbBtxRzTqDIcCRMeUH2JDXvKm047zKJL81k18XnK6wW2ywJDScmiMbDhf77azWNxzT
xDUtjbk1WRYHNoNpSt3QsGiniTGwiuZRrQU4GCZakCHx/K1c4aUW6TiWRCo5I7xZCrbjqVPsQuRB
ghx4agkw2RTG13maHiF+VWZnomnnSxzUIFLtylDaQzP9ty+mrzh32gMM+DDQiSPv2ioCQDv29igX
uduqtFob7YF9VyGABMK23v7UhfCRZ6yzLpvJiM84FXLNchn1eoxB2oPUUVZIzIhroPFRtqiQ/BPL
L7H9Ys+IPSkONa8rrTdT6wi6UHlPy6zrXM2Ek0msWTqrAcLfo64V91iga9hZnJjTTBBbT5QYnTbe
GWxcusHjk5EGuBDSWRGuC6IOpTlpH94yDsCvt/UFMS7xiXFeEAEw0Z1YObkgdFzf/umhSrtOk9+s
iP4tXqQuSmIH3BhXow+9lUDvkIe8zD7KTHg5khj0E83Hck15VqT8r9R1gjA32r2mUZaHQ9+jFGbN
s7jnIx3fH21oaArmfGetoJ5zRbgSCuDp83wqS6mwV1CaN7UWvsvNvJIZjoxWy2pFDBUbn4SjSAqi
T134k9fa8o2cDTjqFkAQ+D58DagMRDmGCsaOK5CMFm2Jz1Jb7Bm+JjYvhSprgHumYPpUuUBYq0S0
s5X9lDP7+2I1qV++VgDzC4Ns4lHb5qdGU9nNFvGEZnWT44OMl7agEKM4aVZMe05j/Zlk3WhGo+D+
LYUXo4SBlSiTZvdijPEyJKXVQDa3a3U6QVa1bUARWmMGrP99ZbEn6MtctsgL3l45+zdNs5NZS3FP
lq+1s1KfLspZh8RAUY5LmVM0ESxmwfhuhG7F0DhowPJQyqKIoDdeTc11ks2akhiXVDFVr1NPUG3U
Mg6Am/CopWGrrWXdayX9Ogk0oHvxkMPfL8biRfjRwhDcd8+4N18Ne4m1e7OAc6yVLTZV9bQx9sCG
Hwa1+WpAjrY4eOKGK3mnhd96mHghiniKK89SW3e1NOTfiUT8qW4+FESMeo6Mgkw5MMHSCSjKrms6
r+h43idehVm1X1lLwE9qsZ3SG8Vg7Vbt+GNtub+JlF90vKQEWVC4p93iVk+zflL0RaDFPwtur+GS
LQ3OPMyTHiPgU1SHlc1c+UXYsmFIL3DG7ZIRC0iutfgeIZNEPg3atYoramnlESIyV5vmyyQnhg9c
uFOhftUkcSzD8kgj88Sc4N6BYpEnIagTHB+r3H7NuKvtqa72esJLa+fqi8bgI5mVl1VQX4B4opMF
Gc/MEWCKhc2rTmuHFf/V6euzKpQfassvZEJ7tDo4h4smUGtZtasL9VNexznaXDSqqya4ywwCcJHe
e2y2WE43PCEUF/Bu/xRIMbxu9rNW4YflrZCkz2YxeVtU2WWqyS0x28SdFTv5UKyQ1tB7l61h/3fu
ICMLWjiWGOX3xE5xijQ418wC5QzgkPNoha7EtTZnPuQUuRHZmvpU6ar1rIQICBMugQK7Sxk24m7u
zAxjFDW3xphFT1vdHns5cVq4MwtAoTAcfVFsYUqahWHXaTrdq7HZG8b8Kach5ljl2tFfckkZURnk
zzcukgb9c7y/eEASWT9nXbWel854rJr+LurwOOSC0imOq8lVy0vcb3rRuIWbkXJzF6OBorPewKgc
M7E+AMjfLnl5RBdBhVrSi6kXC8l3my3zpdPY9hMBTnoRpXwP3P1WfBlObxg1mpvqWRoV865ldPSW
aE6dUl/qgyzDndFh2dynAoDH7zRa36Wp3ASZx1yzmo95ZLfoW2475guuXv69tE13ubUwSo5ASVAY
oXUSc5CvCaueFHB6ytvFtlegILRItniscgULnFHczbznI0zZIOe4CsxM57Y/UJZsBOZRip7aZqCB
Ok4xiZjBfwVLgwtph90GNidpI2XaYqUxbshEq9PExOGuiwcUwm94FRKva0UdF1fySIcmCgQp77xs
UTyhEuNjxaxuJ7b6q9ZM6j5Xb7QFEr8N9RBkrJ2pjJiwicn7tsieRmNsLro5HHB0t/7aRamvSn5q
rsI5q5QX1Gk/ndAwG6Lpf6TYa+GGQh2eC8sBtTijicG1NqP81rqKQzfig5BDnZ2K98wErEcDsH1p
tddCSKKDomrRXng0hIBKPa2C1gzCmv5Vs9Wp/52FkcAXSOUnFACcBrN+iTSObHPILopAAxjAK7Ye
7dwoJnHF2pa+XRsvmoqzrcV1yIdoeUlIhu86M0YU+fD+2+hRLKCWm8J7r6GNbeLk+7+lKxDxo17E
XIP42mwVaEzbbxL+cqzYjqpYJ7EwbyJWDULyxsuW9dsUXc84MCTRsx4/1dm4mKNIQ2F7zrmv/Ckt
n7ucfpNbRF+5qf9Qu7pmyJfF4JvaaY0fIFxi/7/VMOb457fvsdrKrYa8wN6kddFUW0VEH7FJKyy7
Jc7DeKER2lsYPhn3ItzYz0nFl6w5zeKUoKdUwVkpmbqdIDUM5NT6sibGpEmounVuLvs0owJIDXjL
InB2NiJAmrAnSj6c8D6ozwqNxcCoVhp0ucv20xPARm4F3eHYFk3XgmvD0hgYfbcTV3bhLx0nMseW
TQ9EDoYOlMhNFYTBC84v0I8o69ZJ2PdoFK2G6xN3LypHUXDNWcQmWEuuFVtGMBqB1Os/K97nQOmi
/1guUCWMfr6gD1DAiYySw0KVGOjPiWeF4A0Hk6CgnFIgETki+micULCpMiwBzpBaMUHWL/Wr1mdg
ILK9Md9lgWc27Qv0bzEmAWL1qmAx2a0j6SEn4ZF5ZR5II5q1NKZNIVuidK1FBUTkhFqJXoMTpxG3
Hs7HPdj9m2aKBg2LAqWlmP/mKqfMrLcDLQXT0UM5f29Sxcfl4Cu5+lFl8XxftYWrZHKL6cx40Zr+
lKLBmFQ2mdpICkyt8FMbBXRrfPt2DVlxQnQ1TjlVo3EuY7BpAzQ1vU8vloVUG5hCQaHUPECr043i
MiUEYtJ1Tiyl7/jsI57JIT1qLXe7OrIc5GmQTM3qhBhyA6kpPZ7oGvNupf8DtYhJEHo1UgMsL9jR
yinNP8iVuE3bgbZqV5KIRA48OB2xko4uYzCgCsnyh4vkmPYKzLt0uo3cI3Za0n2UJdKwWPgBE34W
+lJycoWcHjkm9aOwmGsk0crtMAofUS8In8boGUrvcAN6qRp4ZrPR/VrM5R2ho9VJv7fujRZmE60W
tHgUyIxWHaLZdK83tE80gWsAbXTlm+K6X9I6l5IG6kDMEKkYSVuqs0tRN7JfyjjZNBx5lcIASwrH
L2Eqy5cZyB+lZe7T13otF+xmEzJDmYrVnpUt0dli/glVNADakvDxjBcjW9L9lrPjU91sXfCZGI8a
cscwuWWtggTkelYTnLQjavtFIhMMsBGEcKtc1EPIf8A3L0zHgxCLML211Aqi0jwvEiqiupC+8h7j
xZznkj+xGjfblOqFWbS6lTG2fgGeYVHL7KRky5/MQMQZSAYMZHpLvooOr4wZdlryTHOIKb8Xzx4c
7OkoN9ahiyrSlrWe6oig5jnFoCKua8ecqMqZ2I6Md4VBRG1CRnUdbdoJydVUg0bpUk5YxqBE6RpH
KIUNqS/M+kxjbZ4M1Y2HRveHyrpNMo1OfZ25hJv6nkC8zOvT8ZqpkxTUUPZtOq5uuYY0U7gPRQ2R
PsT2XGsjkrh2WHEX/PdDxSkeKFIZEzYNWvb//1cWWWBSp/Yi/WFV9xD6Xv7vrzI/5Lf++7NAw1bl
/b+vkIgvKSaJHLECN4ukDHp1BFzP50g/ni9L/EjiKWn4Sv6JdljL80sJTPCa43dmyIaan5sN8uJR
tlCgrNbd4gmwCebdqLa1tZesjV8HkyKNrlbcCl9P+go2suus8LIYLJZS/sZY8pvdl0iQDkmfFzAw
kDF30zGDjHrjNSSBWA+sa801zARZsjhaV1EmXoxoI5dIxOReJkyP8yHOEMD8ahr7WCGqBsI2HLcZ
/96zxIG+msJzOO2UDAo2qT2HUoMfntb1RxZnPZ2E6SMtIKPP0CpEHYLZZKoF6oAkpq5RzlGr9mQY
8Rkqyfo619PgMdcvbWVIsiMsSd9KeEeKGguSXGjjuanI1UvqeV9X3PVkSqYiLb3EUo4tHnMq6+yp
KKrWE7LqdSakFV5XEazovtibMbpIxfDoq/CkZ/XzkgmMaeX+prdZDxyMFLqwa4/0pMgzXMfR7fNR
A9UHLz6WMvWgoPuDYj9vN6yKDaG3M6P6o7VIka7lD6si6yMx0G6HQJsLQGsDndKGDNWU6IrtSVeR
51nKnDyV0PXHyTB2hHwT4hV1VsAU/9CITJcnmTTsFnZtOUUOuBVG7kirTH3hFLaQgk3JBMXbUDoQ
M1RQUddfFFEu/BXI59ZGs/yOsRrdB214RaVD/AZYWzLJ6gMNwOQaiwjSgYZxIw0qYfldSjN7IKgg
u0MKxpiIurJD+wGeAV9puczY5OjllWNPLrUlD15WsthRa2365OYIOp/RV51Frh7qxL0JPP9ZXf9g
tDYg0JhPdT3RmaiZ4jYLo+l0kyGNsZYe1Vnz8qLVg0VGE42b809OJ3uoIKJurBVjrf5SRXsjtezf
EDfIihL1BMv/yOzNoTFEM5IYva2z9ECWF7vRUL6wiLWLukBx7du83YOJVZ/1Gw7b4T7gWU/BDbiF
KKWOIq6bNj7UHV2aDFBnOgPsAkEy062gRY/KozIaZwAskw92mqYZF/J92xfmMaVddIg7wQrQYVuH
Rumwb2q8DJZ/cYjQQB8rseq4g1jyCTLg6s+ZrJBNUptepozapQqZsJN81zVqeEEPhSFRTsWbIYWl
WzYKHAqmPShcwM314GSeJPqQjiZp4xMd2MGZBI3YKOhlo0A5b0bF/NyrjNbxZyUvjSqQp9k24stg
NYsdqUbximSntRujogCOoWxYDMoPUsiFSuUJs/UybN8mrjE2MRPtm9W2rHAtAYgQUpuSAFC+9Q1D
pHrW8ze8KhmdAubCYlvnpI506Vu3fVF5aWNCjBtEcySvvoWk3tg9RerrXCIiyFPLfGVjoiHf1cYr
8qrKlka1vYWZ5SZLJdPhRh5ltigS//tpGq/yhbQH0Z2T9yHX9V09MVsPLRgQXSPc4lTTDoneTZcw
UsdL3yfTZYJfcBpi5pjbr/fN1Lu1VYzMqQzt3En9sU2NvTTo5lufma/9hC6yXL/zeUqcAcjcrhZI
MyvM6CNdew2oYcv4GBm6o8/YCfUynQFMJK3bDQW99ZEPQpgrCSJf8o955eIl0P5oU+uQkKAa7FpR
gilEXUJjJFPcrC++hGU9iaKECwAwgr/Wl2lSKj9vMuO28h0LqX4qozSw0iZ/KjS2YybA2EpCi/1s
LNFF8f2HWWscs4kYDaljIoj7mN5dqW2CHaG3K5I5PUlw2w18ghlvPGsA3wKVwIYA0Y4CzmF46qP0
2LfV6jcdBhhBy25tAvCqndJg3jRf4comP47Mk4kIOZG4MWEpDMLGwCmeAWkNKac4BPrPksCfPUO2
zi3Am5FCRsMtu8jbrg3Vg0iYYmhJNym4H7U4r8PtXsuUBJorCi1lq9bKsTs1LUeDHjdM/XR/jRBi
IQSDIi/LdHlixXJRUeo7peoo2PNRZFWZMMI1XT+nFJtcmizPVJbhKKkTTlpawFeM1ScmX8cOtgcR
eiap5GYiH9gQ5j3Lj3iO4irgG0fEunrTmNA8N2AnlEuHFIQUSBtOnYaVVOdOP5cO+CbJjdeRmwOh
QZR+r50uNbdomeWdQlOMbXv1lS0AmasQpsI3cO3rU0Qb4WQ0aFtKRQzPXTzFttLG9oBZLEASR+ag
ojL7z9lKotbOhsZwlpmeAC9yPeRxv96MFQM5JlBTlLJLZ+reMg3qKU9G6jyILIEKDg8LbVzscnHx
xy3HSdfkK1NBhKqK8hDS+nfJ29cYITMra7nqNcPyGVr/WVjZceMO5FbHrrUHfEXTsqJXO7TpSQw7
mgLpgm3Umq4ILWaD7dgS4Thy9ofuoscbpm98VDPzkQX0ip0MJQagWZ1ACXP1kI1rrw6V08UMbEgf
gXYbY7Qc4SjOyMsO5gL/ITWrhvw56RKtIR4X1hujdYzbYly9cK2TUBvpx3a25qCfVWLF2rHzaxXj
xtIDFEcTEWiG0LrTghKvij4E0UL2TsvYX4bmtswFR0MLjowz9F2WuQbFirk1f/at0V4sWRBtFcuI
VzZEbYaZ0rhWiLiq1yPIdgWHZ93eO4Ub8EhB4BQDxmahjBVnnQGFyqF4orJZWIzjySCrGqQMrNhO
v/53ceSd3LWFLvhxs+4N0PS0C1AQjJqPJlW/C3qLGWrQcjgb6uDlsnHWDOS4OZm7biZyj25EGWW4
EF3WQsbRRmqqKyhL4Ra6SlsntOgSIsazpwLd+Jimb0oU5kG2lgddlPWjpfenJdX6vZqmNw1SoVPm
IB2URh0ORjJxF+qjXDpG1SAdV5IE3Ho7/P/7tf9+GLffDcEecy9rF5rVRac5hW4o+1bv9hEUuiMy
NlOw9Tb11LApDsoMIzjZfuO//5NLxvyEt2wd8T50zLPZeup97H0NY3/koFTQg2TdoRI17+P7hNz9
JXKaQ+JIt/Ld/Bz/WSeJcWH8kAQPuAGN3cJR37guqPeGhaC6091czuGXAvlluneNb6ElJICOtspi
d6oHxkz6iEav9tO9uM/90tX/8QvX6lnnryKjl7hvkMX4Jt+T7rJ+QJnhwUBkp91wQ8MTa1+NU+Kt
Z0H0hP1bW6HSp8m9W68F1J8XRoTit3GQL6liK8/Zt254auWs9U70Z6cBqP9Tv2Q02pqzUV/Bq+r3
6I3U9K75HuszG0LHiJFzhFFmeZQ6F9gW8OchAquzG84oowssY4SMxI5l+skWdQUQ8BTmPlIY+an5
rvAv74v8bGIlF/7x0hHnecpr1ttIe+gxTT/NAWFJzyjyC3/UfFGRaRHNFNQ+Sa7FM1W3Wh4WyRWR
K7J33PGQDIfyLX0TPpES0ErC9uBW/qC5ypv6nRMhLQKatNf4tz8rr1ZAikC+x/ynGvuIYeJuPBJG
BfuJ7ODP8asYd8odbuKNF7fY6r/Znx71HIzv8cvwJgGgsZHangV60utueeZUQ0Lkb1Z/F7nIeME7
V9st6b7oYF/FykFNIrykuPaIph9d8qXD/rJeIUCkJ6tknsPAh3blDiwa1vguWJ+nPfaXymPYg3WP
6dbRiHd8NkuA1/5Numq4rG2V9Hl5n6PwPasEye/GIZiZQzyLd+NFXhyZhSMcRNZ147wPAd6Ald5w
agun4gip3FW5SL6kh3zeVkDEjWPZRw8GdqNX/rbn5kO4z0GOQt8vDqurHl8RTrrxueDFPJLORlBD
N/lfR8n71Tr0/i7Sz0y7f6c5DTaHa8sZ94kd4sEGXEAsrF0JiIzqo8ToOVQv1gG4L1Mz47AQdUFQ
16tJjgQ32TkwaDLzqDrDS+OVF+7haAkWWxCD+C3fdNUOn0jHiIXc8BMBTEH0PL8KPphWPzkYr215
05KDTr5n5Dyku3wLD9SmoOnKBymE2W97hGw4Ab53tt6qF4GlQQn60TnVe3sMaQM+Bk91hCdQ64Dt
+12/JyMUNUl8mb/yAETLrfa/AOx0J5CgLqrcxjGd+ZF9Ygh5Nu5oXKp3dVfRi45cyJJJ5AKI6f8I
7SAPdbI7oCeuchGVW7+XjjR9pk+2MuWbOd8mqEcB7tP9BiSlXBTeGJSa+/LZgj9vN5/Vq2AzMql9
9aU/EvrRTHvpu/sUM5dBq+UKZyiNg40K1LIJaX5vDuazFNvTP0AKTusP1+J5c/QgxV134j57zqe9
8EKvKO35SGkHiS+qJ//r3tMvHJiNa/jafTV27aPOHfOZe+L6t8Fu831xEp+Vu0WmwIE2WHhYaSBf
eIe4rKcBluHuG3ho71NulC5jIj2Ig+qqv0Oe+wxP7THyy33913lxaKffzTZpgpN4NJie8MV3YMDA
iITVnjndcTCe8ntOr8uDZZ+/0rd/F8lJvZIrrFE04bTZF2xAmGdQA/1F4llFrztwJO6MH3Scy4IB
5jIhrVFsgJLtywZz5qxh0cjIwcgMRZrn4NUEGhcqB975Xf0WfwlQxkny+MeNlVgOjNMQiPZc/GK3
20u3GPWxn5KIdRygCfNhs5hKyd6Opk37sDOv9V0kkbVyQo6s5ChMPqQSBNDI63S3C8JXtbbVxRbb
JwSR83oTnmXmjk/pK3pugVYwpGG/U13pvOwx3ql7prG4Xb/Hf9HFPOPGHh3R7U/C83yzTutVYIhK
xXC2TpF2Dn8niA0nweOWiA9DeeFElKjd3rUX42Z8RM8cCR/GQfkRTt2e5y/lUk/DAF92Z8f79q0N
EAMlKEVt8Wq5mBns+EP/i47IxME70vL8kGj0TzsmEiMz0r10AWmJ3ThyrKCL0CnYCIDBGVuWaz63
pCD8iZErBOknCI7wiXy5azN8pafiEbK0qcHRK5Pia3NrQyZTOfyk6q85W9kS7hv2Q3Hy1UPXONGh
WLz0j0QB4Eymo00cmeoZeB2DXsFyIvj+bIeoa53hozh09Z6REpoKg3V+EM6MYFFZL46CWIYByH69
x6W/AabcyOknO3YNpNl3BZaG179ZZ0n06yMmSM3YNf580n2Lx0S6Cu+Z2+8p3eVb8hud08oxf8Tx
oLOn3hYJpqc3OEbhoxOmCFL/lfv+yIyz4CU2r2NP4qJN4ud8ROYbu9Wl/LDeqdGlUyNAtISy4Qhf
9PmR44Y/2iWDP3PLgIaAueOa0n9bIjo9BMbnNmRbcIS7/hyNd30OANI5nd/ZEQYgvzljz/4uH/LL
8g7+0/ym9RMH5rG8FKrbfcRv9eJ2/3jkyEHsj8q38MS760lBGDu8YcZ05Y0Abp50TvKSxSTR3tNp
N0gHmTEa8G2BT4lneqc8xCTQTXc+gNsjrHMv+Ssijfd+36PcJZE53uk/IVif2SHcWjyGomOcx79e
3If0vmR6QX751iEYtMdX4WPlnR5dEHvF1TwmsPtmt1ye8mNeHsM9IH1kA6d4rxIXfx+uCBOrebEX
r/sXHhTBthJveEq1vTB53SuGefyLPVwDPFu8eUcMiosrJ4yf99NVG056TDq0LZ+Mv4q1TXq2tjPO
zOS1+8BxLzwv1BuJrb219wmZ/HeJ5pL47t18A9+LpAZlrYEymZBilwez9Gvf3Bf9vl2vrLDuVtQH
qXRi0WZghfxhOOY9EMbdUgbyE3/eEHYlboPRXZ6I4zQyb9NWEmKOZ7IA3ucppWdqAXf2RL9TKaTV
q66e+97pzBcuksJwpmCrf9un3nru031IGfqZFgfpzgaF/ElOXjf6zVN3Ta4lnspgatzoGfZY42cM
XjT2KIxDjnEwKVzqf2SfxBz6b9p1VvCpeNyKUQbo+6i6NFlAc45yDhVScom+zE/5zCaR/6b38ZPg
zng/uspndWoOcTAc+w/1qc79hYkwmtJnZYNOYJtS7JhU2cKBZ2jsrc++8E0URcWxIt2nvJaGgwUQ
zmB4jdbn6qf+rGOcGzuufolJaf4baS52j/IPb1eh/uItW97xLmLDyvUdKjmEg5vgu96B8ry2AHwC
2qQvpZ8Mx+6ZaWf4EITdel7/CDB6rt5T0w735A1RfgXlGx5UG/r4jDfvXGtOzYeFdUSHXIEddWew
2O4N4CUUKHb+Sh3Xl19E/1S0Rs8zfb0H3yfmUMwDHF9Bhq4725lPTNzC+qGNd+FWPOOUmdUd5TjT
6xSp6Ddiz/WXg63BGHHceKYQVI/iA93Kc8etIxCUncas/WLuOwTT9BVhDN61Mzr69G0hc9JWv1n4
QjDmAXUrhh+HhjmM1MZpf8mGdIh/xzCC8nlBkP9WslUH4Z66xSnu2VFpHc2rAniYh+Rsnmq8YCZV
sG2c4yuVQ/TJM5MfxyogsApVI6iJ+llfgzr1Nr9thoLdBVVFRB9qOkkLtItR7OYjfXX6FOo+xMFX
exlPBNHcz4x/o0+JDYuKKnUwlpTHDEjWWyiR0/TzIXzWM8C2+5g7zTtd50g4hB4VFMjjdIeQmvJs
bl9mtfHNJxKfQArn975k7Gbzzlk/fBicqhllPBeag7wTzsXL/Gomu/HTMpw2UOMdXfafBcTZC4YW
ppOS6qy3lpGfR1TAno8xfAqRFE2cd8eYwk/2aASb8j5+5QGtUI57alDcIx+Rrcn+GeSH/FR9jZDa
j/lLdIE3XVnUSgOCnV8aAU/qN/MZLqIUrKaLTcY6oVgmlgSxeJDcyie+bekmfop35YVmBv8s7iju
CB94fUYUycjZj5XDhysc8096d1wU8t8uPCIg2absL9EPu3EhBCiq+ov5wLD7nf61+5SR3qF21X/h
CQK5BAUFnwMU0rP1hJeRvl59moKCKA+nc+OfImWGxX1oDwuD54gAC3KXd6yX4Z1WAef18E7rY0tq
xtjiyE50VZ+Ej8IT/4mLB1udeCfhBr0OkxT4iXP/ldJf+tf+cWpNjdOv4Omc6RCPjuKG/8Jj94ja
Y4qY9yCfBMcICmxusdOMu8E8iF7zseUDzjyhvNl/SOgFbWcF+EAMtBJOCI3ct+6k/b0i5nyYi1Ph
f0T4ybOKItRbTvEXVTUxI1SXuaMnTv690OCLdr9jjcrSo2xCn80p3z+Ge6yc8h/tndX5lHyBNtzD
nJwTxzoaFwl/4Q+zBUQXFpRqGpiuoSCF36mfwkncQzFXXGvZJQ67v35kdOLEZ5bV3LnpoQtiLPA3
6XnbbDaRGHc44yDd6u0SazJh8OnnRZflVXp/byTG8g5tH4a2eM45GJvPHC27PXvqhYXDhxTf5WP8
i/3VfMqJ4PtLX8Z/HALCs+SVH+XLUvgV58Q99EmBf2aP4qEwfpi6nZTTEqQYhT8y0A25vT7zxeaP
PnKG9aBmO5q3S2rHByri8BflONd1tLfpLySXgspIRTm5i8/Yq8QndvloN2O3OKd4YF6qS/WFHN06
bf1NgamPGz5FzzHP0y585L+s4fGdEnoJ0GOK9+TKdgQTWsByRtib3T26h/bRPdge4ycSf3fJrfGm
B3dX9Qyr2zOOh+wuusZ7y9PWICgl0FHcNkvtg9r6dfyc9kxjHvUrAjXBWdCRBiOltLe8c2EPk113
qtFJwtrzREZ+DPverIDV9N2C3KEtY2eIwiDzvJjvy3y0nPES/pvmR9p5QuFrol+p3C13qPr3xiWj
9c9jg8OHS9yEjXEnfmwP0HxppmP9F3oahCXVgx0Fpx9ybuTzBytfOy6X+souiObQCha+2dZvn7Rg
9nkHxBNsFgaCr3iM4x0gOFoSs4YX6JBwUDLcumzlM17C75KyLHZnV/xpTD/rXDbwh8BGvgkXdvXe
ONdf3fv/SDuz5ba1NEu/SsW5RxaAvTFVVOYFR5CUZFGzfYOQLRnzPOPp+4NOdpdNM8Tu6IhMh308
kAA29vD/a30LO4XOwVM7Ko8hyHQD2C/dfbm1EEH3TuLtFVoz+4+fxYPZ4UAtHMCqarSyKl5pxPsY
mr75scfDE3FPBk8fasRPrbtAjQ/hx3+PEWGlcVMyVJz4UGudDW+YdRzPExHDEYYpMSUvCmGBG6sx
uG7SWnRSczN+6tvxHschHb8IdwlwzCUqZRSifXsbqxGE/IzvExQdVueRl6Gff4iQ3SxbOht4vCeB
DK6+khr5V8mcTfXxAxnc160szG1sBsl+6DNalJINZVIl5d55d97z2umuHKWFdoeciyIs+oR1Wiic
VD5+MKfHxFL8Lc0FipgIjMlurUK2D4H9jMiycoOCjTm6RyyIFJ4l3lOUHJRox+lNNaIHJb71qVj0
5AAhGtCwPlc3vdTf9JgklCziMGfaR4/r3Ycl7b8ybVd5yZnLUzh/O7i7S398F4V37TWezhaWECDZ
vpCDXPOqqPiPeRCt1F30yulC6SeWx+Fo1S1ZbFgtqMzQOPOKJ1k/jxL16vzz0B5K1CL1G9kjD05S
3FdDfdcQCMMcKQkpSV57s6CEOj6PhSK2jVRdKusbbbRu49F3C0W/ERw8nc67yzR5b3kcjizdIGhj
5MRSCVdPvKNHc2fdN/ZT0U7GJvZRA3nD9NhP+hceBxuYXHrUiYo3myBLUkvaVaUOP2xQxGS7BDj6
AtcT1VWdDfWuxWXFPJMku8pi62oNbq+OwQ2QVPYPFU5xmMjbjsCdJbHSdDFr69pOnOHQZWwynY5i
YJlSDlImuXUc/Qf8YLG2dQtyIOKMla95+Eefp9b4KXuEj4TG8Lq1ycZI2C60arvHwH4TlQGnYc2+
kJSrzTS534AuNuIlyzAdiTuTDz0BugCa1LNOsSu3l/AhcgdMwRyZqHvhrk6bRZqW20pG+0LoLMbV
+PjX/2D6zvDj/uS7zJ8+4/lA55GhcsJ3sQZjaIzcqlw17mE/ypVa+5QOIqoYyixQ8iqTapeKV/rz
z9XADv1x2ZouLMc2aG5J/QRbp9ZmMeiDVtFpgeBY4RSrzG1o9bejiRd+UlHTp9U1Nrxr00HPSTuZ
k20udtLp9xe+ynyNp09A0y1dSPCCfKOTJ6DFhjoiD61cj3iqVVQqYCGU9yC3UUV+Cb74Bf3JGQjD
8AVV6XWPhldOS4edMKlsF4aDdea76BpaVGFLA6DhyXcxyM3VlTykV17CmiN6/G+sQDIWrwFeNE+x
5YUnIc4NQB2Lh4XFRDWlefIkSJgupqJQKtfMKPdZffpITDM6SXZa5PUg3uT2W1rzrSgIeUuzbY0T
tRzY2iMHwGWS7AV5hEiMI3jDHGBinb2+NPhLcPGx3eK4qqonGw1IMaJMbchAWRYtLfAScgQHIsRh
4Paa4+cP9dwz1YWwsMjaM/XqZFyPvixYlfzatVMWQhM8zMIs+wsvz8cgPR05ZFyrtqHC37Isnaf5
C4xpwOk8Ng7JSl1lPMCmOXapdegtit8Nb0xBCdbqs+NUdOAYHH7S2zs449f4Pwbs68nRDBhRSV3c
9leetK949tvClu9OMzNLCGYqq+tpBKBRkG6g1t6t2gY/8yqtNp/fLP0PehZzkNBNQ4cMrTmanIfI
L9fhGHLQfF1wHHDYmvpWDq3ARONEq2Uk1ZOM8zB1U0vsyH9aq3NZ2d5kVfLkaz0CxxjCiDm8+47+
bsfVYz0zF4QPrWDqfTh2dnXhHTk7dwhJ447Fy9JBX/7+dUXtmLkV8nUZWctWg2qD4YoAVqgXWto9
xrTUZ0//t4EUKUHt0kcAR01mkdhqc+m7nHt7BBO3KlHUIww9GQI+whKNCJHKjQ26J1YZj8QuUYMN
qAmVern1Dd6npqPF7tPGIL/u7fNnd/b1FY6hSxXOm8lA/P1mOPhN/h6DA4KiVaUR8R6TLl5P46Pd
RtFCF/mint88fFkxQJD54XT6fWRTV5pxMgM2OWzsw7s3A1EmxP7LJtLeycGm4OpfF0kBuyfhlO00
2PvHhy7wvsOJILyCwogSdfuZstTMGKrPL+zswiggukLfFzqo2NN5CQ0qA0itQFQejJYSuylwBaJa
2wygZsAfxrtJc3YJhfMI8svnn35uXWSEzcQzFeCeOJmH5eBJyOusCePM6SExYt1PdFM7gow133qM
jIwCSd9cuOZzs5YkntyW8H0g2Z3g5OKhzbox6St3GniWCG6+mXb+7fMru/QZJ1cWGo2OT5QBi8jv
ejKrrbTTC5Pv2THJy6Dx+BiVQLFPxqQTwWrRG16KUtuInhYARPCFQ14HLe7sOHxggmS4Nsr2Gr/M
EVMTzXj0w0lCuG15CKvuulPxh9q6turHhC4VeHaqUsG3sPA3xERz4hOMZGLKHoOCtXmcgVG+dVeE
3vcZOGZ7qDQ+v3Ha/Cr/PtsLVTVsYTP3ODMd+PerkkbRCgVYkOsjTl80LOMLmaRrHREUEXC8Zlad
POLupuUA7sZXSromBVvfwslWn38V59w3AZPMZtXQNet00inndPuxEKVbZqDnabYHOvVrq9Ho447H
oWq8gwBYEYjD55/75+4E1aSNsM4ilU9Abv79DpDg1ExVnJTuNAUrS+edrLnZy7wgx9pk0q28S/uh
ecSf3HOuzzYsjPOGkKe7Y6cOw4nEbdxh0oYfgTKbrexLUUVPn1/Z2c+RuqrxgJnN5Xzlv6yAJmc4
4VRW7trUbgim3So9ZobSu7DXtOel6Y/r+eVzTiY1RSSmh3Akd0FSNIojV2i+OeWbC2VAFqDlkr7i
HfFzu7yOBubt4quMdlYZPXD51Bq6ttsozqy5EulaoMfSRKBuInZCiylI+cYZMZGSEpQkPdwlkpAu
lk/NSDoD9vtCzUi3Qd4yGCqKXug+rWMjqvD8ez/FB6Z7HPMjsTPK2t9M3SZPg/Sql3ToNEIplo5P
IHGUN2tSEX7gM1d2PQdKPJM98kh6+UX7o7NV5AVx4HMgxi8GUOS1t1YcT2m1+UODXs3+qlkoJcA+
Fpib+maV75AhaQ/4GPckaX7tUxMOdQtdZw7D8ovgpwoTbxV7dLAtw6aGOQE2rgzjRd3o0XTLobnc
elRYc4cGeGdit4lixAP2EDyF0/Tgh18+HynamYWJDSUZQyqzgSaM091SkkyK4JiWu1EKEEAP+vsu
yY6i1+/tyvlONaJbqGN8xM7z7KTRbe0EEkhTj9X/ilSG/ZjJe8zrL4ZWrrWgeJyU5Jtmgv/XRUMm
c6JvpzGgsFPCi1b9p6ozMx6u1xLxp20HT32ravzVVnzE1kaXSgZPeUfrVAEIKpzvSd/fG41zMzXt
vU4eW008vSRMleOcc1OVwVpiIySJDGtBEpKA0a6CHi9ndEx1SRJRdNSb7h7LnF+9RSOJlUJ7G31t
6ynWDTyYeCEq/ZXM7m0x0HoMue2eRxcrDBNKTeuymhBX4FlYzt9Tlz1JuFZ7H5ja28ff68yrOq+P
qG9XdQehQkfO1yTOfhCea9AWbCv1tY461xuY0zT5IvRsh89in4TZ9RTot74hv/gxbIigelQmAtgb
SpMiCB6DPv5aBcV01RA+phN/dtdk9bVsCc41TKr5dvWcY0e8jTsH71Z2izUuv+MMypjyMFxdGCFn
FgrdgZZK8clAlWmdTCZeCrVUr0bU0WDIcr8a9w3k0qXpUIdMK2MTps4bqGoTSUaFnEXlscf1QBPU
E7174bvMy/nJhCN0S4KbcGB5OKdHFKosXdcXae6CA0Gevo8VJZyNainxU9ayNbVuj/BeXSpF/zpY
zQ8tV+/rCmVNENhynXcF3URb8Xd9M1xYxLQ/Tx2CE5pqmrpmQ8U8ndsrf+yUoDUz18cyQL2rsJHK
0nhBXO4fvKH66qUTdEJLT9zagrMVKP2ubVXvwqI2w5FPbxF8W9Yz2zb4/+lZEbK63XtjC17WfoQI
kG7x/6XK+oMbgqljMUTDeMgSxIki31UzTaOZPeeyc5AVJxGORvOHkR4S7ASU5YdbeH/Tde4pyJ8w
lugyXuoOylmvalaTqdyKLuFawkaHOAdbS0La9lpyDFMq5hce/p+HE8H5SIBkMKht6PrJPqyOmyKJ
8VRBaG1vGt2h9V69wqBadEn1UPbZQ9KOSH/EBCwmf/38w//cQct5NdUskNCWYxgn+8y4K3A3aRF2
FJt2E36l1TCOD1TrNqFZXvV6ejcpiIc+/9AzY4pdO7hry2JjJFTz5IqLOs9bv2sTN4+RfKIlLOL6
dTJboB/RF3JPrkSGR26AzW4dUVG/ff7xH1vA3982qQouW9ekZprG6cbMD5OCTOQycSejkfQWO0aH
qSO9U5eUVr9EiXnsMAfQ3iaKO1NAW/RUJ8qO/DHVfq5a8dDOv22H8ZexxstfDKQmpPnrON6J9hqM
H5HxWPSt6tLT+nOa4Itz6GDTbhh8/ZOdXWlQtzbblC+O6T4QuIEn+y3ChA+C8sLp4NzAEBT9TG4T
OyHj5KMCpMJkvTqxS7jeM/mc68y3tqnRXlvovLGMcaJsnOfPH8yfG2YuD2K6AHI+Tzan2y5ZANZU
7BglEP+8U7wSwvwAkmGlFtrjxy2PvXQtdevCePxzWylVjuRCnTfrfPDJS2DUFDEaz4pdpW33Y9K5
UsZfQlO9+vzyPkI+TsedoVLuEjZkQf20jMu2awhD/m3Xz4yj2XGGz3nRKLixVOZfS0VcxVLfRKqx
sWELSDKzFpXAadWOuxBRIJAqMkvFZD0r3qWRdWa7xD3QVPbvtq6S+nLySg6KPmRRhO23wgc0hcG9
MAbmAO+KdBuyLr5qXoTIJ4IRpV0aasa80v5xX5j6LANIGCvNyWezgDQOlKPYdQzgEhKjHxUQWAuq
lTOv5/2ugem2wKAJrgESSSZ8VmkbVXHqfwkwwS/6zpvI5g6vP4C3toYR0OalFhre4yGNIdawEhC1
xmtPwUzTqxXOOEQhRZttvDq7SyQm8mEmyHxAx5pCYqDHTYJPLJkdbQ8fLAOltNdGD7zo448DxCM/
GjdmgYmcUis4uL7/1tTGvupAMky5Opvi/U1gi3IJ+xgkR/iduh7KtwG4H2mCLiAuwj618hXA86aY
jwEXBtz8kv5xY21nLs1otiNPB9wUwXANJBPd2CvfiMyg40jiyrhPK9RoJUAUz2j3eQaJBNPUG+6c
tSjq28+/xNmXi8gB2heODv//ZCJJZcnmwc8TF08nkiouW421B9tqLhzaztQbGcGOybmXSd2k1sfN
+OVwiNtNZAVpwm4vaDqhTSSEZpgxqXXZ7dlCPcA8QA/Os2mEcQxa/aryuqveni59kT93KnOFXqNN
ZFP85O7//kWmSMVGDJrV1Wq4Fy0/rIZqW/uvcTq+GLOVs66T71Vp3MxG+NT+/v9+w7kLkgVd2qp6
WpHjNTC7OGA2G2Pvbb7fFfqytPIuTNb6n4dkimDMjPQZKN/rp28tOWWZNuXMGGZMi8GB879IigR1
lnWMRw3KA3NWJBqXuFNn0TeMcsjziw6NiV5BEY8xPHBycCeHLe/cvgul85zCzNE9wgYG5IE1+U6r
y9PwudmGGAqp0XY4U5axzcoG4dfFKDvbvdI3e6UoXrmVhLDpV6N6cdY/e590IrRY2KgZnj6PhJtk
mVS/3HH4omgtSOS4eG0pm4KEtFHWJOH3NvkuAb/0Criqnh2pWe7DDAHM5wPDmt+A0+mAB0WTV2qC
cJKTdc5pdQBPfhm7mIxx6QD6twE/QKAsoVaGaL8wSeVNfRuwm2BLcHTseqvaXy1bPqRoa/L3wce6
EqbkErFdilggQU0T3TTxQ+doKNsH49pwvOux0R/sgWJGwWBQRfEqm/jJEc19WuSv5AReFYDqFzXK
SVl9Jc18XfoK6lr2S5SqKUE6D5NW3gloTcWctamb72FOsz2wyRfOdfMKj/FdJ0DAFFZ1CFoB3kLd
0OFfeZYF8NR8zkKOuQx7FcXpoIK11K8ChsMiNkJYO98+fm6Z6frjLhclFZUg/x6pl1ZVefbZW1RY
mf/w9p1u7SuvnksKKStbWe0zYEt23O17mpyr+YWo+h59UDC6htZWHGC+m9zpyNEeoip7jfzqRxvU
u0mVD0rILrPpmbDLqryHxXE7SeI8NapfcRX8iL5rDsiRNkCUYI63OLzcHBZZPHOmrMREGa2Ybx2D
yy6MetkJdI/zXCwsfkuFgA9eqsCt0+EkyP27pqafZSkXloFzGwxNlRwjMXg78zHu91kxschXDAGI
uEqjLbQhu/MHb69Ga80viQUcX9UCrY6XHJ18vHDG+SMqzralxmQ4b5pp1orT/b6u8VZL7Nvu5Glv
4NpegP0/WVpA9HZ2HxXfWk24wh3fzdlYZiDcCV7U3LoiEPPV7pr7rASoZxd0/Yq5UrWtBwQUupdt
qPdgqXKa+6BKdp+/q+dmV2pamsl+n/3YH8fuDtrqUPl57vYRijYr25Ut9Z20v6/ibDcV8V7trY0I
cGih0hwzvhw6kkWvtvdJgzrCCrDOBF8Sa/oRDfIltdW3CRZcZD9q6fga1+qFM9XZx6tptCXpxXCm
O119peJEYWXXuYud7qY0+wrR0JPfFAdVDY8+m60sGdZj5G9HUtovTGznNtZ89lx51jXDYa7+fWwx
5fVNTYadqxCestQZzdogr3hrtka+MpToHmf9PpjUtyJR36hTbyC2bbPeuzH09h5r/iJubGTMwKeF
ml1//iTPHXb5chxnSESkcfuRyPTLviT1Kglwnic5NfkLuLHNOBkvkcF06QfWgvPplZpRW/IN48b0
nb0c/KcL3+DMuYonQ/aibXLAsk+3gYVFLFqaUV0qx+5+fj696bh+DcS8eZFOd6+q8VOemldDbN+E
+MnQeeSReInq6Y1g1CMBni8ZkH1F4pq1tAtv55nlWBOoahwhWZP+6M538C2ziTo0SuiWc3X+bhjl
Q1IzgEK/PNptdqkZfOZky4Ss6rqh6TrHvZPBwsjwcr2eMpfqwKbyUcPDM1lAXl0VZnAfBSP/cbjw
Op85uNOvVw0h6EBL3Zk3yb+MgWLqh0r1KF7hWH6e0DEOeMOt5trPs0uFb+vc0/71s05XeSWKIynn
QpkDH6sOPQymGqQuTjha+FoOOQA2G1mjFNtALW+mIrcw4dgHe3R4ac0VlvWHmeibSmsz581WxbhT
c/kMqD6lk086CbilZNoWRMWD4VF3tVI8YIkNQOiLhmItFImDdSja6uGDfIxEM6X9CJuveJeZ5o6C
faHRgV2Jpl0daLsys9ZZ3n0Zwzdft0ifzlDSWXsbDzYlF33I3SYft2rpHIqqu3FSoC/KuK2m+kbp
y4cYgE+rYDXFAJp012k37kSLS61sf0ZR89DVfEs/uxkyCCapN90bCZ0S3SHSKMekvQwtEDYJwb3F
d3sXxBzPcunAfPHUF6Jsvsa16VYgy5RRjEtA2s6w6lRCcgREmk2JH+2DcOlwKRuJShI3ntybaIKs
yC836YBSWk1fC6RZVBZrcrCaw+SPCSzUjHXELEnyyRmB4AW2Ukw6UCQ/3PMG4wSl1bKN/B7hZtPD
pgMU1Y8RARHEEbYpm0ThSMAgiZrwT8zUfWSJsBKMm2Cwgi1kISTjVLAXhDC8eCU668gR24xYIFsp
jmD08Ogw6ic7O4I6X4mC/ZilDrs6Yyk0oMbF+IU7soOc+N3BHmSF9QOByQfDrt67MD/6VUaAc4OW
wkPzJLG05z9qW3vWE3yLWZw/RcMOluHCMsHd0jh4toAjeQUmbyDFTuAGBv9W7F2rhFq1gANEYGwa
ZTcPicEsj85oHWxzxETKl5znASDpW/StWxHDPfSCqz5sX3LLH1ZZO24/ny7Pvj+aZWlMDgLZysmB
1SzrshlNJiS99laVyYwc9LdjQeIFKiE5mut2cg5c4oV58Mw5mf3JfHpFTIFW6eRjjWCEoeKPuMho
/2iqc5PFKfX87MJMdHY5MthhCjq2tBGdk8+RiIOA1zuZ24+O2/YtnihI8CluXaopOXI6oJvB0an0
65BYnFK7vFM4N+OzqFom95gq7OnB0SnSMi16g44CHo6kRHHaon/vFfOK/3yDUIBDn73w/OmOyX8d
hCheQSJeqRWAZJviY0sgT9NUt7FOpJZtHryU/O3aAJbsEUTTQ85cpESEW1HtuX6SveV+c9cG/h6u
+MEZO2AKpE11RoVDIaOa7xMU4mMgTvt2Nebmg2jBwBGIvWzHuUeYKEu9glYajLPTSR1fRTa52UTg
TmAtNce6SQMVIf+bXscIczoM+OR6LSwR3pXFsbJzNOwS04DaTK/z08whg+H/GuKVHZlPHKXi1ATa
MILPio4VvCXIvexEvnlKj3Bh7tgFzBsCjt5K8wk+9bvo2maTSlZBBE6BKlSdWs1KjzqfKgMYRw2E
cOKFWyI/SCFAoN4kxTtGKsCkKmzuoQPLjzCi9yWRBo18KIa+3Ixo/q2i8cE7ODi0NTgU9B6tztzX
KibKpCIRdsBj20VPhMZD30hnkTiez9DjA2as4Ofv4Ln10hQc0R30bgzV+R39Zb0M1dpIs7jLoB/S
Y9IfUzM5jL26jTXiav6/Pur0iNYV8IZzkI9uYEFSzOALZ9TYwSQu+0a5cFlnd8km5yp0KcjROM79
fl1qqRd5KSuuK3brgDQ9P1sHQ76Z9+2RNn7VfOLFcLKDG75wmed2PVRpKEmx1eIcdrLrMStkBVnC
9DLQ9oWAnqZYXprmxgocQuR5vvz68xt7/hMNKvlzsOkf1Qbg1Khb4Bi6VVRhAKseoMq8at74nCfV
e8MaAtVp/flHfkwdJxUOyjrUr+dWKmLhk/s71QVUfxIU3GhIgqUk5LBD44jZ0iFoVK0WU2Pe17CZ
yILrk3sSeMsYimM1skeo+rnVl+Mxb44KC1WN2RWfadqwIw2nLWm/6cJQcqgTJI9YqXGIEb1R6PIw
xU07s7DM5VRNW98rmqVl8771uNLIGqC2fejg6K54Vw5hCF+K5m291Lz7KsEY18CESx3h5qn+ODjl
baZkhGBTiUXQvAqaAJqwo8QrnfwEarM9ruPZfV7WQJMQABISli85fWZLOP5fIxvqhAEc7/O7enbU
MmYFrSBa02hQfx+1/eCRlRY4qduXxXsyPjnQRmJv2oGvu9HlumlXxA9P06VC5rkBBA+IQiYFXfnH
yaDulDEodDN1IVS/RxOPz5nq1zFpXtNZgzFUxRHuz8PnF3tu9afzhOJdnX/42F3/MvOoThUjSIZ8
GLOE5OBqiKT2QC9kxyo39pGtfUny8mHen3z+uedmvF8+9/T8HE0y6XJDTTE2D1s7YYxFdn3T69pz
lXc3n3+Wc6ZCTQqxiUiMYymzwkmpvOltAj0IZXJFFt0NQ9eTX21sfKqxepU0xLgUPw3C3Og+TdtR
DfCy2zAzqBtqPGjPq62FUbvCf0ty6EemOXyJfHGEVTmkHoBTkSDyU7Q338SLVUtgeZ7xNUIjudZ1
ZHkDsXs1jMEgApxjTI9NC9Jkiu+ZG2H3Qp7aBNmOPS22aNwmNW5tktueP8wlph2pxD5hu3Nu4hw3
Uqlw3tDAXy84eVEwztnrK9kDMRs1lhDqzp629TuDjLumJk2PYEikVOvM6L92k+wJgePYozXGFrnX
jWf6kJx74JdkmrAENzAm4qWvwxCOxXCUSbCf981lJZ5tdsRDzdggUmHtB8Oz9CdisJqHKG9viHso
1lasHIbYWPfgZ0Ml+KlM1bg2gmZPxmxzY1QBaVGYX0novbDEnHtpnDmAmsYDb+upqDNJihrdZUFd
veB0lYvnDhxFo8pnozAONHyfGyLKLsz0+rnB66DJwA1h0So+HU+cL31yC5kgzMS60QHeI7v19JVW
L0tIuOGcDqXNLbg6dFzTi4g0TL2bIYwi14/S+6qlrVnotH1TUjv06GfmFS/o7Qm36qYZLREfYPHC
S2gBqoPNWicdFmDNgAbx+Xtxxikg8Vig89CZbqhVnrwXvjImaCoTmEdeukE/hcNdpeI9VNqNTLkq
8reKRYipTxnhr8dKQNie4yDMHnMq5D5GRMVptl3LLNxk96Tqod/C6rQltQAnLvx2Ij2Sp05sPFMA
jy8gXjYKARSJOkdDq+S+hl3gfn5RfyZ+g35ENKDNmymb8s88Yn6Z0RxztNNGF4k76NG6pKgOSs1+
aHKiLCp92GiOV6zyFHR4qmsPAXwFzvAZ9l6fbJAmi7dhzDEAaqUd2BfmoXNCDETbtI7mXYL1R2HW
H4yp8Dom28IOrtoweVWS8hjkGKMNiRG5IeOkguNdG8MD8McvwdBcG7S+Fp3HybOprad+kwbZexPz
oKDUI3NL30fSCqyef6LN7AOhNah9pPLzwj1Vz8ygaCOQCiBwo7Fz2tVUI883KRul6LMrgpRi/H7t
yLThqXuSn9GIcHeHKQ93fbB3etADeRRP144Ku6EP3tSx1L/QQKO7nUAMEt6cz9mWqN608dWfeF3G
5Dv5kNm6z5ov0FHhnpCs6BTUODKTt8UIO2UVwVUlt5OXbYQ6btjhHZMVgMost9wkdiRpuxlnKVvs
c52EHBFQF547X3BTgj0ANSB9CQWKrpu5pt47PsW757oUAVpDR1mrZYHyVBF3thE+Z8iQFqKV2qIv
2CvZin0VOz+sninYjNo331BXnsFuJutchGyr0vwGsfTd9/z94MN+8iNj5Yv8OK8nnfVIDOa3eVPY
JOK5rqoHrW3fdHp99M2fu1DX6P7zDwu1eQjY8/d9t3OKhgZ5cIBa3638sP957anixmE18GUUb6kW
YkmvSiJTHOtIHDLHR4iATLEdzK+icadk5o6O6rcsH39cGAvnhgKCNKEiWuFQe9pVG2kmJHUjUneI
8gQspFiA971L/XrYcp7j/oTOsZMKIZ7z/IXPJk61C8qSM5sWDII2OnNjXtFPC7zEXZdlOm/QnJzH
1yfFk2mBGO6cknuDnNR1xnI94SNdhLCWL73FZ2Z/SiX0dCjjskM8rb5n9NjbPg0zN24JkSyyyJU5
DDML0P1KlNircsxIV7Zxb/AObFIvAB5au16Rk/scNPZWz6Ibry31nRjnCMDOAUJILpdq7Lp28K6h
Za4ITHoIbYJD2Vts2dWwJ6yqv1ex//wx/Jf/nt/+fUyo//Xf/PpHXhC86gfNyS//9ZCn/O+/57/z
f/7M73/jX9ckt+V1/rP59E9t3/Ob1/S9Pv1Dv/3LfPq/v93qtXn97RfrDF3NeGzfq/HuvW6T5uNb
cB3zn/y//c3/eP/4Vx7G4v2ff72+8QigEWN7/tH89e/f2r398y+UAjYlmv/89RP+/dvzJfzzLzY9
1LL+/rd++Qvvr3Xzz78UR/0Hw95iGpRitsL073//Z/MfpsT1ReuKIgineEZNlldN8M+/pPiHgdDI
nnVQqCM+hmudtx+/pf6DkoRjIMakaWfNf+t/f63fHuD/PND/yNr0Ng+zpuZKLGc+8P1yIKTngfSb
JUZwitBZYcTvix9x1ySwWaEN4zR+Hug8NhUSmBp1KNMtgThe9EQQTnhlK/VVTQDZISgMQIKjTida
hKTVjVA2i/ya3MXuqrC/BbCgd2IV1XH4GAIyaYvk58jx0R1H522wvhFPox0kKTMtslnXikP9AWQz
maa2OBRqdRUyCd20/aNXqfGOEke1gSf7oCNOw79VXCn1sB+LPtuHfjgjjtm7wTl29nFv38vCnpZV
YwniPre6X9lXfmVh/e04qIKx3oiWvhcBfs3Gr8RaYXu8LDQr3GWxhWQpMZ8D5ssvuQ7kLBHJuoj8
6YZ1GRIOCHSvkOJYZua7ZSbOEv7pOxakZD1VxlXowF2Wdv1Ykuq7sZKazbZHtUDmQjlIOVJEbL72
hA7dhPRQul4nv6gnuTTThscYFHMh5LUu2/S7cMwDPHmQQxP2Fy9Td1rb7GyRlEsrJcGDtky09UYb
gkanbnzMDIvKgF9UgqNLFG8GnJFUuc5CGZFqBdijo2knRiM8VIVFDHOvw3grxulQxcKVyW4EjTGU
Wr0dDNcJyLUWYbB24oKw2GD8bioJcg+wtmSSkNgqBsIFOnqsA1Toocq+yap+HPWQdd2T25p4E7IP
jDf8vu2yJkGU8BVqh70+EkDeQQEb+9jc5fEt3XMdtZHo1xr1y1QrSR9ZR+aos2ElbyIJLRCAHITA
iuG0ste4Dqm4SvlTiOwgvL45ZEp1FQ2Kc+VBSzefYlTp28kZrhNWxeWUBN9lX3arSlcB6cb6vvEh
hxt5usmMcHDD/F3h6y1bH9RKPKTKVo3ar5nVc8SbILHSTIDR7xk7XdcOfalmu9qCLR4JQB6IxdA+
G/Ws/TWWXWe9ZbnBPC51ype+96aZYe8KdDvL2CdxNybZfdVoYbMsFOtoZCR+dP1cgPANbQMWG85y
MJCg01xjDsgPngcvNScNOlXynWH5zmHSzfU4Luw8957z8Uvh1/7RjFyB+h88Q74nQ0fZlhB9jMJ+
MRQxHUbQ4p2iezvwsseq6sR1R9LIVaT9lNWQXAdKS/JrRp2zQiG5qjOOFZYkVk7rQYsBLpjTHelr
Fe2uIGFzBX77uTULCkWxidjbogWq5j+Ugc4LOIKv/jj3N+xkWumVCPY1Wj0kjDeqDtNQActHjgiQ
2H78KuwU5lGj9UsQ5196Gme82gABsZhFgbqj+U6PQ95nicyuU8rsZGebPe05c2MWks3cmM3Qpcba
aL4H5jxul81YGy4V7c1gJd8zs5PbhNjVZdgn/taJ4pcmwShkdTfsoNvl+C1MSHWssY84cOurnolL
G9kcTqW60O3wYNSeskDkgm0++6bNKdd95COoTMUq1XXOMLg9En36KeG22XF68MNu3ToDIW+G+m6b
/s7MFYNoosIjgKdkn5P+4HvbKxwBO5xl41yPqsj2BWpl5TkSChBBPSlaeVsH2yYkiF5QL6qVdU2u
KygMPBRq8JgyaSM9aQj0TSB6JM2MjK2LcXlX5RTlJjbFK8Mc4hvlzi/hftEy2+kIzGTdg102zB9d
EEzLhJLE2qNdszFa8sHHuNV3dZNPyyZB/WJGt1QQSF5JiH2QPSDKhgzNlETv3lRsN5JfTI7teJGg
Zna5D4+UeLQ1WOGNUxJ23qQvBVY6YGn/i73z2m4cybbtF6EHTMC9EvSkTCqldC8YqTTwNhAB8/V3
glndVaW6p3Oc9/OCQTKrJAgEwuy91lwulqY8qzcm9XPRLVdpI5UvG9oAxvzdTbxiSx49GIAk2VcC
d9fs4QqduH/ExF/ZDXQcJMLd6gdo6vJQ1P1yAsoP2oqY16yZr0RFjFuV1d+aiegktMj3Ba7JzWAN
xtbUmHdihSyFU2404FjRNyHsf4TQpF61e2X8WCik77Mp7aDlmf3WGX8UPuogyviA6oih+MCcux+m
7HHpyRg3Bws77jxfc5JSQLZUr8IzXgxMG6tV3EpcAiSTlUJp6I/dpHYwqgktyAkV7S16tSEAo1Im
76HUP3W6dvfLBBjYEW6x06pz9lOqAXdN/vs5NuUeSTdwGjTWDwUN2g8z8VNnlRO/J21/wjfqtRvZ
WtBBpKjuTX8gQMNuXeTPktW9X0NRxhIEPx5fmuquViy5fdiWb5bcnx8Lq2q42WHeZzm+IlYZNI4o
5AciA0G/hmNMrets7bAkOqczsF6GnX1IbSDTS3tsMnUy5qTa4rhftp3UYLJSIlgJLBnOGrahp93l
3vHabqu9yt628GqyeGROCKZ2HxrlSzAHZYRp58U0kXEHiYQtqeG2ECKntwoN+MazDVIdsMPt+sXC
Waub8l40M4Mvgemj199lqr1WXiLgttFeT2x59SSPiTs1+cNYDgcvcWjSA9SwDbmlaVBcULclUA6P
OkbF5aGn2tHPw5lW2d3KzjmIdiJPowVJH1gYOvLRY0ZeqGc16bvMBJYlSYIvjK67+AN7hg4K55Sp
fBf0fnigq38wSgCdIdSYTZe3w8mFb1cS3h5NoeBGIGB6k9rBHRRw+9i/N7LWOKaOA6s4S1AOkCnC
DN9RU2s1Vnra970iI4HA1xK3wRUsB/zjHMCCaGnvy5awRWO6Vi5kJkJLTqpo0CiPPdUHUVcPMmMZ
EBYucW6HJCmN90GWJiciJX1i1VBVe2opr0rOh7lLki3NfRN4d+czAFnV+ZagEpRUAd4Pt+wkgtuS
xbfIRy/ZPyTJ7G5pSkt49sgxe9F2Z9UH3+2BvEVtn5Ii7c63T2+vhJy7s2+riEZ5vSulfj+RXH8O
FBSNrvFH7jLDO1OxtgkczMmb4DY7e63zJS8QjOW1Bm9AUatnEDuag3l0TTWfb4elVGtkUIhCeJS7
xNXfjGWll7A2aM5mtX7bJfIFkbUN8aWLOsakInuT1ZJ4mpSRn4UTS9GivuTEYh4GGQBU7cSAW7Hw
mQcKF9SAAWjbpMK1s4bhdWANvkmKhsjh9SSneiSOGBNE1MSZOKMSTZHDF3D35AtA+H2cSPOcGP1L
XAzgQhRQJjZh7Zm47WvezMm6JWvPSRtcbfIG9jkUnPOcqe58e0X79I9Xt7e3QyVYcpHueFTW2J9v
B/mfV7PtGCcwyr2Os0saTM25CZ+c2MwvXRwXJ814UqvAItuRXPA695LdWjnfDKxf95ZoH2+nO2JY
PqRFcvSWGBgipZFfB2cc4Nn9+d5DhbVLYu/jNC815dmgPuuWtvExXh/7CZP7pmcvw9za6xPCTJTc
Rsd/qHs+u72UxCNFhUnH8Ha/mdZHS1ugmK2KH6UtAybx+rIk0p4Aso50lPVrLQKn5ioqOKO/jrcP
LNE8Lh7VttqePied17DO5HB79efBCbP2TPGuOQuz2no2cKllgS5q+7o9O1q0Z3c93N72c/HDbKE7
//lR0YK0FKFinVXX7a/L4t4uy+1aSdu9usS77e3nuidCI3V7cSZdwwN2R/idQox6uR3k+koGPzv6
6Jt0BKdYmKLdFAl7lKZGdT9pqNQsdmD2+Jqcxn8faLKMZ7P0m30RLi+V0ZI0mqbGuRzXey7j+exg
Dy+GAoy+HgLt9zvTkz9KcxnNaCEB/pBKH8McfmQQXH8cgj9f1UKVpHTRnZqM4fOQ+t35dvBJJLR2
gdcRiqIZ+xSs4bYhsijv+Eu9TN3HPd6BSSwKQrTsn0J/BES8/qNeH3anAwQ+IPohY2Uhd0OVpI6a
TcWCfB09vHWI6NffdntlzQGhnLf3ekggeo3J/val3L6L2xelC6fae7X/Xjo5qH5cNt2588JVoegd
bnfpm/tXjgDjW3znBIb9+8b2Q3ZZOjzZqquX6HYjT4waiMtJBDv2LAiC2wVhHv/r9QpXGMkaLZ4C
TEdM9J+/8vZKrBFxf37GsA2vtk8BM+ttq3vABabzvSlpdaYTXFB/sN5Z7IhRZ1ZbF4n/pnVC9BOL
+CyTJApsQiKGId/PM1DzmgCfnNgmsg6BvoTB8MPkWwmkpCA6gqwsCgbYIAk39Kwz5vHQ2fbzUNz9
eZjC3kKokF2kO29CUaqdt4TFpm+OuIamyM7cJ51im1fhXWd093YSP/YEu0RGykQv1DnJrWxj2N5J
SPHUDM17tFjMmOAFBTosv2DxblXFfgmBwOq7vK6/Wb71wUwsmHIGHEHS3j5W5oc8BcZYBu2nRNef
YJXhawe6xv+a3/cpXpRGTKsI3W26nLCN6polIxBIEwG4p0k1l+w8cacytEu5Vz5iJ3NxC9jD6ojZ
laWPr5/z1m4vSQ9MxRlh5ZbpS2fN/nZdqJoC8KhZZNAoTebXxBxOKvBptjh2ZM3gwqvgOXcqM6IQ
cQleDeoEu7mqjrMKxqc1HHScA32WQtyV/bfJfhcsoH1LEo5T0ie7qrim7vTKhqSKMsO4N1RSALqC
mYs3ahsHQUclAvioF/sJNQfCRYP+fZ64D3X5OAfF93gmLKOdaXX1ZfJVKhYrxmxOkakKqoFTEE2+
Prp5+xQQR75u9dBUR6ijCFNshsfCp12XTiBxBbHk8ViRltIpVn36zpw+IPQH1J94dzOLjGHNfmIJ
CSuyp2cOgNNv25cAgLDlQBw3c9ZVQZHRiofoPOGrL75KVz9Lj8wOLsKSdjhQRoBYuIvoyhdnglSe
unKA0j87u7ZfvhU2e2qdk9yQj/KdQPSSex7uvDIk46zMPqjJ2U7afpnjuAEiBUG1cn/0PSRe5XSA
8RD6zlIBjAan3ewXMV0GYq954H/KjNjSkD7gtpVQuSb32uXlTpJB0qhURFaXIR10Qfe1pnyqWgMc
8hGiAjTgIXtd7OIJGJQTISe9KyEHIg+or3480djFzl7Nl4KglkJDGNBi+lYr6z6t+pel998XVgiZ
VcWIm5CcNIt7Mp2i2bRd8FjS4KrN8n5cpQasSQ+9h9iuqQBRIy9asXcJUIMDUZG7GNrffkIRtZ1p
YVEpUZuqYW7zs2Vr8DUk4yMdDhaOJHwcLb1Qr9HEjmSoex1BxAPWfD9yqvAxm+SnZY7PvgucJJby
E/Gp8WaUxQkQjoyqIFDIKxLERlOhYV932aFejM99XYRbMr+ZCk6KTY/fSH8fBx6b205/NW3F4Geo
HbYAmGYLwwESf2RM5fCoZAAkGsxrgRgqXeObjDK7eLX1LAPy44JuLAkvrba5DSXX6XXPr/dRXVGW
6ys9Eh8n520wJMfZBR4rxTBF/Wgir9RWpPL6Z9m5WaS99hPdObJEcaE3FrymOQTFRUO/ZYm1WUgs
2pRlWEaqDX2M6N12FPByiuxpLogMVhW5i4lG9DhRI6LAj3UOzIRPaGk+dnBr7eSamjVC8tHMH1GG
zlHYO6Df/CeCFcuo0bbe+nSlRAmqgXbRT1YWyc5RukOO/+jbydqy/zBL4hIHb7laIrs2IfJeGKM/
EdF2ZMFQkOidr5Pbm4elNz/XWQ75eREXhRQ/gsKHmiwlqtn5Lsreh5IOzD0g/L0o2mgShPE5wZ0L
3nTC5LlBj2ODueg2Yc7PRpBkIB+tX7JsfpQ11VjoLuRmD8I6s4D9wKwBKT2mEDjXV5mMbNX88doo
8ynMl1eME/Ud/ZAqwqvi3Q+l+2CGbsbgTChFRmJtP9CLKjRBAjDOqDI4mzgOkARjQ2AbQj4D4Xrb
3EdgV7kEV7jtJ0nF+sqwBhqMb9NN+p+UPVCDT+3WEUVLaHj8vmMMOtdh9zMtiRdzQJQCQPyRUkUB
KPszyMn6NOprYJb4TUX5Lkt1sS306iWvzOvQqwfcmN+ZYghHyvW+Yh3oZcMnpYMfTOka0scaH+6K
s1WZpzz/XrjeDNNKjVdvZG7MWZMp4US2DIjrHva5RCxYMqXxIElvZxSrIwqfLrmuiGW0kZwhnTdB
+GhplWGEYJRhVYtM2xxthkG66N1ivPqqh4o+BwCgEL7ZffbUF25179Wj3ngVGkuloAHym8gcfSzZ
WEdD0LZbQ4zOVotdr8AoTJElxJd+wijuajUemso9msuPPuCRr0j8DBugug5Siyjg1OjLwc6kfh6N
Up2Jpv/cmF0dEQwQdjAt9Fg/OIuc38VuDJiwInvdmRJzt2QY7YXzINQCArzz+YPtVW5ulXtte08y
b30abEV+7NwjLbER3FHwmobuncEubOuJiswh8VwXCzHuZItTLGVAS5R+jLUTqZ7MgIwwJRsc8Jxo
cYcQ9Hu2kHiXj/NVOOi5jBl6eHouqrJH/1FeMkaJyPAQnFolWtGlST5Cqq8GKS4UvKME0bBwraeE
W78EsVX6e9cfvxVO8dyoO1kHLilYEnWrSmGUK5s9U4g6r1qowNGdrYPhkMVG9jjrw2Qt5pkyGVAI
M4RljZF6m/XeuyyzH9NqVniSPxbUtzdy3VvcDqg3oTfW8dGq22eE98/jFugh/KvBpuJFcahVSbOj
Fpwd8p50NOJH2zL5Sdppe4lHYR782EbpqUjw7MYJNEN5xzQXFakK7zOALajhcU/p12y4xHYHoJ8l
0cZv4cbHjvPSQ1bwW4DUIOq+ElHWbOhFAGor9efFml5ZN+H8Kr8ANCXDqoStS7yGo1m39Nk7p+R8
pD9+n1JxolJ5NSooJ5VPgHcsvrpk6YJqaT02yrjj2F4REftDCf+p6WqNLIB4CSd/bW3xulDx2LYD
CYOTYKupuOuCwLizM436osH1N5HAFvGdMAwXdUW4Mqt3A8yHhW16szokx9kKNpRMn+iw5lHfVTsX
D+IA0S72mpGMxrzbL8taShqrD71lNzvlS+Dlg0NOSAVn31WXeapJxPHEA5azjqRGsh6ailAjmTXt
w1AWe7MgF5rdwLDxdckKpS/IJEC8VJgV+G8/lfvM/VprTaaf+a1riSYL+R6rNrX3yiMKoDXDr2Nb
73KCpkmypOoEqM0c4VWvBXNlzQT63Y8LRYuwR6hS+sRqGrOKUsuR52HGQ7Bpk3Y4396bXTJQamLX
9aGU3kD9Y60jVFmuzrf3fx6yNmW4AEAdGbVPEJXVHlIL1XJD4X87rz/BMPkF2W3PFnC/pVlOtCy/
qJ7qd/REpj0LHn7D+tGfBz2OS4QBJY8gF0H1nVy6xVr0CrfgXb5UnwNKGWSzh+ocAKPgFyvoOEPd
WFGNMjrKM6KD/KZIqAgkyXiGBzOeAb6P7DGz62Il9eH2uel9zm0BWqHyxjNm0pFKDgvBZXah2SVN
f546qWi40Rm5vfU94puNBuEzxTIMumuRAwNN1R5bljNJl+Un2l0SWvEyboFgsQlfD1Ru/nooBzPb
LvZibRCZsn9fd/IQhZ6soWSllpXP7mj3e3eKx/Pt0LU1mS+64M/yjGO8bpyxtYyUtjjcXv35WWOO
j+SD0jbzCRUiTlyfk3jW59CzQkAm6/s/P6x7cqvc0jqa+chXuwy7vvDao+GyOVqmNmV2R2Wz7d1c
IWgYhnO5Voq6OkCv3+U5pbbctXeK7hYBoO3RM3x5brtFnm+vxPr29mr9Lzo7GI5gj8RWDqLfDOlj
4Pj52R0UuZ2OyoOzaVv8iV4vIhZs9rnybPvcrq903iUnojMjjb3kHBcjzGMXfcre74uH22c5HLLz
7RXWLqJBwA3Q+lE/oPcCV3fhjwdGap1BAlunonu9vbl9LIZ6OBV8Y4NZm+fbof/PqzdvWfDKXdHi
DLidn9FMDrcsCjf+YFM1zq/D7eN5GOLT1LxTJMAjj/HS4tCW+b0lUt6W68nezrhgkRAhJ7EiXFKc
3rxYZ2893N7eDl5HzkRHalTLTFyVfE1+/ev3/+Uk1ovkgeariNXiPG7/MnMjZDFLZohb7i4OnkXX
P4R6biOVtgl7rk3TmR+rhM3K4ndksKRk2OU4w9wZFLe5gr7wgTh9K0hyDC3W9JS0DU01W8bD1bJd
AnaD/Gsxla+sgaLSQVI42xU5bU32w3Xrl2bgLinmGlu11ZHvZ4IDmEn5WgouF9G6F5b57CUMmoc6
k9XOolCxdxD7D+xohql2D4Xmx/WI436a24n95mGJgXLYfXKh6NvzyanPrJfG0j/QjFEF14HcJDlw
9Zlsajql3LnaPycDoQe+Nt8bBlKczuuzX5LBP2QZf9Mc/EcQ8n+iEaQWaAnRUvzPohEW4pnMvtZ/
V478+r/+UI4Ewb9WEXIIF+GX1gNd+b/VI+JfOLLhySIsMi2M8whL/lCPOM6/YEfBQAYSaCNpDNGu
/KEesfmByI8QYmHsRDKB7vl/ox4xV137X8QjuHYdpJMCeQs4DVBVb9wEGexY1WRWTy68RkiXyvAQ
9PNzt9BanyHGoGwEQIZp8DD3bBgmvL02taCIRqtJhOpdWgCV8lOLugIVD8udD3V3Nw3Kha1XvUDd
2ob1aG0bERh0KId1SR8EyE06ZFQThTYLSKkYDp1q1Nmz+88luQt79AXkIbVGt1U99az+Y/AgU3Re
fi9XX86waZtPpZct+zp3UAsS5pVrg3hAV40Qcv3rEpJTP5EgELSVJEmOAkigzAMenpASNyfRVV+7
UihYnv1zj9Fg09Ptj+DfsUYVJGAghlw11cwCLC7grCkoxNo8qaQ9lilVex8VGDHKVE0rajQUwb62
FT+gb2dm1Lnag11taEx208UKMJwSQxQG40M/yyMZ0yY9JsfYkRV8zL3puww+p1bfbkOyHSKRk9AU
NLZD+hDjEUsSLxotJ9kmRBOEgkTACgImidI2pTAjWIhCjtmM+hIpvfgyF67zO2ntP28QIdAKYzVZ
mX0AHv6uLsrnoNfA99oTpc5nmqo6uh1KLM2R67EOTBCYoNlQD6bipAQtriXDPXq7mH95uv4Yh/6q
dXojAeReRfHtmI7A/RLgq3uj8rUNy5wSdt2n0UCBmLX1Z2YW0R8paT4mdvVihPWPTJS/uwJv9FXr
rwVsa8H1CdyQpIA3V2Bh/blIYGiYgLOrCVd7w40dU56CmES51+4Ps4HOPx8XKhg9QXSGpEGJzOXM
n+GdICt8+O/X4S0l/XZGoKRMuI6MH3iu33wnpi3HqpYl4SZciLwmV16GTEfzOBympiE4QqEM9UTp
7by8uIx1uVD6KVhQkc43ISWLkjH8oac2jDxvsQ5hUx5uP8qLi93k2HYk4/z9fz9pZz2pv480jC9i
NYRZEGL+QT5LeAKyGrTgSYRke2dyPg55MO8GbfibPvesLaTTjK5+9xlem466hOcwi02PLo7Z7Hr7
O0nu9cEJB2Oj8Ch5hDWkpBCWsbOjV4Ewmo2/XYRR2eWvQwMiu8SueNbxqmk35lfaIPedu14IO/s+
GdOwR82LCDu1n2w8RTtVhs+/+YvXG+PNX4xYZnW8IJxdRdR//5qmgkJ2VZjI0wYEdQZ6lr7LqkMy
vqTBYl8h6ezCWqxpBcRqWIJ4TqbweFMuZIe3IwXnFnR0r0kN8T0KcOYK7FQOpRvESvYUPuvOo8UQ
3yPo0DvcWXITtopItzL+GuJc37iK2Du3sEx0U+pr10zLsTcoBTZmvetiP8oSsRM6/t3z8sb7yt25
hhCsGQ4okf1/kJJLS/pzpZz8NEAVa0I1csmXhz4uX9EuEZz1s6aCVNsW9F85Sxrpbr/rd75Mln0o
WXBO3mWQJI9Wlit+o+N1/n/nxvnZqy0IUab9xv2AfLp0ht7LT918NPvCPy9l86kJkFZ30ntG5IXm
wiCnb50O0K8Byyfhrk48mHSlotWvd6AiecyV/UX6yNSWmfzMxHvHbUmFUHcBljVWjtbS/3RBS21q
+3kJ6YDXF5Cfj10Cx92wR3PX5ASJ4sJ4lLkml5e8mNZqq3OWZ18yEXu/43P8cwhzTdxtoEs8j8CE
t2DRIsnHLPHa/LR4iMbY1jwKuYTUwohT8hdKo52zFfVwGAfnEsa8WdAWb6wufcorUR1rlBO/lMh/
EyL/dSy/uQf+8nAIqicmKSeWyVLGhZrzZuEhMmO0NFaMUxqHPKvm8mBSPyAmuD7VpS9OqKaBCGrz
YhPcsh0Ihs98kACysn53Jutj+PZM4GRwOwQ+kPi38JK8GjyjN3hMhyymyPhdpgClK3Yx+ywfCThl
HCpmvNULqs+kNbdNk7bHoWqRsY60TJzBfykD3IypWry9a7u7hsLWb4aS9b78xznCDgk9Zj5Gk3WW
/ovBRXml7L1mYiiR7n1IbYYaTrEVYfPBsAP5hTDsJTHJG0aud2zTV19j4mGXbd67WXXPgvI7e0A8
DS3V1jB/P1lk8fUjlbmgerSNkljpDPhJE4oaGG+l0VgYL0qlIBpmW6LKZLUX0A01/Pa3V//NtLDe
BxYgQ8HMgITafPtE6tkqss4dspMpZhR8ZIPS1pgvWRCQYyuR/Dhr3DjeUIRiHcuKEhFP7MzV2ZWN
sbF96h41IuTc+M0z475ZbawnBq6YCw5mn7X4Wx+zxtrXLDHi4hELkz9A1JB5kzPXz8+uSX96yosx
yorlCcI/KX/oBDYpx73o95OtKhahtHJ6n9BvOcXGyUWT1rSOfxL2bGHWkPuFgGWoPuWDqatuTykz
2eosIHTX8I70S9WzM5mY9Jbc+NoQw+o6WkblPHyfCoHQb7FURC8KKrpNXJhbvVPUmDG5I3QaGlKZ
O9wmUdiM/TUNhu+xpuJaKHVf24X1UGu+R1iUndsOXxE83E32mUsNGC0tj2FJyz9MwoNRLPkWD9Wy
ibO4Qh2RG+/++219Yz6/ua1dbmYCJtghgcV8MxyzXI1HehvGUbD8OI5oTEpMHgg9+MNL9I+PTqXf
xeHKQIh1ve+6oNwvVdfuPYsCI0kxWD+AHYbF5J6Q4m/dFMz5jBZ11k176pv6R+OIbu+J5GNchvLI
8xxESUgvAES12IzhmJ2CQWD4LOJw35ntA11/8bmNn4mXleycrpSPyn2/hJ/yJPXQ1hK869RxfJq1
05wXuWaiIysoqdCydlrHh+mCwIO68/hzlEAL3BGaeCIoC3ngiTcjLXibZ/lrKucHHDszUjP2Cw4C
sESGyXEonG41UxIjGvfp0emIow6ovbcegVBjGX5xE8N+h8PngTMeoOvRaTWa/CyW6Ry0bvhr6/8/
j9Jv5ksegtVOR64QG1RELG+/IDOsh0aWXCXKGEh2a/lQIGo/thOezxlBY+4Ou2YkrakLBhYyU/3s
lTAiYNy+S13L2ZW+fVcYTRk5BSrgWmLi+u+30D+sf+sZMo+vVKXVzvx2U5AZNjeRIbNfa+FuhBkf
J6ilTOZ27JybkcdsQ/ttP8bwrZHEldQxmy9zxjLZnx2JnD5BKOmTsLmwAfvN2VEveDNur2lMhIME
dCtAY725wedAulIAhTsFvS0OWYbINFHjlzInKjm22yQCTTHDwxjgelfkRLv5sVpyG3jPOumlZJD/
9xPC7fpmLbB+pRiFgWG7bKU4tTer0rJvDVujQzhOTmnTRpDFUwWGbWsFp1rXxif+aT+kWX3FnpEe
qvZHWNotYEtS0gFWNo4Dsy9Yl6opZnn6zRfR/GA5oy4xEVPbLPbKfZo5xC3RJh3TLti7DIuoYnkq
tEVmvSatSaHq0emw03R9H3sfeTUii/bEV3mXT/J70zb5HSDe9igHdLF2w3OeaDrnXMl9miRE/Yba
OVDqeu3zNL1OLoSVoukRQeesgmF5np3cf1SsMM5pyHnqfjtLEXwzaclRjhV9exbOFJJaklxUyY/K
w0buwZZ0m9xMnkJvCU5NyuRf0eGEg1dl5zaPx8hplumQavmTrxvjb47N1Z6D71QR0fKU6Pl1RTco
QMdYpwsUWIdg9SpwL02SWVs/FfmzHXzmYqd3Tj0+xaaI9/6IWicZCqj8bKCZ5ALr6rUDJc0yGdGA
lHva8OIUEjSToZO1SaJp+wsT6hcKgMs7Z3I3wqck4S4zbd4xddG6UblI5jw7WE352beM6ZLRfiMk
k5Yx26aaWrv4XNXCZa2Hx4GY4bYwvLtlCqYLRFnavMy+6MaIom0Qf6G4j9ND08fep8U+gG8+9CkE
qqGyfxKmYz+pMv/qLzPQN58M0ECKeYPBhDnECw7e6IjtJwbB+8oySKHP3ZMch/i+XAgRH2oyofNp
5JsM9N4Oc/uI66bd9mlM88MPxx1N6g7EhZE+tnbV0aJGsmgLMh8sZR8Gm6d6gTh5WgSh9A72GXQH
Pllgpred2/pejpOBz8PBSmNOZMK63udgWEiDTerm1ofcemPwLRVlu8c9UlxZ9OO078oevdjUP7Nt
RramCp//c8bzbzTkZiLXjNK6GU5eP34ffa0OieFZUeC2PSvoOdlKGl4UL+6EK5Nt5suLMxWI8Obx
RSyrBmd9pr1FbXVnDbj5LUKTbd/FweldRIh/IBslRWHpH2zR35l5md4VHqIvOy9ohNXG1rIGHPuu
x764raajl4l3tqNX7wAO3EJNa3C6wjg7Ze6mBE+F+qF7XNT6Kzz/6oMzeGd21iXVbBsh//9adPd1
DDxLIRuzsE4FUI02kG8PbHHsU4NWhrxia5cYC5W33mWN6Ct71/vORP+0CPbUXD7GFoQzKeMiItki
eyzLgdQ1yfTlBB8a3WVwf9CIq4IecdyY+i60ZusDeleylOwX20imD7ZEYCAkGgqbBdPWSFN7M+nE
3jeePBRxEl+VgXWyDbx96XTsa6f3up49sjWubV7Fx9Bwl4M3iQcUysmdWX3T5og/RMQuvoUwufPX
k85k+ECLP1iL9jCKfYslGLvkfeEQHq7TpNuSkYKWZTpgEk7u7fmbV1nbueusu0IvxkbkTRX1Av2F
kdcr1bAh1lZZySFb9LOo7GPa5PlVTw5BKwZTeWimx0EGUVlDktXWdBd747Cz8e+8M0g8sdY/nBy9
8WDpoN+JXE0fgnYodnG+vBQW+Ga/Rnhe1f1DYHNyRZLFH9FxfzAWM9z4RmjdLUFHD8TUKLAy91CN
i/Nh1UfQxUv1RTvscpkNsxQ5H4/VvpVuffUcvAR+VoiPIA+B4ZEPc5ltGG2NIc3PHfa6TV54j8Af
xIGtO9cpoD5hCXkkqEDuwGOOkTUF35rR0YS2izV9jVwBij5PfWKF7z1DUOqYc/tiufmXthySAyu1
gaXk/exnOxYabP275ZPoGXo6hPMlAGEQdD8qTdWAXeN3u+nkvnMddXKkoR+yBYFSWYXvNKw67r6J
6PrBZYdTJ0dMPNa2nsHJpfXR9dPnCg7hg9k0RFRnTs1+3GkPxXjnxw98leUJBfarH04uBUqrPZWK
cUgb2rmnTPLJYiFTuYM8j3CL7qq6XKM0DguGfZcU4Q0ke2NLAt7EWC8hC+RSIuedVJSpg9OPX+tG
fBhG6JoFesYt4ulu3wq6qEW+aamM399+6iR9EtIx+u6Kaex3ZuCke2F9EVPPWAUxLEpL82DPaEt1
bbZ3i8Qz7FRiOzhkw9tehfg+PJfE5tyZGlwV7od636aXJcds3sH9JG/QOS8WUBA6j+9Rtuf7MgHP
XoW9t58t8qaXxnvCO2w9pJTDfeKGEa6K8ox7YkHL1GNZDBty5RMtN4Y57oyxXBFkIT2wlVCV0WBz
KbrGMAQjVXfz3dj0BBO3rKEd/alUX4eK4g07FmwAQXE/peTI5j1fcIZIc6xcL6IG1e8ZL0bEhXnG
qjJ/aHr3WntefiWXECpmNtr72BH8mAK4RsUk2FWN8z79yTLSuhjhvAvNrj/lRgM9oAqukugAy/GP
8FFj9LYk3Kf2pwUzO0hks0HPccZ0Q8hRxRLQIQopakPSo4BwD8ewBr0RPIcpu4dwHs6VIRGTZUy3
cMddgr6IY2YL6u+gaNno+FR/Mb068jLEoHGKkb8m/wwMupEg8vCtfbgEL8Q+ffdVWt+FAgpBRZFL
5a2KEGJgSIjnyzJivzMQaJgoTdiFux77GBU1XjI9YKALD+GIHlD/lAOat2IxgPf3Kc4yeiiI5rpt
iQqu9XVx7qVrb6ppySMfqqAow+bg08PZ0E1J90EFLdcyx/YU5v2HIBu/jMbHqfIQ2mXEfCmQF0Hs
vi/Whgfj+ImnINhkIStDt49f2hE7FEIv3z9Kh//WTgTccsJ6gux9pigz8sgBVWRIxhxRrW2d5eCM
7cErhq9m1pwnZuJprh6MlSzMzo+y00rkLgGxBbVHFZoGifQ+JMR37zqJosZa4nd+hw+4QjboDYYR
xRPK1nlK9mpo7x0f31PP2mnfWyLKhUvGlb21M2+8KkR2SUau8qwXRRmmfJ13ca1eW8zD6BOpi0vn
c+JDl5ji8hiI4hkQlrlBNflJjSLcaKaB04gWe6PxV7AkrstIzkgyCWiw/h9XZ7bctrJs2y9CBPoC
XkmAPSWql/2CsCwbfV+F7uvvAH0i9r77YSmWZEqiSKAqK3POMQMzP3c6htpyEfs8XRAmLcj7uhlA
1JRjxmQqgBTL1FOk2qE+IQYbdNTjH+PQkJROdyMgA4FWdmy+jsunqWQZgtJI13C0YWPkSN2gFMlw
bOfvZrSgPRbuNw6P92zscBlPkPEiLdtpHuVEpORuzmtEyPqPNLGAc/ZjWHT9Pksd1veoaCBvAMsy
p4vuTyTHj9qnLWve7vkXZ3tQWqSyJz3H7WI6ehXSpyTPi0BVJl4qfDAJBzjKCrwilO3DAK88Tpov
IsHOgMR7vE+ANWoqkqGiZZe5e3Tgctu3SRl2mY9k0D13NYO7BTEY7t5HBO7+0oithp1PiBIDicCt
iTTaQQAW3cbI30jgYNtMFqgpF2jBGZ1/oIbJo4U/AeP3jIlj4uCkEnEp1maQ35i/MJNd21krQIrW
uFSL32Y1n/34Qph2xd2IZcXQCYymcnuQaMrZrsk7JSsUvfuzK8qXxu0O7tC8SfoNWDBpcrQ+h3S7
euhyrAxVqR/8mIUPf2y7iQpul7HNfufSDEq0acui3hIS6EGJ2kaA9pqjieYf3Tw2gp99XVZPpecf
EpaCwM1rlr61G6ijUt13TfLSdGgC5sjprowAuSXaSQvmpftJccSWPTg5MSn+m5vqbJ1GBfQVG87d
gDP0KVaaCuVwWlaUKuun93+4P+T+6b8Pq8MnFTRPN8P9f0cSQ6Xn/Lo/zi1H9rH7A33Gh//3mPvn
c6uDa+UYd//s3wNX4PLOh2X/79P/+lXrjx5zL8bFkkTI74BHqppI0qYteSv+/59sysZcwv/+sSQK
BTTiEfqtf8b9ed7/7993/vtl//VTYt98qRZQkLU5pAvAFl4U3Ul1CnlYXf/59v95fv/1I//nMf/z
wv3vS/Pv56x/YqyqN7+nGTXH19jhuG5LvTw6fT88MhU+DBnqgFFMv3zMDNSqaj9psb2F9LOctE6o
/TzQ2V/0GhU4K9pdy7rFXjHeSM/Zm1k5fpYJass8/TXkFQYF2qB94+jbUu46O8cQIpN38s5cLnXl
hbrE65miXQuNafiIk8q/ipI8XH2M8AMnFVsbBqYU9OimypseStlw05e8o7QCoN5Fyan3mupSM3t3
ATG4XlneLP84uV4eVhZHMA4gSeglkbEB8/+3T/z4OdO/upGIKDNPvUPVIbyKfHvaeceloj7XpuUX
3o6nnAy+GFyUoTcToRgw/On2BZbHaooY+Vo42XgsDFI60Y+fs8566uZ1DhHVEHwnovLIl0oLHeMv
SXDgKDhKeVLtXdHtE9t9jbhWrvo8bYWDMhsrWgLh96ZwAtEiqYKKHDOYPYIBuXWIHQ0vddhxYtvG
tR2hAhSCaRcvGg5xppsK96Rd3Ar9JaXVHXSL+O2hS0Xo7G+tHg6cOx5dLp2NML8LajYTbbkrk3Fn
OE0bZgKLOqKxK8IJaytMLd1PlequNCaoewaUyKX2UE6t/6h5x7Ycr/Q1funGsK91hZfcmzZlzzko
GXH0CPmWWZF3AWqzSztePUKNfzSGf3OYJu27zKCTW2q7YQQ+SKnYhZHKUnq0+VNjoWoCLyAOUzTf
7IIF1S7ic2LWu8HtHsbKKY5VNDLHsj7MQVulQxQirchrni3tdCvrLx0n6kcPfWfcPgg9Si/2bDkb
g6ueOCKPJMvSnk4xyt1pmTO+F+cVC+gubSZChWb9DVkypr+FDL+lrMHZtUxyXHR1eTFvDHoPkTHi
n+hIw3bn7ugpWh4Jk8yZCFqBn3FTKvZAFJTDxtM1xFprvehq7oAA2YDlYdZR4CxxemiM9Duf8GWV
WLEiYAP7aR6NgyFd7yGx8i2OC87m2UowEHDAZ9Xc+NP6a8k0oWKu/KBlOg0N8acvELho0ci1nCqU
f46jDirJwmIMq8Y3g0gjbAMJ7NFIp3Plc2F5bZy9iOnb1nv9yDeRT0HSUlCqOgSi+3MY2vHcia9s
eemWpTgQVEYD3+qvs4cZIu3CJcb3QuLoL8emkqzS8bGootc8tr+ZItmdWOAxzMfc0U54c3mSZREd
BuFp28ROV7kqci8/cqxttfhNyGb3SSozl76VetTMbkTXqH20Msy6dI4gHeQ5ue11mHSrQtARbMQd
ura57Uj+g32LocDTaZ1VRmiViBg6M692GBQ/zL6Hl1bQSGJM99r3+dM6HpjVOLFru+nOSvvXvI8v
jvOlWzhW6PLcugVdS1LGyVaQSLQBumpvdJ1c1TQeHruin7eFibfJI9Xs0LbOz0oJFg07jkGEIFoV
KZoRcyxVaDXy08iTsxTGtFfW8q2TNkvJ/GI24z79qyJosdPkngagvaErjL9cgON2nApqiMx+N8S4
i6jz95G0y1BpArS/ZZIGssyHyDK5AJGiJAVeU4sGP8dkwkhmXHGVSV5y8UWNMck4PdeFfVpcMMip
9FG9c36JTXyRVVZvWDDeCwcDY56++zq8PhM7aQ9UZ59mxrUW035YzJNp+3RR7eHozClRJlq3ZaYY
B6KFSuFpdrnvvp10DN0ayS8ypSWoMrPeaqUlQhwwrxltC6vN/paa9+RJ4kpkZE9bPChh+tyXbbsr
WmKW6rl4KvPyOjumHjIssITxLSHOhb2UlzJuP/y5rDdZjBpAjeTK4L3Bf5V5gTbSA/cj6YbT0uxG
AUpe1Av1DKrnzqaZYMjQNfg1+dzXNxRr8VXTH1I9eyf4i+mENf6KkE2AxEfBOquZ0fUSv2e5/cds
YcT3a+tpWdxTVlFS9IUpni2Z7ARmC8DLodMK69JzBySd9tVnrA+j+NS6igNLZ9bXQWJCcxzCSlA/
tz9nXW+hI0So3Mv5GPfaTW9TPEcG1Lk8ojWHmhPpNLOzJOrUXqu89ySe0nOrlz9cCr1W6iYOEkEJ
H9EuGyf3Fd/wwYgsd9Nzh+ZLi+oFZk+d1gBR/JHzbMmctM4mZMJD4BYSnKOKIL4nOlRMLDaqqCEY
OD8xq2U7X+aMPgSA9+hzMGR6zn3zjzvxWGUluMw4JKYReKEmQxS6Kta9lCsTh8YcembVbhDkNYfS
xA/LecNLZ303qr7aIeSU2E9JfE7qgDK/xX5CYFE+X8ZoGTfGWONEa+Wz6dLTaO3itVc7zdUInWX1
5KiagnMeumMBUe/cJesRr+/Nk6zla+NzrvdUPuHAcobQcgd9n9pU/GxVJ73HNZalGOi1DsJ+VolA
04cCLkv8NxLLEaGK2FOKsCyPTLaXvuMQIW211ekmbtYO1WjDkfRrNk4dOxfclEMdD8cGl4KNYZ+F
0y2ITwf03gdOnr5FNDJX47eHfXW6oU1/rSqICL2Vjrtap5vH8j0CFtRa9OAitk5anxSbYSUsuD4E
wNImyWRIgmG9SXU/guuD1zPKyj3z1pR+W7mxvfiQZ0nJCwt4WBkaNQ2Uo1AH+hGWDh0QmhUdY5hN
xZju0sZ/qrSwA7xvXpiZTRrSE3rOVOXtldHMgZheltqqvumLFy3cHWQWzWlhQPsR5/GHsiWy4qyn
ODLaszYxRq+aY7Rgbmy7Yu9E/vJYSFYdhOJnbqJvp4495iK5dZor7JitZRLxUCZhFGO+wF/5GRvp
zjvFS2kfOO3QqOubn2U/TcS7N6spJXtohXvsshi9NAPMXS8gHLkgSbzsIJshO4EPqgmsL3Vx9s3s
OhPHfZj1+XmK9qjnINRgd3Qz4BNMC9gkfprpGG3IiWpmXh4DmGStMRKSPn5vSzXborHfW398nuv+
vU0YZ7eJ+6Gaydxpy6OyIwv9krzqCSWJXcorEr6zHls3rceB0Y24lWTy6HL74/lyHwjFQNvurFCh
td/Z9x+RwslYY/a1Jxt3w8TW2HIe4xoxsLFOS+j0iNbwtA8nI77Uk3xlTkCYqeaXAX3/58W4yQ7X
E9FICvkASHd7joIh4+moRpAiSta1puxwmHDGCH9ZS/H2IdKb5OqUI1GPA73Pmn4kk3dDe5yk/1Ku
nhBcgOpE65amdJWCX8gauin/vqgGxusd4iBT1AyWCkCcpaY1bLGN9RabzKhUrGkk4GUmE5kRxM1S
wxSw65oDLIf5gwuOoV58/XT/IGJtQn5H6bT6He4f3GiBjC0wBjuKBDexfiDl4iQW3TpAdgPbrFa/
qkXwSSXM01hoFIuyMQI59ul5dN9kStjkViuWH6hzw9xS4mDk/nQCm4ICzaov/0EK/Mcxz3blcnQg
J+7+NXxLztRmp9zMun9ogXT9PywTDFGNMZb72nCO9soDuMNDsGXwF/7nc0uVIphjbOZxKSx1dlQW
bYZGWnR+JK7A1dtfpZwfNv+AFdKLP8y8iEJaQnPWRMc7zqCyEiAE9/+9//qU7ltfRv4hW00ttKyz
cuNXC5S5RXuxV49L/4NBc3dK1n+/P2iaULxN5GFuFitigZa95gFEwj3kVs4WOhYWOaE3YWF0jNGr
BAeCTTeiG+Z5oyUOWeNpta3azA6qlIux0ge5nSvKCq4AaBQwH5pT3pfFaXnw1j8K8gf8jcWn89JE
6dGPxLynHXT494/r+Z03kkHh9LV4VsMMzMnrUystaAay5C9h2P30j3CwHkIztopgom21uVNG7tCR
EncKat+HzC3RoDZ4KKjigMbGq6dn/ZCTXFLQo8CU0mVLUMrZPKW4iDaj5pk/cmeRRy/ND2i5nRNo
11+t22qhVXH9SgkXeM7l6f6BfnZgKEGpPEKcmQsAUFmNU+b+j/f/K9ZPO69hkoJ5GjU2Q89Em9nE
194apKD3vmgY5bRYqtcOjplA0VFvtUvajL7IH+xxP1gBf1eYJ11od8lQOBSeJnKBHJvuoP+Na768
DONT4Z3zSH+3C1Jj6WvQ5dXfF861GySrN3OyPgzTeAcE029lNGz90n2O0mE3L1NC61wdqYn/1DF1
88/YUZ9tyTjUKvjR5FA/Cm18QoH53hPag1znbXKpQAT+6gH/JEl9EjjPl7DtX4gvn6YOYzyk2mmL
Zgn2WXXWaPJvvZGWuWla5dmSK1nKWo39PaO+kpKRVQnGi5gvebJwqFu/9J8PPf0ohg5AKqpZbu5f
L0Tb7rWMM/v6b//z0LRYL777j7z/s66kCLvJ/vifxw3+gL7+/sX745YeRJbe2ldiKpkKVSUBJbNV
bBk1/G2d8YrVnVa7n35GDPGCjm5T2czam6ACIA/ABxjVgU/TzmVGTk6nNGSnhX7F+OxumQuSluM9
RthsEFmYRJJakggO3pAS02Q6RM+2tU7CHG0X5z5nWJ3VzeKfeo/RxpC2jI1lI1645Qz9rxpq+dhM
27SaRjILuiupktHFFSd7TIvAy3Hf+UP2bJU1npeZ4qaq8+zkTtl56jG3Ogm3Vbf27sDcMMdo5FeL
zHNfI/lszRJ7UG0eNCj3HPsFNV27dxyb5U7qOxONcgBndAldZbwYWTsdbBVTdEfsxR41xsx2vbfc
B6vzD9DI+tu0FPu21zEXRuaxcxIROJ5PspE3HRKOLJSKKK4TROZ7OpGc9aXxV4iJe9Segz5nkpRZ
2WczEeke2UuIZX07jx+6AbYCi98vIy3kznTd333hXYXbP8m2uLky/radSj/riRbE8aVhK38bc3Ov
571zzPA5jzrF79zvpeMNR46zb2WHrW2pGdQRj/dd9957a1rxrl0HAX0tHrg73lI/QW9gxHJTWt7O
k8lX1o+frPb8ifWRCF7OEknyavvTTTiInJj3LwRLbcuc+0yOzW6osSQnYlF7JF9/tG/OWeMl89xX
w43HEBGqCPBOvOI4kScHP9hWk4RYuLH429QANfvlGlU9srXOOjHHLGE0i76Ldk6+vNirRdMxjb1R
fliu/RtYXsyty+yDudocrlpo2BebSfB8rChdtVQNATcMkdQQNfu0K2+0eqlyOZyDpxw186B6dalA
WO8cDcKAZoON1tObZhk/hZXcxni4ZYgBnIIDJdACKAxR3CEaa2ldw+3T9FCz15Nm2ObueW7cx8Vi
eJWjJDEdxTnZnF5jgyEwNsRv0I4m3QXtDEcQYZK6TuX0w8b9ukms8Qbo/6lz6VVI51kfh4+kGD6r
JLkKZzpk9OydrPE32Vz+9AT6s2VoNpbGbWGP9aWuql+8+7Cb7PjJLZLf1Fp45avkaM75hYWewHf3
2+3ri3LHP5Nh/1GM5Fmgf00FgrbeGZmdqNtSld3WwFi8xR5wEeX8VUI9ahCaNwgJ/K7TuTuNm9V/
o4H5Ggzo169S9RntHRbKpa1/zzo5BVPyZwJDwjzJGbfxlMHisH7ky9oKMJlZ9LDxfBN8QpohFvBi
blGCF1oCwBG4/+C6TMMMeBuXqYU/XX+XnpsEGTph+vD6rl1/DnqRjqI+zpgM5WcLHIuBh5yp6sqx
1AAtkke6QauzygAFtR4MUr0CmtrhFwAAebGExZCeJ05AZBPo9viatbKBtFEx6m/PiQKlVOiEfswf
qZfnuD/xBholzb4h8s8dVKS8azZSc0C1W+3eIFF3A/V+mtCQG9XoB6MxPViDSxes4C1T+X7o2os7
MdjgcP2YxCZu3sdmtQ3Z7RsY18CNnYuc6V2Jdc0yQZ/HUXLUcWe7zKRordm/R8hbSEDaYPaMJDBj
Re2rq1evz55HAlNaOq/YWTeZqpmAaLR+cfKwWnEBZgYFLH/YQeu8A3fpqhM+roAXZWm/It975hWe
qUTY24fbDMRoJiZLm91AJdFJU/JR5dGJuIdDTQBVSX4MkIN3GkyW0P8ifq6Uz4RA5M91Pb9AE/xo
RkgYvlGchrS8kP5CrBxvz+CgfzRoYBnpb4QheWE9WTkWFSH9L9wE/TYdVIKT09r1qY6ixhm2TZX2
+8qqUbn2SEl+xWjp4D1EP5dRH0KD51FwVybaDdgeLvIFQQ3zSmV90ZoAz4lPyY6a31ISXEFfJ2t6
l1PGHwAikFPdiNmVcPaa7N+T1H1jakETTdFBTovxj6wxWw6G96Sn8V61PyId9AOnrAe91K6Zsfz2
Uv99ihmFMilEEBdGEpgksN93rWO3rf3md5xktAKbiI2na3eDFxm7nsb+dvY5ntr9J8MkeztmXnPA
qoDNaxjQtZk61cM0g60dviPJ+SVXC0AnHdxjUgKfxzjmTdVfnbbomvdNPh284Ak1wYxBn2Py69L/
1lJsRyonSt6U8mwMERcRgv5dUb6UcC0pYhG11UmhsDJQApfDrzkW6TX1u4+4Ahvj9rr/GNNN3TBL
/jIYChxwP6UhZMTySLro1tYYRCBMKAMNp1uwaLyeWWQsqEFpgS6mdakX+qy6mOFJJvqDv8ro9SY6
xZ7z4E2u/dLOL9aQo9SrkVcYqPGcSGbMKdyQv3JNwKC9pIT7O6KoObcLnCE4hxqIYigVKm4PFgcx
skfgQBQWcRQRQIegJmJ0q+u6wfi5/5sb46HwkT2lsJvQF5kN2X48fumQVsHalqdUevZu8pp26xj+
a+QVzYvMYNIWdj/sKTdTOJyKBrSEKVU581PLPO/i21Jc3LQ1d3hLcPa2Tn0xSh8UpGFefbP4igex
XCJ8FMeJmdjoi/ai1g9encpwMnh78e65J3P1ncxTcSYEwtvrzVKdU4sDYp6vnSXUkqeuUP5utWHO
RWkc6J89kjLlo4jkg6cWitkyKFvH3+eOmE9pb6EJoq0fu/A7ZjzZVwM0B3KEnv4YW8nD/YMxo9zT
fJTmsEY9Bvfuxh9XVyKiz40hYTEXEVoRd8JZmJXJYUD1a7a1fZnYDLcNYQPgsKcZnkSvv1CrDi/i
2CT68uI5eYWBwzHPrqrxREumX0M5dq/SmModrgiqxCwz917GJRdLR3uy6rdY1eJ2/8SNjXlnrDP8
WiOlwXbGNRATSYFtoujO+355SJaEfdWlmmkgOIGS4uVxzcq+JEP1p7dlurfMzr0UC84qo0sPLhO6
rdv2y1ZPEP+IiBwFMSGbU5EWujm2iIJO8NYWox0uoyn3kKLpuWaLuxmHzqa01Biul5KfNjAYXmqm
/LNOz0X6D5O3H61mfuGnBCZhlTOb+mOetUZgDwapuyAwt+7o8jP3UZoal3hmi+vNHDGjqTW8yRNh
EUSXnkHaHBcM4wfILEfNx2KUUE4UGfl4aiI6p3MPIISe5WIBu0mNXbL6LDHRMcRYtOvUOQrgKLW7
q1DeIY+RAbcZQBIZHbSJrE7Ha2cEo6Fs2ZnSnm+29Hjn8pLtG5dGvEZiKz0KCSFtQH2BeAATJRDE
FEFlb/XUinjLC/tWD9nRoPFHBaX1uJfeMfWzyq2GXtXgV9fjfjsunPxGS+HPYwMNbY/Mazsm23Ls
rjGo0mtCWNl+kd1js9iXpS8rqM/dj3zQvn17tNGSwvaMV3lLDSiuL3kh0OtwdI3ycwH/isF0BOpj
YoVZ1Jc9zw/LUL3U1UCwiD9Fm7qPvSChhrNqts0KU0sqtNDp4jT0yjkGumr/zaOxO0i6eUicpgeR
Ref1vwWU9yUT4zZq/fYjQSTGWDPpxuLsReZrM6fzozdqnD5Z/63G2wAv+qEV9XPda5tpZVlPVo7C
awZDmlKm2MzOgjRlqbZr2wwQQG21GV6hLZUdDF78VWQ9gloLtkk618s1S38XleMfOefTQHWBAy7d
3OyhwpqYHzGhaa5zzauWE3GHJTv2aYJ1+YnGKxAOK5Nrr9lgBdWZkbkfuGSym4zHzzai/EiUOlQx
B7ZlzC5+BoJgKG1ILWq1TBPy6lMyuQaR4XFuxWvwTHKwJk7WWaljhyzjndmO0clyC+5KYE/PlmFC
k/6Ocj+hBkdxDYKAnmaW3JQzaMeImbSMQSEw08enlBjnPps80EwgZvJiKMOSHuF6jeuhsmgNgzJs
z7M0dm3FhjFP3jFRTXfUMV9loJ5Cd1ieCqO4JW3pAhLvgTXAQrxUTqNt8kk8sh++6VPzg1tIPyYa
Wk+wS/5RGPEGcaf2aJr1u8kUau8q+VVlGZQUJ31GVby6TabLnNlXV6Uep2Dqi74a37uc8DyXnICZ
mcfk0px1Y9DVgJy2bsaEZFl+tkOnaCs6l17HPkBaAUp9gi02TJEjrJTZiesrpZfX3Jxu2U6twvwj
GtznlX1UC1Ka+Klq4EkJ5Zy9Rts6iJaZSjgfBYoIywGJTF8WQ3dlfxmLoe2q3KOHzkQiTCF0Rb78
ulvj768Y+PUhzNPHBGNS1GMLXd4agFQrbajxxLnnpQ2qjvCbGpr4pjAIG8qprFCY4/5EIUIfmCaF
Z2eX3neeBsIctncP8N3sp4/SOUPfxRnjTGojHGc5OCj6Hxr7+f4omDEoNH08rWAKEHtX1CBD0qOA
StaMHy9KOUwjRDC9vSCKe48Ng6og8x7g8dQgsMAu21V2Jdxro1oX4UgO7NZHHHet/R7IOqtZAhv+
bs0E6fsVz+UrZ31mZgtRL0l0zo2cYhM3TZ1/JWMMes+lGdwvRpg76VdlI2JF0gLjd/XaGwMpxCMD
3GoNgYq4A5oUdZW7yGqfkLVlJ6DPQQlgAMekiUxPs0HbFT+tZsTmjWw0rGcgixEDToieTAfFj4Jm
3JYT5mtm8yMLC0Zj3EbHgmjpAF3UicBWA1aj/6pcNLNAb+x24lfnWI3pmRzsZriRwQaUqefbk4jp
d9Q1Ye9H8LTWR4qcA+19Sc0dgEexHf3Ihug1lpDXgRg1yNc47aq5CCDF/LWGwd+WJDdsh4UJTY6B
usMags5quyAx0lrzm/V0tbDlN6OhF2eOoOwBUSLKasGcJkghRrMO0my4pI71S8CQparuHuqEihq2
bhCbrPMJ82PkjNwLzqM22rxJpvPccpHMPCuv116nAk95k80/pOIs5jZMfbSUN9tu9DCZMwojDZVZ
D+SbV4ZhZLbhfWckMQHjnlB4gFHeC8SFVlmsVKfk676fLK04kjR2nLPbYDq/k4ajQ+PzLff2HYlL
HAiTr4lacqqGzwT6/9aoNQ2nZoUdGhEK+Pn8wcwebcOq9m4zlefMz4xDh4GgV3LalQmHXM+knPeK
UXtzEzmdRsM+tLr+sPRuf+1aJa81M/eSmelR5NV0XGtgtxjbW2GxaKaz/UPFo30bKCP1yeww/BWh
ZpnDLZfrhGcJmLVVwThO2aFS7o8+7orz/YM2qJ+QgePTrMGEL+r0osVKj7Z05obA4BByrhbxkYwa
8llnNq/zpKeHaMEJzjr6zLB92C+m/tw40t2xljhnS0VnxCjUQ1MfNBzxD63X/vQLw9y2vfGUKC5R
OWvh6LJJrheVvmIdEmV/aoJhYibX14/22gkyoCXs6LTYNEH5Ky+Tf2TY48M95zQ7SYifA8dJ6R0g
7Ph7mvykdaHvA0OvB2sY6XHOcTzdZbeGAkBnmNARFO8ehcGw8SkTxvWkZnZmHMI+wrnI6I8bMT7W
evqZDShBc4GbgfrxCQjXg5hiLGVL0OHu6Yk4Xi1AXEuj9lBTySBxoGgq3PzFlk6FDOcPDjsvcC0E
2Aan9Y1AO8RzI3+h7tqwHd132RBWxYx82cWoe6q+fe+ojLftxBp0X4hor9TAFSx/0/Rsx1FBSkRh
fS3VehpVgrN/mj7KlrtfMJdgdk9x225agv82KCOOpWDqT2dtCEX5WOogS2DetgcdSgSVInoR00bR
kc7Uez6rseqHD0PDcB1RltlwYSj1GRnLhqiH7oTrBbXtwKZ6f51c91Mb0abZBp55E8fQ/QkTerls
YqotfYzfFgrBgNKVvR4GigF8maTpaJdwCSBMMf4QmDwF3JOBVtu4sRRiCW+MKFonGpm46ugocK+m
uoM9scroGbBgmeBRWTSwS8tBUfUwdEgaZqaCaBjGeBDTTp1Ivlbzv+yLr5LMllVIi9jb0AJzXm3n
3vASG/J95rLCowRJ5f8uQb1j6J3h+Y5t9WoEQ86Klc+sj9Wuq9qH3J/ZH71jaiSfuOj7oBoxokGF
oCzhQbUU+7l0OPpGnU/eif5Hx8BOt8wL9I4lP3ool5k12R2vtK7nrQAHs01RfjoxIhP0Af1mbXtv
PawuRvnMOf5BizEICgPB3LpeDf1uQBSBZp/1uSe+jj52CoCEkg+DCK1KM/vy+/l6b6ljI7E2Jad4
ZBKAbt1shibpQqlbl9yVXROtSXdtXt4aoa4pi8xGK7+koVpsxPw1jV6GS2Uz618OZdQngUP7fKOt
7+O/NVGNJ83Ix50/Zl8Q3ZNta2GWKYwgNQeLVEAEFEDECHnmbvfmR84kyUPLFAqonpo/hiFpcYvU
8a4Q8fxR4jnUR29tZ6g/KQ2dQ0sAxc2r9T/T9BL7tfmTRgWKZ1LBL6lNhI1jkTYQY1YPNBpUta4X
p7qtj6ljqqs1Dcdy4PDnG7Z5HahxymJBZ13P0d53fe6TCEJKhXwTbT+XcwPyYNMSwQ2XpID52JMi
qVVfTmUA8FhzGtYrpDPUb+nPb6ZZXWEKPIw1OJCoGwh8Y9/VO/tI75tDjjIY69FnHterx9FbFimq
RH1dCSY/Z5tlUbEKzeKW4o6zY+/nQkaBKPA5u3b+sa6H3CeoDkQITO8rEdFrnbdP1WJ/yjn5JmXq
kIwVq1rmqA1djS2iGYIyXfHSUl5bIx1CK107+wXlrr3eRO3EL+prGnuLs1ohy+YxJpEHqy+Xd0PZ
ge9WAuWj+aazIpPjkQaFONw3bFLOLd08Y5oDSR07RZAx8FDZeTibnffV6N4xt33cgeYxIaZo08jm
N+khXLNcXLpyXiePObkN9jEKKr+EmNeyRM+IgJeKzdcbuLRtBilsftmXi5matGX/sN67ZtYTZMfT
mTTvdZIsd52e5QRSyAelUyuqtZyAorazW9zKXv0YNdwMeoVbuqfV7cT2Q40Ob3N/5h2xhwjG58fW
014USYGM47G/UUU0i/9grt5gsHAoIAX2TemzyCV4rSbx0OZc/ncQ1f12iTN/syYMaWin6S3y/saY
EJTKsq3TsCxFiOMxbLy765e5H6bN0FkBxhJWB/y1QQn4ozbIjJntB60teBVs0bGA6dHfdA0xXb+u
z0itKF29oBiQCiEZ6qKWd9JmYjpf7TFShDXxu9bH9ixw4JE2ddzAzFmPO43Qza1pcSep9Iojau3S
s+kkFcEIngX83KQdUmlMS1wW20ZxUXh4mgq3480r2cNUWXyZpXXqcg/72MrJIpPnUAg6ilG8Cuxc
/uzFz2Yo52fHg0+VrGf7UluupIr8dhpOKlHJ/pzQgiaoxN8Xmu6GVD7vgx+FWsfhjqsfJjOWgbs1
15MRA/Q1xsUHnxkB0m57juJlQYkgPD8QwI8Y7mDI0EbrpTUhECNvc9nFu7VdkSBw4yiwbptcHDWe
9GWPRUMLlxb3WY5ro2p/1rxzYZb7bwT3BkaqPaU9AKW09Jma2qSNobvbRh1AVgPGZAAc+8Ue1btc
T1kwl89ysGYcFGzTns64PBlvGd7uoFjSr9Hkpu9sd698MPtuTlnb4uLAgNQdYiT+aCwXJCWLT8t4
vR7HOx+pHmye7f9j7zyWI0faLPsq8wJocwAOtQ2BkGSQwaRIbmApIR1aOZ5+Dlh/98xv1mYzs59F
0bKqkpkkA+H+iXvP/ft1duOlY9BgomCfq+PYl5q6kZdstu0XctmyR0/LP4X6CcZs/mANKrR3xUWH
EL9A04uT+WQTE3ZuzDbH/SyDneNl9RZZQ37LmD1si6xmCON6oItUwA688l9Y52zLKbF2/BEhRmHk
QbjvTN5BJwkZfQrm13zQyY4MCUQ4muCpXvSgtj132iHp2YvJjB6MhRPL8vQ330YTxZsft8bIaqUJ
luPYdU8mX+Ml8xCyaac9yXRqwlbfOiZeC7olP4vIODfbU40tBx2OexhjXINLDU8DZoSZpjlW06AN
e3vgjo0pgDA3VCTklks4N/0T2CNMLTov7qaN8qbi+MZIMyLqs4bsoaOD39oM8UpDlE8z3eJ9QcA5
oCf5B+nz/+mE/4dIS8tGaPa/mf/X0Mx/i7R8XJMo/8f2R8vI7N8Rhf/61H8hCj3nP6RjuZ70Xcez
/kmx/Bei0Jf/AfjMlQzOpSsJv4QV8J+IQvc/mHKzAFgBERafBvzqX4hC6IX8VpOoVryQwoQz8P+C
KGSKtMJt/o0SQpVgs4cHyILMkwXdv8NvvHxuFG1OdqQQlQd3rl8dn0oCtSbKbWt4zmwveQZxdC7p
1A+CIdTOZlB8Z9SPhlItw9lR9TafSvcOUzBAxWiVYboAMZ80W7Npkc7TGG38mJ7cHch5oNZ9qViY
bYp0UtduqOt3G8cO4tcc0u9nNJS4DoKJyA0YzZd8IZUuzjp0XqnpPfP+43JwIvXi5QOOXZdrHfXp
3bfgBfaWaV2cKg0u7tgPodnQUlpJ44T0pKvAt5upcYyHhKaYrxy/pSxdhp4oLA6jqacP0bacjun8
PeXdZzQU/TUrVFS+bvWutYWeMPHGk13gv1Px8DprSKLseuuHoV/6VxyEvFOBC+xqv15bNTN5LWPU
Dk5xKNSiLt1cPerlWUdAqUe/+cESHwdHnnMsz0WoUse/Zu6SHKifmafs66o3H207fQ/qZN577GpZ
0Y7XQF1HP9eXjnz0iB/Wm+jb1eBun7Jg+Va50KXZ8LU715V/jMnfA1SieOtIeUaci6p0FdRBHCqT
OjkCGr4PWMoprl8mD21tLImBFGYXGrKrDkZ1zbj+3nCVPEO8KJ/iYf6IJiiVai5Grshs2up2qI7s
Stjnh93EPikwy+M8j+aTnMd72Y7moxpQnbuqSA4B34LlXg0fEVKdNyC0jZLwDYHItPeh5JBDtRlk
m71FFOIyXcong8AYRjZmdawlxj23QXyKdpNQKnFLEaiyuLO/dbkRrYyz/UyUAF5uZWFmiXBmUkmQ
AGrNh9piDuHw4oSoqA6SEit0Azpo4EvGNs5y3AyKYY+RNQPKhgq5Qu0kZNkZf6tO/KwNoY86buxn
YZxBZdgn0yqDqzMENZzeut8WUQrTW7jxGXk8JKi0KXajnRIJEa0J7a5fbrMxsJ/suvRZs6qOhqj4
bG2RX1Hq5FdvAYGej+kxKYf6IvKC5z5BgIvZWFF1nb3gvqywFx863QOBtYr6V3IhyuwlT2twfwQ5
+QSf7qZMk1wXZU+pbbCj8d3n2UZmZybk1bodhKdWMWPlyyjw+KYRVkSml7Uk6SWLFWsvZs5nRGG8
/OxsjSr1duipBjpi/VZqi0wzfuSY2wlny6L1NZ2w4OGmP1BTVWSduGPIfGlv1iCfv01zOVzmlilT
1BentiFjCp8WiG0UQJXAc+43CFy8Fqb7cp+AwDdN7T15QpXA6dZvXwN9YkfdHmejWXY9rqVDvz6s
ddTDzihdYNDmmkcz5v4lnfJ3lvrtE83UixuzNYAh/2DFqxgjqi7FlOzYdWHJc+PqQ1XmSjtFdcgJ
/MB75x1FdsrJZZKgWSzPC8TDE8BEHu40u5RRnYS2gaoFNEWxQ3xCOYT8ZUf2obcZxIgDVzNQi4qc
N5rkmGir2oUnNFuPdpo2D5mdAMgvP6VsGoa3AIUQ4XczRM1i38uU9AMrwxLS0nwH8LdgniN2YmyB
ZXp5g3Re3zyaXG9lmwLdGM8CYJIfsJdbSqDNmaO+mxHeKBfeCR1A9T3N7A29Tjg0dv0Qq758pPac
73Vqqi1W8uTqaXZxjU9nIX3W1sg0XVbPargBgrOe6e1vVtOXrGa8Z8oZY9tWLMV9kF2PTUC36Tfe
z2lM9k3lnOI6w2UcL2yCalbXO/ZZ2UnjON4MmHNPIy3HjllSgJE2TQ9pkiBWsxDpZrXxE5nY9JJF
1q0qnFAm9vDgCjfYogqq9txD1dVt7edSD+9Cc/KbfwTAjFvN079PRCoeGaxnRBx42JPnlRQSLJA3
B1JZ05GpWtuRsNV4P2A6BKAwdPQoW5O6n5TMuY6m45AZCOgyNWO/NKDsCoet55LRlIn5aUn86jNj
V3rzbONVC/uiWhdVJRAOK5KMdj1/Z5nkb4h++Es8O24BgYwp76rk6pQNl4dY0qNCgnZp/PyjSM2X
OJ0Ntl5o6/MCi7T+VY/RbUgs/zUzjA/lDZcassRuyV3iIRi/bKwE35zl8KNVzOI2HN7to5Woc8w4
K18m/bmI8lO7/M5RqSQcoC+eYofWmVDCDv9Fnx4DnvhdHwXtc2CcbGn/jqskeGti0i0WET+lbOa3
Q+4nL5nOre2k0/ss8gZbD/+UMN8Utn1FF7oz62C8yM5KjmlTfkQJYaZTrgDv5mjcR5x+h5lw+ANK
sCGkdbEO7PmOTEurb0MxYLFCNHhAoRLcfBtuj+l5odd6/dYZHXENyCNgOU2Mu89+aO+RXnGKSzGx
f5Xm6gSPHycjkPRfqKJM9LJ4zl8ns5rhOZpPC0mWa4Pi3CXPUDxNoVvBJeojk9QRcIEHbup6ZxUG
0qHG+mtp/UMNufmmzYvAaP2mi+lOYfQDwyXOD90Fe5l3rzG6VGRIYuiuS2PsWZ9gWNGrHnr6qDsm
Q3awc5t6nV3W+YMFNeGfi8RjCJ/4Prdihl0dZjq9T8edOAy9RQ3Azihvm3qfAGJ5ggTHRsz6YTXC
ec4ZNZ4K0dhXixCOMGu4qVEwIbcn5OPY9pDPWzOpkPZly541tb8frJYJWKXbY8HO59JawD0qhWRj
yPVZRIV/5O2+waf4yy3uRbREl2bGVgUBic6yyc17jrLD68fgYjfVYZza4IxarT179i0epLj3/ePc
1fFFmum51VV1qvPexoZsXMY5WkIzYaTmdHX3zFLlEnAAXSuID9skV3i2kYJcxzI5u40gKaQmEMgr
ij/N0lAVIAbcDtNzo3iySWye77EYXtCMO8yg+k3RoynD7CHQR8YHw6v6q8o+CxsXht/r3/gCSBzB
bLVPejxKqQ9db0lxpHUtuiwnj5kyCGRRo19EB17nDclV6nOSrh9a9LYsnPztl0QhLXj2q7otjwkT
/5BX2ob0/N0PYqRMTTWQ9d0b8WlaMsKtaNPHyh9uoztQPGbTlSmzeYymCKlQi/hK+o2Pnt1Krq5T
/RnaOQqr2UQNgEi8k5KI7Mlvn2zDeJ+qpL3I5qX3jOolO3yVEbmo3O1i3jNVmsiHm5zh2lB+jM0e
y2Q8GwvNZv6LdbpN98fgBYTAAxAyyAdxjYV3aRKcF99L524kcrrJNeAEv8NBLUfhN4CZzKx7Ni1C
J/reu/irBJnm5yriTS+L8lKM+q/t2Mm1J/YWGCsprxCv7G2Q9jGOJZVfelJChzTS+9Jkrtaj03hS
lFozacj7OBueqFnVVfFThLfIdFzKuCDNFeSWMBK9GZERMQV135TVMWHNGQeoinxny8sdCESiv+SM
SuD9MestKtKwfP2KrHsVncAJxDfFpA7vPB7nW0LttlmDj3EWRWT98J7v+Ypcy/iGm8SK/PaD9QN/
wg6jTnOr4W3a8fQcWGlzyskaHTKy/XJJ+ImpxdmxzmBszMcmg45MIcPeA9DYJnLH+a4gRCTo6/PB
qU/+qLg76+Wem8Q3pwlL1LTdzPE8P1UxFijiJk/dLJGZzMEeLNcIt4MivJ2qDl9+zgyiKH+XJVdu
ZNjpNS+RM6S6rjZJ78nHHn80t527HOi6UGGsXKMmMbyw85dqm603SpeP76rN5OmrGOLrhdA++/ux
r186cA1rF2DdlhhGDEqRq5cTujYUdXporRqDLcLq1EyzsElwkiuZPfD/z4XrfxEUCB/Casycfmn3
5jSCjSdHgUAsirLJm+ZrRrAZPxLWJLggsB5N6jOrerVpjbK4NkPWnBC34zlGoX91pnJf0hPtA0/X
a0ImHBkL0/gwZ+CyEaURxMFfNRfOS4t5fedWOtgLbsu9o6M9eYPVdMekbT62Ht3T+j/T0U/4srA/
IpQ/lMiL5sBR9zgweO9yHCcueYUV83PklTX+JIrtcEC0TInRFFSVwcmwKXyHlJoaqPkWAll1nBVP
ZWPI9JDYFqGT/kMZtBObbAeJKeJHApnLfTV8jhYVlkMfsHEdsc/k/NfzERvAbSJvqc9/SSCXiLZr
jAw12/8sT4xtKeGaxJ297KalTQ9B4Lc7rns2EYY6F8F4siDHbdOutxjfmtnCYCeJjjb2iT03JuiZ
OPvIAD/smTKTELkeA7x0+654y9xmuTH6hVuIOfjUN/l2SeI1hGiaji4TwZ1lxY/BVJbfzLr8YLZ1
TqsxOMYUjDtrXiG0eoYmyL5BCRfHfC9InI/sNYycm26mYREFji41pCgdIeCkOfRLx3OBqgVMXj3A
HoTZWPXCKZoPQLNbl9muG7UHzzDGQ5Hp9wCd1mPUYw4tuohZ2vpY4kHFzGSPZwzUD7Wu39MEfmDh
gi0i7j291KX+3ilIdaPU1SWrIjf0uzljbMCqvknzjyHw5WYMoOUh2GRF5LsPjmWUZ2daN4FR5SGq
y+KzRK7MlBV/eeP8Nn1ghUhGo20Vu2h208I4znE0ca8i5YBeilitw4VAw536Ot9GvXrRDNuQbZp/
K+qX/Uis+T6Jx1+axEsIWsHGaaR/7Wk+t0kn+eZU4x9h+JG1PvFWg76EXlYb8HMaT0D8I882z9mN
VUi0Q235bPeRCCNTLY/SJEUt9YR3zGuLws50H3IzrR4MaZ9dj2pFAmYPERnGhHE5v1J73kaiqfbW
BOdLRz18lUNgdvGaTcxSl3M7jGTzw3X0r245McwFGtDNwUM95hB9SzgW+KRP9Zx3x3bO2GuDlrub
1uzyGuoJaX1HW95zCNc4wUpribCcjJ90rvyGAi7k4vfvvje6p9py+qe2esJrjzM46W8R99FBMsrZ
NTU/F4ZWmMx39lIE12UiSKF3eS86Tl+E0MBB0MczmWPd8sfPFnNHfkNGKU4TRgrCtSB/4Jsbuzav
CIaP1EM9Cn9nw+1R3vEin2Bx9reiAME19nFycP18F/iqO7Xl41xZ8mpNXnFKy4jtllcCZTA9FjWd
XiCqkWy/qTqVHlQEOsEAz0OlTpqcZgX2KPo6NNBr9SqJ3hKzOwyiRgoGr29n2lQ7FQKmbbAAHFaH
NK/zRzqCnnE4Hhy0sQKx/cL+mByHrQumaGuuV+BMGO4V8PYre4f5Wpvcczo/Qv1+0ljFLgTxbJcs
6r6xQ1Cd3W89DMyIdeZD1pf+Uz8jN2CJwDznLZ8puoRL0MFA1g41keJQTUxyP7K8eQfHVZt4sbgu
l0MTOcO+6mAnp0iPjh5tpiqT6WQs/rOpOvOp8j/HDoGVmKqn2lSh2fVkSi6KZHSugxNpR9t2IHdu
gb2iSw2e03IJ2KpXpoQ0At7G6UmbDwPt8EOaTx9Fb+BZ9YGxjOVPiFLpiyzwNmWjuiCx//y6sbJi
DUFGQmmaTRlWi/E6MohZTLd9SXLOF7u1H3JrERuEjeOBQ846caxQsj/bcV+8JbaNFYltox3wvbW6
JxBDHVQ6WrcJc8G26qL4wP637MMJadTZrbqjH5jmN8jxGxoRWEMGDzV39aO1frezYZNCWcoUaBdp
DnbiNadUHzxUtxBWTE1mLgJ6CaBp02QWsyYz/utCr4W46B6FbXT3mRLQ0nflDPX3jD2Z32fMjuw8
Dlf9ZJ5JkonK7G8mW/HgJA6W6qRBDGBZp8yE4hAgJTj0nUgeWRoFAxSTWbMzz7DTszBGhXLq0BBc
UhJRt+y/+/BL31lWlYHKZHipgmlN0czFaWQB4yCpOYxJEDFEJPxO6iR9KCbHIi0KpXyskRMHs5Q/
h5Glk2QXMXUfZhcgaWCqueEkv0k1J8ciiyjxO2/nVyigRfXbn7F8oD/ftqt+NRHBdwSA/cFnPkPC
FqMAsGItChHzDv8Gx8xAN0NlMz01nz5y3nCy2wZ3MxHnhNlelTKce5LgNOnEezL29mdsfETwQNBl
O2eY+tHJtbz4kvnYGiAGYGeWJwa57UFmvjgWKec8tzgqCsNgGKNgO2YsmevUGx8nk0R1NEWb3Pbz
l3JoDsFSVpya9bwfI57Zah3W2lN3d9KWYaYPyyYr8QdDAWaJJUsOC1G+AeWYXQ1Wy3F/WXYynUnN
KG9SQvAbpm9pnHs3OZ0gwjjXgHvZMicobh3qr87VtDaA3TeLayga8TnbkzQbHRicM8UqPf6SrBjI
ZzMw7EwY6Yw4No6pQW1dDjpGghitOBMs4hapDCGrT/Rl68QC1hoRwJOnDgYkhQ0DfRQksaHCpm3z
sCZ4EuUf/iCU7QyBkqfK0PcKBgwYQfk4oELFCkSlzP38OIHmHZ0qeMkz8JE1YMF4Zjbhy6fJRahh
mkawjpyzsFPuyRhEvDX8qHlJ0G4YFHcPU5y/YzLtyFkw061izvDMfGRbzTgFpmVWp5laj7F+vMGm
Yh/LfNoZLAjO2kQbbNgQx9NGHfzJ+m4xNUf04hIH0qfvrodnN2/fGufXOKKWZsKBZEeIv24OAA2B
rbX1YyrnBF2U5+bNuaqbR9edKGyBlT2TNvaCxNA7UH3NJ7KLHyl14lMM9Q8JI7rNZKw6ZPdsVovK
YuLaWO5pNCy4ioN5drDxMgtuJaqUrD1C2GrJvaY+4q7I1ii5rux+jnVKQFC9Cue1+TQrOCUoJ374
BiJm1nyHFNM4Nw60F4MjGbdvecbro49Fi4+p4D5yUS01sTcdstiDA4Q5jRjgeRAoXjLGxqz3jAXI
xGod//KPi99zymgQgMzRWm3Pfeq8CEYoYR9Fn0YzG3tZcUwOyHoo7pet2zJxhZD3YpSZOPtDctTK
x4LTTIgRR3GjArHDaU0+RJyF7GMAndJ1RnUkvGSPy1EwNEe3GTC92qRrpO7iDrchpqqeE9DSJEMz
Nkr34ATR965RiDM7dp8fG7Nb4HFemzzRVuzaxjEOYDQfRRw4oQAL1A1ujiq1IenaouEtcK4bZNXu
v77OfHQXvl+HHnvFgQibn39QvXpD9ZDJlUjTuKgD8HdSUnO4VhYC+tRhAQsgZ/vry6vurrb4TJOt
qnR+ajCynL8+xJTr2P3ESTcMBydMGnusuCOJl6Ez5u9VS3ZuVREnBHFHdf8JIrCd4q9XDct+iAcU
EiRZMKcpyUroc9xP4EimufkFwYdbdPVR5NesDb4v0UeSQe63Fk+S0h5tnDWx0Fs/xDkK9DjRqI5L
nMgCvCCye4i0cn1Evj4w8u1XYz3vlUCPZ+lU+QHl7PWLBqCxQe8hZP/sE3bEsZW/eNRBW8o9lBx6
3UtI/KICv0epJpqGkY7QNHmly/xe6jYCErYGI6QCTJ97ZjoIuWq1rS9KXbU/2wdKXfJweXg1GucR
3f3qoEgx14dGGfyMSRiuCMzDL/wNMNyfSBihqMaY5Q2LDG5Jl2flpI2kO5t2nIRWIt4ibPpwetoK
0aL+dBKGlHWANn4sDshPn7rZN08aw+PiW1CBE+AoWiB9RnQB6VvzQjTlq7AXuUNvjvgeD8fZn594
crkCK+fhH4iczBTb9OhSITZGIVQvB+YTPDxx/DbK0Xqtlt4EuugdHQ6Bk9d4A8LDKgqXWr9CObN3
XzuSpavaC4nj/F2PrOK1eDQAuHz38XhkBtWH43UGakDnWwJwJBSGZ59Fqd8sYDd7kRKQNPuOZI0R
H3Jj4sweYvmhXSuhezzHZiR3ds6Um4kVLLSa9Qm9jOtvcbjiVFGoFUxy3vbQSpFSMKdPSQKd1g+6
q9uQVvP+z3NpkWuqmTMilnZfZTo+tNr7poLfTv/Wpsnd0OiflqH54QUmSYVtMBDP6d58JZztMuR/
Z6F3Muj1zjVgpxqkQ2wIuzoxFl7RGT0EcRIO2OtI+/jFuDD45MTC8ytJL2cj0HvrZYzWqqIo4qHE
D88MMQTnvHN/UaYErr0PgCLsUkNep0LemThui6FozoYMfkBR/xQpKapleRlzCmD3Ze6elnj+lLgX
0dnVNDjT+GGU9Xv3y0/gl7vD3oiuosvghA5rU229tgKhCpYuAEvYBsZ77Q87Zc2rFYWWiFmQOww7
YWKdalTwmgNxjQz/NVkDS8nM2092lh8JBqm5fusJmr6xxbseN419YrsxnFVCHKl2Sxj03cBGaKDi
XZiQNc0hKZlos2Teun2KhOgKZSXbN6YGpaSrZz+fTfKLXAQYjqUCpNmz2KgcrUkcM7tLcqbv8T23
GqYRJUEiqssfJWkqJKSOOkXvZ2rKF1CGAddObE/LLrERe37hShhpiLPnlJtau2rfDfPvL3xFSe5M
T0pMy8jAKPnuk3hXaxvu4CKPSYtZLaYhMt1+OtqQ6ocklqQ2c/YUMXeUyOR5aMBuO0TPHD3UebFV
hG4WlMdx4t6um4Y2yQ5+q8To9la8UDMra6LJZ/TFfACfTEZTGQQPqet9UBAjiY2a2xdwY6h9ECOz
Yx7jNoZ9hAPhXET6O5sJWowMVa+jY94bkcgu7FBQIpPUTaU0yTP6KxUuGnQ3zqqZepIZ3oBBdc3+
WI16qqGsnj0Zb9x5ficEfAxtX7/V66dFcceF1/DqdMYzFQIuiiK6Cc6fr+vu60O9QmZkmpFr7PhP
2BUus5Xw/QFGBEFSN+fOLl4aB4lOHEFTqKsEVayM95x1eCMWEDwB6cAVG+r1q20ifu5JTHC4Xaob
qgWoz5AfYcXEj0LwRwTxuZbDre6XHKMkb/S80j/8qd7HKXu0vgRK/HVLr1/516+m4seYRhbCaVSN
c2V8sMCsEPmpt/nZhpLr8oOt6w6mL4VvTTnDeNaPtlbZHYqm3dZy3GTKu3NfTfu2b+5BlcmQpnQ5
OwLRpTBBsS3Ke4DhPW/HbHy3PPVjiF24D5qEZKOg/FWWJemQ7Z8gn6nw9oHN8WyXLNV8xFYG5ek5
r0z/HHljeWpRvErLtEE3TW+Ow53BcU4CbEScMgjvFuI04bqqbiQQXVhsRGHFuyKIuLoKRI2JMQLX
Nq2/jQRs4zDHnBf78HVvM8AaTkb3A97WN5nOt2R9Unw7usSxe2xMee/Q4Ry8zou2dZ8Dj+AMwDOu
b0NXzAeclbNwWU7W7kHazZseM7x4WfuY9/PFZiJ0kSLZa7uVd7tVDRsJfEGgmq+8kj1CgOlbPE43
KttnujWsFg44SPK1jS2k6r+OyQFBr7wLhHRAyxTvPu+kZqg1pSN8blkf+/dcDNZp6TQe4Gl1DcZj
uZfiTzc1VE8VyBROuuiQjgzzpih6aWkB8WZ07Y2JaBultCwwriKrxN1dEH01DfOhKBpOwXUwR35N
HObfmsyAjpMkz7CNIsaKjDEcNtskRJu1ycloxt1paCfclLncZL3nbxjeqqdKCfJEXOPQ2k10cPKu
OMZm6qGc03JrGUY4KEechN+FZdwxLlD+97Tw85MwKWI8fRtZiVza1GeagOJmgLPYx4gAKEyKdvgR
ZeVPwUu8cX0N/MkcOtiL7J+nsfksXesTFByZcM5F1LaxEdnP0kTCUmmUjLZvTKd5dbfSsHewqVy+
O3AVxnivrIlgBG1yS26yQIBOJSt7z/1Y7oLV4Rlpb8Snab8Fk9RHc/gtTOPYmVZ0sgmKIM13Wwam
85Rl/PBIj28PpvIQ+DbZN4+F7bHTwzEfI/M8OX+iKjLYtMUnh15y28Kng4/xt62i4iMoGa906mR1
Sf4ZHLBjASelgjxOspThYjt/ghpxKZx6b9NruMMquqRJBhuZrI8tBvWT3UGM5BuIQ4FZZythHTFc
tnYsQPNtH4BikDNGuEi6bzwERHEwEEq6mlDsVRgQE5G9buajQN3SqYiPVn8XI9Id6H5bDfm6S8lW
WqfOIv6B4R9/zih+EWcRoMgv2W17ZIXG+lD0aF3HCPQYliM3NGKSVkp1Ahg2sSEiEjHSU8yk6aUF
e3ZCgqW3KBm6xyEbn2KvC+scCnpg/mZ87zz5g6dopR76xex3Y1wbB4gxhxRbNO7+4mbSYDvKJZo+
jg8cUNnRr3Dm00p/qOFUF+J3hPuTS2+G8BgEaJJEVR8iB605gyFOK6oUkSE9fQDFAAzXw9qxAL6b
0U5LUoSMtu22s0S1ZUtkY6A3d0SnQBX3wXL0jtcfLdv7Mz4s+zll/geWAiuNBH2GRYBl+bKb94IF
Whhl8tNqv9me3Z6GCY1COmdy3V+h/EH9sRcduA30/x8VIZHIXp8RV/ihlxctC2UkDArcgzS4jvI9
w0c6KAdyFVsZ2viBpWNPXoslJtZdpbzMYu3WUOhUKVwESLLg2j+82d0pl5wnTkGvQSJOTZ3QdVg4
Y2wODUOybOpy9TOYWr0R6xfm1PANGq2vVhnJY9o1zTZNrN8+8+BGXAwHeXGc5N+KmgASXTlbu4Gh
AsceibxBkcw15yGZQQ7WbrSbbIk0GMiXaO50eVzSomiw7S04i/WOeDQN7x4dUIvn0IF+lgDnBj2u
nhWDgp2djj+91nnBcgwICsl2Tfgh5l7fVgxNWRsxd9wWwYBvIIFLCoyn6qy9q0V+7IcS0kthhUBE
2B4SM1FIuwtnAnlR7053uJ7BNuHpqHPnzGK02DbgZTJpACE1y5MzixryBrSM2COVNO7MX6x+bbxw
WCW6DILJYs1PIsvUbr7T4bRnB6Y1GpM0lP7y2aQjXiBIjwy95g+3eoiDrmV/I38WEyl//uSJcEh5
n6tq/I74B75B70WbrAiIgDCNQ9HCpeBTwsLHG1YSTlGlMzKk9U+ZSGQMm6pm1IbKqa9wOCj/lNlG
TZpqCeumDwg5dNydjPTfSiTz0S7dB9sPYDQMrCPoVXe2hTLfzyuMl3FyyycI6aBXjwPyPFWM17jE
xWXLEegNT2vd1NMOnyKLZvYWu3jh/mWQQripIk0m/t4SZdaX+FahN/JEyYnSesKLH6ZkP4Hc4C5y
lGDW602QLkRwRTdm79iJz3uFx2As3Y+y0ORXdANCF3wqKqO5d8hpnLuU7a5an4bOYwtfWIBhUNpN
/bIXIsOUab77rI+U7JmvIBP1TdLzouy1QIcYItGgTef5QERmd8924icX1lQPE8LDTUPydBiA2fTd
6D0J4BQD3wqzGAapK4E6KSc5rlP8Hg7PXg0IuzPqfziEO1I5ho3SU8X5kECWEeNTUxe3yJu70ASd
jRS+jRD3NQbwgfSs2il5bGv9PXucB/nLLni7Emv0WiNv34gxICk0sMIkgB+SFBoZnLmOIdWlWGgt
yrHnPYEaDBsQzds5trN93Vx6VvGpxb0csAqjnk/fIsfNKDyAThUxc07h9AQqru/EmRqasw/6JtEF
4OnEMPaX2n0FTtefxFq5eyvr7uvDP//q0Ti5Wro7J62rMwi4nCEHaG6lANth1SzPXx/M//rV/+1/
AzemcDMJNOSAOhOfwW1UjZDjgQVhtqTP1LC6IGb4L4KWMK8ijdqoxx2UQwDM+un89avkv3719a//
3X/7+i3/6zP+u98i5UyzkIJf6KSZc9LghM+6NrklQebjHFvmrah6lHk6WnZGx3gmWTIi1NtXSAe/
4yFub8S8TvvIBW8nG/9S+gnTEVeUoUSODDxC/pYjMtPeTqHc7dEQ1Wffwo0Za9auQ8+0cBpx9FeU
ax00kllTkwxBMt8mowGUSFgMzBIBqbhnU8mYw2FVu5FDeon5/zpBd4yOZTssR4Zt0eenmZsB5Le/
nJnzthIcc0MHCtRt+oMjAwhQ5o84s4edjoiggNLnGCak0QFo00RPyPDdPFeR9d3n6DhFAFZm+7O2
oicdRx75UMyoWGIbw/TTql3zEqX9zuxZgmKN2RUaOGae3NogI4JtAO0xjiiKLNfH2EBF6UbG26D+
YpxVL5P5vTf1H4arCeyj6DVuAK/mtj7YXV+fqxyPJ/6NAX6CJQlVPOT1IMNoorOf5uo3DPMHaheu
QdG9oYdmLk3czV77xSPlwt6nI9okppfvU3O4K/JuRuOOioggXMt5nVr3QJee8jtEu7Ws9FfHgAK4
UzqHczCqI1asb6WR2LzVJg0uMe239Ms3e1Hf/WF6mRWFA4EFVDwqKND0ANgEhX3xk8EmOGpxzrbd
OOdx8J2zrPxvhWEO1Lx0dEDC4ETlHsjaWfvh3LaPxTAY5wY/JzZ2F2xF/7txeOP2DX9g1dnGuZoz
BlnPGE2w1PUtlJmbxa56w6H5P9k7j+VW0mw7v4qix8pWenNDV4N0cIQh6DnJoMFJ730+vb5klaLq
Vim6Q3MNCsUDGgBpfrP3Wt/qGy9jonHjPCWForQKL5ryeyAkD5FlYs/HEOc2QGwg8E3GHmoUaUJz
XnvYXdRdQrsF6s6lHq1skzIK8u6opef5vLGgg1mWJe/MyCIiyCqhlefjVl33eENZpfQPOvzMDVoJ
cncmWwpz+aAaywsbRXvpsOaE1hhtqwCPa5Wi+Z6k7c/nl5qzohuUUCbxRLecSuass/POX4w0vWiT
cklGdG/RMwzi9IBNXUSWQGGZovS1T1jvEBHw8fOHLO1O0flMGGbPaaQLfkfNYIiwC6PbmIncphYL
RjxEzWcG+06QN/lkjds6GobtMGsbRRNnmlbEVuTlIcUsrmSnpEj2Zd7zugM1fcxWoUG2kRbsjVrg
wmE9jMaV3X9q+Szy3pqIvaCKvy2HE+mAi8vtLF3hy0dTk166iegnxQo+2kq6U8hW6TLjbSmy16kZ
0DTiTDLG4E0JooAudtI/gLCzxUWM9n2Us6uhZaYqKpLnrKZUFLxKdS/6BsFeTh3Pb2kFx7iC20HW
EBkIQYIt1RQj8aHU6puYQ3iO0uTaI2SwxVp3kjHbjKkaX4uIzla/ZM+GaVhHgdRKm+2DZ9CRojVt
Juc8TbYi0SU+/uHomHQ6aRIFBC8r3/fAGcD1WsK2jxs6jlhyA4wOaLyjswS/bad96HKW3hXLR4G+
aK6N60QpJ6TjWCHq8Ns5us/WXdRolCWVKXQLJp0H+o441LPx0cT8RUZsYhBAQ9ehrKzPBPcBaq6+
8CQzm/fyevl1GqV6q+Wwh8XSkpvSE5NAygvsZtURWZGCFzNIKyjaUxTq9K2q5CWpsO5iqy1c3BT1
fjEgLjJvh1DbR6LXSZDOiR5BB9zrdB1m4sAwrzjLbFlsabSQ4Z9ZNhrGN9zE015ZkbQ/D1a1UPGX
qRtAnzgW0jBsJDoRpoIoKKuJvV4S4LpwhUKxuh9A63ZrQ+PnoccmSs1EENENBs8TsBcb3wG5TVoM
Q3+YvnOxNBzTQupc98uBJVMJTKpTUlLQ5PAR72Nu45wg8pmC9V7v4Qmr6wO8ckqEHZ3Ffo1ikeT4
ean42bwdmNV0uT/Ixbrpab7lmLiAn19EAcDGah3TiHP+ZZlm54yx+qw2kx1zaWytWqHnOTRHE33T
W1XRwasQmhXB9NKsHewSrJ4rjuk3cqloN5iVeB5a1O9Gr1IMjIVn9Ir5EsQXRMadMwlwOUUjBeCB
R5pZEx4oJuySlJWidynHkX0m/AJyjVlxUA96G+tni+RUu1ik5mZWXuFk2kByyygxqyivY0+jWBQR
Y2mjGZ9Ttb6jfp5tUGQUrMv6Y867b6yivAaG9gkH4CFUo+VNKMuDZYzTLVfio3UZtSV6a3J62sTF
x3Rw8H+OZgLjPIQ6E81OsmijPyRU8GcsA0tEE9WSq5j8J+tNGbXme25fDLKaskIEg6Xq7JZGjQRJ
Bew6YtSkDAUbrztZ14PM3rBAsKXgRXGliMwFJQ5u6aKio+7IkMBGb4flUhxnA4koSWvWg7FKwKFo
mu/SuOuq9tKJ2lWvY6yrTZjuWhO4Z14/UaOicZWtboF88VHGfWjJRZ3i6LFoJMrosebGNPW5MxjZ
jDr5kLMmPGgBasquU3qfVTa51CGikrQsH3B3Y3wQW/TF7QqdrK8jslHVUoYvszNHphKreayiCiYz
2eNacdXnviOyYvGIZABzHEsBWgGEXXNdhThgJExRnEdg2dUuNKnByvPNUrK7IkzguI7qL7mO1lzd
CJ5PqROex4GyekU796Yk7RgK+42KwuIBzxf7XDxNNy3cSotQbRdWuK4RLv0hjDQcM710aTSk2vgU
d5Oh63dyX27mcqyPQ6Qsl17vo00qQ5aaKLcdTV2875BLI19ui2NYr1kaq8dzaERoPVkvvbXyEvtx
Kht7Y21T/Dzk7An36csYddWxICDwmDcxWYYV1dXf/kkhf9N26ky6CtB2dRkv8FdfoxmPV47NngFV
viYEtrmKNaCnqmN41UK92kQsQDRR5wSCZjDeTamnTV3jpIHe7TqjfTWMJb0LtfWYV1Ru1FRS7+pU
eNJ62fKoAxReF/2SDH2dIudn2kFwVBbM8IOKWlqjHdwHtJtYslZ2W6WIXLNl30ZacILB7yvZuI+j
Ob2YD6OeIiECpowbvEcgYU1kkpE2ggMc6qGQsySWVWpJFaaZksF4K+SF6ZkBSV5/8jlefnMG/jfM
e5cyLrr2P/+hranKfzEMavgZZWyDsoF58C8Rx30UZHHVxYDWZYjD5tLKpEyI+xh0yT2Ha8Vbx9B3
FRg31G08XZ1bZnE6/0uBKYWlFGL2bI6JdDGT5wEwCfN8Bj87jYUt8pU8Jw8xT8kcUn63QinkDTpl
Y2RuWLVbHfrHfmYJj2Ig0x87ksfxfvTSQUnR4ZeSLFJIEInE6tC2yFXwlhXKeGytOtnJvXKugiU8
/vFg5kW7zcL+EbYWfS2VddKAAg4bMv7fpW8rrxKla28Q0PivD6Oq/f0wmopEv0s1TIVDuSZJf31c
Y6qs//kP6b+PEYaIRe7CbTca39UQSm+gW0AdKIlpY7rRqXAM8evyWs0tmh8jU1zK+MoVtaOGHARg
cK9mypX+a3uGOeijWcDAoubYXyh2P3DjYsbpjUdxboVdajU2+pLwMqUJ6b1x1npAHb8gsrd7xMHR
PbkRBLtF0XvWZGiKpiV/JqincOGsUThVI8NB/hmcSBHZmdNcH5CEXjoZn57a1ruOvjPrs1Z6xm3e
2v/6OCnYbv96uVmKyRJQ1rHJGsbqX/3TcSrg7ZQRuoBtLwfuVOTwDgNQhWPJx03kmaWkljgojrrD
ICJljQYfKqsIRrCPd5SHT0FhiXcRHQpjzprtj4EtAZ61BU1neTn9Rudbq/LwbHr1tMxP+RSfJjGf
3CBFyygE+ZuQJMODMKoHNDz/+rPxuv/XD6fzAXXkwpL6lwTzNU+vJ6cZ2bueZTvkpZRP/bFU4vcI
Io6rhmXNrcSJoHul+krdTnZFAM6nWUvMXSWL4CartmqiZV5h0mylfzqQ0teLT42lja7R5JS6uazA
oJWIV+jYnkOFwM8/vkq16ATPtjvN5HkAxEm7r4EhUhfn4kXvAnD5G8Q/0x5XrnRayrZww1A03oIq
3+Uq3bhiEp/FLnmDixI/sbrpNxkOmK1KHvA1Qwhuo0VCiDnOAJxD4YWqj/6AVSIFsxGrXsOewylL
S3Jq+ibbOdN3uuJK2NIOcnRpTHnBvC+ZD0x6gH3pEIx1Ft1VFrQVNrMMCAFeyiaZgkNbFy8DGPbb
QLOLkN33sp9nNO5IQWXt2g3oGFJDA/ejdepDRS1/U+XTGvo3cZbhM4L8RM5n9IP+Wk/lWWoW7cbQ
uqX6GRx0fcJQGweB3fVm+JgEaub1Eokb2OxwXMAUwnQJeQaTYRL5zNuNvwhYVMgPWaqWNMkI4Xi7
497Fvzta3Z2c4HJRB6ajsaleC0O3oFHMT2ix1H0Safm2U5p5o3U/MXiygbKqUzwooEhhS+ntX1+F
yt9HIs0wJM1QLFkUDemvdxgNnlhQ8ORuLQqmWxHpskJp82gML9kgX2LSS5FENrpHMVEGKpuSgRmn
4RYJPTt+c+y8Zu05xqL8mWvUeVV6dxuCYe9Ncdbo9M6AbC3sHXKLU6BfVfVLB0OlIxcrn6lBto3p
KaVF/T6I3hC2IdqgOuqo+XIUO34yM0dtm9Or/Dcfe52n/us8hpoC15uuAIeXROkvA4ug1cLSy0a0
XYzyDGRSPstzHDoEVcUnIgwOeQHKvgiLx1K2kMkPYv/IjgYyG7QjEoT7S6visRygVHWzFh6FAOI3
xUoFmQye5WpA/R3mA8rBVQi5TB8S7j9bEXAAhknyxE1UuRY9sbRpT7oS7eVS21KOTv1sCuhPGzWZ
4nKu+bW2ael/uWQQ/7tDIOl/P/W6pquapeP3oPoowRn48+BqDGKFI7iGRytXw3nOQvPYNwr9MvlV
N7rufgn1aF+H8Zehot1QY4JX48BtjHDydUOkIAeh9y1Lz90gPWREZhCZKCuPuRFCICSOwlzT3rS6
GV6s+C1ApnAZxuGznkRxK9czPjd4lc9KYrgoUrjT2jUQbi7PnRIg36eNHZXZc0Hj7bzEzYsQQumI
A4IIWqHpHyxjHwRF9dhTEXLrfKq2fV9eskoEuksL+W4K53dTbAdkprnfVjPqcE1/budEO3eyqp4Z
L18zNRZdXZa4TLu4u6IfUu5gDZxk2JJsDXPsIaNw7HEVOUuoasTHL9W5pVXjkvhx/NGWMGbv2owt
/yBOJvKQeoEVJ13NvioPfd1cFaUz7yYEUdeczWBlLSiO0Utu6LUehBL0n9QV8cbsNdwUC6FIi3Xo
xJpWwSjGDHnmvSZBORd0kgWiLlS9UUCQik0xrOCEV0Zl3slaKyBaQv4yIS3zqX98G7MleripoSqS
EumMfRZcgB2TSV1nm2TIGq8yURK3AEwJbcc4L4IcJQXFQHxHTLcfk153IfVqi+QU+V7MvjxYKHZr
UgjVJxqTQ1uw6ddJsLa1iLRtqZbkjUq0epM9s7hi/ZdR0SPNYJO0n5pUUflaZqRcy/AmGkq7WSJE
KDgjWfsRBYUECZLCQOY7Pxb9qjP5gm7zKCHZOo85xVEVh6mJMMeu2XZdVoCzpxua4k0zBZd4llJa
6wVaQAO1xRyLj/jMy/ssmmA86vxmFOis1RfzGaWYrRjs+1CY6nd5P9PgqYAm/uuRRZKtvw8thmyo
umSqkqpb6l+WyJEkUBgaDGFDN3WC35tI58wIAgdFN3nJi/o9sIm+wogKXPIYM68yVBJfI+l9KIwQ
esIaqpHAlSgtsiBaQY52vcW0lkfWo2aZ8bYBWeAPxihtFUV/6QrRmao5P2pQsM6wB5Hu1UNrK1HW
nYhEIhvKLNngXaYojS5ru++eBSneCkk2ALSi+g1ozpuinGzMoSOdohv4vZByymQUpGxR6DjqJeKH
QRt7Yi9E7aipOW3zUoLeb5UftM2pVJvlsY+iCnU/12OsScZJzjqCavS49aMRoNEsYd3O5+4F0r1x
GdPYU3CbrT49EJH7XOjbL2Nud7GF+lYSLrL8SfliIEiEbnmZ+AuLiJPBCpeZZBy3wEPQn+iJC3p0
8EgbblFKrqDyPFi2ih5euiJBcsMWjNbcvIN7obk/PnjNOCg6Zb0sqIC/UbGxM320nrHRHtO5hk6h
giMDusDCW9lHmoUdsDPqLfb5CGeCpXgqNmxCGQqFDGaW5giT7tBhOpJQsdjA6NVkKGNGrEkHvQhF
Hxn7KmpblRCIq9G7aI8JzhsqX2buDgFazCQtl61lpvUpRg+ygK3w1BAzHipJKG75lwWd2yaYy5aa
QD7IBl7Fnyv2/2N+/g3mh4WkyL35P/7X//ya/iO8lX/D/Owy8D7oc/7xO/xn983e7Ldf+h3wYxr/
VBE7MmqgoZSZX3+n+1jSPzWRyZWnTZ1NnsjU+jvdR5XXb/G8Sh+GP6Yaf9B99H9augHdSbdwna9/
8f+F7qOBDPrLSGRyD6+gINFSGRANi5f68wQf6zBCMqmNKEg+tQwnuzmgADG3BLu8zipiCqjVMktb
fAw1QUReI1IGNGvR9NU0/obC8GupO2GrRU0Na5vY1TAAlBpbF7B8+d7MWixfDBmDYO3nSs3vTO5N
O4972mjhAYuj9szYZEpfyByNh6nW7hYBccykGQvZGotJTCImf2z9wUUjKQd7TLTJayJ59BrTaIM/
bZstHbq/NpPs7HXEArAbscxUg3w3ZanoFcQASmNCOCchszgnES9kOPYMTa29UMw+hIaEDikiawIn
J2TpJHs2qTUf8G4ScUN7L9yObGS9Qp/D1xGtaV+TQVQUzYWEVUBDCoZakhpzYtlsY6QVmCg00kKK
zmPWy3ed2CoMNGZwqmhQLWzJkDvCgA9jqhNW0ryIExaDciLjmaQ1caNU6mz3mkKcb0zgo5F4Js6f
089Dp9PiqXHNItPhPXA0Mnn0Z8T+2xQ1msMIong5goKNSQERbZpwVdfAQo3Xw/6+bDRpPFQN0h/k
fahVlwA3MnZ5A5e9rVoEyU49I2UlMhJTvkXAMt+aEdCJpZBz3wq+YWblRqejpU4dw6MMWB06FNPt
QMl0FJxpKDunHtaZO1E31CgUGz8hSxW3JRGIvZxqeOgVH7Gt2Kkw4aYoSLmNG7LFI72wbGUscRMC
gUDo2RCGtoht7+UI+zxVA8df5oNd427lDAo2SZI5XlG25Vk0uBAAD5NgvIqBdEjHVr0XRiSykUrp
awA7cNHXRNPCMN/BT45+AfsGcHh1ALUZQynJUeeuUlDFGifQehVWjVlgsIf12JHHQ2iF4nZTjBCz
73Iii3SqoOsDH02bo+xhiLO7tFph0k25mu7PoVy8BQHsb8hRjibXtPTMGQVIQPZozfRssp/ylGjF
11DrhPGPqcxoRRO5cIdqi3k1TetjSGHJ0Gl5Rkt3pmpvS4ocH9OUmJZQkTyKVZPdCeNjbczhidjx
nZBimQeBbX6mmBP0IrnLqcpcEY6jT7DWyDHDVXDQDbWU3HQzOhaB9KlGpeYFgQQauBiGMzEuF+qa
OKMoSNPqxf3RiVClsbIGrog8etQtSF/xPQbTxJt6/L9DJ32ZOWJngcKzmGrBscTqJlhWg++7n6mY
xkxaBA+EpINhqiolZwwyUkop4DvxsKTeQj/bUZPGT2fqoKZE0Do0KNMh48OfQybAKHdGa9gzicPP
k7+0Jn0sacX7lljw2w2C4bkygYeaLaczSIn7MndmEgEbqJeXEmedrbKUdeeqvIgjKbIFYh5kl5ZT
pqRvsHTBDWcYmzBHCy5TEB+RGKAhZn1IxYzzngooThdwzvP4NJSEZSxNhTW+5SPqMWYXeWSXoBB0
ItFoV1byPZ3vHBmRVqPKCFQ647ow6QiX6vbEkvmk5PcoN/cRPVNVU1mBp6Dv61LBJWt+NtEba8fJ
v+mob51R/i4E6p3JbKuXDuxONlUj3tf6dTaRNmTmANSU9Ygfq1JlUwsDu9kiQIxABRFEtVyggv6q
w/EB9ihAT2RlNS29eiEENICRQm/skNZNsuuV6DObVJrnavrZ0BELq2lArzb+aooodsW0/OoyTEnV
GnzTENXYM2q6wKZ0e6hV7OZxge2VpViRJ5ewBP+URJJKmtIDApRfw6DwW+pMT0Mivm9hmQ7MdiOM
ELytx8jE8BZpy4uFkMuuMpa9jbytud7mtj/pVfsUZ+hFp/jCVqpzQl0It7oAR7Va8CsGZv+eB3O8
ryh9mppM1WTICnvQ2biYcuDEBoiDqTDwWACjJMq0o6hEYrPdN9V3cYNffyHRb9rLWD30DiZoNimH
JDePsjHtohxBE+nsG8ousmsSpYDJnWWaQQfXRtH2IgfZewbgi7zc+buKxV01om6nOO3Xg/Ia4uG2
uzp+mUTpBPlZ20ivbEFTr25CGQ3LDPs+Frs1I120Nb19icvkEBC34wBNIlxPrNCTt8vDUgy/cPzV
AdlZShCw6xNVqnGklcu/yoVWVjda7JO6pDwT1mBAucdCNcKfKs1XmbrSXWmwt+Fet/wpgutpReNZ
tE4mBRQAGfFwJigDH1TzvaDHw3KdQL3ktahneWz2gPjE5kccx8dBgpQnBZS7GFuehKZ9kMc1vj3p
bqrWHMwmEU6KIaDMCM+htg+omXoVRVk67VpwiIRlOxZEc8uyGfgICOkednyP+6NK82GXkoFlx7/i
VvtQe3Oyo1h9quUOtxwtzNwa5B0sgMaxXhNRvQJcU9lRkOU1zCX49viBoQfNdOi2+gpJYd7osjVM
fnmajVJm8TATJEN/EtWCJgzPyCy9QFFvJjOQTzMcGjqNShbqsTy/UW4UaNrPjSvIkHf0BRMIyXQs
IyisJy+I4zhnDbNaURspFmT5DZVBdeLtkQ2gzCC/mTgMDXSbIk4wswEGdusYPvbzk8qNAW3IoYDw
za267IQIpZGlwkbiFM+5zFKmJuO6GSHlkdfAaumgWQnwDwJ3KIPurHrGpx0PGugN8RWY1lXEyt+w
5f+qp/sAfou76JRXUG6rMMdNdJDQ6npDWiM2jLuqx6OrETgXndlrijY+P9LZFIauRLpBbTxMaIXA
OjiKFNEsB4eh9sj46vxTptTSacoR/fCn3GnvYfs8DcFBjqUNQbiepnLJ9uZjgI4z0p6GDNhHD2S2
0I1NQSAuF7q/6pAXYtSNhqbj2Hws8xpWOYE7Uq9SHR5ls/yWa33X1mgIOmlvAsSAsvIizabi6Vxi
Yi2sfI4tV6NfieAQB1GBwc86/RAX5mfR/+oiopdQlK4G2YbOe1Z+TcF+Tr+UfgGKYJauFBqvbREc
21D71mkNYlcxbnF2qsZBQLqMH5pAcrqJmvWW4DJwScvk5kFJ0xDyMWoCUEmzuJAtZABXN95jOJSF
oveUh7sj2kXZM1PLdDhKYNks+Uwb02lZ+nHB4gv6REfnL/pCMywktap70hMBbybrSvhO++JbVcIL
u+POjtscKkt8nswYYRmq0hBtNc5k1WEHvSsZwUtBgwkd+XH+KlTphXieu7wAM2xuywEpFEz9oI3t
aVwOWps9GAkkeSkUn5ByoUHMGVqmXHzs52YHCXCXjsma+fyC3gBUmZUEW3MCp0DHhaBNGUW7rkkO
qOCNZIEClmGJAFBnLx6zE8Aco7O+xVuKqwhdVCS9ZA2+4WCQvNpSv6Z02HSq/G6l3TEhUMSIzKsm
LegEyPOAGGk34UI9UwF8WYG9aktzu6QPMgY6W9G1R6kpKmdMOjcY2qPcJhICHU7/oDfbAnxSkzLQ
0RyefTpXtq4wD+ZVMnqtSJ4RVs4Nl0xsB8U6yYhkKPeCXu+jeg1S/vlSM3vLJTAd8/f6bROl3u/f
+fl3XNeRa/ZAtH9++ufh5xu4IyLR+ePJP77zx3OGjLJVmuPtz2/88fyfXv7nyZ839pefQVZ3ABhZ
bGgCdbgd1rfNDIvm+udLxn2MWH/8yRqTlamMRKq0wV4rwQEYaeX//OGfB8kSyWVeP+EfDxAR/vxP
irvUc0XkuvCc4A985D+v8fNT6n/90d+eU/ci61S2yehLW5WqSL8+LDkqd1aMcPMxh9LLWZ/8+Zmf
B60hgHrSm9Ug/1hii3P+8vt//HNIpdmhag5gP1uFrH98RyqxENccoXLVzkyalnNKiU+Tihisyvqc
MZA6NmYkXqdTHKBpaqFdpjWijVUhG8E2oCy1ftkL4aXowFv2m3qM7oRjq56YrRbtyH6CWjzJ9LrD
ojTwmKn3GJemt/FeeaCmeyZofnSGAysXWF9PORAip3pZXliRErZRfpGY6RWMFi79j0cJ4ryaP5h3
mG0SfW+wC3LwCtySs3UKwIq/9MepMu6zR/OiQAn5UhJHLsFG38E9g8yIf9QeKrca/f7G/ctepSeU
unTy94YkqkOJKMnYxh8jA0/uiSQvbXDMYaThy+4LqQlKCapaiGLK4X0KiPKxwcz0rvLZHgNIdU67
IcnOj+1i9Al3xEZhB8/VY3pAEk/s5Zi7Kz8dBupDjUefKe2YbczOlx5VdR9JG5rPrupBtzoB3Ltk
Z/OyMFqgv92geBURR4dsZqNzvi+vYeeXV0zzTXbHo4YbAI/YQmSq/LpgUhGxkM/2JKBggtIC8cpu
b7QIsZ77GFXCYdqx79H34Fo2mYi9b2uREEUusMOUXKxcI1ukK5QKW4qYbK33MnqClFndUR9hoaiP
0zURn4SPS1tim3dJVoKVfcge8ncG6OwS29IWYdBD8VDfYzai3RpkVMndcGvYMotc27DzD8t/Nawz
aXzVmr4j2EKwB9Dbu6CLqMPHgHlStOEsQfFwGoDYcjf5IBlt23jzq3quvC82puGddexGd34tTEd4
x297FwLuv3+ZHPmM6vuugyG2h5PF3kVx2R7aWeAg/7SbreleUoeO05qBtT6WiYsV7RJ8m7vBJp5k
q74FjybSIHujX+IjLdPv4pP/j1xrzYu+yz7jJ6neBN9C73cvKunliR1cQg9Bg83yiwOgbK2W6ypy
5GAvEejg3sRL8YLdFcgB6TE2HAhvsks2o278Hrx9WU/mxbwAx9JSJ6fNsAvCvVW6GINk7UIRCY+E
4UeVm9kbFScmhBCvfKpv6Ttyal9Exu2+l6dzeH0F+Sa5TeYcDMmWzgbpJGXtamg6MFJgzICUQlaC
SxfCIeF9I11n8ieegjvtdFOu13jYCc6tq7zms+pso3STM0YZXl1y+qfHxCUPTDrgf2BLy413P0Wb
7I2Agpx7aYVxAE91LC/FRlkLN6LCzrPX3VVnRJiEIDwBTaNVxIizWcCvcKTKY+ZORI/7u/Kpo5j0
Li3u/3mWgoYf7vOVwUYt5dqX3AF+jXYS67od7pfFrZ/4u8m53tS3vLa5lp1uG2u4A93JqZ7BSs6O
bD2rG+os1Hqc5YuL7euY3E1+4w6+rNnxqT825+5h1amvMXlHeHtO/Bxvp13tRP5N3TVb/OMZRKXO
NbzfrpRb6mwsh4gD0nhmt3n5Sjc4fxzzkZoP8zeKnDbhraCw6dxZddOjcApcrMmIDanarbczJ5Or
7ECxOtyvB7O97cAX2eNT6qVYPIpzVRyDcGdQ49iH+QGM3hce2MlJd8s92bTBtte5k7cTXa5TdAlt
KpJOecTb806RBF34S+wRGOin77GX7muqQ3v2OfRqfPxjdrmpTBrG9z7GF+MThnDqicdlF0UHHwla
I7v56b2sLvJ9/6voMbGeG9yLzlJvsTPhlm4sjlppOfVHe4qvq+qSu9cdm3f5m9g2UXpmpUspqx68
eEN9cnHxTTrcyLhGp+VOQN+mfgzfGsk33bHufJUQP/udZKnFMX/F4hlX4yd0Ft2RVVc4abWfPiFI
ealJiox5hpwBrdgthk0lCln5OaK46XBP5LdyQ5gZayvlc7wV2m7B3zd6DGEEv9r1kYul3HBUvHAP
cWV+il77+3EzGGeOznKoHfL9VLv5BMG2kLfhwK0hPBybIn+fKz2a79ThrTwixH9qneSVSINC2yzg
B2xQsV4ZwmlBgH3HPRID27sqWwhXT9j2aUrDM5M94QrhciQAMwIQSdSGg1uo9CZO/XhLXJZX64zx
QCaTdmQKJIr5gOqCwWEkReodiHuq8U+OAR3Ne7rnmT99oldjHz5VLuUfBmhnPfeUasqPfA8ba0ui
ovhN9iidRP0Y+cMWCWruVHhk+2dA7MF62mOWeIl8pXCZPb7Dwi0/wvvsAULP+cpbFG/NAx94/dBH
hp4p2MXRlvttl5h2sGv9MXSXU7fFnPPzXzjuls/Qlg6h57dPkwh8zV5c6qwnF1ZdcF9cyicyU/FS
qkA9bY5EgZkAqGDqTfom+xJ7YHW3RT1rLHY3ic87SJcNOAcW4C2GbUJi4Yw6ibCRScB4ym/MDAwj
Lz1qEwHmKO/Hqc5c50xvwb62RU/0wu0atfFt/tJbX5PZajJHEfFnt9wrNUgrppv9elYnO7+XPgu/
VTkq0qd8y/cEIXHbfxm5g208oD6XjXby0Fn+op3j/U5lIvJ9AFBaSxfW3tNrdnP8FE6A6tA4JcRl
wP4M7pddfNN69Oho3Aior9aECfE5erQ6BsvNckof2Xh/di/iEzfqLXLBSIA3P9TviVs7DJ6MGYQp
4fz6NA7jQvqh7YeH/kPfVztug9fwA2LNAdTCIfTJiuMIOoPPFIsV8FKT4c5S7yJ/hAdcOBMVECfA
LrcOTO7632T4BAhmz5fONiER2JiAGms4cXLaJ1PacAid2VtPorJGx9iJ+7hepvVmoGpkVwdTgWbj
MTpiLCSScd5lH+SOLIx1YJf8dmMmLne+eakOAi/JpkEAUTqwHFrKd9QvLHh4XKH0+UUdSAlg/hJI
J8hcPbgbOkdWfAlpQP9gmOjQHiJKvzGmSoIyAeqIerLT1EMS+yB2HcO5bUx8C9uDK240m7XnAzr2
ufHL3OtAqvkLp1zxCb7v35tz5CfWpdoa3ibwqWa5gd/ZusNVfiWAsrFLb7yfzsF4DuvPzHDyr1p4
RHrjTN8Ku0nyIo4CPEVxD8lYILjNCC9SX+2XOveE52QpT7rDtYxUCcNRa0/45oVtZ3xkJhcH3ly3
gy4TLI9qlXkiQT60cNm5OZPxQIlTC4gGtVUvFYAYfMnwqx0MQsia5ZpcR12m9n0MttbwrrpUEiKu
FIYdaZv5xRmmtbpVPhnbmE9YSEswyxnauP17zlx+X2DTtXyWK/UTUQg17fJwx0KVG+/MyBPZIy6M
W+3UT6AEJadaQ35dlqAsqKuBwePaqq52pW1LPb7Q9rPCCtL7Wg5ETmDLMVUcIq6kbYbWIW5+kZ9I
IWRlnXo695jbFfdY81CQPSzVtvLVm3pDwEy68W3cKCbLiLcKubttvKQerjxI2zsqJrKJhtqh6E91
xc6vEok9I9oM+IxuQ/i1tEkbKtD2RAk6dHVsPQucOh9SBQ2VBK20oz/0q3HUlscDkVMylSBc4sVO
5m6Vp/2knimpLNmxiX3hGiSnkHz0Y/puvIKWMdXTNPgcvuFbkNzfjgdjX8aUknoq73nDnFCVO452
dhbYeBATu6seWLpQfhTHXQ1LE7YIWVDrufS4/fv0OcXF53M/w6Wl8cTc+6iOyCPvNCT9jn6c9yLh
dV613JXpZfrf7J3HcutoeobvxXtMIYeFN0QgwSCKoiRK2qCUDnLOuHo/YI89nlnY5b2rutgkD0Ui
/OELbzggShutd6yr93l2iMRfBGASQPqF8xEjNIBHKWGR7AZbRHBSVM7s5Q3RzP4B8cOXkr44kjrl
E+LGdbrtU4eiivjSxjvE2FE7nnWCNF+BFtteZ+E1mN7RD8EwlMUlSzb5RyduiAhvHRVmQnCAzq0t
Py3nKd5YnrHSPFwCjHkb9mcC1OWQb4HIZ9qZQqOx79kFREKMxMFopz7hP87mnzrlS3YV0meaOnvk
XczR175adoLxMfNmlAVTxs9G7h0SM2k3VLsmv4CIAmykBM9Z4hWsBqVdgEtdwxeF1UyGJAhzu/xq
LJQbs4NBtqU89tKZcIb9ETYdi934a/6Ok9NSkm2cZPYsY1urHrKqxMPPUUhrS/CgyNaBLVYuXqv9
mSZtiPIX8jSKPSKe0CAdt0f7yMgPdYjzljP1f8gT8GMwr9RCkKOi1AgUmh6dotmjRvHbKRJHrLZZ
6gWWOwvHAhFn1UX3rwi353X47awz4gSFtaUdk0Jc+a6ip8QvjB0MY2lfJUe4XGsQxj6CuhQKvJew
9oBjUo6G1F2NxxTBkqBd0d1PeRo6PQmJUNs6ZmnEiPyXZBcMkdMXbsDyRTQIQkjfpyn7cp0+ohs+
904Gi0qgXXKIWAfVT9N4bESvBl1ubDDYhKg9foByt74qUC3kMr/sSsiD/cqo6JYuug7iI9xKml9H
AMOsXiG3ak/le/5lscFQikrwqHhs07SOxWyrxruZeBm0vtdhpm7t9GpT3BrJzaMfdCGI3ZEMQvTB
jyf8cdc1JzM3SrUPqYWwFa30QXod2QUT2OGZ7YH9adOdmTfmXqGF7Z2BjBC/1tTDPeKO7prvqF/Z
4Jgews/0szt+VH65+ah+lN10+4Zfpb9DN+h+KvyzyNNISuPPmIVpPnETbgYxDUP0lbIAAMFHctld
fMovCXYD1NipzJLefQpXNFemq85F+lSc4YxoVfJN2GXYKLM6xvG58irByVIWVNNvvoYbaynw4gu0
JFrsVAybbQsS0KWbRBeZKJXH4pyf0j0ntOmu2m4tHmyb0Vs3XqruX4ngsdyQ6aX74lxUu/Fp+ukb
m5AGTPAG7+BY32gUIxjVNYDrD8SShMpFa8ySqXuY7rTQXnBYXbmgVCV4NW46FZTcMaWf+4jtzXha
N5Lpytzil8jct/ULy1h56bdMuJTjwyXXZM06FlcmLzMy8+iVUy9gTZ9Yg1CVoESwi2xIXZMvHVEH
ZJTNv7Fb/eTs/w7RBx5++b4GyO5Ri/ojvkgXpju/kpM0PHZOn/6k5Sb/jS/5xTiUW8MlvEOLeD2e
cDgn36K7HC1030kcCfKragf3vD8Xyfti7FsZsiy5NwhrXFbM5KGkhEBYvDZM+xcQo7Z1S97IyfEf
AWW3k38pMAlfkAnzb2Ci/UV2iXRYIAsPmSfuQzE9MrS6M5mqdCO81O3uXREdrIAV7yz63HFoh2dq
JfjiUXmKvaJG1sjGME1GwhED2m8KRzGC7KJLsZqOfhaQuABPNT3UJllm4w9MdCuPWQPiT0Zg80TQ
pFnPv8bgha78MsHiR1RIcRGgNN/LreRgRV3iD06H2FXSc6Of4/yPtLFu/Dg4aIsRzXZcr7CQpHPF
wYlCV3wWPExNCOEX7dghNrLpn8aHDEU5PwBCSzSrKo9lsBPfdWof+iM0p/aXAeQHaMDaeALGNksW
RNTFH5z0szk2QCKftWgrfAdIlSr4X26wsQo9cKc0cVQ7oPJSO+FRL7xb/a1tx+P4HB2CW/MysmGS
dIIVQ8Db3EQXO+zsa2PcStGRSvtz2if48bHr5J5Tzs5ACOHAfUuR7ECSc5N+Bn+Ga2nByfQlKFAF
1q3XMd1Aj2QmlvpzjNNfR9X+WA1v4yf7GT/zkW81YqHu/Vb9yTGu1qg3kbOpwp+qpalqpx/Z9bnE
6O2ISoJJhKizXZdQpA8dhVfMHUpg9vBFNx1xLNWB9nduNyj0mxvIbsuwEX+VwxbnoE16yF0yTPqi
Tk8NEyHO9wRtLyozD+HDPPo9/ifyYaXLLkegIjLCmB7bc3ElFsg/4Fg8G3TDGKkIRK4JHUHYuk5v
sB6KvLXY8QvSLvMypz3NQDErT5QPkCnjCTUhe2lPsHHQ78UKHS0SoNzGSxW4o/pYUqu5UfOtDNAw
qOoR7LeH/NXszlPzxF0/iTSA+0M6cKpnqyESyL6wJOKKiTBEK8R5DrlxFOc3KnSFvheNY1B42vLF
f1RkLCA46/8eUJHKFW0zVi+WcZnag77GoXr8OGyUXVXunlOEMXEeBYsnHPgNDPn6bfCnODPqv6mN
WOp22rWDbxpuEzgsaEdy/LU+AodrF3gohCpO4PBF7ZMRHHAsVciuMEJ9p05HCF9Q8yDiJVuiYFnt
hcD2udAdpoQvsPe1wO5u3Y3/rRW3nXaznuriqaTiHEDmfe+FHYnXA+Met4t0O0g22dttYPlZKpcw
jFXjTKZhFp/iOGzYqtDuK3tnyk6sqPwM5WuyNiZzxKpO+Bt7zS7xksqBe2iNr3zZF8klWkRAePpz
SL5OQRcLNZxjyTY30014YBsqUfNBCY/tjYTA55flENwkoZScPmBk2AzetFsvyAdH1OLgAhmdRBdv
nmItK4EOi6lhmO59BcxPLLdXcvXqmpPV6KhvfHG1hhuxFssadpcIt66jj0WPuDR471+ib1IX4mJq
uSyQMVhuz9jJyYHE4vCbYX/wHqtXQsyEoh89IexWli9Wt+ktl7YDn9Fhnh1Gmk7oz5MoU9Rgaj0Q
tWd+G57mmWoMxEU/ukFQn74kmti2UlGaCSQv3fqk9pspBiuyFVVnuIkjM+0CpMJAuucZ9ZQ4dYX4
3Jqu8MBFhkOdUCtE6Jkezml8UV28K+sNcbXHJFO+uitYsiMFj5pqDQGo+U50j5Q4T6n+kwoRUkjU
rIgRdO7BKyR31A3ZB4CxKDspOfegpjb5pv2TWR4RVarblNzVPXZxWkANhrAEZAR8n4Gq0u+o3Qpy
KOUl3Cf+m3ClJsqSsU1xGAKfz+Wm9rwdxt+Qcs4flU2xnrd0JEq04ZCKSbZcUYApKSlSuidJCt7n
8aTcinPqsre9c9nE5BYQZ5F/m1RoUodylyB+TRvzPf5IQ5+lgaPJX6YvvollRSNhR2oGd4T+jAfY
9KyT1MJn9IAnK18q0FYWuI/oOj7EgJ2pOL7iWENiE5yS9GxoW74sa6+sWjJXhtziquyGa/5KJ1mb
j1gSvUYMQj5fhUdkEbqvNLSt63RgIlOsBgn2YJ4Y4FSaTDafsqKiiDjbjrUrJ8RKXRL1NR0BuzHi
sbOBN97OWzF91ZobMgy02miGkr+mz3yWwk5NcJG6suZx37kbg0ZzyZ0oCZFW12CxHiMivtrl70BN
E6Dv0Esmkxi5TM2Wr7IKP6Q4qt3ozph+Yb2Xwp8OdMwcrGW4eE+tfdI/Cmhu4a5SfSLnVjnk2k1g
6V+RzXgON9s5RG14i9rnOnjiNfNgySa1BvwCRIJRWdD7dbkP8PG784Izbu1GaGmzEzBUrgQmaIjh
OATIkKPnWPlmnigS45l6OncXDRTM27k2nG+nvPCDrGRcD7xn2umZf83RFNacQnapJvKclKt8EeHv
SM/Q0mx12K2CmEzv6KdCzRJ+6PjOn/M7a7qCiP+mIz0vNsqBy7qKJLKYEu4M3BFHUPBIICSC5tat
5bgFeM3azzGGR/ZCrjjXSxV2XKNEdEz0kMmvNhyMYQJpoNhDXlxxFylRfjA6+U59urDvBcKuFN84
64xiY52+UvbnBYdPZR01fqR8+ScopydWSnY+UmoscDS6mZpDilKuo4R7xrmSDQbpGjlyU9nnuaoo
UwkUNJBpYsavDB6bE+Cud3iOIysGQYKQOcCc0eYYuUWsCgylQGOFuwjtNXNoUX5Yuc0ZfUce+IQB
zxqsdCnbn0wI1tTQBo86CaXK3nTXQWu6uvTGWOElJVcMQtYo4f7L/ILV+RyCSloN0m3DmTEmSU8q
BQ8ol7WaA+VcZxBBqFGn26nyufz8PBt/cZ2XPZeVv6czvt5QjLZQjWYso59seZwOg17BNWnHJOJf
+Ai3Y9xOEa3h9bQ5W3myObQMDziMS4b1GFH34PwXXC5CEPPoC4HItBkE602qgG06Bci2zXoDyUFh
kKztGzisx2BPshFm7D1ESRRaELN2UF/84IeHK10C/JNjj9/ldPhvaa98oU6ZR3vg9lAXTsmaVfVq
aGdmhab6TPlcOXSa39MV0MSNShNYdMC/cRP5snVixHh2bKFh9TXNumfjoJL/mB43lgnCb/BBbjtn
yGmqG85o0Lf1JUSOh7VhcRFLw4SGD4kLMFCiX2dYp7ItWaii2GjpTnR1LUd61jOoZhQYKSZcGfP8
OPZ0mQCU052NxwR3SdEpjUfOZ2QoEQ/ujOXIbeCz1rIWUBBgA5bH5eGqrdBXKu6EO4xVYJ0v46/W
bMGNcpU5ilV3cLAlc89tWCgpGJvGOEUgJpUX/iASjyOGJqnD+OBWToONMyokeH6JnnuUEXDvE4Gp
ThPQOozr7DNI+zgqDhuLDKo+7PTYYfQHBln32D/RIA0be52Lid09o6ZK1aNCLLQmbAGls6XFBsHP
8sLCUaJPsdhydMxjLXKJHKfea7FjtuwqlzD18BGoclhOrP4ydO8JMLEWb/AMGuoJSJsoe6a+aeVT
x9cvHu71JaqW+Ra+BoixFBGcVbzsxj3mMHGhZ+4Z7ZWXnO6K4KpsMBzE5YG0MxCDRwsCLX3cJOL1
woYHC4iO7JI8gXBcKv9++TcI9GJ5pGwYk2b9ok7+X1eYtVTodmAquT4plEfUAhobIQDzdfLBunFm
eH9zS5iLXB+tRdAFizy6TnbzqL5Sw+NqtItbpjtJdhiFYAoM2ZEFlwsGWz1CNFdeZxNda0wpwepk
AD65sKxAvG40d02kChfRDK46f59Cc11sSSXQWAcHE7JFV3bjUZP74fy4rwzLgL6dutYnx+xgfdWX
gHMicWIwxnsuLGkeh8T5r4AgA3CRHeluQDEfcYw1NwUfGav7Jn9ZlgM/vw6CgVKmPXA/cT1IQZxs
VaqcZGUbOhdygZUT4gqU1Db9MG9Gq7a3rJ52jYKPDBboKdbfmIzWIfoGpZo/reMVp1aSVNOfdS8p
PsgeGGQkuOTAKllbOT6nyNNOR3EK3Fq4YdrInWPamaqnD+uVVrgCKG6zQV7YMwktlBYonFMxxgrI
gdsWCw5c+7jgiPTRkbJs7TUid2AtB95FhxH0FO5BIAIOg3IB0l8/U2cDyWGZB0lAGR25m+SCDvGW
abDOH9VGTVaQHeRms0eUYcr+yBvc6ro+NDVJBR5JgI/t8QG78JwhfALZhcwJd5sZULKGyBur3eka
/IddY36t41q5cC8ptIo0RGl7YumKHhPrDXK+HjOrbz0Al1RyWYEKyqTAuXIMHwz4BOaedViWLVZ/
Uvz6wQDfj+QSykH0yIedpm7zDkdll+W5VPcMQ85iCKELuggu6UzQBh1lW/8g3UVLwYoeOgwEBci6
TB63S7ZQKZhpIDJNnAjHT+EbxArLmPqLJri1m8ynvHRxk9cIb6w3o7lUrQMGcR1JvQ+yHMklZNXF
kyU4LZdnOSghqlR+WB+G6DAj8Tm8Dd3z2vWilIAXK+wxZiiaVsw/Sk64SQJNVijs2eonZQSLNs22
qncMTG4FQxbEPyUpuJbzAzNQo9ZHkGVgLW0X4QubkVmix7028UbzwD+xtK8xR+S3F+GL12bk81Vh
9IwykVb53DV28kJkt98L6RPqNvm8ngWfRFxxfak7qOA0ACOjQwTY2thM1m6NpJn3AtjPdyoi/LzR
Osw8vpmOE/t2xnZqlzKjkab/vC4g656dUUnzWUkAKC+xUxQew6bXLkxLwOlB+1qz0KPTigA/X7W4
Xey2sPiZfMxL5cLUxS+XH2JARcnTxAkBdmBWCK2zoEMjbqVuD7dkswzcMDAw/UGBijzucNRGnXZV
GhdQaWRhcKsBe6AdhRwut1BcAiIuFpb7YsRkrR6zd8YMU4ojYyVahvVm8yEGM4sRKwe3CI1wMfO5
aaw8OaAV3WZ/5GMsl+0ngBAWKPY7QfP5eL8dyZuJlzM7B7OW26V0Zhnr4xNeWmNBbI6Yk03YwI/x
q+x9FMt4yTUkOGO2iBM56iMdHM2ibL82Gbit/FUeQswBM766jjsrJSeZRqzvXgWwZNrXGu/xVYQg
6ZYlJFtgY2JKtUlSqsMDox8FXbH3mTPU0zLl8wlMAC0ZIjHO3vhmkX+kNkqyTr66bt8gTyh/gizK
bG2FGXQtqD8fpAXFZDbnhgpTQETe2J0gwd+drBw4KbaRyOmxeNxZxmGt42NTdxMX00LRHglgukWD
hnNQVrDA3kW0sYCVQQmjaDHp48NiZvA5V4UcTaXYpCSDk6cgOWeIxdtKVy9xNSmYIpbK3sJfG3Fm
QFSFmvsQ1j6SDhoFXlWI6giMKRGxSXGMaHTDRd3EelO4QoP6Y7C6PoR9EOYob8nMpFERbWQ4aC9a
FM4aXULBq0nP+KgInrRwR9pRfRn1MbNDlMEgVkysXJ2quEP0XKsmidSqhnkXljcW7afJw0+IlGxX
CrtzBAu4N9yEuCYMzcJPAU1vxg4X5dSQrpOplDj4Ipp5//NA12cvSM3z/a0mhQRuKeL1/m/5arAy
UbkpVlpQIU/d/m66gFo3lwwXjlgGRJn+18Nfivj313f3kV6uTFuqmbh3GfkwjWo8P9YHpd1qWslW
Ms414Yb49I8PJHrybSJh4d49Qe4PzTBnaHeuap//eBhahl+OQPPcgqKMDQ0U4/1pdpcLhTOe4M6L
ClkNslNIm9mZUNiF/WQwR2Lw/jj+olh+P1pTABHa1GkHFX99en/zrz9c/xpkJ//yjzerNPCHhhys
a6n1NBCl7fsv3x+S9c4gocHh3J/e39Sq+maJdBInBbZSmIs1eSU73V16//5wV+L/l/fu/3B/T8ay
Rkl03D6N8ZgbmeQVQ1gDdcEVErU3x4hCgRWgfm1Eud0kKMY5Hf0NGfa8Iw6aZss6KHPr2Cem7mqZ
UW5boXoZqcwsgMU0cy1vI5swFtOfNhMbMr/gK9RSzA+GGl1Nq3PHWlst68C0JZTQEmMAQDAU4bkQ
AMoo6kLqtxLpkOV2sgrmODJgMJuQ7p5rkWs39ybqV+Njhfu7N4ia3RdZBaZ5JiXKHpppZROaWLW3
uCTvUM35yttro1EQ1BqpeBZphSAXiatoPnqhWSdbTa5ohFAkURv9MssStgVzuVWwN9zUI/IjaGTZ
M5jDrdboJXZivU5KQH2unD3o3okbq2xp5dA/teAqK6pWZpoFpwrxbW3wRdwZaMLhzhVMPV1Dk1zL
0oZdm43UoSrVtSD3ufnElQ5nry26zmlwsEDv4ZiGUkNGXv9MPVZcLSbU2BOg4FzRTEf1kG49mxDc
QwN3yxYF14SsUKArs2Ac5dUod931MMaB+qglKh7yPYj1SmQYeRm/lhgOgaePdYSIy4T8uTSM2JeQ
yRpLqswmBUJ9TAPaRP3HUHLRMDhSqby+Kha5QzERbYoWOtrphHIejLbpA35gDzRzAPGvbCIleqvn
QCCxjEIbmyF1m5XJl0UFSMOGaDfh6GdXGcFjVNCA6SlW6SitkSCRMsTLCKYNAveCUsEpr+WrvGZd
UCF8kxIiUC8YtAbII+uMpiWzZhCMrRiN72XPEQtCCihQMI89EpQPInuX0Uf7YkLtUI0Be1ZR+m50
RKOi9mUl6GiGPRtcrkE0xSHkJqEcTQJMgCTI86GPhgkhIGR+UH2DKCEiGWHgi5RJa3gvlQEedkV2
gg42luNwbJtBORVydVnGHoQUjV4oKMtBMrS3WlYIiwdhW/VxyQTCwBE3UDkML2NxbhXdusVrCRE7
iFExD+jk+Elcdn5fadjGIGyhCc3JMLRxl9bdhx5qkjeONVgVJq9dC8allxBpzeI5drLQjNdBRJ4T
GwPVHOOnqJZxsyCKgKmq+oMTK9VGTDI7nXgEdTQEzmKkYtW8Lfw+Fg8R0jX+CJI2WeYcpNIIeS/p
31ELowu0dClyT+y/s/qDQui4GxHthj+pPShDKu+VdNmHqDQ7wxx8aoidkomgBTYgTj8/57XhDSrk
/aaqj/BpugO8lUMWSH+UuYVAU1E4Ywug1wAgCQsDTZOSrZAg3SjCPMqlei8uT50OebZtG3lfAI6A
5oddsAGKTZ5JkqoEjbZMb/cwpHpbDLQfMS/xLyx1xMwzdoKmfRmb4mNE5hwHGGm7IHy6jnSYugh4
aEImH41o/jLTKnbkOHLNCMobajhjjVHlRPytWjtBkXYj9sQHUYdqg/HBgojGGB8S9hGrG2JnCSB7
o9ITraBFYCAGsthOrRl4vRFvaXIpojZu7HNMk2H5BLOT9hFa8GHrS6Kw+KNSzBc1inZJpR0YIvkX
KrcnswC83pXTi5STx/XQ3PSRztrYUjaMmne1nXaq2QmHJQamIawEyWpCZVQx25dZzCZfEZVjza2h
5Aj6O4wse+6VX20kv4FxNVITICqSpPkBayp3DNE+sDApPmuqcmswP6XyscR+g7QLpUUKUVhDkhNC
wtIrPGOEZpj8UtLBDUZ0kQUPIizK5go0HRRYrzP81/0cquMWp70I3byiQIxh2OtZecQrWLn0OEUE
klV7LMapLycveliKD11QHVHFUA44ibt6GsvP3TzQ1AGK1WIAdxiNj2m2fqa5j3f5GK+qmRsg6tEL
zmVQTn38N4V4QQCqKk9BPSPEAukY9oD4ma0QCTGgn2VWzVGsKlyipei10AfyPDoZcyadJPwuvMoc
Rk9IDVyR8+qVUYoIvFCd9LwjPR9G4mYLJbC4FegChtoVa1YX8V3dhVL6i0jWMWllBThtntlLRdhZ
jnF3zMh2s5S2S63SBjKxoz30wfDcJXLrYz22Nh7WEgnc4bBBTjdOa0818j8teuRbiP1o+dPZDsbR
b5UYcURdvnV5OOJxr03bcah0LzcGv9bwLxxVWfe0kfTIaFQvF7NXaVDAaLTzRUBRCDL2gKY7ohhW
ielOJK86WZNCbMvS0uPv5Y2i3B/lKn8cx+V9Krtzk7fUCNJJ2S3icESeKNx2MSaIpT5eVaqGZwRs
uXjlVpBxbci70HBQYiwodc5AXAQFZjSmIfI0oBstCQ36jhCS0Pdhs+3k7Bn6z3mcp6MwpA9Colt4
USAMpxLQ11Vds6OCnZcSKiiJgE9hUrpZornE7+onbkcU6sz2qVAlSuWG6cf10u7yEFiHHvVHYbae
JGjIIcq9tExwnFYrRyjbZFcN7YulSyztAlVFSSfZWkLzG3M2ijAm6ra1Tp2qkUPU5ClppoWBku3o
zpaXTiSH0gDUpItAmpYdtTkT12hNlNDqNEpQ5slwgvU4pcUfiPubnmvxWS1v6DNhJRcHOCUPnL8O
42VZrPg0R2dTQ8GK1XZWJ8CsM9mAfJiXBKX7Zjo2woS5efQTaojsoLzevUbC06iBR08tXItwgv2J
ZzW4WnSWxDLukRMwzVMYDt9hawRbAU/falej/QMRcKIMsJQ+Rl4YJ0v5IWpy9YJZzbeEL2wjE27U
JkXwxlzekIACwg9LGG1ppvGH0bbIpWCupUkD7WYpYAta0gdpOs1KHB37ihaqmSjeKFk0CA2SHNLw
rtRIeNNIwXipxEwuMt6b2PLRD35nw3nSTRTqylVRotqOzFOkVwMN3bnsMElLB9t8rTGJ5XWy4tJP
wMHN2cRJyhB8NQr0iqXSHmwV+M967Tb1UYvl5WzEfX1CmICy/kzAQoXAjAaMt6bqrEidfkwtWq8T
RJw0SmCSJkvA2pR+mWWQHJugBx2U4Cyla5RcJw2Fh1Esd6PhRLJDjqQdpEloPWOWboqenpd+1BFQ
al6hrbNPmqA3ccPZyzJLzjRT3JsL6zHVuZUIRYBqkhW0qyL6nOJYObp0oWLWZWjrxV2dIxNQnAq1
TaiAY3Qz6pXmZmG7T4ahfm2BLXoV/XXUHZ50vaF8oVbcsoyAbhDp0tdSQWm4QeQnzsprl2CM2moQ
7mB0+XGPMa5qWY9tLca7PmnXOLGgcma0wzOpabXFKhco+foyN7POzVLtY7aAu0VqcxghGVO0lD4a
tT7nJV55/bJ09jp59HR2SR65uMifrZhcQlLMUwt9mj21azT42IQRAitT1jfOWFIHWS1hSmJfV8nF
37zBimkSxxxISBMd4npnWEzSSg5ZxhQGeEC7Nht7yQ+G3LSVMofvxjJZjDAtFBOuLPbOipiZJ4SY
HCwsy10ZrzQEAJ+FpEkH5M1wDRuknYw4xI58Ghu4NSoAup6iGTSpC3BGAGEk1FhlNumlj61kG/U0
17HPbHZlaWDupc/KUQxS9NoGLHfqOEDqafL1EfqRafQkfaghwMsbIvarlJrUquQnLQrhydZUshnq
9xy+mtoA3jQt4I6V0lv4hlJVhzuMQEtr1bZtLcop9Viw58li8DAb6coXoH0SaNmLKFIX0VVJekQw
uqRSTc1PDfPFnVoTpryCFoRqhB4wQBxdgqXYRV15gMf4W89GvLeWMqZy0n70euUvQtFScshGbykl
LCVAbltGW+wbymhFyMmKZogyHDe3xU6gFhcSQw39sdEUgZHheukIiah5+HW/4UU9s/UOFjFL0vjN
DBydLIKSUwzqv1u6/QL/pe0eBHkIT6aYnGUVXTXSXYW983tpMBFX28OAAZutmfQae+GpLAw/KEgU
jJ6uphiwfWcdXfTCeCAZcopU+cb6D9OEFNvNBJUq2g4L+K3ubQimV8oOGumTySqntbvSaGoIFFZ1
DHplpCGR+SnJ/d6oGtaWOtq3dPqFRgxwAkgHOJHcTijNW2HB4KYbtTULFYc9+lQAJ0N6hj2hc5GB
DJUU2CfSmPtG3imP6jj4A+WRIQziU4SLHDIwdf3A+GQ5TRC9TjSRtdNEt03VhR8ZZsHBlOI3vJM6
W4yYjYwWJjQhLPShqcDZovRaYK+txDI6Y9e+qULV5APNe6mMCnrHzYc4ImWnxTFTtKoo/S1vUiy+
RAmtwmWgLW9aYwD8n1Z/MM8LDer6I4qRM8WQlCYlWPO2Av4f1XQ/omgg7crThylWroIxDlvRmvEk
MZeN+TWGwK/nqAKqIaD2j2Bm5jao2i/z67LMUMgsCsB9mT8UbfuyRMVOyMLwmmm3dhi+p8QCRBuR
SlaUObBUiSuMMUDHteK+nXLYISBIpHICr2DuBzM9Rc0RDcmPZkGSIVesg4HaAK5POnyFZHjCQmO4
pOL4q2CnaJsarBAEirVNi5PCVYuzN318xXdW+1nUaxGnl3xqar8v0AhNk2ltOtMJai3Kral6mtiQ
3Fbv/gy1New6i14eujUDO/1ibVFQwsZDAtGIfsunsNBZkPTRHWa4ZwIYPldCBLtBA7dPApCJBet7
NcTfcZn9VEZYU9WtHxuMco4FWMqBXRVVvB+rFSVXX6VB4m55/exNaXoQe8G10Hajci6W21oJwAEg
7hfLj1Iz7Iw0J6cZO69gBbd7aToOQ6j4cqgQ8EenBfskagkGrQsk1ibUNexpnqEd9AhHxLqfy2vN
ZSUmjhg2Wti6UxDHWTQaF4IpuTrD8aV1UTN3o1p9KyzrV8mF0kv69qvQueNyjCnUvOhnJZOoSCeG
1wpERQa5XWVCpVExqep7JENJkedkUlECseBtcdeZPioqreiQ2zrSt/Q4I5kFG6qAkM6IblvVT0yb
suvyP1owhiDk4aDicrUqHQaW+CnkwImkcJndOaOPHNOMw6CVLk3zhdWnU+MSNrd16TdqyfKqksoF
Q3Tr2/ZtGjBcz7RHK4dpnPZChhH9gJbdgqgSHq1kkdTSLb5DyNpLh5sponlt/5ea8v8Lvf2vQm+G
hDTa/yD09vMZlf+s8nb/i7+rvJFq/k1UEYtFz1ERdXa0f/tPoTdJMv4mK4qkqbKlmwYKcP8p82b9
TUR3TUQZDgt4PKtQiWyRLYr+/d9U6W+WheqqKCuaZmmGqPxfZN4MSV61av+blq24foXIcVmrpLik
mP+iI51KAYqlRqA/SHNClYWteES9B2Ane8umijMFulWE3e39oYpRVNPD6ElfzaozKV7N2dan9wfC
VgOaKNLufa2hpbA+LAJez9P6cH+JCc6IoBlA3WyU453SCPX+/tCvjmt4Nf795V/vCZjphkFzKFLy
fUY+HsHx+nB/JrcTb6qNWcEAC2pbmpoKqoFBXfz+FNd20CiDAR2qvC01gLFIwIStDhuoFZq508vo
MVCtybXoaFKAi7dWlFv0YlSycqPia9S1X6Jb4eh1Zn5iU7OLaZURIIr0lK4Xnb7Q2QYsw2/n9Msq
9BbQWj3sI13t9/MYDXthkGD3yu2joPFWs3oHq4JB/zesK1RqgBUJCG3jZme+9DNe9XThYpIDX5EX
AACtFjuaZqI8tVgoUNyftk3LUzkTKfzDq6eW1ezuxylU9Hnuz+K4JODovHrVVr4/IKcRbcURvZCh
LXdxM+/C1X8c29U6nUJUegPIwfLgZhWm8BKFqO4ziSFSEEGIXWv4MrJSFZ5NPr4ntP/QPlJD9Zrn
ce2kXY4tT13s//IpGemUC9MImuSfzcSonNOF+q/32L6LPSFvckHhr/fSe4Ngfbgblt1f3v3L7s9k
U9Z3Gf1yi+bG/n7k9wdjfXl/T1go2Ew5qykKtT2EAo6nQ3vdC9OtjDXAFfon3oqQ6kLc1RO7vihH
KkGSCZhS1q50ZKcfihoA/mkQlexN4toKH2g8OQPobg9Gks3mTXtw/uxgUiB0gIRM3z/xzOoBitj5
Kzg0sBWt7s0imsYrGtwL9ENrHFLphGZI8Zb+kWCBN7fyRAOabF9BDC/1hwg0I3j05axMV7X6KTVw
+rsGY8gmBaiDXiH5R7cnnBnt+jAB1RYR74FdJe3mAXIq8RE4CPrxoBnQ+tmAQLEgTID0RENU9BH/
obuADNNqc4fkkIoToDMwCgtX/00eYRRCA2VDh90FsBgIaYG8gZJ4+is4FRlYN756NFlBL1KAnjAI
2Gfj9m6WuPr27uhdwgdZYeNwTw06iA8VBJuf3EUZYjgPz/FFfxUQKAcufOyuIDq4EoYDN3ehrlDD
Y3dT+TSbqK5vkKm4EOO1T7xfvU8bw/1MfZh6B+EBdDJd0eq9By8C7x8HdcQMJqT4iJZt0YUlBxRc
3be4Ag/bOX4EpgkcGOKOvhmbb/C9IG75TT31S2Do36KJYscTCQ1Xt5Mp2qBEa4ufJAu0e+vMbR/g
/zcqHNlNKO+RtuifFMSiHmEA3mgOSxpryIbCBN0k0PV4RlBLuyJPSAMMOIgL3p5Cos7cxHb8P+g6
jx3HtWyJfhEBejOVaOS9S02ItPRG9NTXv8W6gx49NHCRnVWlVIrkOfvsHbECmfishEQAKCKze9FJ
z/oG7Wxzz7+Ma36zkMMinKEOM9r1NNln1LvAPCZwFbG/+R5SldawTVak7tuYBuFX04u2KU2Aw/jC
nIvnyjYvykZ4oOjgl+G2VT/V3+GCDIC40FW5bJa0+KHjMQ/uZDv9wVAY8Dj4XvwNXkCc/K52tpUV
VoqFekvW6PeQ8CKhLs7d5nUbDvLTzBbVY/L3WbjSZ93GLHdc1PZPT1fqe04n2OIokDNEc/EpcnZ8
GWvElOg+g2e1dqKlqDvFRZ+yT3G1DiZJwIwpHclpaA7b7z+Sncl/mqHCqh0DvbD+Z32HF2Vd/6o/
ykr7jH6sI+vOWDv6OQATSeMZ/+jVTxfUtlgnxWJdHuiYoCyQ7j4hvnMLVa/TA6UgfmufLxhN7nFy
lWwHWJMgE3zKnyhKinSBq+SduWXkhD84i1F6l/ZPt21xP23LwdHv6ibkmJm53daydUfObM74qL/w
qtFLAuCSbulJ6vgK1sy7LlO2LeRI1oxJJGL+5YhubnR888ZRmketfLB2+OPMJPRc/1EzOzVO6Bv4
gs4tESOfI3bPFZoktp6UlxsK3qxTfdAvUBbxTxN4OHpxRi6KE9QVPvP68417WfoqfmnhBSgNyIJw
UXN1LFEVjv7xylQomLEs9h7mkGXvDvz+SCuu0ceb0aZbeKyW/bODkLws0QsiEp1VqK3In0Nc4tNm
WJYXOB8+jK5FehC+CY7l+vYCELkVz15+IXKRH4i4i58zbNqb/14CgBNHtAIg6l2T3wN9AAdv8Mbw
3DHcECPHRse6I63SS8xNWdmB4ASfJkF/FphiB+SLQhJUvEh8Rz/yeB+zbfwVxnPrOzg14IsILWEB
UX5ptE24ixCdy/Aoumv82iaSZ50F7LNM7AoSbeZxi2JuYwjPeswpC9yi3lTf0rl5+Ag4IF0cQN90
gR3cepHhyk3T8Y3QIsGWo2K0RqZ4G5kQisd62BviX9jy69sEPbF4RJnjE2uVOln6m5G21tkKONrj
8ICdZWIXA491fp/97iljPGKR5el9jVh2XYVHqESNTpsPsKqeHXgNNbDQyTpJ67JYGPhwiU5BcYLt
y5rVFlfGTv1n2N1VlBhkkeEL+kuX/A+DAf4C+oDoyWeiR222Cr+DEeP3RXDUY5A+OBbKO0JWmKq9
t/1y7j+qVYYQg60PXpoLL7UAJRd8d/qGkVOSLeGDRi0WUZcIgzfzncKRwkNRgTNxpGbb9R5vjxTp
eiStcCkBesFMv+fNku/S2GjHg9n1lS8HjlwsY7ZaH5mtMglfJx/WSlnFJ309LtSdsn/v/au54o6m
Eb4WHkYD95Cbm5aiOC8fvAV6CFW9F+gGMNpXdmWd2kypJX/RRbt8mqXaqraahHOn1OkvhavZisup
M11K9AuJF4N40uySYdOrW0Bx4zp3EvfG2ZwrqP1I4bcKfQt+mTBT4OQUtgqss6L8YlQeiPje1vrJ
woVar6EWv76aYKKgzgVSYoTFADEJ8X+MwBXRFdsnjd7Lu0C1vZWIJcRrnW51MEoc0UonSI+QSMkw
SoR5xd11YiG6Ti8FumKP99+kup1Zy/IXnE11FQ7qy5OwHrP16nOuEgGr8S/nfiQyfBni4xs9mi4l
jgfMwC9Ha21G6AJEFnzRLydW1lZyY5opI0LPiTOaRd/qvdxaH5k5w7Iukz/hQVuEibtDMERP5f4q
bd7SSV4TADxuGPt/qffCFjcpeFgbKDI0wj/BsKtdYC1RDnoNlmYP9Z+nOPmzOQped3w7wUGQVojx
9v1a+XgtjkD589/qOewI8zT3Ja+BgmytLnIowXaIELzf0qx+4PD0LxUgDPwsaz4jAnQJSDWAwJ+B
4tW+Tfczop3ZL0mk6pKbcmCgQ6O4lZ0ck0I+Y/z9ZX2IHJPvHZr0K2a97pi5uOuwga+plXgXHjW7
NnqtznB9lq4Yc4OuOKrr9Dje+3t15fPnh0XtujyiWKp2bBzd4MyLZX3pLzpOpPVYotx1mwFNwg54
2E26vn/DwVGY1uXb97VacQyg+d3wDMpO8N0eyk+VAGy21hmAA4AKosz0G5XBIjy1y+AsXIwfbhzS
5a9iQ8AFalGJ6Azk6vSga3R1d/MNlgNa17z7pK8l3YDX0Wd6NYuqO/WhpxXelNK9NuBJWMykXCDG
mwrR7kxEwgmPIn/Gx6nHCNusddIFoZNFi4cAbazTdp5Oqk/m9hmTc1f5JAoI7Kf06dSvffHDPm0h
G8pc5VbNYGqT0eoIXrNrGxqCUJ+unKpe++YqftHdtx6mG4kuCYQSpSe0AZxSCKHfbtZT3R66U3Wq
5K0UzbuTUuBcWSYfk7cOr9b6dRjp/1ju65x888u/FKff8wPgQgbp3IpWr4PcoZqlt4FLat4RCcCM
Mlohmqn3yOr4q4XulNIiP6k4FYx5jgCShEZpRlo7TJBdsvfvvKN2RDGARjLYdwVeETuGSzbY1p9G
eS6s+F1K9Zj0XhWdjfJryBbtzyt3i/6RIr1W7HY5vl2qCWmPu7/A7DNTN/1bmRTXCjVnCE57Vilv
cryr2lxpaIlWCvqtVdku6Yibq3//McLcWgm0UE2zevoKPaIutIh4BKn931f/vvfvPwHR6SsL7DsN
+AoTSlPU6xLUgtLglKpq5qX/YepUjsurf4C6f1/1Ehnx/77K6AehsprQdSljFy9Ju/VgiREw4emf
DJrS5Iv/91/TdiWJUO+pI7WFEZtQHAVmfGAx5JxKkebkNGrknEnfrljJJsfjSOGjtqIa/fO4yrsU
6+J7hOqdVysrf7Ht//tSIetvNaYQVOUDNKmisZviDlX/N5LXhAKJW45o2MQQiDNfq1AoeZhYi27C
7RALhkATTyhlM6cU+AfLfF0tFHiQxoqxff4FkdTccOLBtC0glJlF+PU/NHaKuWxsChkngI0NEgXa
tkMkhKQc0wLcJnwkOqSsbmbM5bN+Vraj5ELYFUxXQ3Erzki4yH7z+3gQnIZa1MJKSq3vlHcznPkb
/GLbdnLDSlgE+e13dFHhVMHqoqV3HEO7ddWPdvt6cuqkQ2cSj/22mQ7jWqceKwHA3V+xrX8EK/Eg
PfVz8yWMdvCL5ZEPWsUWDf0BbwTXHtV5qjkMFeXf7ic+cEgt05MG1Uk7Dhy0IJCFJw3rMw7E3IV4
Sfc5nZebZoM49c1T+CfI8+aRLMbf0JWek6Ttwziq9sQrwKK/i38oijnp9XTVP+rf4on0CjIa6tPQ
8CQgIHh0KS5D/hnGOawN1G7yrTp3EKymDBS7YHXFg4f7rz0CyIFmSz28zRwipFM7dLncJXCqw4ir
c6Edm1Ww7UF37kaJVpGTGxB82NNm4g/5wC1hv8yZ9k28GNb8NOB9r4aZvjPmyIQmDtn79LLrh++W
uF8Lu5FxMJcMEeYgsJHBbbgriZDOv7CTTr3te8jHCZ3tLjjfw3xgHYs2/gWhGdAxfWJ6JFsfiqID
Y2WlLGCbgnhpvWaCoKk/vOpLIT12ni+aNQZ7izbtTDg3oYODPFnwjZNwwvWfbFVkexO3/sT5GY1H
50hriYXlHO+xcyLmxbwIvgQnkfpR42E44QTlXkHJp/7g9b8zf5LY1TBfcnKUJxQJCDgG+La6Ctaq
A28OWT1TH+91ghlRTgmWE52GbyG1VDwFfLwyt7YichMYWe013qPsMu4vKGzmAAunwBeZEEFf2OMP
LIej3zkGntvrFP3MLIbP3OkIVJ3cx+EdWKJ40CNH/iG+D2U2cmZO+Pwe4HIzSuoz8mOIE1yNl4eT
C6YQlk3kBsm1hH2x5fQyGQihTzxVXI8cBBLW4AJOwFI6UZxDenOmtHID1Iyd1nDc5/4CabGmkba5
UAHTQF2CvTQyGjy1tJ/YOJHcc3qQjqBv/HOBbeVzMh7NM/MPPb8ibLUKPdLM+qb443iqe+VyapZh
T0NEHzoaJxSoU3QM6BGggLyJfyYqqw3nSBGt/vO98btPkupDRPXsEzVvwtNhp1GWspXWbvupfYFs
Qh5Ag4fuJPZ3RrTBOU8v2t0Vb8OyJALMQ3wuStBwJ2sOVAXsBIBdOvpg9/wDBXzwnpA1JRail4NT
uLSl9UhsKf0W6JrP6S56mr90EVQaMNwYII54DGkAccHbI10B4cHhW/viJgkfqAgGfGJPpnAQZ8Zj
lu7wYUG5iR/tL0tc+FGizYdPk1KrrbtDzbCSmgoLciljWWWR5H3RnFjqx17Huu7Gh/5Jjh6tDOZY
9LFG7Y4zSzBmE/rhl8in+jkCdOBD67dwKN5s37i6I9h2Nf2v1GWenD3NlRgyxfUE2j5BtOq3uEVs
w66/mGuI3OpbBdnmDfOoF+9xRsK0ed+zp3UatR1+XeyckgTr9ZgmF5+V6Y6jHPNnV3kBk5lharOw
hE6eb7yrYJWcYIMqUz4jmwWdesLFNB0caDrQJwCaiCrv3h2KFTb7M14ILmcxex9pa80HaAmvefWT
HHlIAgVXHxvn9q0s4FfgLSVNyIpcVmjFrq+yw+mFTtoCVTrxjke4Ga9t2d/oerETTYARqB29w5ZT
fUFT2NFBi9bKnWcXDMa4Lff6YTwUFrIdInjmObLKGauzDuCFTDaOo7zcMSpPXMdXvxyv00oRz8Mz
V55HTri329Q8RtBZWGERWZVf7BrYimOoLYqE6I2Vd11ck21/MIBnYYhJA1v8HbB3TvzXtfCFl5NI
CDFcjCEaPdekExq5A+B3ygjrMFGvYCOX1IvLQvj993lzYdA8HDsWAfPDFqfgMA+sJ+o9gOIeAWaT
7hX3w+S4t7CgUIQUC/A22KHxl+oq/iSYTyMZvXPzl63W7GEtegJTzHjNDsUqyo0V9VtgH1g0m0t/
kn8hbsK/QKKCbR37cOfSu8MqiBiJTF0ZvyRCANUG92qxv06e8invINwVyzdnf3x7LY/1LP9EMsfQ
2H/U3IyP8dlvedJYsLGIxMgl0QJDpY2vorZm2J0uq6VCZAOQSW6nYsIq8FkJypVqoTccQqDuOfa1
2FOFE/gv66Rwvp0wYOtCPdf9gudCLzYp/t618tQGx8jtNANztXy14Aq81+Ca2b7lbvyJHI7Hrpa4
UuAkGX7biz46mNdGVC+1UyHtBOsJZmv6nVlZoNxw7bbvCXM2IW8W2heYApqfXHC/20I2CowDGbnj
ZNfmVMm2jZmd8E2iDNBQ9Pj0HMwJ042iTjCEBmwSCwxgg7ZHfzdZdyPOyf4cjIm1Y/md9Y5+g94S
UkOR0IidkvnPr1SfLdOtgba2O/Ef92wyhUMOK4418EZAhpGGUcVW7uo1OOKB+mG2bOy6ddfQ2hwg
lFC1BUChSAuxAlv6JvZhXQN9KZawmnhG/wPUFpDb4NTPxCvO7wElCbfEvf+l9oIw0DAcmjd0fcie
n1d76WvETRYAaBj4KCjnjs0FZrl5Y1aKDiKw/WPNQjK1oxNOi0irStvtT/VVX2WfyUl0cJ8Vtg58
laHsv4Y+VC/prrn9n1UtAlTQLgk9rpIvheF7QnJ4Abg7ll8c0NmVTfKtuuKZDxbLLM9u/UstjvgF
bnhVMhnYCozUZxPrQF2Z2/Ihgfv8QzQMr+9tXpsGzqIyN0WPjk3CNZz7wKsWOd9Sp8aqSMuSufxf
BmgvehoGEzeqPRzNVWm/8P1fkcvfMp4ACryejc/N8oWkzbN1Ls/0v5AV2JoBgxWRDTj0geljQpGT
V8NG/mPVxWwQYfLbB2vusuac/6jA32d5ZaNR8GflZjw2huP/YjNiBddL9OxzkhLfDD9QJdjjKj68
TsGCu/WbN+m/3LrZ0Cwtyz0X+bXylyqlm6clW2AJ0dO8vXaqM6wjqC5oDbAvKTK3J02d9o9t2Urn
6UWeSBTaGpAW44SNtNfeBzKL+FOsfDbF+Yk1qlIW8oRWdIlWHbSpzAC4HZibsOTc48I0EYsNR7vu
y/ri4YRn0d25WeQfYnL4/CB29DcfqBRPb30d7iMQBVhNfHw/z/Ty3lRnxMThCuAGKGT5gj6aCnup
fry/oA7V3niF/5A92Zc0dZ+Ssz5+s9FQ/vsb5emjNtDX5jfVCWLZPPdISAlPGeXDRTuWNHTOCakB
xO1wu23ki8E9ee8W7S8GUg5l+2Q7HMUHQpdimQIB3JB1ZBBZyexkBtgPU02DBoZif1k61jY4QFMM
F4Oj7tG19pxq4hswEKecFRtcjAssDAdrPSyGU/+QPHODCKjksLQbm6lygIZDFQ8VxeVqVDMf4mbq
UF3Af5W+SEHqzqyRCE6AiqRfUjUfuwXlO7YZceo5m68ZKmEOJFBcDMjJL0REyBfn0UbzLI82QX8R
UY0Ottg4NPUVE4yCa9LhhVA4rEe3QqKChdRcFoQGwy2c5RNdU8/n/IBEAcRgQyCW9yByF60BffFa
srCig5u6DSD35oK8SCWHAhE/z7e0QmL77C8dzNPelh94/20uOhUzGAQ8+PmeUx+F6alQ5tITkBvo
ZU58awYCSw4WxvXFSrQlxiFcpuKcPt+bZwQY2geiu4BFPwCw5HDvCJ/+on8Mf5DGkcgK29dDaNz2
u7kRB2/hrT+iHgWPhzJdu5lr8YvGlUbk3l1YVZIXnoZbXzla49K6KH6Q94L3nbr5iPRLkWDelf52
4/dMBllEo6nmgjulTjsEMwzapYm7V8L4JhoM3zvtlKcWzsUNfZ8RoMJGcQzPPL8eAR0lRlAU48bo
ZDRjaJOc1OTZ8RtFy/4R9WdNddGJjtw69OY3dNK/FzUG1WNz4rK9/Nm8S2m8zVp0bRJcCrSiM31B
QIfwg0jtT7kx9PADJws8jRGbtIgOyhtFqF1zW8yDFj3ttW493Dlv7nyOwelcQn3MZG9kg7YFT130
yVyEuJJDGpjTUfwuZ/CHHin9MXWOdEmVp88/qmzkuANqZjv0qTSg8XLs5Ig37tNdg2aZB+ZgfvfV
gr/MuSAd8UE6yZZVO+W0w3nvB0kmDzWzxQNYvDX0cAQ+brnKeHgoldlIgq3mlG7x2d60r2YT4wfP
7OBTpJVMPgT0/79inGV/zYc5TBsVsz7dq1f1OtwyYw3+lEvsWZd6BcefA//4VP8GqHERrPdpNhrO
saBp5sQ/Jp/m5AuHN8d++J4AyP1VJRK6seMVw3Y1PPx8PcgzBpLYJVms4xZYycpMVgBzNHWD6Y4h
HbjuFMICZNRxFk171lX6AvVLyKlkeQwtlcDzDRuRr2B67/qhJkuc2igKGRMBhG89YIzyVEcwEyUn
r53DKXqdVIpybfqp1kPpVkxNs8BFnFYLQAxn9WCbnxTH/k6Hzwg+bkk4nYOYiAkWo28egO/8I6O3
Jtislrl11DQvSm+oTs+S5Y4mBcwM2EhOEghn/WSRfTZ0z6GdiXbCNDiF6cfQkKb0hMTl4PJyYDsB
EnYrDl/b4CmzjlHdOzKJowuuHhVwcowgQkjTO3gD8AVfx4cjyTPUUmxnkJHCfazhw1nC1GJDNOYd
nRiPJXvCMlEZxw+q5azc5FjR3sWCGs36NK6ZMs9vyU+gO9zq2QaCjmNCwudtAwCDKA65/zhsgh3j
0+YSAx7A8WR53YUzPANF66PquTN48fsLbhVNKLIXSkf47b/NjwkRCKGEDQm+BMXGE0EY2zc7HCrt
Sc0Hk0j9hehBibM0Jmc7YJ8QatrS9zeAfHVPe0BXtDgJopKbS4nLrB+tcZQ7TWXno8tNO63VXHzK
3ov9qlBDQ2tkJmxIs+abDVQBBw0hFWQPOHvE59sM18UNohCJ05UjM5l6U9vgGYNoEQszcqYLzmE8
adzXZLFeI7c+J+YMKV+CjwSl7TMt569DeS2KhSGQ1k1n25FILoaJBsc2Poz9zYqxLFM7s1BQbPBW
3PYroc/j6bR3bMaC3OsgQrfjNl+SRLOgdcS9QGUH7ORKXxaDV0nBdDYOSOm0vbxie4Rg4VZufceN
W8LZIWHyKktktNO33UQ0jRPaUh28gNn7HNzeZxyJrfKMTLfhDTKGYJS1MOmTZ46BClmbR1OQBG9N
Xwaw5iqHNG0lfOo73QFvzScVz6sH1K0yvkKsVJ3ocwDpPSdr11cWI3Sr8cDAnIFRT/oS5lGbIq4D
XOmQV8fY+EbnwmGM9WgZU16Jxltm+9clPbGpW6jI14INJeKHgVHMebSaKUsGDhBBFslZVPfxqt/r
pIb48/TXv4t3RKcphffy9ZF78QqvPgavmYKectY86f+Xq0JAKzmX19Uzd3xHWDbX6MyvAyVOIsuG
Vw+XEQIDlmttHm6D/bDNPRlCIE2laUIXhXNuGmq79FJdeDSHCzcZC578crWz8jBZuPcD6sSl1cwV
edMVH4TMKzedZkyDk95BwAv0WYznBiw3eje/ubKuIAjRE2JWxhbNZ0+5A6N0XGCMSBtmLu7oOxrL
Sw9ixi0gsplLo9xKgR0a2AG9EAwmUZADswwXFVnmu3rC3Q/QYJo/DMjMWwzqjpXcU1z1jbHuhJ20
ZWMh/5bRF5+e8W8eh9UXKHliMI+eKR/Vb3TOvoZ8nv8yED7y8hOEgouwwtOG8rjgoHSv19VvhTlv
ksfOjE18LQGsn0go4rdTun+TJVpbrxkjwA7cJ12/C1eH3xFv35sy7C6v4eZs9T0yobm4Nk/MDofK
MX6QV9uw0sUKmgANpZkWr/V19zl+JxLP4Cz+Y86xbPD2zpoXAZheD0iv3UmKo1CkgbA6Bo8O+w2d
XWOLFZTZCAJ1Hj8VLn9rk2ZNuZExs4OLJ83Gr+jOoQLOToUlgokOwxOnXWk8p0h6vsw1CSThsbwi
AYc4tGR1EF0FH0yxsQoXa+oLs7jDY/CyX3AwLuoh+CU1g3nzt5nOmzmyiGv6CwS4JJgUve2dn9e5
/O70rLb1XVwoV0aK8NnPwod+Gj6CeCEtZbhac/m7pkT5gch7o3GnXYVgidXKY7Z4NUaPJQMf8yoE
vXIPziwKujgJ0TTVKdvpkAJprV8wZyhhO8Uznv+XGx0kr/9ODg3DN+HQkuyC6u6qfKgMeaJzqtrl
1fwaQTXQ/Fm3F4Ynb/jyiVN5+GzHC6/RHKuj+KWukz1oZRnqGAPOf3qU4fZ+Vp4Cz4O5Eo0G+qJn
hswaXAnyPmbyA2jxOXxy2wVnkWbz3Nwz8ilHO9t8fnKsTugwLAYvoQb7NSAWXl80heYhP4j3GOEk
m73O8fV9RhuQU9WyghdAZZdCNx95Or8s/o21+Uv5QK1N6gVQQmyUziGz0XMGGyy+MLhFN+Wkv+NZ
d8NjvZ4q5IGNFyHADAnJlYblutlle30n2FzS+FnyYK0jtzqVR2upHRL7dRg89QuWM8HdyELW8kI7
mJbTPKI7j264ggtyTHe9zXRxHNY4VNG90Jan7Dza0jL3om4uuySrjcYCHR5tFhrzJ4XFA/BRNmvv
zbPb6fy2jG9/ppYtDtkNU8q3Ha4FbTbyOXNcD2f5VV2kJz1wNtrfK1zzfOkLFZX4a8l1/qEXA1lv
cs4Di2fkg+CQI5jb0XVgiGis3kdFXup7SszkdbFW4jpj+WTreW24L8tVei0AlXzqX3yvBaH2yxLB
jSJ9xMhpqOzv1ZZwGCq2iIrIfskHXK0xkxrgdyisgKbRFiXMLvAUTraIv8HSh9MtIl6qI7pPAYEd
J2rwS/En1XupXDqKpLdDdL3C2V2bid+vDa+EWNZUIHzMq1t/xmXP60R4H2rmnep6yrz6bC/ZJV5z
fzK8xtoq/Iv9Ts7NVlgll3aJikr/N+Xn1HiSN+Fo90sq9ZKlj7fIjskBMVyYd0bYL6A1W+mDvu4v
BjJjE9zyzSQRC2xzePrj0tq/PsMlj9abfuoDTQhzm3LekVlOlEBiIp+DcLf3UcSih7tVj5ojeI9F
0WbdHh6Td4vu1Cq4oegQNvqRrkBDA/7JTndJkpV5RFh2ROZ6bD5ed4Ad1NG4uT5ZsQUCruD7cvso
e3YQdhp9hWpIfSFDoxGOz534i23wmo9HqmzjQIzXEIKuQWp/HC/1WTv0a3AeyTJS5waV7a3yWGD2
LdiZtXVJsS/uRAQk7My0P97fQuQFNqKY9ZRRh3jNRfNIm4WqF2sxLKLRs2xWgkdl2MONWXd1i2/W
lUNpAzeAzeYacAyi/HLAjq8eIA/y0Daoa+kY811rRn3CSHX8iyAOPeILB4aJoQuAjEOTgydiF1Nz
cKx5wdNxMP6NDIh+mk9OqhHY9Z319M+kybEkitWyySClLSA7UE/6/Tovd7G40L/174SEdj4qPkRC
o20tWTBGjx6cqdqHOjIOcUgpuIh7ws4C7KeH/kcECXyOF/lO4cFs58ancGCny5R9FpBQ6TPtoS/K
eQrS5rhp+oWVn6L02CsLP3RfjFopTH9fzP/u1BCTY+IJqjij20Rv5RoQyufIPm2OOY8PKzV+hQzD
YOm8MMcA36/uCY5PjnoqUIFZJaGWXXCXVQXdZeauNK+YNRGbgiBqW6wbb54+ea2Rsorvs7R0jk7I
2QfILDySX1G+rAFrLvS1NuXgTgdqJWeUMC3Ib2GqaILMydisw2kDDs7jovmFzkOm46yARAwQ41Lf
EySqwSIsNqY/1+h+kGWmLIp0i6UKGRUrn8BYHxGfwaENhvW4CjclvYz3VMJyuqFvGcxrAJfsVQAM
jzFN8/42NHtjaTI27RaKggx1wz7NWNoNWHBI/x5PwBiUYfVCBIETtXWpSHjDWfqQfCSjwNUxfcXd
siVWkk2FYQS1tTx9/DhiQNv0y0xYdwNk+1OU7OVsmxEOUCBknyMyfAs3oV/23SEfp1y5jBlkwWBi
NXRbJf0adUJ4EIvdRmAdYg42epIhUgtRJMDsqWiGTKTRRULgZIQ3bsbleEPNHDaW4PmI6giRGhd+
Z+u6jewufagn64A8qQXm2JAY65iQ6IQZhVEORRNCq7qshw2+bNRFLMw4cbqr/tUd/g3222na/785
/7//Kyms6nomQfyY/vTf3wvNYOqOVOjh+NagBxC3ssrvQZcAy5q+N/q66hqNcej8zFqaQFiylsYY
QTMUwQJNOZA8BGUEfUsrha+MEkV9P4J5eFUbU1A5K/771r8/lN85gs2G1va/70nvnD+2pn/x7/9b
OMkJTbdIn0Rin2Fah0MZ/Uj9pLX/971q+oNXgtT+33/GGuvBv6/+9wf//t5//8RUAbgAZekaiHGM
t/79pSw1QQf8+/LfX22CgoNJLCerTkurfdAth5LTuEqS4diSRMCblfTI9KqeDDo/aLwRDZAcN818
6PXR1nMnuibtuK2C8Tj4dWMHJletgFK91/Non6bhp6WAR1aFT1nsGldNVYLmGG9EybiMhNipeF5b
fz/kg+KFhRTT7X34glXPjDgd3BQ9XUKOnvdu6sAlhZtDHh0EK2fUmCKLxSwmQm6TONJMTkCzRSea
KvFOiJJH1hX9soNJM8dxwtans2/qbcTgqm6HRaYz2Y76z0Is5LXqI4uqgwV8G4ersoxzPiNN7HAH
mhr3IK3R/pA1srS2NEbyOCZ+TJFZvAnHYOLnJLVtViOcYPhO6ZuCo+3w8flI0oSAwiiNGFlG6Ds1
1BZ19wqId0DWWPdshElNs7kH25gW4aOLCRVCnToZSXzGA60FfF/UCLOC7uTygeRzrQjA82kvhJfW
q8WdiMjrrcaI6bpuG+jyby0iZ9ZBG+U1mTxv5uVl2IuYs4yfONM+c4t+RkrCMbjexNYMlAlEp96D
ivZNjJoCYztHDEWS8BQ7LHiCWJoAv/ucE+s+CxHbIQgc8x9zyGMHVmE0RKeS80ONWqzqOAbEI6EN
6ru3tdf0z0OM5lF4i6ouP/kF5Lc4lI+SyMahKaCOjbDIvTzDBivWabaqta9hXGi5gE+HNXAs4sjm
I3fqAYm7FKVvJ8rahy+GJeSiPzFG+eBXCNaNgeSod6KtAC1gU9bdSKLnUDVRvIubzGmbaa1J88/o
hdtC2sXlC5FCYSJaeJMRZSTGMzSMxpN9/csK39tRTmlKEc+k5vhwR2z6s4TfKFDpbcqhPuwyDYZA
Cs9fC4E8pDxqS0NpnaIbhkUzvlFzh8AQMmaKil7cXtyJjtRL9CFfSxxRiCMTFrPYTP+qPqzWpTnu
38RK0p4dWaBzng+/J65Ve6sMeVJqV+PJElj+qVnwE+sVrbWUvS2RaFHJ3LJQKlz5JXSbtzmujDfx
IX5MNaDG9YdgsheUdNCgQFBt440F3Izvr5LTT+2V0eqq4oeBpX/W+GidjRImNUeCTgDh2XZMVUX6
hkHM1hYr1rlVA9p+JUFpFUtZXGbaXuL0L/cHnxuJyFuaEXIAgqcMUOeSqezmf72QtBspYeVWQfVY
7YuKPMoiT7cYdbeUNLEfDJ7/LsjxQHRbyCo6Q/CpQ5OK3hueMBtq0aWFO2r6WucD6CbEW9Zym3Vv
uuBBD0DYlJH4v6t4gp4EM3g7jpWXybEPPqN6WEkqui8RkQFLbLBQNVKPJkR4lPQ/WdoxIo2CR1gw
Ui7AdsFKIL5FqUnlq8hGk1vs/rU58pigVA26nOZ/9VYjDsDJvXq/byqwnJLRFOi32ZCMiJ9b7uCw
MmepQBOrYPAZAYKE0yYeDTVr9oXMESYZvkVD/BgGrjVJ56MjAEBGlv1VF5ztV34oc2lHZW+qtBwF
FYCKxF79TwI0MnCJRcS2GeAaX6tOQyaoHwntRllhVkmIpxxgm01VYdVTRMiDzoZTm80q6aJn2gL+
wkS3VurQQBX5ZmrdMSAdAmwJPiqRaHwdLYn8gjZO14XCmDh+UTk0koKx91UQ1iOMe7kZHVk3MPib
eHP9SjmnbZojfqdnaAyFQckQvd32XWG/McJ9LgXyDuDJo5Lba1HxnLQE8zWDyDHeoD8RBnW4y0oO
oBpD+7cGwlhMaLZzmjP6suR1Wd9kwT8JfsCc4iUkK7SIL0BGoUZ9EVsMya0NSC2XCHkxoU3pZzED
fBwKUjw2i3roHUFPr9Yw2RX09tmYob8UDcrhXv9K9ex3bHTLA1gBCkykB585oQ65NPGRlshyFtrY
36R9WyA1t6QisU2V81ILtlGWA917B+0xKusQtBo5mIU4kZLoU/CYoZSroSmq5tsOuMtR+s3rAH8P
E+c+j4k3Nd0uQG+YizUJHFF/E9vT2Ne3ujhNb3HlGyE3VagLnjJij46hvAhjeossBUttrkkrOWJG
U+VjzxgHjYdk0RkxGx7FtAAjZEF9s3MGH50utEigxXktjcL8HQa+23XaPvGpRg1NLaAOvZetFJaO
XqfHLMvGRc6Ypzdrz1BluM/hG2HDu08ZV4w+QvuUHqMxam6W1BhEeJGBE04b21JW7fOAW96IQcKO
U5u6phD/P/bOo7lxJsvaf2Wi14MOJFwCi3cj0ZOibMnUBiFTgvcJJIBf/z3g293V0zNfdMx+FsUQ
izI0QCLvvec8x0n4TANTFdgS0K4YNZHLLc3legbXYkz0vqzQZAih3JfcpGlQ+KdZGfPaaVBPVLqD
TAZzrgbrRBhbfQhd6NlVyRYyKLD2pRFd/toN+6shBPQbUoVlRpIwQaOEQXiikSxEPl1DG4DjBlyr
LWpjHbsLdHiksE8duh6dR+03cIW9kgyeYhmAVbRyZpgGWmyUI800DGSgdDVIYyR88GbO00jPuDoE
08Astme+n0hC01n6wehjlMmA4ICldtNdwqBdjPkmCRHIt7H1Iny6ywbHNwGGXNzTKaFINH4Eeeev
QsgKzOdd2h/Qkq0yfQY+txMjC3LUd5o+PMWISbpVH2F6KUkYXysuJkUrX7rMtZ4L5zzZrcuFvN4Z
PQ3MycxwbKnqi3eckt0PXjzf1a/g/iAeFY+jpeZz0Q/dcUmrG5kHWF6ij64VoTQPKOqBwtGZDvxT
UBbvpG3HwFCY4lfp3Rj78mDP/Y+JI5CDlW0Nu7tad1ucrbRemTSmcDUhnnr0ztmztRXzp8JzXouC
QZaBiC2VIYVvQg8LxEiOGk182Zn7XLWNIHbTXI96OiUhos+B+gVwrspXtXC2ZYZ0Ie4eZin3ides
RIKowSIp2G8IuykiPD925P20O91QfQFbSUaaWEZ5rl0wrO2MYYzhQV1YYKGFcdvz/FfKjdpzNbXn
0IjfptGPdx4kVfgJKfweR5m7aKKbVMDM2zZyWA8t+h+zY7LtEL81jqTThcl8cDp91+RVsi3tmNw4
ulciRsVfpQ02pKTHrLiUQAaEB1C6ohu4TCfBOdJi2kuc9FdtShixAV/drBnS53G6Kp0bzyhSeLyM
V10PI6Mpvl2tPqGF8G3RHTLo6cj+jjes/hEWs79vTsGonMfZ8vDdksNQYEmb2Zxs5+c4TZwNDnAQ
jgShJQxznJCjVhBbpGOXYUpjEGWNVkhaLexeuvRjZ5F8Nt/VUYHhdsJK2rkgZdWEtraI4StJdFf6
Zgy4SmhmP13jietgQg2p+2fbtlMi14s7hAijBX2gQVDfCD7qRI322gTrVeL2vRpkI/eTbI7O6EQP
dQoO14qBkSFV9G3H2zjQ+WRQQ9YMguMUUK4Ebr0dxp+le2MBGeuwCq8N6TMCmhLqaPkSC/dR5cCY
ep4rb1OKmhBqDBvI7GmK/I/EHdydPdnBQod8gM0UnQqHpaycsjc3M35lijfUpU8KVnIfu/Vb2yAx
NorutbBgsqRmdU7CBho9BbfmzF0VHoQGpXgXEtegKAGJ29iPZgGKP4E4VtPbI+8z8k0yQobrQLFz
auAJaTf+krqA2hB9hCBQrsJsAuYFo7JU9XS2pTgXseFcGaAW7I0Dw/OhqWmqkQi8LP5Bc28GTFRU
UnXbelH2pk2/D2QDYtxG/7WwxWcyntyIvWeHQwR+2bMzFpgV/URhPu7EOnCbY0MSe9WRfwWUDD6y
sc0EvaOqzFAKdTTfpsm4a7EWPJkMzXTSvRVj2l3HtkY3qTO5dRHmZ0dvsCihreHo2Vw/VGxhMikL
vprQzpmR3a5kgj7NBcCdJEg1WrgS18OnOcP1M1TJK71XDR5ojaUsFlO09lzMoXpIkClOUboJQ0q9
2c4ew9iDyNgzq+XTqK57N1sPOQQYGH70xJuGfj7xYgllx942vDshG/pd3SYj4dZANzEWjId8hhQ2
VSoSZjA/XLTgDOg9Z3Lw0NWnlmTsqV86bmgFOXnQOBGOHsSEOlbWNg5bxspTrO7pKfwwcuI8nQKC
XsgHaIiWHsjY/8x6Aok84hjYzZPDoMxTODGtNV0YkSbtxgmxtOvde1RDB+Hea5OBWDo9p1G/C7KU
1kEsCM+NDN4wTnaLWAf94gook/HCbIqDxS/bPWPuJhimRm9165RlcHSredfkTo8ilvwwmzSOYRBU
3i2bmdBOaYU2/tn26L1GRnQzh8tmWXBwsi9FkNPdcJwT7BYFzHeDD78FKjWpFCr8cAcs94YXDrJm
4RYZusPDPkBfN9OfmU3mRufyDvVgULdViUpQZg/WiHp8sBXSkon311w+9xA9qS3CoxUG+YvphbQZ
DUWS2uJTLAYmkNOStNMY21wRazaazF3GgN40H6WjGGy4WZvfjEufr6uNcxt/9KN7gJqYHQO/4+jw
HcY6bYTLB0mrT1kRTTZD6xm3rbbJ50ofqhwZQxSrz9hEU9HSHGgURU/AXB10zMqUePtLzbtb05zZ
RD2CHZUw8AZYTFRWg2trmkYyy+k4BFlro9PVDA8aT9/EldzUgauXVgYebwtRXGKFPUgasGLhbMEB
bdHX9c4MhxQ8qrZRk4NL9Lc9GpcW4aNbOR6mqvZ7Yul1A0Kxiz4nbXVqYap3qI90QDySE4b63GXx
bhjmm9m0smPpo/sb5/oY9Kpb1W2IdjBM1m4a3mct4mtjto72Mt5xHRYmkKTPXi4ZwZkrT7/MUWQe
AII8D46NmGvo5BVPiqxDFvidY8yoYkZG7qVbHO2yxyil0E4TNxXqwtjYLr6G6dnOPayo5gxEt0ZZ
1XE5iDjq9QyUcyxjIp2G6gVpRm221ufcPMZWItbLqi/5QDGYkshxtpIEb7Cd3FcIO2oLhWE9NbuO
uOJGGOGj2eIQmZkL88Jykb/knr0Z5r3d4a0w7OTItvCejsmM2EJvS9P6ZqH8iuemIXKD6q7steAM
KFZhRxhaCyDdSS2wWKVfrb0koKD1g6dycjkJPQ5UybBQU8PfWiw2mLPk55wkaEIQvvedSbXj6Tcc
VIoPsW1Pk8uLjVFUN3U5boCEMecwVHw/eR9+9IDFoaYndRUFPehFbf00FcMUvUyPplepqVwAU/20
TMq6etOFzmtY4S3FgnUwFTqPvI/flUlTKIUZkFbkflmabVXKkLJrmldOORpMocAvYjpvrd1rSJcI
T02vtJC5mx82EMm5ZaahvHPWVkgBOh85n0BAprOvWCbl3YxU36oYlVVLHetSwkGR3NU6OhkYJ3xN
C2TMxSmcE//RbRmIaIZXE82vyE7EWVZiVbnYqLoBqWZWj+XjbJsffi3iD2qbLxciYyG8pzJw6Wra
3RfXt7fCo/fiqohd1m3V9O2OdqY7RuMmapI3x3TQZe17zQU1cTDzdj1tNZaGU4HCZSrx7StrBTW1
2boRmxgJq6G1CSjPDUYTTnWQOvevSzF8hFZKGg9K8Qp06vUUtiGua6KcHBDdo8/yVk7iPQ+DHyCm
8K/kl8WK4VM4kt2Vv/mi09vZK7pTMzo+8y7Sir3ErBDkNO+DdrZLmXFdte68njxnPgYB4UAp+5Zq
bsvNIMIbFjpgZFZAAGVd0tzwxVMNvOwqL0YDqSemOLd/5eKV3GejmsC0BY++jIJ1OBNn0TXkhJfl
ypsaZzVWDbbUyn50FOtfKZx2lUf1VhqmsUWjatXYn0I/L7jO0eMZWfvKEVR4BGePbCtCTarS20mU
B5BeSQY02IT6ODntsGQVKkz8COySzIQUM7buxRCzovjklxpOn0A2rolfSYOdzd4CFLHzmRRGcJuk
9d1sYurUlj1u4P3XrMA4XoqSjbzjrb3U3YSNuRkmxcwyKNXZ/tAITwoWfnK8igZtLykGsmPqEL7A
jl/7s41If2CeEafvbU1ekE87mqphuvIG+Rwgviuw+uF5caa1WxvfpdNvtedDzZ6NW9m3XxGNt3XV
opXQtT1vA5QYMzBdQojZdi9d+wp48SaSNmjKOJI7HU5nfxxJOpTMSN1wYiPXsDmQBoriEMDp1WSx
Ygj6V9FMbHAcj4Qq9P1bFBFHXkkiqjyq5LguX61pLnaWmx1D0oOvJ4390O4XkaVSq2LCx29oFtJK
0Gy2u7vW8EExRAV9jih2N9ADjf7YdhPTpFlj6vBaeAVdT+ZBDBZvEHh5zHLugLyVzPZn2hEjV7jr
VAT5LrVMuW4s3lVYpp9e7z7YXeESwovGyk/rn6k3vpvKOFutd+Jae6f5ZJ/r0D2Mpp1fx2WHYqXj
HCxyB/7w60hVvAtbODJQ6P3ylGmM/CnS90Kz+CtsWVxIxivqEa7PXvOZRyUbUuEjL666pCQ8/H/6
Mp7ae60WQ5XrwpkM3Cq9vXx71Eh/YlC9FBGDnlYU/iXu0OWblpvfd4vGg4lwuf/nl5cf/x8f//3j
89DyvH7flz4TRr0Vhv7mT8Z4JGye8XJz+epyY1QDxMYBk+rvu5evLv93efT3N//L//3L3cv3hdBm
6uFTtOF6yrAKB8VYHMKs5tVMy0v888vL/17uz/bIQ0YB7cMKoI0uz+Ryw9G1JE38474xh3+/DzaY
3mG3Sl5lMbu7bCZa2jA7YtNoZR5yeJG8SkPtnZCI5Hryd+FoQ8vxmZ4WQ+MeYjN2D3Mc+mTZsaW5
3FXN/LcHsuVbpOcweSDN7vcPXL7tctegKbT1NDExyy9KXMc5jJaPk603M0LQbLg9l++7PHK5qYqW
P07R+ZAmNsZtr8TQlf7jp5UFWrWyPifHchEMBwPuVg+tQAJF7MjGAcrWQiuSDcP8MOda3NRMf51U
QWdlQDO0U3vtVZ46XG6sUSGIiKuWDPlgRiECdUZW6ms00FqUPhjdJBXJMeMC7rRMzOKuY1xIBloG
bGwH+bM8pAsoqrwc4Mvdy/8VhUa63cu23bWRWlViwN5weWSISgE5sy5/5Zqu/O+fy7uYC+rUewcY
9Pk2u/yGy++uI2MhjxjDkZeTbH//vT//yuXX/vk9l4dGxSRFaIinv3959o9ndvnuywP/9Lv/vw//
/g2kQxDl1Xf739/7T3+zSnyyQttjLtgAw8xi+fMLQApkmBCFHDxqB+GiJfDZyUmdMlrP4KSgZwx+
yTCMbLu4fM8cAYi2CZkKVDERRFO59+K0PRm9ZqqUMcdX0W6Ih3Wq8r0RoVtpKlBeIFZWYWC8D635
7TlxcRgaBvHAHOmCsnOh4nSpsiEVGJ5HT4yZpQXteBWURHpMGgbREHTbkNmH4dEK6BRhplnwxAas
OmeaJS1oCLoUprmOFJEHdTQ0mJUY1g9li/DTpxZxRqAGRL/clMWvIUqMdQvrPGMvQKz2dNfTolth
l0dd5FVPymOA0ED/RukD1oUu2YpNN/NuhV8xyZ1o34zi0ZKEfgsszmNuIkRI0l3OJXg3LPBfVcLg
EdRlZpggp/Lxc1X9HRhwLmZJ2J9HwWCpZ4IpbMZ0/aIGz6PgMFTjtAozTFupgZbYneuZUwsojkSr
DPdjQijp10Z7VzFbDNPbOJzJJZoDJDRCfbkREbdz2siVFYhjFese+WmIGL0LD5GPAcSUwcvCm1bM
QVZRlOAg6lH0AL31ZuO978Eot2X3YcpNlueKQaPLRD/LQCNTbKcucYtOjF83RA1qMVw7Ou5P6drv
FijJG7ejmeZMYud6aMfjCmFAdTtkyA1l3rzgMijIKINz0qooump8+qQiIzUsFWS6DRnrA4T+cd9I
aoeIGWymkvYotXFmTtASutWY7IsFlakqYZhMxG4zDD7rTJyIh3DRj/XpWvnVDfFJzUa74S3o8o+y
Wfq2PB2DQ5jmiGWQmtyDDCwxxmRh+S3zhLQFjXE8aoybuKSHxuUMplACx9rLrXMEZcQ2B2I2O9oB
BKGcpjoidCsTr6ayf3kZyZ8R5gp+9IZ2ACdMPN8VhvcIIHm8o/doRWzWMhcFmOfKYAd/e9PQDDkY
jjnhmsqyvfCpgsrAOMrwMXMG917l1rdr4eJP8h8RGxQc9SW6Xedt6ExwKWp+IUYqEpQJs5XunGzR
9Xrqk2HgUvhpY+031HqqwsRnk+ZVp6xqdkEmQ1iwZ7VLRtpIYLtSQrWGUEvIn/yMhjZ+rmhvhWFQ
A0FNNo1eYh3p627CIjyYWbKnmfnDapxw3/AOGYFt0Oqs3B+iAuBfBGjgfBZRp9DY6hx3N9ixv1N1
eNPFSXsgSop1BEQ1LYEbExPW2A1vTQ6qt+YZFDUi2CK8rytx18UjpR/v92CsB7DQV3Y/fYnMM27a
BJ+A1dHCM2KBmgYdVpYgA0/d8DVOEFXPpQlTJy7YdOIBVnF4U80evV7OD+gRxiflGooKk5xbDL5R
f3RQ2GmMPV0LUonlfGNraHy1UURoaovmo/BoG5DZQ6yXB3zPQd8maO0hfsmgnM+OfixUi8owRSjD
e4uAWRFwwZ4egJ9AdDuVRyWT6E72XJMjxkKOk0Sb0RY//TQwUcOU6C+t7MfkJD3Z2JThMODd8xCH
n4oWWi9ckBgW8q6x53k1fXqXqBp84Gzjng17zu5xGJDFTFfBQGfKjRBNDZCN3XkkdFYq/dRXmrGl
fmq6zkRbGv+y7J40A5oFG+Wi+R2FJdjD80uZEqNx6Rcnog6I0cEznXeFgneSWmtjuOUpkv/YhQrF
KK0PZySpsIRRyRgfJew4Vccy0gp0HmpShBzb2TDctU4xVUADKjKUxl7nFnvLBizkkmkAWVSj0VpI
CEzvAPX7aq8i87aZ0YUxrPrRzzmmpuFed918bfn0PqZaYC80I6Km/f4zhZRKo638GlOQhLqNS3Zp
5rNhNh3veosHyYWUCSz+aLo+xraepJW0p4W/QNojWy4Y0BKzRTM+jspCD+4kdIsNSNjkmCjENbkb
FTeLyIwjV1YDeRj1XKzbojjRJ701zIsAPXHWVeo1lB2y3fYK/b8e54zAMT7oYO7OTpQAp6mHkDbC
+CYzNCD5ON5m9O0PumawUgCStkhCwDRcBXtzzN4IlljJcXzLPYbpYONv+tlYAp6wWngWFiaztQlX
RQo/DdOpb9P80GwmTZ5kLVhTy+C9Ljua+QqLr9c+Zz5Uew7kR4+hVjknUEQ9rsyFIb+85VT1LEY4
WXFqibfB5+Sx25vHD9LWztqcaqA5vPoUx7swsWT7BRbkJn4SQecKpLoBBOmEMwUhAhRQfl1x0B5w
O8bM2KCW/7s8MPuw8RrpPFWdIsY0dl+THLJh2pr9oV8INnq5ETrDTBGVP2Ijjg9x0RKQ4oyvsQGo
oivt6SDY7SEv4aY13GjtFsgJUnRQx6wpxb4hEslauodhZ23HpQYwJXVBQx3pd5XYmgvk83Jj/eOr
y90/n+LyA12SMJhbX/5jUBbbuXF55r4WT0aWA/mRxJv4eMvRRb4UozrWJRmvbB8B0OspUwffWjL6
GKQTCuuV9koEBgCSNtiWMBGL9s2O0P6LAJ3nZUt/uXF8DgVrubncjQ2fDjoF24qMgP6QhT8jpx/n
P5+U3XWabMWpu4+XIzxzuB6oNJuvPM4WikuKiMYCXVItN5ev/uX/Bj/guulhMGqtlObkUjkZRs2W
NrJ71JeZe476noKuXD7L3zfdsnHuEze6Npk4XzswpoudWCisF0RqlEXULKW5HZe8uGG5SS8pbZf7
ycJjnRu6MUFuk9w9EBtI1k2N4oWkvKJ9GJQv9p6EWOQvN3OOkNdQTX6tTSKd2JtH+tDXuM7ayr2J
ZcUC4VnWYVpyAy9ftYQUHmrtVTQzaMVGCyO2se1lL+ZScnDv8hwuX3nUtyvPQcIVJ6fabcRBdb44
oGMfYi/cuw00EytD9BvVMSb4XDjTPrYfGItUh1L4zTZOfaBs3dus2edR6xXXjA0aPkLSBsPIwLIj
O/tQW8I+dHbarnquoVfKQ30gLZbKBZ0M6zIgTDhbeGI5SeB5jaC0Zlo3dY5FDBO1DHPMOwI/kq0o
JIdTQMlLqKbxrZc65nLTL18JHSKmn8mH/QcSV5YEJRP5hGep9ctjOQjsSwYXNKhe5MmmY0ow03JD
f3VfqVlsR+ajh3m5ubz/l7s2LcW8oJnD2x0B0Fs+A3Zuf7sJRhgqPlqB6zkwUODmFERWbCMq1duq
R/HSsOENFpDw7wPwcndK8ZRX0xyu+s5/tG39Vtd46oZ50Uqmc9ptYnP8sLHHs+7LvR7r438WDnmE
jjLGswWMcA72NHeAbwKld+hZA5/MtsTak4GOO8z8OX/FFBApbcI18mp4juvgqfkwnqojoykTkSpK
7WUvCHM5ZUN8jaNJnuIf8xt4sa+RALWr8Ef8VKD12MoJwul18Q1EcTkpxy1tTyaINb4kRgHEOzhr
hiDQrVPAkUzDX8sFOAaCZMOiPj/Ck241oNdNT97osIqHnfkw36rPirsTssErBzEEiCNmgG8Wp69Y
IcxRr/wpj1kc8q/2ynzAjMaQsMANjvDGOyUfgioGeyoUeY5A2k+7yjjinVLpmp1zO25xhFjOJnY/
EcMAq6kBjT6Jt3sAVuvkrmccd4XNGKHFk0GnlFgqfGILaMo/TZ/RnXVCnQa4YI0/FiIB3Hnvq+Zy
Rjzzo/flnq1H46d9CB/px7PX67Bj2bB3r8L4xJ6BZcV6S1+m2/BrxBv+omFgq210EsnewcDfX8Oy
dz0KyY3TrAymWMjJT8Bn55qi+6p65TjAAQ/WPmRqdMqPxOO9y/q6DNfC2UQtjgIcsegtMPYCeOgN
AlQYYV0jjwMUpe/YibFuIIkP7k+oLbbjR9RcuQ+/ArVRE1L504TP22+4GO6cZhfIR/D3/4Rrv/uT
df4fZV/cVUmpuj/+Yvnw3NkXTlFV7r/++AvCE/I02U640keaKlzX4/HP94cE6cwffxH/WTejTnNb
YNQ0D7WBZGWdfRvHapd99IfoAcppjm5hY4Z3iVxNxZa2ojz5N/MnRwj7WjR6+cJ2mbyV2LQh26a9
kS+c1DTaxj7RH3cwO3UNQ3VlG1sjIAeVbGd7ayH5e4VogjLwef6G7rcpNsUbFI4bPKC7+nm4Tx+K
p/pZ0XG4tlbtLwJZdv5r/u5gcNkO5/zAtR8dpskBi7F+Z28nJhJbec9ihtZgh2wGOzXyaXz7Nsam
aWvpa2fF2XEN5g1l6ezgjlLP8gYM80g3++SRvdBvfrXDl/dUnMDxxt8YEzA0yG8cUC6ZvUeqtBXA
tLf0AzGk+UXfGvmrfmSw8NTwoWO1gVXMI5zV8BqIkdohJdtjmA1P7j2HrGL8+IDYrHlBYuGfq80Z
owReXXrDOe/fAUnUm0zYZO/yD7T6G+PefoaCuQnW0a/5w8PYbW+Tp3zhNFqvvr1OTv3e3MVb54wv
1PnZ1dfYp9ZY79U9GEAEz8VLBVkE1wvKpjVyZ8yRnKcSN8BHur5O9sQb0Z3kDJtuFwTAEzG0vwCT
JXLN7mBFsMWKuGfgLFsm2DEGwmO/GC+O+BTAqa/FA8NKEbPTOdEihy6+0Bs4bJHxnacVu4yV0ewg
Mux5iWTY3Ymvotg3u/GdEpynygV86x6at+kYvFFXbtm5bdib7wwcQ6sFtHB+c3+iJEQhuj4QMLv+
N0f+Avf/bwe+Z5nC8aQXBJbzXw98QPYdii5Lny1/OONZilfLGsPh9UMGr9aiML1KoHX9xDaDsgmj
0Q8cSd1C/F60yv/myRCE8N+ejHAcFM+mQ/bBv56FLmFZXhsM+pxY9Ar5p8x9XK4n3iIQbThsuH6s
8NmRcEVdFd3W6jZigIvN8gf+keT28nT+L+/i3+RdSOKo/umDW72r9//4VapETef34tcffwEbW/76
VMlnr/459OLPH/tb5oUUfyW6whSINm3PZhdM6IT+1ak//mJI+6/Solts2tJ3hAw8oi3+nnph/dV0
XWFLz3YsKW2Ho/HvqRfmXwM/8Fyf0AspLD8Q/5vUCybp//VQc3xp24FlWuzSJUu/9S+hF641eYFX
JQNJuyweilCzPmpIAZSEyMzMDNGwvSrjG7EBtmCaGTW69XXZj7BWU4+2k5+jMjYIuqBB9VJXzq2p
/CeftJ9DVNbhcWi+xz4/DT5ORml4Z0J0WKYT0CMGescUdinKvYU4wZZGEvIEKwaN3USueemFBDLP
P5IAFuIk5jNqtvs6gIBa2/K9GzNOTOs+Rx2Mz1LfENNIlXtH4GeoFYZMTtNGkqYseJJLyav1JrTF
eypKvJpsZc3xR+ij/bES5z6YHoY8eGpp6Rlz+YRc5TtuvbPnph+9Dm47L77RbXgaFVMasz1DZmag
ogrskj0LaD20r3NcP8Vh9TCEzVtHEu0EwrozubAUoXx27Piul9n30PLkPbd+RaT3XUWKrgMBZNfS
s+5Jgzu2rjhZJMTBzOc5R7J9RR5bJ/HGLqwtQz00OOVZBZD1kSH6rkPOTvqaD+E2Etqi6O1gvjL6
bHC2tEQlmrxtYVfRfuJH0tCFtR0QbqsKmg55tiZd+cbKDLZqHp+qk+18B3RhzFTUbHgO+VCDqkjz
nemUCOKorGPPX9emv3dG72co1We4TDmTgalrnhrXlS5woRWYaEMQFkRxcqQYaGK8+afwyMhy2nqT
xWzHSNnYI1iBY5s597NEYFLb1m75xakT+gjWL0/b+HLql2jifahzGx726L/Q+pjgZMLXIQEF+BYT
eyalSBGwYGn4CXXp7l3iU/UiKndo+iedPvdl0FzZc7num7Zb2Yy8VuYc/ci6xegge6ZNVfnd2TPp
A2lJulx0TiSHDv+2yu/Q8EoWd1XJl1b5wzHII4SrBsVQGzylsi1XSXQTIeLp8vFaxogfOhOVU1yk
88ZhuIWcEWbqID4tSOvIbB9oP61Ejnsv6mtzZWO/DaBju/TVZjPbtAQ2E29Nc4hNDNISsM6u3A8h
yiEyji4nSxgEI73aYU1JxmXA/K7lQMYrga/FwDnTmpQKY/SSQGfOEj5fbDWF6d4PCQ1CS0Qwe0rm
DlOY0+ZcosBLXma9oViH6RLW497KP0eEUKiP8MOV1kOguIpHYDpxw5mBPFsV4FofrEufB79opcVJ
8VBb9lrA4s4dJiOhN9I7XE68Jtvn8YglwnXP45R9jwF7HcviXWmt6oXY45gCInTQvEfmi6DQ4hgd
QQwYJQDyk6M5RORQQRQr+KyiElzgrKNXgVIQEoVH1GuDzb/t2ledYjOAOUGaPTJqTjGDk24hjDV1
cQptDofEfpIB7QaS03YRfYo5+8iaaLMkyVkN73XPs6Ab9u20YtXrjTMnT8k8AnIWd36MFMGXnDTt
gNmIps5VVrFvcUZwIUV4VDYxy3nM456ffthCdsxCAlJAmvC1bONp1/MRSkc+Wa3NFtBBrdCgSKmD
JMDvPWKI8lhP7TJkRBLTZHV1viax71Vm/F1PwiNgrd3G3YSnDwWNB65U13ekP/PBUvVvmoJytM6K
D4OFDGZQsy9qFpZSEuRBJGdudVB/IiQblgm/wERO1ObioSe48DqNmn5XdItEpWbrplvyEAJrOWd7
HOlTIs8jWH70Je27VQXfCOpAMYKe7+JmXJG9C4yRVMzKMZBcGZSWkX2XxfOhjW1rbTe8oCB+7jqW
o0xWwNa1fUo0I9ayp4/XdEBMAgUaHIMPF4MMJyeNblxqN1GI8R6xdrDE1TkAtRSyQ58NuiMyWAVp
9m1XBZAko6w2Q+yetcEnODguSScR0hOyryXuYf+H2bu7ysfojhS/uTGLFut9j5XZLBiUBRKkkllo
l/qzX0cxjUodKoJOMuTVosRwkqFu0E5wJ2xr49i3TMPRzYclybkhFmV5HQmRobtIv7A6PtqaTytz
X2lBFnSGsnlT1TTNmglSZYYLouzcp4GL77Vnx5x6uQ9lhPxU2+FwWdaSqLPucQikqyhQDzKP0Zv1
hMSPP1pGONSgRNvZHm347OtylI/BTmWwllL848rbagdFVNGBF6hldZvYCcxFzXJbOu2+sanGLxcs
N+YjIYOKT9TowuuBkRg+QXsA/pF82EN9O07qXfbldwy6NJ37t6rhMBAi/zINzsXCZrYZWQRvMxBf
J4OzR2aC7zEwwFGZ8bFJA0J5uhAvi7ttWO2nELhDRLchtLzzrCUwHBOQ5BKDHA6MK+JwTT9uzeaI
69Rs/jI9RcJjBCUqn+5nuwDZXDZvSY/Iu464GBliIfeOyE+lx7mMsKLl4pSfjQ5q/FyCu5Fp8W7q
7KWtifuETJiMXCeZ8dem+cvFdnXth+NPFeJvypwcA230zhZ8uB7qk6vfyNRE8dK6yG4EOT/tCHpM
eyw2Qebtg56flkoBd+/KXVQkuPxxIBKGyCIVCbXuSe680tJ46gZaWa0foejprfuhb6+bfhw387JA
eiP40wGp6pWJ5QBn/rEZQ+i2cNDCgRehe8GaHGukcI68ygUKbD7X3FSbQuLauFwOOXmwJ7HjyJfd
F3RzALhiOyQsiEZkPM2Teh0z+vdj1RNKghWsdZ17ExZZIswYWw5Xyti+cVW17N/YNhhu/WhoXksc
3NidCFndQFbFjQmjVVDFGfF52boktXUj0SSgzRfnaTZfL0dOYFfQTQPiImhpx6XhYcGiVddzids4
pUdLa3YAvRrdrR7CF/rsZFdhX4zOAQIoDiQQeu4oFYyk8A7ZUUwrWPL5m+TJiDpeV+Tktkn5i/Y1
aWeuV28aM3xXvesSqhSv435BaAF/ls9FxVYpM9hmednGDZB+V9TAHq4d+IjOA295ubM8Tx0VQow/
b5qpUkgJh44ileTYtkUpO5DLIQB3K2D67MDf4sbjKrH0ibrisjnWh7YNxFpXKEDNcYU0avltRNfI
98Vus/FrpKO40mZxiDpu/rxvdvS2y4GSn8lMCCeWpKPUGVe9bT76ft8dakx/5HcU3QERLxN6au4e
5LJ26J+7PTMG3BLMGJa7l5t++SrcTFGH+dv50ILOvTRkd/AaVV17kyZ7KLFArxT+reNhlso6hCiB
3waYPIjUMOzuGFitv4Ho5/na2s2SQOPOOYsiZs6QeHQmMhgdjtOk4jrNeuCFWAc7ZxGxlP+PvfPa
jhvJsugXoRZMIAKYR6bPpBWNSnrBogzhvcfXzwaoalIUW5qe5+61OiudiEwkEIi495x95s+SsR+P
SPnv7QrqMaHnvFDGHHI0vWkQYIU5To3hU+HehJgX+D19nzOJTJyQtBekj0SqZZd0HPQNQdLgI0bD
P1eyOS/aAGRIAg21SmvIxg2IjtzUd9Zcm3XmKq0rLDxyYqAOT0kny249+7scMu+2npBL1G73NUeA
dx4oHVfqTRLIy6KkpEJ52T6ylXsZfC4cH/Qwlc/Q74iOaaJkU1YcME6tDyidPOBhy91YmUxxZPK0
PAoLqH1tqyYAy9FtlMr+GBnVcFzuJWgdMgV4T6riFJHTvR1M9SnTUA+UHKyUXeTfCjPSNp/L6n0Q
Q0DU6Viiff/nsTn4RAhmwbe0Gc2jHg7wKZ/vCiRMRAYzd/TYjlYVJq0kD41BErintK/DNdMcgm1o
9uzy1Dwv8047VZEojj457csjsw9ZTrk+0MnB6SCPOQnAhfmmnt/8/LAvHqzQAz9F7Dn+B2Txedr0
pwbHyMbsAQ/oSnbUajvWhopJQJyF/bn0AlqMJsUHpO+X6QRX2HBc+1SmmXy+5wka3ZS/KXXNzy1v
aUuYpPV0NGQkNssz1vyPZAaPVVWwHxE6XxiWfeHRgv1e8DkL9KSf4srL1o6ty8veQ0nWuW136mn0
X4yadh6hAF+a2mFTa5dNap+y3kTLaPXJqVQtPbCajDAzlz42Kh7aU3BppVgPVc/crOh18y5BhnVe
T0OA8wPQ1ThHNBPCTVU7tPrPxeTv1KDiG9xuaH7j4VPaqvShaF2yvDMmCHFmMz2HO2u17O1AybtX
9YXrX+uzxpsq1bxaF9JyLCk5WBzXmiMsX5VnE1czJ4GPdd/gNMY0vpnXqgAN8BNmzl1bMauxdJYl
HcRLEXL1+v9sXxhYPqRD91F/Uy1wUcONblO0+1oN9/ZUXlaKySSLPSuMvzHZN+ua7AIZHD1j+kNt
mtLL65rY81dX0pCmMFzddd5smsm/JsIpa/fJyDpxXjDWrUs9eqSSj0p3EvpeD8C0/rf2tZSw/lD7
chyLouS/j3pdf08e+8fq++vC1/O/+afwZf9F7ZJIVyltBjJdvip82dTEFBdQ6RqCF17SXi33L45t
imKuJaiMWXO17Efdy3L+EsIwOLWlTduC5cp/UvcSSr05nFzdlobhCJ3BiAKdfHM4xQg7ImNyy32H
JHbNkHicjK7cOtI54ovzjmGKX4ADKzyj4+nC1dI6uenDEtw0rqd1CjGAJEWI+7ZBQEtEmXqM6Lnm
aOJAvWIntCP6HlsMVs2mmFUDXRZsdPx3rNaAKfa5SZQKGYpJHJy3da5tNf+zI4saM2gjV7WUkMsc
8hQtjcm/UQaPuiudXa0Y+ewxPTAho+4h7FMs11mgU/mdHH8Tjvl3lqfTTtTzbISvuIo7+sLEuYvB
vswJqUkN5qdt8pl6GY5f9OvDUJLjPkqH9Zp6GC0dPHvgXTrkzkKVILCrMpF3exULh8kjVjOzdx5r
+tscl77us6rSWrtZdV4wnTDK7bJJ7AoVlhcV4p/N6HC1T4eD0+rTXulNuRV1fG36/mfpJcatE9Jt
iB0M9ClZbBPsR31E8kMZUGMVhKayYsrvwJMSEeG1QznP+339E6r/MydjCjsRWdr3ZrEZBBnhnq8+
hQUL3AurksWhbzDGV8L4PmXgDiMFOSwxZ3+oS5A2a0AzJWCrqsPPhGmGvmZuongByAAdGkOcu4ja
sPQVW0zpdBExckr9Ke6Z8VqzlbdC6busSyQCSn5ns3lITWLkp4FR1578UwDFv3P8b7YGIjlDXUVz
xLypOvPGjtHVu25MHEcb0FaALru9CmLzskIJilcxfhqJ9U4gvWF3po6ZpxczPIZQ1ztACcAba3Ib
6mo8cYUmkykqvxkIHc/sckRPJnHy2VF6HbAhaQ20D1Rz0eRcnFrTvMngxo+WIuijRWdCzRUB023H
cnsVeqByq4WuQ7c4iem8Mr88xI5/YzrpOY7xc1v/UhX4aUuWFwh9z3wPJWsUzTqO0f9MJeswFsy2
sPnn1H4s6yYe48+AFZil5/ktoquNcrLkIabARJEoJUSssAI6K9RUkXBp+1anAhHioS28K78trwbL
20D3kAgd+eYdTANpNwTEAtAu0MdtU2xDZ1pJBbLVYTGPyd7ytYLcAHNVtVSOOqQ1xGNSASy6YZ/3
vdjKUu1bluaI0/vh0LEY9XHNA42wMnSFsF5VCS25oLsdRv4dSosBWGEz69HTp8ihHBac6t4pN7lr
XHlgLhrf04C1KSYggL2rur+SFfIqXe7UhGIJkgzkCFqmsCwzA4GiVSQYy8Mnw0TLmFL56O09ZWjn
zLGbkkKzu4/GW9yZ9SYZWFaKmIt6cKESWW2SGHDOUIW7JikoobvAKOs0YvoVEwFixUAMUp0qIRin
tcRRWscMNTFcnEPxpUps79q+tJKAVYClXVL/DbbFPLZpIZSu3PMj6KkE3pBV6OvdhzQkIwXFGt5o
YBbtaGI+OqJgWhlIhdaehEkp8GBuelnelGMynFvTrP9lnniGXM3fBFaGuTosBEGSePmNkdGpSz44
pSv2rJ1XekyajBczXVfwcbYi0K9cBBRb2uY9vuGVFwak24B0ToLsFmxVSfc2fUoiz9g1k59tx8BA
LHrUUpZY/S0e/X03Us7JSArSMLoZ16qE0e2O/WU33iDYOzWZkRFuCHmtgCXpePrXKOzCdWrSbjaz
29Cnc9uZQq3slqRiKTKFwKSD+EhERefAuPELvH8Ji+pTYSKo6vkAVtlUJzSF1cnsoxgSwvSti1kT
euPWGoeHyLChFxl06DrbAatJ4OnYhjdqqCGHGQR65RAjGJUqeTJN2z8Urb9mLlnNA79pDO1JN4aC
YNasBiwL4m7Kw5MIcfvGXjR3Zcr43E6AJPsjHHenQ0DS27sW1gSDDuPo6AJ0o7hdoT4wYQdY9ZOp
KIoX3sSUfyy1U5jUNlQZ81rLbGbKXUgFSyPrI0jK9BQkrU6BgM1hrICt18PvpnWy16r8whpGSK9G
SiTJBGjXZ7IclC6Jypn10W0nBLpC4ZTvShBurrzII8IYomyMNgEQIMz3RMosn6KaP8pyr5yeAhWp
4/KAFcew50B7/pRZEA+nuMWPQCsdi5d57MbSZmG03C2hrznNg+3m09GX1l2uW+Q7wyIfmUZuK2He
DBaiOVpO3bLimnVNy71sXnUJbaT8Ftk6EOjuCbASPPARd5wZ/d0lPOvJZJeUJEpXpqBmM8KFzUS8
Gd3pIpmXaD6esYNBJYlF4bDrtemixNF09t8J6P9lAmpIlLu/m4GeHrP6sX49//zxT35MQF3xF35F
RVOTXphwTYP26o/Oq6HP/VVhsoSi7SmEjQrmn86r/pc+/4+mm2u5vMJn+GcGKv9yXSySLH4s6RhS
/EedV6wbNHFfr2h0NmDpiom2tC2H8tObKWiJGSOJ/IFVsucdrCjRCWht9XNkz8MRxenKpxJDL7TY
GSPsKsYaXKqingltygbHB10iMDYTgIJahglmZp6L5/cs97qwLV89zE0CNNF675cXM+9z6AmmSIsC
bxbeLfcWCV7VttahK5/FkS9iveW1RTCZTCNyy+Xu8jLJjPGusOJTpUzaeYFTIl4SKKUIEMdz86lL
c+JLXBA5pQbzCcNZDClpZXGlpMwyu5HaWZyZmbN5KSLVbJIMHZWrE0+R6neZD9nMENq6R1Z7SsyQ
NGopn7qmLXfK6AJxTqVoT0lJrKfU1o/LTe3NcDwn+WikzI3HxdCms78PhU+m77yPvIzql6PtjKEq
jiYS+SPbK45vHg6F9XmqfX1DTeBKJRhw7IBsq2QikWquqRkYUwpJzXD2Xh+Xm8SGj5s5KVZ3ga/A
U/QYXBvZohlVx+VGmwzYtctdW2/JveM756lPznQXgij718dYPss0f77l3nLD52i2td7jNqdltihk
X26W55jrrYee9MksKr192dBVmZWfEfYkmSflwaEFnQQboVlQwp1Z7iuX0uF8o1v92sijbj+ANDtr
0sLfTNiOt1MX3A5uOMBAssMjWcjhXPiSoaIJC5KgD7ojSk9CUkt4ZO1kMcnBsQ54tiPjyK3J9AZT
GaLw7xWa1uHKBzNzdEtwR5YBqzVrCQ20cij6OozCs1jHLFgyK2MeggLA1Y+iMMn+Kt2MuJ4Q9bxB
fHZRGl/c3DlfJMDerH5ebsyWUq3uIB2anwrznGxfplBRnqCG9iMU3cuNN2u7l3v5CGXFSD54k/io
YI2sJWdVOGFPPisN6RwsYFlIwYBihftMcWS6pGi5Xk71XSbjesSpi6TNZR2Df32tYTE/Bk5UbRrT
fXJLJIFRSIxrCg/xWDy/u0j9EVbH/E5Rfx/qT6x3wlq39h0tcPZueyNaD1SOUvrG6MyvWo123Eyq
AYOfAscbNf2xlAaSYpZMa3q1TBEKIFCpx2osmBXREgEF4L3ZqLnsBjs2CrwuxYc3333RR/uwvnaN
V1G57w1merOHDz3wD2X0cm7azz7D+TT1bAgjbWaTVENPqHMPItS+VV0ZbLX0XNZEPpgNGu2+dgES
BK67rssBssyoZ5vJM3D0MHFcBV2JnaIN7LXXFndyiEYOMYUMt+rucdGPW0rOM2es3MVxuK/ygWqq
B1K/6fVjD7ftyJW51kt5MLOMhfssxX5WZZs+rUYHPOl8kJurHqjGyskwjnm47zdea5ECHQUVNVka
0Eonb97oZ2+PSbZjxkjRzA+LdDA2Y+o/pnOVu/KL5mjOZW5t8L9AISrpv7jMTRsZEsDt7IHbEW+B
MRqTFlMqyD+7RU/NApq2hWWSlDjfW56jldFtYhl9Xc5+p6yrY1nGjAZTDtm3kwbs76JjTUQdhGOC
BMLSAo6I4qPbOBXVhuePFCfDvoSuuoxBy1NUVAisg/+y7pJHox36ozXfxA5ydJxiIkqJTylqUixK
m+Vphm10ORae74pS4e6bVfWzs4A+62c3C61NbAGWjV0iqXzz0JoTQuHB7YmYwNZ3ZsZIFSK/uwyo
zm5NvR2PsW/ARXCuXQOj3bIryWLvqBme+nBi4WlTfTdvplTbhLjrGF9AVeoJvOxl/F3GN2oZp0HI
6HlcduCzYEwCh6FoBO116Gm72O9vtBBSUEBrTxTFRYinfVWENB9SLyTPRKlxZVWzxGdCsVcNqlzb
s78TasZOemF71OiuHpd7VoTgVmnNPp3t3yLn56D2CJJfZ6xeHnpm+63USYxGBzALh9hUEwYMe8r6
PsaWsclB0p1AZsYnMA9zsLDN0vU4RAkiieXuckOXmX8z3ygTSaUnGTarGYA7SIJPgpHewpkgjM5P
RH6wTCs9TXqSnkajTU9tL1kIaGSYp41NJk2GrjmbO0YDhqqDl87qqXlAabwgOpb6it4pVHidEdbn
KNqKOP2Q1bQhGnzApePcZMQIYfgwWZw1DSmedX5QmIncxfqxPDci5V+78PDOUBcMx9rBW23o9kFl
9EfssnPRxHDG73DaXWVJP4PQkotu0Id9j3no2Gr0rsao5IqPeTOqkbp7Fn4XJ8b0Rut88qDLl7zr
FBUAm9zSJeSPhCyw9ENB94Guo75afp+0ovm13Ftu4DK1O0sNR0CdaTP1rAnaDwOT+EgieoWTs29L
rLkkdYAvceHxomY+LjeZU0ClKbIHpB54KeZpTzJPe5abbL4HUSw62AQIKo92KVFVPAeAiWFh1aTJ
92ror7CZ9eemETJ+QbeMTaSXdWV8iHJSogfVPZoBsYIzSa1Iuo+hnz+ONZM3qyfMuddaFqgj/hJh
bJxR3aaFa+yMHrRlPapj6BUbb+gfEhvqsSfJY4n7j2Oc1MQOeueVVlA1DKqN486nNFoLI7C0fWWj
HO7kXezhwqAViU0oGL/YCcrZGaTFyXg2jeFF49nJzgyas9YR5i4pwoo4JPchNULU69O4l1jpaEA+
1bTp8TXYh9YzN0MHz6wxwumhcn0KnaLbWlPkMUCXD7LD9Ur2kWqG9DJljmeRHJRhiDqzo8BiZabg
A+nnOIm7begHn+nFwkaK3I3F/ImU5hjlS5buIzWhMRqoWTBjBMBikVVPi32dD8k6r/P5OvBY5BT0
taK0Dw1s1FVTbgiWjRvzugzkfQoOnC2rICV7N8QCazfz1cfl0jJ1kpLboCO4cSVKhLjdqLir16rv
AVeI9C40XTJow37aDtNgPNRck5xuNnYj6nMT7WujW3LbJSWKAOpP3kQo1ESVhLCyb0bHf0O3uUMa
QTZjC52J6gB+6c5YRxOTDHeYJC2tcJPnmAe6mpPO8E9DcfAiJIoJLbizUE8/D7X19zj2xk0XwLIr
YP4PDhEguKixzlA2ywOiRquDO4Y9Y1oNHUSpK7MmllH0I7vX9R6dnMhWmJtnSlFnyNMwWVvXEiPx
hzhM6zPTSsiqTdXBcvA/DPacTidpi1OYKIboAuMPygsmDlvNRpMwNj7mWBiZHATJqs7wITROdMDr
tM0Egg0ALhbRN3N6twp3YZB96qhah2HEJS8KiK+ujLMKctEaHykaF6377LQIfNxAf+htgIWR/NBD
dSLowvkU43ae8Z+XWYChqL6QJixcYcXRButZf9HCVczajqw9mju6BUSPSv2nxOkvNNh7Z91d699g
KqfESrubkQ4fflCZZ9YY3AsHb0tR62Dg0RCFYX7dWBiN8xjMmOh5+wBeBKNZ/Vnx/z4i13mExF4E
VCQjdQ8tnbyVKTpvbDqtVl0E6wJ0qtVb0z43u5vRB4uoRkARFVinwXa/1X7FQCj6aCVyFe9k5+k7
TR/kOof15smrLspdzmK0gUkqQI7GHmaPMtwVLTr41o1XnmHvkpFUEN1TxL/53rVP3l4Eqr9P5zRY
+xv+th3WSEoQtbO1oDP5LtjsIfviBy0fGy/pqpw09wypDFU4FXzJFXVf1bWE1Inki9HIx67sNj3L
5a1jwMJ1DdZQ6BVWTRahIrAVPr8kGIv0AHmPEOyZD1KUM+1k4YF0A4GsgssGSywbSxesHd7wcrO8
6eVhtvzLfPbfLU++efn/+VwaVhcuTsqBKIvGYnbkz6saa77iGsOMIVkeLzfh/MrLQ0hn/7wsmTNu
TVdd0EaujoC1q+Nyr5E6gEmdRIxYXmgpa4bl6eUmnd/18taX55Z7UtbM3v7tyy9/JsrtHxsbb4EF
pM8bXv64jhn0MAY0I+ZP9fLGVxt4+TtdjCbibBJyTgz41xfImTnvvKQ5TEiqN1NRflywGwuFo/UQ
CMQVATzP7I/lyeXm5T0vz+XjvLp/efzmPWi0w7NMazD3oqV7edubv/cKK/LynmC+7L78vawtcHA+
v/PdT9a6FvHyTjb8eNPyTxPYo9u4j24KARNyk/ekpjh+v80MJtrdnEvwciPnCdfysBxHuMleM63D
Za6FlpMyysvrz4/ff038668s74+rAEwulfJekTnGnJxPJ2mzdHpO2XVeCidZFPdXy91JKBYVA0jM
xUhqz37R5d7LzWLsfHmow9dPGEz3L08t9+jcQHSEJ00qAW7Ul1eXf//ec5wxgPxe/vzLe3TXvSkQ
8m91zTIwKnfcVNl3TabEZhVkKv63hPl/KmEalJt/V8LcJnkVfnv8qYb5/G9+1DAdqpEW+Azdsg17
aZT/qGA66i/cJNJ2XaqkFBJnW8ePCqZlUMFELONI6ptUOWdbyY8KpklJlNqlS1oIJidTuvZ/0kNf
LFGvLFNMnSxbWMKwber4lj4361+LUXwImQDX8nZvx0mzLtMqvNKiPDrVRXnV0D4BORMEO1htMSBl
8tpaswRoXcbg+69FMTG/aVtoyDHN3KLqV8qusvO5wVcmmJncNqsPjdFd1Hbp7CudWoAbdH8StLAv
Xpdg7dn3gikHOQHOGCzXs+jklZ6mLP2JztPQ7HR+KjqLiOO1dE5ppnefmWa3mqC3tq76pnIt+Q/F
NM8bd1ErgfUU/CRvNl5ZUWfQRml2FdUTp8t3ZUI0XoXJkD51Tyatf1VI/PbQAQhiDNs/uMzeiomW
7fOzuZZUHGPCeuP1nIwhLkaKlCQT19eW6OM1SRE9Uz95lioMixWxqiSKk5lQbxwbgM6rY/09MdOb
+vfz9vn2gsPbtGznzfcfKOHGic3Ot22MnYiZP/gz6sYabWZ9InDo2DU0xZzwa4U+bdWPgFxTJL1o
BulnnVlFpf1hl7z/iehPzScXyPo3e6RBiOpZRdPAW6VLZUQD81pDlOd/+OJvPFd8cRujoakcR0jT
Qgrz81FX+45FndNDezGRKD06OZYdZuYw8RjdyQ446n7mXU5EpjpmZ+zbXuuvVVUNqwSY8HlhiWCX
DFKeAGr/GKu/Dv/jf8/f+VHeqKyWj2YwPphobzgkZ+PZ6xOCxb1J8k4DzaX8pjxkzFILvgqAI0wL
7kKhzwvzqPjDkfDrbrdN03TRCNKNMX7R4ngBUmTHytsdrUKA9tB5V4Xu5pvf7/b39ropTNd1lD53
dubXX53rulObkRHHfDUfE9EEmZCYLkTU2J3LPxxH7+3F15t68wNLofulT0zQzhnxebRJt/bb6Bts
8eLMUrirRqw/YTBe/P4LWm80TcuP5yhnbidJlwP4zYA8BjFq3p4T2lQ6DDmw1ns31U9NqNIt/VKB
XvIqiMb2oij6u0aJaDOWBJ1L4WLWUjGlQwJv+ghndi/NfZwoj89tbjvJuOu0HZmSQ3xe2iwuutbt
Np4WPlU+eBLNMy88UD4Izv2nGr/XfoyvKycfV35sYwoezfCcUBK/uTFa7bMo7XD/h28+79BXl6L5
mwOYVfgsbUeZvxy2Tu1Lk2pWQxRdE2/JALmxGiJFQGzCHw66m4Zoo7IHyKQ6965OBO0XMV73WQdp
fSBlTWa3SU2ZQtdcA9MX4Hon79fWGJGjEGKn6ThYzK4jb7NCjZTY+aWjiIWg9V3CbTMm0zq3TcGa
uoZNShPdd3p97/09SuSQZtRSfIw+/v4rG3P/8tfvzLVrHqxs/v/mVI3cBMibTcAsCniChtoJJWz0
fciRftb9/RTBYJ1aBw6ybQ97OC9YKOyn0a0v9SbcssbVzv38WxbzX13/ZIZwwqrC+ASQjfaHlWPf
sY0tME/0To3c+nBb71xyuVz9S6Q5wT30GKp8iuukVraYyxjNmg5wlfB0DJlNekpdwjOgioKAjNIb
Cko3bl7cN3MiD37DjPm4Y6kLs9GRWZAZMZyiyXdXVqAIiuzLY992N37R32O7iwcsBnnahutc3EIv
uHfs5LaKbJuUaSgMMms3TUfYXU49L84CMsY0tZ1UQbiz2XMdFeED1jjHKHDSYMVw/HsrgiShuitk
YrjhESg5Y/91LACTaxBxNoZfpotRXsVQUa4hHUgI613R3gkisSjmYbfuoTXWgiju4r4M0YSPAosG
aUFHoVOAgro6L54pSiSd9sHIlXuWu1+DCqiFqq5tcSdz3IVpaX82YROLSfyt0gA8gTscgBVTcVIW
gACHP1J17b30nQ5IGNqfPMUJw3jFGqxqrliz/+Go+nXgcmzkmiZDMdM7pd6MIEPt2y0BD82uFQ0h
FQTWd0D7jHC48wb0ghilgF1SJP39sfzuVm2uurZuq/lC8PPI7FYcHe4Uc9nVH2qrv2nz5KnFgDtM
2j3pYB9jV/79+y2+M/eBccGVwAAw70qkAD9vsvbdLtOSlrmX6IjxJS5rHKLbSmvqTfVoKwJNXf2k
N3Mx156uf7/xX09cx6bfz/QcPYFlyTcnrt8iies7ioOayv8uKnMbjaZ2EFOsbYsG5X9D1Pg3rUf+
//vtGsga3owYbFhIh3muZVns6p+/dKp7Guoa9rNo1aXLGbax0rRbJf44HNDyP4IikiuSThqMBdNl
zeAJOyx5lN1DZLfGnz7Nr1d9Po2DBhe9r4ET/s2nwQ87GbKAijkMzILQZODjLuKN65O8kzojZ2Zf
G5c1Pg7qzzmRQeTPJ2RIpUF/l0P92tk4lX6/h8z3fhrmw2izDKQfqJN/3kNlmWP+7FS9M/Hyr5JE
2xToQLb05R8Kf3zq6p40ojInEUmaUPm95GNq5R9GegbkgBif4oEG3h6fDC1gwK5xa5BHJNFT8ruu
G92/MyLzogl1jLQk3u2G/sxrvPSinA3nwiNsIeZP//4rLdOany+Njk3Pa14RWi5rtTdzEV9omuYF
Vk2e0gTHa9347aWhCLvNupaLMs2+VRcR/t5Z5IwS9Bfvp1qACCeJhA48q7Val4/mxNRFoiNeEThI
MBbZ525NoSm1qKknyVa38UzGvmcdWuHc6WaOJlEG03oQI0OYSyiMavZ2zhcmPtOn57QekmTvs4/y
kHLK778yQpxfj3NWxoZlYZdgOJtffzXTg/DupqNDGFAX064Lgn1Af0sF2rjHNn3eNSX4uUAcgn6G
02QZOWjBUwTl1A6Y8Het0PZMz7FoepRxWQCiHrMEPKRupKMcgfmh8YZ8g8Vsg5+2Sb5oTn9fBYlD
5ceoN3jsmP9Ia50WOFNNNBBntglySXZkBfsghAqvxoUXjo+gaTFPxmSmJ15trU29vu1z+e33e2OZ
9f1yALzaG2/Os75JeuHnY73zyWRCJQuYmFAxIFaKkOMCE/SGcaFYzZx9aYBPxAMM11jZ913UPJNE
/u3qwn5vpGcCzkWaUciA2PzzL+OMHc0LuwXxm5KB1gtnPAkz/th67kaWBoFLdqfmXq4387oYEBLj
KgUmf0UAz8EVyR4VRXXu5cjQ7YK4lTobT8qdzdkTZJ90nuNEWblCDf7FNvkjYZk/NkbbHVwfBZ9X
SmfNzrjjz95VxMytJzKgECPQWjUwim5SJ3xKMkD4njKvGkSzWzuVf6eFDbzKxYxoTR4B5wERyBY8
FpMhyrEIYUSB5m4HlxSvUP9oCe/RUPk9TTyu7QWZC035sW3qlVWCawtLoh8q/5tjQD38/e/86/KG
OhFCAMEcWOqUNH7etZgmcIhFDKeOiB99r8lhWZAXkk/M6X+/pXcGScmEG3eHUPxVff6RX51edQIr
u6ITviv87IlAyxWNUXhp+bXT03wNCuTuKUABkYm732/4nSkv3xHmCYkFYHoQ6f285dLz20J5NsNz
Zm9AfdJBcQZxiJv6q0lfGP6/t1Zmi7Yki0HJIqDbpCMreVq6+F2TfF0o55uwWzIUi4EY5qCKaOBv
PWkEfxh23znQpS5IIrQguFCFe7OPGj8EiB/p9S6DS42q+ZTX0WOnJ9eDZq/SMHyqVf6nYtYyaXlz
plPxM13HMCnN4ZP5efe4nVYPYcjZZXTtJR5junDEQRHLOElC0QlMXJmSNArIt3uqDB9MzzmYNaQH
IOJzTLa4HqyKwOig6eh/MNGcwvEuNDAAan+aAv26XuOHtLl0gsVR4hfqTNg2nR10jEm9Q3SHXijJ
OAi7mgzEcGUH0dPvD5x3j1iWSNByKLf9wlOSbgQCkIYbGv+LHlaqEGzVzOQlg7NFYw4AlTvRd9b+
dMD+uiJ3JC5FfOTzDyKcN+NdVBt+boii3qVT87EfxY2hWB3imIxBx1ZXLFdQcLP+jAcyXOScJhjZ
9TroiE7oPfLNnbSWK4s4YB2gzjTh7fj9jjHeGzUMxeJR52SGM//mkOnHFhdkHXNGaeKRUQXXBx3l
bVzUF6wbvwdkOJ915GtLk/WaGm8L4eMamvBMViS3Moo9Wchg/nDyiPd+L2bI/FKsbh3x9kBu/M4z
rUyHo9MSvaWnaNxRqR+SmjBdvDsIDBpwfQjr9K3f6T6eGVJ5TYqIbeSk13DpCN0Jb4lY/N7ip79t
Df8m8Or60s9OBAhMp9IJLidGmvPSLds1eSDkojLRvMy4LriRcdE4+AVCQjUvpoLLRNYxhQt18uMC
6XYf6/IiK1ghkNHS7g510zwmg/331Cb5QbMi9WCW/repDDe0+YJdnwXDRWJwWbMI/zvHOlGXzAF+
/zO+s79gQknJYKyYSxtvxkWQq+FoZ7Lcdb69sqYw2pDzRMc3I+E9b22iXtobqVVPEdTI32/ZeGeu
Bd4KRb+uDN3BHvfzmINflnJ/pUroBonaR3oriCvwPLypVrxycmkc+qo6dl2KEofoqJVlzWkPo/Wf
r6lYS9nYCeduxC9XhgIiSlM4AsFgOF5VIiUxMwamH/aE2hNm9jg4GeCCPDuPhFn/4XB9bzHJxqnm
sohR1PLfnOXmLA2Bt1DuGpJJz1o/2MFS/RIVPsF+PgH3oeZmK3+aDlHnb4sAaevvf4R3RhmE6dIV
uGMNYbtvfn5mSlkDlLjcJe2Urgr3gJIscuoarWMKLVH/4zdmKfTOWpI5JZ1CQK9I2N+uJZ1Y5K0/
kXuZdKn7JTcXME0jrweKNtuwqW6TrAMHPpTunWY7Ooeh9w2eRXBSdOt3/uC515H2mEV6sGnTEbFD
CMc07i3/ujUb2BMlmUV5q60aFRC3pyzt3vGQ+Y1AMpknx+daPCjwMnDRyQu7NYPkYw1OeqXqKnps
BhcPDnmyBHv3dBFymyugzrI3G8J7sg37TYgGd49w0voYC/GlkwGob3PIONNbCDTG/IeE4T3GRCZE
3cogHusD1RztTnhMI1VvE4QbRwfKX96FF4IEzMHgXBPbXt1MpgcdqbduaGyU9w2wGqfFmd/Jj471
0E5G9L2jrl8hGava8E6xgrjJe1u7ADAGVCzNWHMjNXY/ROTAnqHrOwVteD1hjXyoMyNEbG25f+N4
wq6mCExtTCGuMjd5YCbTHqrIny4HU8cY2EIFbtzPLILii8IYonOE3jo2fSd7GMboTq/mdPgezxWJ
y+OngHlbOjbDo8jthLGDrItm0kgs1pOesMAWzGOovppBMX3VY+MG6NunJg1hr5oihDDehhft0Hwr
xhoietsnxPSlSCZT7Ims91CghnnGCqxJpmpNfAf8eyMdJBAZ/PoJQsYJWs45LbePDeEGO2N+tDyl
gsmZ1YLpGh9FeMmVPbxsUFUdR8oky1OGU9jHxkHXNqMIovkm10X3fG95zsOTVXeVt4OOsI0Igjmn
9CjPl3svN33qk5PWU5Nz0ChtgR9x2TPzEPwAEjpfDNQ6/bHc+F6cA7zU0Uq75LiCFag+DxKFD8Kh
BkYzMvfl3pQijEsSyI1x509XGsEvVy2wxtwrr5Zn6PyNV2ESESA+xft8TkbKPPv65YYEhFXIXOVS
pXWwtut4wArC4rwes4E5biHuh9gK9o1Kd33TEqLeI7Y8i1lSHd2ufCBnI9/+L1fntdu40nXbJyLA
HG4VqJxst+32DdHBzcwq5iKf/h/UBs4HnBtBlt1uWRKraq015xyJ58XkPzvRq+2L0Jgq40NLhDi1
MEEsjWMyknDthbQT7QW+12NAf4ddq9LuBpLFOUi7XaQ0a+PETvQWJzloyxY93vPLkiP+BaEYKcjq
0AxaqSGBzMc7x4RmnAoNX1Xa31sio/XsZOLyeNRF4KwIiioOg6yjtVG7IsxIh3/YYsgeNJiGrZow
rc2TS/vdHZKTpafDKZoB9HWWF7wXU1bspJDetqvM6N3NWm1d2R2JRDPGaFfN75Nt0MKIARNWWjS/
m3kJpcIIHqXeNO/lV7E8aLdJcVB9xcUgvV1N+fIjjoLp1e0AuXhG/aOemppgT2yGcrayrSsWQzcl
8c1tU+v2vMfRFVaDD2mjJZ917DgjZZCPz149e6FX51/PsBHP79xjmRQun2/Sq7pIXAeFV5zxWrNz
jGRT8rf8WHqUaKl9QqugycG/soxXvazgLw2EHRN+HMz82cEAJW5IKnejK9/bWTn/MQ6fYgOGRV60
yZwRGLZhC46lQfnJ9Dx6dMPQf8XK/hz68UQeUnVzR9O6goWPSB3x1YbExO7SIjazXZn8TVB/rEw7
xlEt9DoUsYMgneAbKuqufJ3L/jH5yv1ZZj78DfQyhCxr7aej3smpLMkNsbeW1GgcVxlKpLL2f/bJ
sSZd8ov5L/r9Zu72LRqWT8dl0L487lqccgsJnG1QLKuWL9ofrk2os9mY5KYRcy2bOXuHqvvFQlJ8
VdiBC5m/ZqZo7j5AjfcETW+clu+qH/uH5acXYJDSro03km7EDd/5j7hvoh9OOufXrNP+PL8q7DS9
VO1C+ozgzI6VxrtB7/XBJkMamBu9kpISvU4d2nWRzPapYAS6kRnkAgiU3WamubQnHH36EUQQqRCb
WczbxPSDbCOi4Dz9txpVSepK1r72KjEugZ2+NO3QvnbLjaHoHyjhm+s4xgUlBoe2cxWMx7EymVEt
X0Ijz15TOKbuqH8FJcqu2lew4tzgU1lVTr3mci2aOZ8R29sbcZ7+br95o8f9oI09m49v3yPXox53
iFFvnStjuXJVqdwHUt0xphibesuC554dDRijg6B9o9J4uoHYmW7Pe0PCQUbkICpnDYmgspjnKZz7
qpTJzS3egzqO8V9D1xms2Dzpg2XgjKVjA1YTyoPmmkfXYO9F2w3ueSq9k0V/LZfJ1Zs8cYL9Ik+2
LPFVtVmwQyy+7nOnChnRtg8zxZZtKds71aYvT+D3+JR6c3J7bnbC5rtJNlLoR/p8fd44zA2MPCCV
vG3isx3UWz82TFhj0a857U5u0pXbrP4W2vDHjQz2HPps/AGnYGgPfZE0IRV1sEE1uU1tkhoMnbAi
pyKnvBLlEa7evqGMWDl2usW3tLMs+TfN85c8jzDVF0vEevoNSn5HbM3K0UYb2pbNs+DcN6h2Kzx/
P5Pagho+O7dJ+9Fh44jM5m82nG32cQqYtepg46Tui65NUMbT/sFxflMpJCleTkY2mPd4g/uJZEP7
jKr2w5y6+zwuU2V5K7x42XWZLEU2ShJyiLz8wzejvT07f0yTPOiWKHHzSMQYyxrMwiG94uj+O3cK
c7slyA0jCQkz4UjukrFWeifXjEJRksakQHv93Ky1qT5SDGVHQ8zv/eTea3eYCbKUh7wBgjoVD4wq
NkjoFGv6AYEt+lhlhFY171o4VdNg4tpwN07ByNGbvqk4H9Jivjp5DaYNadOBLCeLl40jq8OfJSvO
yjgqBoB8Z1f+yHMwLeAcXzIbfG7fImU0hohTgUO/NirR0Kf+H3+RY6cpOQtz0T2qIHpxp5mYdjUZ
uzbjZKLBmabJ6K0JhuDy9G9F1kObmkcYMUF56NrqWFpAzu1Ku6VK/UpnN4RobGz0ZhH8Ar2ppH6l
VULqnb9AXjfeTO0ZtAT2j0v++2AeCI8y1uxJ0MY1nHVNQ8jWpNUkcerZBkWIANNj3fWGLKTWKQAi
G9m6MD/N3r9iFqD57PBRzUs0/GaeoRxPoJh4WhXqCio3o6oBKORAaIEwr45GHVE1C1tkMPFbuywJ
tvetdaQ7Cd/6p1Xkd/uOIJVoDq75MD/0FuAgTB4Ti4G7xfMkwGoCO0NRmmJuR1AaJzWY2VTrt5PH
0MKdL14y9EeVgAieLUwbo1gMED+6ee7Iu3KOdAL/gV/B5V+Sj19++1n2z2oFdEvC+1Y9Jwt0yE2Y
l7zH9tDiHbC+akMiMABi7bzYt1RjGB0HOAGwjmwUcA7yrgnK9CWYaQ3ynsw66MogElq5IYYUn0kU
h+Dlf6HiiFdd7ZCb6joAufqBbdcgOD0bwZ9P3dnK7GKT6erTMTRth/T/1sjB2qRMPldGPZ56wb4k
B+8Ax7vZRVWxsoAIH9q6/1OxAWZySh/d1KDgJoqkTxNvU9USM/o4qdPzXrvEAMZBfxhath7V2Ltx
jiVBVZY4pfis4I2wz0t5KnxbQwqSnILFilbrpOqT/1lthE7P2M+qzVDGzcnv4waVQRsPcMtowT8f
7DOrPskuPltq9MnY7Gt42OS4jVKvN+DX65NJfSNXBD6aO6LiLt7yH9b2JP+LIisN5XCV+iuiI2iM
CyToz+eelKoKLS/7w2gAmkas0pNL7Y6PA6vQQEoJy1Wsb0jmbE9OjWS+LhfZRwPIBc/bVeQ5YDAS
Ytqo/D0Al916cY5daOhJhV9ehDxjuBBUJOJoEWTRxPGmPU7LXcKwnYCO8VASc8cQaPkBisCj32CL
sFyoh34AFkoiGxnHSF9b+KVOzxvmgqHXmsEeds5WtWV6aDrHRqJWYtEpEub/9UILSR3to9GiMWyX
r54PUYKf08rLtnNDSLGoq9NcJoCi1fzlOxyW4HNhhWVOt+1dtyYOY+4Q4C+vMtQpsTHkXJ14etVh
jrjmu9I6ZD4bPzaHUxc3xSlf7hljspsxB+/zqv/0h0iEfIWbc7kRswcFvTLeqyIuWU4cb/V8PCsC
lsrn3dHB+2CZ3r6uJgwgeU6i5nIvSOa9lrpUQaSXtDbc5FQOEHtqmyD8pv5IZKugNCxfaklQnPhI
LU4KAAVWQpW3WJy0NDs9bybNSU9KfBR4Df972O/gClcujJdxlkUVdrYF4rWNEAD2vXZs6vw3hsho
yzDDR2s/wIvE8Gctzr/Eay/YGHwyJpmh6SMTT/Y18m/7TdHhTjJ4x4lpgdBnUMFtzZF0jbnQNqmv
+5eCjtWlUDJfgRGTYa1Jk4s8R7DRekCDk+/ZB9NOk2+JPWlg18Esd0H5OniZVr3l4/sJ5vWYEyZs
M3vQamrVItf/jL02QjhjYZ304C+wcDDLCdYyNOvjCPsE5wNktnYxtxKRigfyeXdObdGeuIgxzj4f
DeKFhDkscvXno/3yDwDtZFsrolWhTdjudT3ZPx+3koW0+fw53SVYF8HJ8uPPm+evf97TRxiSWZCD
Sly++9//89/t858KzajWZa8BDX0+hedP4RHj6T7v/vc1QTMb0kYIZvl/z009n/zz2/89E2cqPhxz
BqS2/EH/+8EElvhWKfsDHwvm4Od3c83Zt45im44xuT5DHZ/3isX4+r8vn/eej/1/P4eUowj7vvrx
fPx5M8YNNtH//Vsvbp2wVsnt+dCcFjMEMvG77SpKZT8ioCdAR//88n834LB7rpqad/t5lzW9x/Sn
nI1fWEdhcBZP6tZZB4QpbxpRnwddsy9oKF3MO04b5l1W7lRpANJUnr/Sl1kgJmOo93b3T2VGt1Yx
6Oy0dP+wEWGsYXHeIew/kBYCuyzurXs3GW1YRJW6uPhr8GcWBEHRnGlajHu2xIMxIrAy8/GbJFB9
Nycl41OoOTBJtZ5pbwqDnNLlltDqoM5+LT1oNzh7GxZychBn2CClBb/HZu1x8+K7Vd21ccwHghVk
nworV5REH4KO/UqDbRnqs/cVeHcHLJ9Q9e9IxcUxmmqMbZDY8H52P4qMkq7HAp4Nboq5ExpcM7s7
PXBeqw5xUTXXe0qr+zxZYRoMhKkT4LSCebGzDIIKGniZPhFM6wC1n+XCu8gJ5rdGhsCpCEBYkiUz
eCSWlUX9O30dh/qR2pG5kpbF+Sm+W0LdzUz862xnW5bkTLF/fg9QyHdJR+HhW91maO1jNoPFcjKm
CAqFBYUdzSJ6LHTEGk5IHUWpNmwNbPvn0pI/VX/r9eoFoOi4a2KfNF5oC3dywX8PFaaz3K//yrh/
07oa54I+wuGp1CnOkl9lhh+98XhnF1lib29MLGLbsu7B7lbBKQbEq1LORkY1EjxlfrtVZOyT4UeC
fOslJot1JdPorKFPORnTYRoEaiRLBxLUSZyqQFVILks3OoGWmz5NDbbnayb/Cjsm958SODQcIKG5
I4o1xDqIRfrg7YK4walPUtPC41kbLUkzbZPT1jLyq6Y18b6N5m80jvnVs3Ew2Y1/KgeClQgoGB8W
wrO0lB8a7raTB1GNWUfPaceuxaVI5d4Z4EJOuOVpPb1rPIWTQ+uDpB3y4QnWV9vZBq8tvCzat6b8
RXWLv44k9l3sAQNM3ZXec+SrNMbyssfeWikPLznjTQTpNRPFkhwLIajdaYEBEaQ7wDfSNwqaCTMg
uRXEt7enaHigY8LVHXA2QGpwchv3x2ASzozfe9IKJC76JutLgkAQ1K9TVdmH0q3kmbQodqJScg7O
adlGVrua6SSiikp+ehmppcVspRtoZM25oz/U+iiz7NJv1tKJUaeP/qcyZHH0f+eib251tMuiBtiN
Y177mA5Dq7R0n+viqhuoPwYHhEsLS32dTUMZuk4b7NC+Bpskt79GWLjr1ibEM0k57/cMcCkr1rOR
flgKcWla9c4mExROieCQ2sQwszB7h5pWtHQ/UrnxiBqjjUXis5D93SG5Afc4PRn6XIe+b1e23o58
agp/O1WkJRe+eQXs6qxz3eZoT/4h2RUszIX+a9GASRhGmcarQ11HR7+Y/1WMkjWR/tSE/NePyj72
BilenORdsHLItchGCmMnKLmM+PcBcMitZiR/kjQKVeXUW47cAHxSbHDJSIp4YaX1qq6QczoNM2n6
fmd0Tv4GrqnD1mlHod2oiRQGMe+yLgWDbI5/cVZOD1ZAhDBD36+aWhHwkWcLyHEgGnUu3YNGNWeg
+CbwNbnFbi1OxsABzNLNd5uI/rDE13IQRu9wBNKC/TREJwztIxnoWfLaKetv5FyEvLYZcxxtcKyl
E5zdZ2EElwRqF5hxzmZNyaW9XEWjVY8L1PjmxQ1FHDxRZpTezrUmZJkclC/1ckMOYGI7R6/qvGPn
BfZOq5tzG8j88t+NydrYWcG/qE44UTGE2OrByOiP7D5+mVcnZ1EhU3FS4sAZB3qMAGkOkoXnjHl/
ahHOnygo1cb0mV+UcQS1wKoIK4AfymvcAnZ0mvgQNHRWzLREj6BVJG7E4HM9KHhTpYVNWh+6qG9W
qvplG8QvS0umjMkTc/NOHoQL+hevcqmidZ/4SRiLJkbmymqtTRmNoWDc23r/a6rm5OBFA7+rXGtR
0G7ZV8wtj259mcqt7Imf95fkdN3rilNqwVWqkjR007j9M5bDH1OH6kSs36rSMZE1CswpYWjfwrQO
kwteK59ceqH+SmFOJ/Yj2w2cYO8G2eoZtQxeZj6RZg9lgD3oMzVjOyTo/2PusksSMdSIxzLbMcuB
Vhpg9Ch7AciZuTPKq2Z6A9IqyX7rQBfY8U+ajc6awy3aHRz3mppNpjlBc6ryXdCYu6ozl0RLrkwY
TjuL5fFW8/JNyY1j6hhKsgFXuKGydZkbXthmP2h5Yz4Kwr6ybsHsByhrvYKWelqsPTlex5hoFx2R
xXYslxrLL6YjlnBiInp1T0Czkh9JeKd/yzkBxoXWPBpL/knzgA+dPeQX0LqfeZ2lu4nmC5EQQ+jQ
NdtyTiZ6SCCMaybph3VuXBKbKkQQIT+KMT95DNO3hAcZcK3tORybgagyMLgTnfq1g/r5BrRk21rD
izGTFaSyOmGL5fQwyJS4kp9YOsqXgQHSJiP5H6xXVa0FLa9Q2AjY8FCfFRrxwxDnf0cjlmtiqWxi
BHMGPIX1uygCc2ePDWssva690czRtvMwITNQO9CXmQ7OEtrdNh4xUjI6kL1HQpCvfmtOYJ3qLgvO
KgjiENoka+JsMmxTZOKQltxdaQXo57yo1waJ7ffapoaNJvNmBEKBhe1Fdn+Qdg3ChfHqPnayJS7b
0MktcpW5x7nV3K3oZWis8lUW8YbILPOORqF6RRufhz75jBuj/9n0kXxzsqy/qCT9yeVWv3Vkq5/Q
mVSrIPpnDln5mfZDfdIB2a4B1JSfKOPKTeea+dGCW35ICnoMtReHoxqNf1panHwJLThQm6F2vM9y
IoIOESBdEsKlrEmoGyGkAOZwzvNn+JCHsmxvmjVYOGOcbxYvM5EIdnkoKo6QE79oF2hFONXJl6OG
Q5H5w0O6SXxlZnrtlCSWoOj3tKAM5GjFP4JgB4Kkmzi0S5JHuxshetW5Hn/TkGgveYZNqyuQViZV
QAY58SdOD3kjS9VBN9qeq0vHvqERkJ0xzCKiMN6ViHqYbXHsnKCRs0aODEkoXqqYbKMnHCfimOLw
wT3q5p/U77fONJBbUcTG1k4jCtyo+zItcXXNUlwdg3ZhRIznwWnnA2iPUKWYlfJpDjWZuPeBZAB7
Ij6Joe1+6MYXx3a66wQ0lx3EGEIpJnMVl+yuEYwUtHvJjsDp4FzUnGHH6rMxMeWbNC9RVQb7Upq/
vU63DkFmXZRFG8FSFhmtfQOLssd0y7wJwz5p3r1vn0sVf2OtoyHqeeM2z0hkKKpxV+jCPXRJWoVx
0fVI/N0efoPNhhtNBf0EZe8tEeJxJqy1GbPbwKprpIbzSFPHwaAPoJKkJTs0KzoiGiMwhCbT1k2f
HO62388k1x+Q8hxmyKubwi+QVbFSjI0bWrSqNo7AZ97kSxRXNL0nteGcLBwLpPos0AVVBmHlN0Q1
tKl8NYpy27q0lAXqlp1cwhoYVKXkW5asW7THSdtqp43H4A208YEVSSH9cAcaH0Py4tsECiCrbp3g
27Cj4TAQseW0lrPqppRDH8kHxDf6bC82kbmxzzaql7a2NW2CYXNtCsu+1ldL/XmaKViRu8IDIPzr
y6TFerD94Cseo+HSOFsjyZJ7rDCLFD0IIgbtJYcLbM+WpLqjom32OmJtS9XVeZwIfDcp/LI2R5Dr
NDsrTXeIMFGcu+oQ5QvHvIVaOhJQtBnze5bV3rWp3TXiE/VDh1KeNdqHoZjKeM0jm+oo1Cz1Z+Ks
eK4EhSfNtbOfRfOWJDyx442J9o39EQmyiLU00r7c8S/RcO6Hkf2RUxltA0dNZ9sf/ENTwbFGwsym
nieXpMIBY9gVKSOqvURdbrwM45vMTQwQyBIuMHTzawnSdU0rf5cjOHmUCYBxr0jdy1BcQWyaj9hH
NU18KJi0su0eESeYf1PReFcNLIoxOIhXXQvVqK/x+ZW0FwaH2HgPPPrZWW5aO+6gQkFA4dgYXAP9
wdjrTGzxPibfaN/M85tMuuzMiGJ6aex5rc0atUYPKbd27M+6nf3H84a23T7LzW8pLIZ3euEhQl0A
b+2EGSie3uYoUxf2g+HFHvRjYiZfRKyZdK0HJjRA4UC3Be1l7qOSugBYOWogXlareggL4rUGHp7W
cM+MfS6stSjQPvty9Jf4VElXLmru5rzpnTBAu7i1IWFvPdDgYQ8o62wl7bbL/flU0SjewjqEiqbT
89S1gXEOvGandhISEKPxkaMbGRlS1kDAznhH1TGIEW+ncvxOa8hflprt7TODz6FgFWnaboakxlZb
kkvVJ2YcGrBmRuOUF7F8rZyUV2ltYVo6TwX+D6tKwoZ8i5WZOpzfoyRYd1oUn1O/AmxkpQCriDTi
KAzFR34yfGcVscFpkY5RblyogTdLTIBMJzcLzSLqibXLmnUCEflsOL/RomoHJ5H+ThnpEb1Bc3re
aM0YrKXihZFEST3KSWxdhDdvA1f8MRvaHheBPhyn1P9ZRfG3hnnzTrYyUslKHhBTQeuMrJEjYyW3
c16WG0BL/UY0JpNj8CWHsovVuilryAVzX+8dOaa0/+ncTZOi95osM36YK44TdlnU7rqR02Gd+p9z
S8ppL5C9W2NzUl4qGYpUnxhjOz4SQIITzfg92US9TFMxHjtq4l1m+PUmc8uHOffNtRxSdYsicZom
4o6n0nLCilVoV405fCWCaFAPJR9TC0/N6og6Iuk8WUd+xlEoG4H+0JG4OfGvwPxXewPRsmJE1+cW
P4WGP1TZKiMRxpbriI/YaLsHCmvAr2SwEBRp1UgGrCZMyvGtNLLmQsbz7JTprnc7uMisowB9PboD
u7wb0j0e+7eKgK9NFJjWevSA5Did74Zp3vWHLCfJqwv0+komb+l9+z1JREkdEX/rTG+2W9qHvutX
vt4iVljIZ2UFNlF2HXWHj06gR/CG1KaDNqK5MePa+a9ro8IVDMepHqVgj5vqnSDpjPkEwnfMIARX
yzDKigbDgodknaoo73JEOYjw6GvNAFMqEClW01ebPDV+1REQUhI+cXrs7U4GxDwBvogCsZf2JBAa
AFWR6Ex3RTTvh0rKjZKI3nO5Gf2Y6afcubaw/436Af8IiD595USpddcMYziS2rkXerElc25cmYr+
jxv1l6bUfqpS/YlNeiFlT/x2NU9qJWfbOAhtuhHnF1ykljdnQ3T+BjVVyUCTIWpNcHdlmemW/X65
dKt1riBMW+ozEybHFO9YdyXrPYTlxq1rtnrounaQESbMcSqdRiI/KrUn1WdkEzWRXNKS4SyBvk6O
604wzS1F5q/yLPkkY4xOLT1+ilT0PHKilFP+tWjm6Sj1fJdHk3eKndAwWrTj0EE2XkXzy3SCbq8F
qbnqRGXtomYhjbBHHYXT/aUfru98i5wkjNLjdmTIVuTiF2MydzfFFm0tDWsNp6BtDE98lbr6qXRI
qlMgQV5qmkuTYl7b4144aQNRoqrqXuo8IWUgj5FD9Jr92lW/PNOGaRwz7+vKydjUiSRwcanrNRpr
Q5da+2mJxtNSXAuEK63x3Ga00WtOjqX3kWiBT3tRVrtaT9SmlnOO2EF5IavhiTdL4WtoqE302roN
lXHEflesmKqOnGURiTemT68HU+I6SVrrbKPKOZRjeQ+8Tpyrikjwpm2aq+dx5nQ7dWYRnlcqyoNb
kdIHSemtpVlNPFLbvXGCgidfWYhlkpYgKjPb2Hj5GX7GsCibYDfrJXIKBddaQAgu6wbe1PxmMClb
OlLe0TCLcmP3YqKm5oUb5UT572qkKEXGW53P3ZEV7mhPbo7pZvzVjybEokxo69aivUfOaRQkW7Pm
+BYL43dSdAVTjupvS9G+U7KK1pr4rvI2OSOx80PPyf6OztLqIst/n2G5d/xRbExchKHtR7/JfLtF
2bNvSyN7MpmTtQnm355PdaDp7sGoEkL9AuYvpSjaddxJ4radjIMs1sI14eU262z5zZyXIqvk+BLN
hOBoA80iX8toLEh1sbovehhkg6f5hzcepq7xjrnRGZDsMt4dnzQZCahzi4H/GMzWr8bLSGTVk/yo
pNsh5IfWkw79oa6yngKdpYRz5KOK/hleIx66DUM4q30S2mWW7dyYK9MDsUjPMaCgRqAaYBuJrWVj
LYNDXow/u6JJT3E3PWQF+K6p5bnAWbDOXMGEcKYe9ltkWKMDo0xwHkgLmkFTbv8h2kps7LzjXSbn
XnjjsHId0kBhUlhHx9d+FxiJdTytIS1H9oNh8k/K4s+zle/iHwFMUQIP2sSMHG/BlOyBLZaLwTbe
2HVk7TyGLXniHuPSJ7t0MsQBSGIBvM7BtG7/1CfNP9WqCzCwjunBs6+CJguon1xp2iM2HDIlzIBP
gNlyIRfNh+VF4xFjn9jJWXfXgvGTsl0G+lYtUZFI1n27C07PG5L7/0p6a/T+0jqkeZEemMncI1/a
56SxfnOm1P8Ujf1wIj25JlPth0aSXrxhzNhfB2NLS2gI4UJwPfc2b3AbFdSa7p5+S/qRBQJmHule
BU2wTC7jsS5+65CzcmAqsqNZwaDM2+JIaFVzqJTzsCoyyM2aRWvOa8Z7a7aMJB6IKu7Un47jWt/4
H1HRcDgnEGuncjtflwFZgtAGfmReRQRmC+exzd8kLaEd4zIUHoNVX8u+gWdeTQell0gJADjA9aW9
0pESHTTdCiM4lIacMk0mIPHS0QbtSsN08jHY19G0SjozOTb6Ag1VEbVh7WAwb3NKgRkXhhETWkmg
wRk+V7gI2beViv1HmwiIdkrq4TQFXx7CtbXuErxnK7wHWLf6dSG6fW0K66RIMFsF1GJdRvstJxaB
RsMIf96ippmFfglmg33Qk7syZhYz5RpACgrdixvku1YElDr4y3mPo5drERVumAW9ubVrrvJWmnRo
kiq6lIRb6soOjgVn6cNQ4DJ3iZmDh1dcE6ijexUvSWrU5Vr2MgmPoNxhSq4BlsEkwz9hxkaxK5lT
MoJS7WGWNqWyRixxa60dHdyHZczy0FXdGPpYvDY+EDzsIAMtTfez4Fq5l8bUcFRIDhUKqlsptWs5
NcMB4l17JQCU6AOZFJeR6zKBknh0Skgl8AUJQkALl+TXpLP7dVs46TmPJG/P0Jm7pipYrSo9Wz8X
fn+gmvQ0skhFZ5oH9o5rOnFU1Gt5F3F2s0yavrNNQJWWDSfeTCKA+VxuYyn1vcz7C135et3UjftK
iKW7IZTvVVScUaIR8dGQMxkaUuN3lcnqnnrtdhC1/dOn0bLGCsRTwt+xrYhMfteHfTd8d7Kz32pL
7+5+1r1VLfop6mFQx1ZcvDtF8i1cd/gWgv6eMwWruUEP62iUwuk8nQfNtQ6tqfKLb9q7OVDyJ9tg
hQbRhEjqiuTYW8QxBv3kXYHdxWEUi3Kthn4TG3Vx0BilR6n51qbBS1LOfIh0qvNJWNBVBhyCKDmt
a9ewf0RZ59yGBciaEEQgaOXd6uVm0ssCt2yj7rYCtKiPuv1jRjW+SsZ3fHLBUuMSqzEW90laat8q
+a+Ueb32M692KfoRFNmTuo+BEV8bXS8ZN7yQaWmfaN14J4c+58bHzED7HsqPqUMX0uLe21BaO4e6
bVJMAHjbZsm5v0FLmy3kx46WMwd4ijpzJFBdxvmX4Rjg401th20zCc0GkRvL/ZdnzLA5NdEdUjEu
+LMm385m7uKgStq9jdfpNS/nf5LPd+oP1Zsd9Na+po5e5VzLsz7ot1Gx/GQegCJ9Jl8TQpi4lM0i
bLH9ntHqHJ3KRjJlmdMzhsb8ahrnuGG4LTryb/MseHRFLG6jK8jfG/jU4RhqT74b6ZfBrtqr2RYH
vRavlqPRfsaZc/CbhgNN56xNjxOXEcTWDzUFLzT7u+PgwzPEIrCaRBy9ohF+t0cfjkpe56caGNHD
bLnghRWkG8+CtjPRzbsEmaD5Z2LQVYlZnpnRUmPJYV8GxhT2WWc+hHqagp1N3RfuWblxe+11yHWs
GZu2F+a2WHYRraB168Ypyju0TSMDLKeYBX3BvnuJNaE/guTYujvMVsWfnPbUmlzU9t4Od9EVxRkk
ukbhmRufCBMxcBsNdEXGDB/Ui8N4iaTt/7SyTjD9YVM0aP9wOvSYLoGPomfZ/6pUhnTRlfaxNNov
KgL9ZDbsCQEZz5Bzrt44iVOHnpx3hcUpL4bkPipwGj5nPdtI6JAsNz4DKiI3+kfG/n3HBvEwrHQF
sIQU0qxFRZQZ6WmYAm/d1fiNWmckhDUe+dRyE3fU29o8jvui73fDQBZwHTjZS4QwjljGrce6uASK
zyeXBsZ+cuORlkx5HDVsgTKw4vcmpe0al2105l2vcDDWNKDtvPoqINIwVPXSR1n15q5lOvrObBuZ
3oPOnmvnN7NEcFd2R+l78r3sl+qZdIFm2GvYhi52rP+IGGj+E1bNFug5d7en0ze0Or818q0rU6FH
PnIY8rto2k6kRG1EX16hhqScnyjRISHrF51e/yrO+9cOgTKva5V+JDXtndrHLzZOTWjD6aaiNdYO
h9ChHORF5gXoI1SZzKECFuEMTk9Tur/gU4pd4g6vphbfGgiU731eqd3/sXdmzW0jWdr+Kx19j/qw
LxHTfUESJEWKFEXRlMo3CFm2sO9IbL9+nmTVTNmqmvLM/dfRrbYtiQuYyDznPe8S2C1NW8DTNGb2
aE2uu2dOXzIJxn6UuIVgW2QY//Tm1D8OqEsGdAcvdgPwiY36o4bakEGJbi+4J1F5BMQ/iLXd6vZX
gU7BDvy0BJu6fUkszTmaoakecGNahSuFedBLZtbNHs97zte0UF+6BtPWPo/cvTFA7xNt5Gwypc8P
pJXC3bYs8SlicQP2plfIVMkG+JCWag6du6oNtYU3eNWXiRHRFGvqfZRgfVCRAbnTjVnQyNnwO8lr
3Bu58eZCFfpEZLRONWDVS8dxGzgVw3gmt6zcK13wbQQOOscBwetVAVHBu+FVBRzToooMZjfAV3bT
5vfu9O44yjiuDANmJ6Yy2hKHO7GpO6k6iBODVEPSlGO9N3Zt0BufanJzf/urXXHe4RY3kTDWi61K
Ni5OjWN+Nw0TYoE8/DwJI/6UVWePOIBrrwfheTAGOBdJ8ugNkfKA8cGmioILqM503xpetM81z3lM
iyC6ardZhBirXR8USw/d5yXK5vvOsxzglHS6pNhLKojM9k0GCYM2x9hjhU+L4TX1yxwwwkJcUJEk
Dz+sacAcPNhsGAsIDzd9WmgLEnYh6eWz1YybNh9c9CVZcbQmdJCFwSR3gmru9xgL4urLoVpbbSkD
39+BGtxNTQrcxtMH446KnFuCYmMx5gz4g0lhm6HSXardOK8x7gfV16zpYFPwL6ty6KnvFA1rebN7
6Gda3gonyishtddOuOLMC3ufmsZbzdBDfJFGw7aAhrZoujS4h/bd+Uw1GbAGjf2Qwih28YHuRbDv
QwrevBXvfJwAhGHbspCEsS7yVB7FmnGi0zVPtJUCyY+1zxVr9PHtTH3zebLy9FKHSnOhfgsXqpJF
G6uiPhoKeuxh7uajNQKUdZPzLAxVfIJiS4vr5NMjox3tiI3nSqROckDCYTGBnD43dqcdbl+UXmPY
gwYS/IJ/Y0y2bWqv35DIsOezynaw9bRzYO1iIdLHqg2MPR7u7GkabY3tGJdZe+rI+XzW3rJWHN3R
C68RaeEPOIo8j7ZXrTLLKdG3RcPDLXEsd+d7FLCBt8PyJjEXM7jBupgoUWeEr4yJC3Xd1k17czTY
q+nMqWy03ZL0OP0kzOw18eBejkllPMOTiiDZPXU9HUlCGsG6NPrmELXFg2P2ygMNAySgiGSsck6a
vRYqu7bik8c05dmeNbE1ewcLRaf/lc5Cu0M4ZuyB7MLtOGr5GmNs8qizufA9eKAAJ6lpj7SqkePr
YVCTwqQHqM2aawQqvmTY/ZqZevRpFie7iwiPC3C/n1vxra+681Rp7mo0MYvGqWLXl4aFeVz4KfRq
dS/yjjzESZlXnBPuZtAJ+b4JLv/fD0YW7b//g7+/lYynsCnvPvz135cy57//IX/nv3/mx9/49wFn
QqzK37u//anNt/L4mn9rP/7QD4/Ms//+6lav3esPf/FvXqSP4lsznb+1IuturwK7P/mT/9tv/uPb
/8bRVHdsadnxP8eCnqPy67d/3LXZa/H1e1vT33/xv7JBtV+QTOqajRepjShfRbD6u7Gpo/3iYu6g
eppDnqWDXP13W1OTyCZdgy9iy+gl9WaG2paii/71T5OHM2FJeVj26P8nS1M8JJArf2ehYLr8Byc5
op+YYakQi3+UM9foIpvcAzglDqdAAhF9JtncVi+TS7ukBuWpabFRn4yG3Hh0UYvBG+11WSR3UEu1
tcicI1KWMD+5dX9xy3kf69YLpzmulljgtUm6tCAvpelrHqQHp1TXg2LCAD9EeXnHbmtY8WNdOMch
8egzhnHT49PieYCX6BVcBmXzOR5JKNWqxw4+MMSadDXTbCy0INyGeXaEu9StOjwVQCczpkDpjO+4
UBGeHpxGkpZHct1qxdylRjYtlQQOmkqJ0mvWe8edUyify5Spa4Zpu5LYR68gPqiG61+QoEfaPIoo
evtloSfvyQQc7LbOkbADhI2jdkpx9OlM52tPDCUaKYItW/oeu6VmNPKDHnZEJpgrQ2FW1IhLZ/Lc
+AB5Tv4NZ88zRBx/jsJvCF8cAy1eYNULS5AQGCtPjs0IKtD7Q8o0IWy5muTMr4qCKkfNDnGXHcrC
3Iqi5FeIJqzVO2WYTjHFjBKr+1id96WnnrxAZSO1UHFNpwAHn4GEuFy7Ek+/ttIGJRJENjs7NB3x
jKDynhI/B+10Zgx+0SPrBXzWz6kJWh/njqNjcPjQXNpp8qpZ834aeJsp7hJafybA/k6H5ZNC+iYI
HDXtQUzzyUymfUIGCeyf3eDFuyahqp+TA4xoVkWMTHdpZinTZwFC2cEVcbZ6NmysLt1puXccGD2W
jv1Sk53oKNNJne1DNz2rGeCuZ0bvRs46oG7cj1Z0F9jaPqjN7VCE/gQjB6WYCjLoAjrwzCVEQwQf
hLV0FZxL4yUlNAa/ynuISEihTlVkbasu2iUkC0Hp2alNepCfsBYMV9HqoEDpFzPN3q0weq+78Swv
Y6XM19plUZugt/WmgY09qYI5Ouw4FZQJtgIWfBRMMPZTsQyN4ewVZG025bDH1wK0A6ETNdEOReOJ
BIWtmGL0OItUI7d2to56xBVEfqFF5lbKouOIWPYQqzJ1hJ47GmvIcwd471e5Jufa2mIotjRJqwqs
8c2t9IPr+mM6XuxoOg+V+RIZGGoMVH9wvzDxfr09x4RGd8SboIURF97coerwPWhdugXK73DMXh11
JB+y9U0+FWggK2qNwmT9ddOpB42M1fjFEsl7k7ZsEt06d5KdOmUHxYRjwn2eT/E2IJqmbKbriJNk
zrhhTOYTCsVDOnTrOmGtKs1TWvp9Mm6amolsJi6Nkh96uR24X8ZovnqzoLJEdTPi4TJcG0h/LUfu
1O1I9LiiQr3KTxAu717J0gOJKK/ywsj1qNGJOXj6Kgi52gmlB9mcPVp0+ZYC5oaj1aCEMLeWzkdD
tOppaNVTpw+bMlzrlLqh0fB4zcrj/aSe4ydyoDpYLy1CN2+2thjSfiEdZo7YEwJTPAlqZLm203Tc
y9eWhexlQ99hKwP5ctY3SVIckpitQMj8YEswd+VeF7lY5232PpqmH8cvAyEa0oNQ17q1XExe3a5B
Oq8B9sB6fu24UkbvvIxVzXpR56tq3rWK9xSiiG2sZKckDXWMYJueTw54TGSNl1y1Vl3hY3F4UsR0
ZeKIlAGWeFDGdF/Kc++Fj/T71tFsVHwbIRYHIUgAZC2D8Hm8ht48K/hU0OLSxL53+FDptBIAP3sl
BEGZdmVoHzWQMeUUIJoyCPy0wSSRJGzrOd1lrn0kHe0y1+qpMhf1KP9obS28SYwvdpI+qmWy6xog
FT07wFqG8y11gBFLgittk4zXfG6N5kG6fnpVd2nbeT2TWJEE437mRpD/U+KYIeMOv5MTh4azpvPc
15Z4a4MRox+IBaa41Dq3WGJWG+KbfdI7tnKziltuK6q5AmZittOc/iI3bHMEiC+TB4+TrUvmq5bk
r11df0KKLfLxYgR4KMXmiEvAN0CzO3INj/KWlHuC6oGxJXx23EStzj2maQDEfei+CFHVcLA5aTz4
CoJ4wpLhQ692Z9vknmejYlhwguPw2vEcWcHu5gm0VvgFDYbNrZZTvQ7cH9F9Ex3lc+W6c7zdcdp4
RCcQLgPF/NwpylEDa/dVJXroYxKLbaxQyF0yPs04xSxC8uXINGZkS6u/zcYwWGL0+ewm9Stx9/3W
SrS3JGSaDmSxcLqgujeEMS71wd4lbLH3aTRlhG9Pqm9DmU8de8dx9ykDh9wywl/liBWWmUhf8nE8
eURf7acy33dgMYZiQZQJ3M5PCV9dBOAEcG3iDmW7NXoLE3bWXaZexoFYgZsIIrZN8dufbv82YdG0
GfLuTjj2Yxwl+npObGNHEJa5u/3p9kUxm9//ahryZS9U+Cg7D3rcDnys2XlO+AxoANRldPeOQLFE
uoyyyJQswJU9io2l1xBfd/syTLW2yxPsQYPZembgT8iQCHaBC/2rzJ6jGOIBwPWwc70K9gFkYOyP
oQWr8VVztOhuygffjWa2EKFu6brhZCj+jAkVwUB+AQNpgCHNGbAolRe3fYc/vk7HDKa0BVm7W42L
mjyvyeFfOv0enhkh3S2GpIx62301ld1vXwQClj0vbt7OTnt0omZcUxQlpPQEfOrxOlOiU1GapU/9
dXWJ/LFeZ8vbRpwCiC7d16bQXB9JobuD7v2ZofGyUNAb4CW6EMzlFgKADqKLebUhOK6wU0a8o9hI
ES2owp1FYlLBwp4T/S1T0l1fWEeoCt0iQuuLGG9Lz/GCSASpKrd50rB5cAsUkzjn3owJOi66Y+NP
AYWOabm/ZmrePaiJDxMZcQhsd7a/Ua8ZwqTOi6PgYgXNQYc3iyfLMbODRR24aNHi19jcIrTckxXy
E6857c9lsqdjn2qbYK4O9p0fHGdiArcAndJyK5z0vU7vBi27kLJ+QWhwbGg8lQlOaPw+OvVPnI4+
+g1RoHtMW/Wb148poxF+LNA9cxDQiphXBaF2moj0WkwZCY0rO2d/kWTCpF2O8O4Uzz7KUum7bub0
WyPwj0LkpzIuuvZf/9Sklc+P/YFnGHhMS8sXgmLUD08/OM5oJEFVbvWOIp69pog6RlrVxlPPqTac
bSN+JVCtGx9jK983JrsahS2m25ufvJAPBnPyOhiMyyGIoU2X///jdQiNAuJ0GxRb+eFDJz1bVCaZ
ssci6mGqKAyy7uwAmLpwnAQRgkUmzjif4GfP6ZNRsJLFHRemXzk/sRCWPdqfL5GHly9WVMCEH63v
QHeGOZlcvMcFLZRa7I3IeFTamOkKU8UFPmm+mYovt+XNCI0g6umNSuwStqfSSl5Vb3zDgp61LstD
15pP4Ua3lecqAzDi6DISCFgTZQi1HZYVkPLJXqYEgfq+SRNrG3EDyCpdxcrXzcZzHiWI/dTTbFgA
MY0/hBDJyxpuQ39ORONr5guZMuuawy9wxaYQ06Zx23M9gVQzSkhxy9AyGFJ9sC7sZq0iN6kNBsN5
eFXC6S2d1Wd7NJn0ATMa0phCnIMqf689wcMnrw16U86wJdrsnmkhjs6ZiulkRv+XlwS3iaG/RA1k
nL9fH3+1PLDS1y3NJplP/+hvrGexl5e6WWwjvV2bpXoSXrbLsy+3ynq8YkFy9/dPqH00mr2tSFMz
ZNfuojD9GOfgDRr+IC53ZmhP+zbDxwJpTWJck3I4txx8DDbT12lkU5uhb6iiv9Du7moz3xnU9Vlv
3WnzE1DTXVEe5rw/e55YjvAtDCC3BamMxSLrp5MxQJFy9QesTuIOvZ1d4DArODqG4n5mPxSUYvJx
B7daG8rC6u2tSQEqu4KMleBFOZSSce8N6nJyZlBaYpQs9NhJtJzyz3YrQdZhQ3+/MZPsUMRk2LVf
3GigTEnFCs9suFNautKRncaTjqJycK27REPJYBLVQUZ5qENBbnCGa1zModxAQL1J31CGLFQqKb2u
fHDJhyIdr8C3F+walz0tGBW48aJnVMdNiQrA+LWhHS2z+FUWrThWbRIrY+DbPjdieut1yrEipmWP
znVzR9KuJcK7nmsMe/6Qqvkhcs0XvbS2gK+5Od2PSvKu6BWSbRSUoVhPFSGhGXF+uBIbJ0KOt/h9
bCd27b5zX+xeO8l2j4plPzE38k0L9zrZJ5X2Vhcz2y7WLsXjqHNo8T5ICzh6dogEB1WbI2C/9/vB
Vd8C1zw6GjDB36+0D2Z3v60zZH7Sbw7baPfDFjw7CmNjxSi2sn2TLd3Ix65dnaB6lm+5sKtt8ZPd
9q92fUul5HRdh7Dmj1b7jT7FTmZObLYpDVlLY1r+/Ej9i1vWgZxg4oOuIZz96BUZRzIIVlWLLdSR
YjFYeJuRp31pxnRT44zvAAU9phDIQJT9yW19aN84OaXvsspuvHmfdFhqGR6UZk0iLVsw5GNK29Pr
uMuzETpFtkuIV21l0k2SfHHxc8ZwhgE5FZ2ZERXFRpzm41UAz/cJW3XToI7XZx+m9KG1PQBwcTb4
/EWQvuretO+6bl8WvEz6MseYr5FnHtPK3I4GJXlbHCznjBhqa9HoyBdpUYeQDXdEE3DBIoIl4/du
9QnfGIpFzEbHU2owcx3ERXOsF7gae9dODkVjHODu+ko7YaRgH6HvHxDDrlILwyXd2s8g4wHQRwte
gLwV2rsJhbgvnzXh1IsgKnyGKsAEevxucVwoEz1JnBJXire/7i0yPklExVuJK8inUxs2GqQLL4Ut
Lnnb+GntvKiFupRNiTdmsIVCHyPDi9zBTfq1v1/cmvrBUFEub5kHbrp0Rar5J+/LQq8YUkx5QQA7
x2eBlUhZJ7hiQHjGoMq0F0qq7ssM9p8W8RkpY7wZ2uouGpUn3VuSvDj3CInFW09rKEz7KHAEa7sr
TiakBFpb2br1/anNx3OkhPetq9/XbvIrJMpFVXRAcuoxMeLnyU1fE53Hx68/Qo0hyHkO1qQDvhcW
FkM6e14NBNBz51ONyqJCNONZBNZR7qr13GNH0y4Utd3HwfDmsPPnbGaOUR7MimeaXJy5kHcxwtEA
F0DvAmU8ey7iJiGgio+QOD/LJtVJk10DS8maySMAHGkNscktqh3wF8gg1zpSTzR4I6wjA7BMVmMB
ytaQZm4R4nzUrUMN6XjTnvOeiAchXdRq32olZGG8eBDzbJhuduBsRDlcbYt3LEJuCSN4rIDoOgSl
lnKmdu9Wf/9B/8UuRuEm/6PhV6lrH4DmIaydrBv6Yju4xapFPGZWDLqdAZEKi9zooI3Yu6AKf7K+
dOuDcaNcXy7lMye0pkHk/Lh91iaKSB2znm0XWde8yQ7ynEOg22fCH1Q+jCzH9Q5TXvCzNOlXgWFu
GwqeagJ4AeHUuVEMjPIEOjz4C2tZZKfAmg0JX7IW0+wvNkCKiTJK1ksuQKkzniS6UaTuS++1a2JK
dnLLGLANxJml7e0NBjTOQD+ER9w2yKe3MLCP8CpXJuBeAu+prrKDlatXue8ibz8muOOFxbBocnyg
a79N8sPkiVWTQjSg6KGeKOv5TZeHUcGnmZj39oBJQ5ceChwu8mQ+j4iTc4d9Q97DoZG+yvdszOoV
6dk1gfBTw1tq0y+Kkx0mHGMEv5vGnR9h3gIPxR+Z5MlCxxkJ2GHZt3Sus7kSdQYtaOVawQt4oIzv
cF8kQoHL0wIneo5b81jN+buEQ9x+fCiozL+SbL/pcxQYmHZrw3uTJetuyA+2SdUxzfMbPlkG8eVA
BEuU0Eo8Hmc4dVxiqlqreJ1VZgoD9l0Rxh2qORQLlEW4IHnrlnY3SbPdRLR55KqHKgOJTZyjGNNX
SXySqDXC0KVEm6Y6XCuT6UsQDp/VN/mmPYOKJdVO8NZ2qgOaloizPOFj7o2ht45hMJ3k3yt92kM8
IOh+h6vlAefP1360mRtiBBTNMEnx4S+DaFp2mbmVu69E1hgPX8yuf9AG/9bETuIiY1i0khE14Iwm
1CdlJ3ddAUiuwsbRGR1oc/JqxslBKwTNZvRqmrwqxWKHBn3NEedNQWKt03BvWdaLRNrygh/g7i1U
CwIDCHzG8UF1WUVPCT6QsmDSsumKOP4lCSO/JPxYS+e3PuKoo5rooaAofbKT7leK16x1m6RRApuh
zUusresy4EV8Icst1e2uqqb9bcEz9JBlZMwxPA5cT3YvE1TALApfduNZRf4GmXlgiEs9H+7k4YOV
IR2kdezbflWEb6oCri8XnERfEw7VaqR3YI6780ZmoSXwQuv01wwe0CKaOUlrNv+53/Q1qDPbscQJ
5yr49ve7FulCf+7u6DYty1PJHDKNj+bv2WQktc7MfotM661ouZDzANXsEzgXgIdAdiabUVfk98CY
zGhg6HIjSexZLiyUI+gvOnqAzgMiLofsnKVM0Nm2bw/g6F/qhAK3id9Lb3pLXIWRznjk8H7ypK2A
7YYQd1AVgAcNfvuYKnq/UJFqjbGi78yeM6doFFTbKMq8UUxbmLs5Ikpxyh2a9BBDTtWqKJldPCLL
+AXtpn5vz9wmo40KgQzR16rxolWYIO13ADUaUqWQAYBtqkY1LI4FYMHSjuBVY50wJBFIuHhKuglH
PFrE/l1FDLwsucHl/hLNCNyTBNI6IgF2ddvs9r7O5iT3nKdQUY9qjXlWE72qLlVIP1wNdTzjn7bt
sMaJNObajS/P8Czu2IfbdWmTszhQ6slzFy8sjxUp77/W8Z4046lnrpEl6kk+miyTQl22xvEufVAa
xy+ZCchVkUKElg/igffj1XKQyIDCOCHVx53sNMy2v+CuSFzH9AYlxBfg9kQrxIBP621TUQWV4qwS
ZeCoK20aCNmY2ZYqP6zbd1SVF8MeT/KG7pz/Kv3//9z9MlXf/vXP1695XKyA15v4rft+fM7tRv3w
P4/dl68ZN0RDRM+ff+v3mTuj8180sCLH8mglLcvkxv595k7P8QvBVdSbnq2ZuuXQmXw3dSeghyJF
1bF5pm747zBRQ//FAoHCNR7bb4N+TPs/hYl+qIdUXhYyK9uF4UJxwg7yI57VzbiY1UKMx2Kgh9EY
jVMHmxj7VAzeKpxZSnMsSJeJ3VUdWy4+MYyqtC6uNnEgnvDbypnpZG9hXt73oxetA6M4xnaEdAZ9
PygCbhPKLjCnzzGel5uoyfq7EQgM24dPg+tyEDPQfvCk6uu7D+IvEEPrQ+8o3xh0Bt3BGFyVcOmH
MBqSzqrUi0R/DBHobwZofnpnvs1mA1TVhcV96TjRSiO0fcPOhauDaN37Zhi1YxWZ37porvbe2D+U
FLsHXcuKrSEUSge9tw9NWvnq0IiTE0fmEmQUry3JuQV4yCTy8LVPhxjWenGGA6VdnJzGT9NbgvuS
qt8ja+w2yDDf0UwN+Ju5urT+95UCH40Qd529IYZkT7QGKIzTOugEGIDbI75c6J5OgaK4qxtBTowe
ALpjRvvIt0gphp/uKk/2DKhQQETE5rSJf3JN7Q+H0O2a4tkgoWDLUSlnf1wsZuxErs288xjOU7fu
8Ypde70pGDw44aUPmadXSLyU2eTFxkq8QenyuSuHr64ZtpvYq3W8xSrIrqn60PcQl7uyQ65po+ap
EyZsjfWU2Fl61nCy4ELrn+BG42sc0JRmHbYMmY2jQtUX+3BU/dB0Z9r1ZMY7Tx2g6TXhIrKTpzGL
mHlnaYgyIqo0Gik08+ZIJEANlw0ys6ctlNLNHhD9rkDDumSFOWW4mHSwUMPhWnrzyY3s/IquACce
/PQ6cuoPqVY+TL3YOVWcLuNp7oD4rHPKibZNIHhf9e5YW6K+N4zsKc7tYffHl96Lx900odj7+zX+
MZeFz8OhFHBY5bZk9XzERxwogAOygfZYWF/ScC73btowS+sTZdtENANJoMMMhjV+GHszlk5bvh0U
fq1H+65upJzFOorO5FBhJmtEkNGpjepavf7965SY+HfgPeJIIGnXMVBxqvKLXFbfBdeAkIcm1NOC
ekJpd0lqHQqbBsKKhnglJtv7ydPd0oM/Ph+9nQoGbkPkdD/c+hXrf66bqDyuELlGD4r2re7wQVIU
jHW0RjOPU4d+LzZm76nmhqJ2b8nVwkLRg6wRClM9O2djgv/XGWp+h4Uc25nzJYG7knWxci2jDD9Q
klo2ZaCi6/Ym50Dp0awrnUBCfPHtnwSM3vaqH98Q9xouHKZh2rY8TX68gA7M+AirT6zYTeOzQ7rz
Hot2uIOu1rBdheRqEUvvw8jrfVxblHuDnWjfzGSIYt93jvGBWfUY/ne4UWOgwW7YVhoUA76kJj4F
EPXvMCPCGUabkfGqc7gf54KYJ0SdumjY2TXenVPMw3oQJquqHnYI2XKMsYgwn2WYuRrX+CQ2TnZU
HRSyqOucZ5BwzJyi3aQF0VFLhKNhnOHif99Bnp1btgCIAmGFbWhgpeNBGbKlhuCXUQkVkUaO5FJp
xXvXouNSGrVbBhyov7l+uW4Aa3hKZzDvDPerknK3Mrvi+Pfr9mNsFguXkGCOR/hyzAmcW17KdwtX
hWJfWFagHCZ3yQxEX2iKNTy6VvMCrZiNt09IJmvcYaVH09cUlfs3I9dWuLENr3XqaCQ5m/ZDpCTq
XTqgq+90Jzgnk0JjJn+2Z2JmKNNX+KhHMzXuwHWTz0npTjKGDxudaJpOdYa/XWNl7ESFbeJMFDgL
rzqbNR7TGZ54mPzCjtbr6ZRUiNTmdJZdpKfchYX2NOipCfUBPhKG/jJTG5BTsfBYLcxRTqFsX1GK
YTvOcU17VGTHkF6pD5pf+3TE4Jig56vpPDZ6Oz67rdUdVO0nU0Umd3Lp/rC0aWbYEYhkhIjMqSJh
k+8usd24sdogajt0DM+XNd4mOFIKba+2owoZKNY22Wy729s3bl9GNwiUpSJ/plFwSF7/8TtaoLxV
c9V890/f/QgkXa1e3B78j0fr2xw3YGdiunB73Nu3gyzhKb77ydlG3lXEEPlYKcbi9utMePM7BR/G
737x9o3fnvL2AiOiH9dQHiG7yVeK7yuv4I8nnzxw5XXgCPUOt4fVX76nP37698fVvuahO+1+ew3y
Ktz+9N2LlZfwt9d0+85vTyqq/CHRVohUBMw2FyRT/tjtB+CVk1Z7++PtO7cv0+3y3/6IamiV1ujY
nHCj9djWBG14rxjBPgZO31oQ5lpx6DW2vt7DGiZRqmDdYU62RJhqXHtrfscYOl1P3adJGd77EqW6
SA0CYeZ3dezsVY+dXZdGhPkgfYzS8Qv+5Di9CSLxBgfW+TjuBW6lnwLyh5JWZ5DX2uFmbopnPaZc
LS1aSkHkTKOFG1Hkew78aiG0TJr6K75BIM4iCsjsqJCNLUKYpkg59KOuD+VyGh8HtNxoa8kZyhBJ
DLZYDYG0nesgYtCxLULXzNa6NBRz1fFpKGRuSs9jxC6m0mryjeoMgFeZDT+PdyY6XciX9jPw7tGO
v9ZJf+wlXz02lDs+tg7Erjlpvf4gQm/CH2fAC6ErKrT9HZYyQtnk3AYrBGrxBr+fc2QIDiS8Zbh9
P5vZZzdvypU1geTGvbu0jNbc1GZULRM88/sSkkTsktqQ2xg84v+ySFOCj9La9ts4AlQytZdZ+oO5
BjRU5xiGbYSGA3VpVk4+YZZi29jwMYtGv7fqkCjKMn1JA/ygW9gkWjZ+TSwSX8wGmwtbPydhc/Bq
PAZmLz/PIQB51Vab2msJSe93ShFcAq/CCWmMl6WK0Zro3xz0Hw1MxE2nZZ1P9IXxYJifU4zPg7Iy
Nt1U3USU0FsRfil2sYHBq2Gty86IZiSbsB6WprP2HmmOvePE3qf43GAxksXrxG1WVoq/IEz45ZyM
b3GdnXOnUA4Qof2pNI0tqDeotIJdo1O3K2VkgWH7MyyD7h4jNEHatIWJUFgtcHSJm7DbogvieI9q
srenjY1R3p2ogRWatOBKdzNeMmOiL9CGhqtZJFQ3OVtx6nxCyFguZj2EyEWkaoZ3A1JnHEPn0uHi
4/CGz/Nd4yg69tHkLsz6+A4iusvGq4kOnuQLaGdIQiwzORcYzd2jL9iRvTgtywE5M44vfqL3X0j1
uc8UxNRKfO445xdou+6LOn0C8iRkvcVxmzgLbZj0BQmOgaLtu8y6jklUP0DERMouGj6y/oTNT7Pq
6PRmtXyKjEpfCgSefthUR4U0R79McJmMWw3Kf+it+9oMd16gwZMsLkZfbVQ3Dlct2TELoZrlqotx
a5nwO1x0JltrMmdfUa66C8Yrg49se67UcImeHeWe1h+RDIAED+o9cebETijZhrSvo6Wrzdomu1lz
I32BeW+4GxD+FYnzpUeYxYaF42SbXiehpHR21bQtdGM3BROmDKm6YxRMsLWDwCS2w0ezDAhuEYkf
BQTtKoDNFBtroujXdOsdLNFq7drhdOwvTpJhHhb5KhviYhrQmM4zfsStKwbfGpMjBvg6nhsmvpBW
e6l7+kFt1u5JEx4Y0XErj0WFFZWGsaxXfqLYWieJ92lAPr0usvIetyjc7vX6V9YQHiKF626NNAdn
yytEP8MMfbO2flVcrt9IPp5f4XoEhSAOFrkgQ4gIeNcGl3KyXFuUwnzSqVCJECmKbQ9Ot9RxY14l
nvttaElI5RUWKyV29rRDXywo6aW80rFlz77pKleFpPHlZEM/c8wNrdi4RJDnoSfZYLF4GGt3gCbo
MKrHZzEp0d2pON7trYJ9MqMrmhMzeczQjPf6hF4SKWHSYMfSIHe0UqPZ2HaVrqqAyVlAYNx67qGW
dQmCuS79nPaYs3AhW9tOl1n3DFh9N6ZE4jJkmxfNmEqKGn5l1qmsFf1uJD9ukVQg/8MMczqyH7tZ
d32DcAM8Orw9rn4Cqr6D83Q2LcZMNTamJsjDqJV9/zD0rr7Pq6XjddZTrGYbjBKgoDBfJTA9x3iq
yZ+KIKMClSpt+qJtgPfwRrM+C6+/R5YDFlwYF0t37/EowD68i+7cPnKBuzHKauP5Sa+dkjc31ku9
1MZ1b7xyg2H4IuJPKRsn9nOSuK3XG8Di/ZyiMa0GdOajtIXLksXoqcVqakS1QIGbcA2qKwFq50VV
zr+SjrAgmZjMcQ8/SgXeJXafx4its8rnjQh0sXYcXLxLQj9FbrkLuNnpekhhapixshmTNie2YJwg
XZEdo0IOHQyNCtownjSpvIoDZkWVDlUY/t5FKNA2ak2pV7lSO2sPwwUIl9YGYOLkJONT0s/bsowO
ah98E0X6TUN4+J/sndeS68i2Xb8IJ+DNo+htsbx7QVTt3Z3wCZOwX38HUK17Wi0pTuhdLwiSRaJI
kEhkrjXnmMC0aDNPhJ8ZxkAvgPQ+I4L7GM8dlBgxNHkU7bWC1r5BPyZZW01r5RRvLvEJgIGoRHcO
At2aVVPkVMcIqy+VVQaYuLTsX30cHMYxNN5NBzZxQIfl3IlAuysaqUOG5hnLZrkLIEHcdDcazqFD
At/ysvn1BgfmF9ILqO3TRObS0A6Hssu8vUhF8hwr/c9lH7Rxrprs2reK6+nM/TOxCnjaDXRusZ7m
fRT+Q5dnahYJxxvpGNHdoGRzyVor3FhBrX10lGyXfXkTrCyPa/iDqQ3yyFIs37d5L88JjrDV5CFm
18r6t5kbZ5ea5DtRScXWJxXiQtmlv2ozOibQ2/wTbBGOA57KoQfikArKI4R3snrr02OEHOEBOyqA
l2Vv3TUheY3WGyR21Az6TS98dfIjQJQGpZaXsAzenfmZeksTPvSi97HVaafpIrr0rXKuIuWSUdrB
+DmJbNsbbvUbGSGYq7ZCT97BomLVjDiyCw5dZxgPehvaq+Vpuv1m2aX9DVKK4IC4qG+jmEkIjap2
vV7Hr57pvy7PdCb7Lskj860VkJFjD1d9rjXiLtqkml1sjKDTPovZK1859W9fxLhNXSt5Cupa25vj
aB485WoPdmUaBL7wWeyIU0Yvmu9BBjb0Wz+6tZ4MTu4YprtOrxUreP95OUCklNxzuareMmh8W86D
/lylUG8cr08IhDDrLymJRZv3WrogDW0pnccyDbODK+3uULRx9ZhZhBEvTwmY7fqRH36B9gfDYmgI
0Sw3PQMj1raVL51X8DdPy1NFix01mcsGle5v69IBBcTv7q62co2pWmt/QZP860D6GtZtRLmPRjg1
B19E5cHolf4YSohEy976jqDBFtlGK9iH0+TupjXG8tLolX2nRiBpkZ7LX739Rg6K+QVRUd9UXa1f
JNyOO5Pq4M8TCu1cW3b2jea53QDBDgE3aNEdfEp/HYJk+xVI1pe98Z3DX9nYdi/pxvbWtaMls1n+
xQxt4Aenu0YCcVFNV6KPmmvf4h+mleR9Y/L/eSt1S3VVgaXyqb9fjbKlESx9rsmNlV3C7rA8iymf
s6Y/Vd7JQbMuyxP0IPG/Ru1xeT9u2OhrwO76XZrZ6hI0jkV4wtR8dR11v/kz5xEsCCmD8A6TYoKx
0ws2hXL8T48va3kGdYiaiJO8ujF4OudoBEmhYMd9YqP4+dRO0OdrFp3GLWM5fVaBV24jRrwPjGI/
H5ukI4gZ0BjuhY/SNJ+Hpnlx/+HGkqfyPibF1wPfprmHLOWfyP8zt6OdRR8IjXfLZwktQE8moq44
0WLWBtV06uIi2PJjGt+Twd4v+1GaY6wqz00fnLGuToJr7s51teS9E8Vx2Q/ak2EVJfXw0GBYP43+
VO2chNOL6QGQer7FVKB/izklHqaqtI8mOJVdIt11SyTOq8SlSggBiTs+PT5HH2N8CtJ8dCoSHch5
/OLkIXskdMObHzHb1yNKGt78At3MLtQlnZfMBPRIdxD1R2T2n0ZzXl5oQl7aKuoatEPTbGvpUbNz
/eJl+WMpfZzdY+ne9Y6v7obSyX/2mqTTY9/r7XNSN+7RqTJ7K4kV/XJ7Jjeu+FJDne9aPZLHINMx
QFDgW96+7iryTQHdXQGqDjcjizELzG+z64ZPBb77qW0sizBEn6yP+fEiKllEqv4D4TqzkyJRh35w
zNcJB87yFqU1ig3Bg8YF8LZ1j98KQc78Sjf1Y+Z6mf+AFNsEusBY/fMH7Ppm1kbv/qCMPdlm014P
3PRdj+3NsstuiMaNP8XGWdNrQuKWxp7LIk3zm+C+LAy8hk2FB6yJrcukem29fPahjI6UeaZXif7n
UBvAxJIhmD7AqNGpx91Gm6NFxBim26GszVOc2PlT62sfP+9qJoqFkERueuzYYGLoCyx/aKLpLhVe
8dLhATuqIGWNi5X/S+mr5d22U48gv4kd4LxY0gFdUyM25ePP0YG0v4ag1zCWh96dEzXRz15ro33p
KYw+oRzNTgPCoJ8vEHm0yYX+0xc4aiyr4CczSPfFr2OWp3zBmqEZ6+Un1kI3vS0/u9FnaWgme92M
fg0dl26yywBP2maNJsN4VyHJfbLM2pVqycOqE/dTM4DVQTusoA4KpiaF1c14PQ/ag+vsCFHGl9x1
XFXbR5rs8pjgd1xhZMThYRv7XqeFXtPcXTPz82+Jmh4BgNlXCcNb90F0FaxgucR8u4CM7s3YnrZW
7zrkefT2JhjccUP75dPzS9ozoGtZ2fnyRfrBMU562IRhZc24t0NdsAaMPeVdPYtVtbBbc00m0daY
zO5Jy+xPyhgHCMXOa2tGYm2aXXdoXWXuiK4mR8wph23U1e1pUkQQhZVX/mxEbgJXop40f2nFyfNj
L+X3xM3BcfJT25nneqgizPBhfvr34/983vLkZWMZ+V+vHdAW7EVBePO8u2UHyzOmruZ/LDf//SDD
OJRuz7FXrZ1orJ3sVKJWE4QGlBCstYZygd+MV/Yl14OrZdsuLV4Lz6b+ErMCAq437aWvXuPoPafD
xYQ4zzD0d+Wpae3yVM0bwJzMdUuincci7U9G2PSnXsUcXF3bOP5EmCiHaJe5X57SR0CFBghBYjZW
ky3LbddmLReBIdn6He761v15Qjem6pSiOkBjyma5lRKwh3HQGswncGxrh9CFk9LJs9P4QKQUyNOy
GdEg4GKJVnRjzF3QI1Zq83EbV9173Ah5xreSzum0jQfvzHaqW+5ZF3D5zX45PJxlDbFjPRSctA5X
rsaCIam6l+XDUR0tTzkge71k5OjldFL2dwqn8qyxUtkVXvxidICjmkY96wnJCk3KC1Rfc6wMndS2
RBmX2JDabnls+WvRzGh2q9xE7YhUZKBIDxthVYAwZ6IgSmWRw8D3FlkJONeSVRzaND7xlECcGFyM
tPVzk/Kw1Wj3UR52W6Jt7uwk3uQtS0svsLYEeTQn38foVI4EzUrBhVcWBDzAp8K0lOKfpnpFLun8
f3727tRKnpb7eWwQMj6gd4T4djTC5NDQMjxMOOO2gqGKFotOvgdd643rUHJIYnJPHfTJa7fDhdKp
+qG1i3avRzRSkxbtldl4F1cb4U7FqYcTqYZn3pWBtpvq/jW2450nK9xBIghOLBZtkDmnSE/qk4H8
/VQjWWWuQxiU4w+4sefeXlkipDUSINRGZLknbQh/9U3zO/FCsuNnYLuqrDu7K8p9Ld1bNoGYMIf+
9SetaD4jl4Qifb5V04OgxK/1xEBFdrdVqTsdEN++TnHgXsPsQg6Od4/2OjpP+JJXULz8Y8tLr03f
deusCexdXWms0xPH3mKSSjaxEbf70KsPTeuCkg9Nd2126UgoWhdsLTgZ+LOn5Cim7lU5yFVVYmVn
whPLx2ms0k08ChfRsLR2iUVYyNiCVqQJ6e1CGVqnrjWsUzig8xmHOWE5ZGnMpWEdjJq1R01Q3HyQ
w0VFgVhguNVLIg318VnYfXifyoAspyyTxJFk06NWUGXk/5So16jZplESnwCiYad0KozSvQE/Ls/M
U2QH11GV3o6MX4YTrHEshyqZ7RsrPScskU/LJh+s+6DRDZaz5sWfB7AoYbj79ybVCHvqAUPxcUgl
TeMXPfCJdwFBd9Jk++pGBKulA80GCiKeXjUnfIvNyes+HT/FRDqY95FlVievQUKb+8khsljoYEtx
gZs4HWFXUcoBMo16jyb/kqvRhJL5PzfSRSMw1QBiNYKYQlBk5FyOxToCLLC8/77hDBg6gkLbksQi
qDjtadlQciLlw3slyWQ4LmlPSiW3GIjc7v+UDtVhqqCr4LxOGidgNgxjBhmG0zCeNzgtta3uDe8i
pSdOtQbCHUEbMK8hnBAUQDmYqF7iZ+ffOf4DRHwo8Mbu5GjWWolJP/Y+TkoHdkqayACBd8jkyOMy
StJw+7NZ7upoWIDdz3/RKZ+7spfHfv4kyybHgrkJC3CjwxzVtoSxlaLLtrCkECHq0IOKSd7JTn/G
uE/MWchbWDY+fo6fW+F/32Jn1gpuZbJJEwUV2TX603LLHrBE/vvucksvPaSo2BUEWcinZQN+jOtK
lb8I20x2kYE5c9nkFeNYyIzt5+7ymJ9io0kiYa+1qqlPodVxMUjyBqWnV64YDl5a4U60QK1x5c8v
TU2Gksia5NrJq2Gt2d5wnDpWkgaRgZjMshKiDwF1dN0ojfqM7abeU4amBYqvtJevdjdRqLH1h1AV
8LSwwZ17g3BENTJeiLkHqymF3AErrjYfq2XjMlsHZxfnP4ekzVN4nFlAlXL+VSyfJK05h0KW67p2
ABXbEiSQfumtQ4ZRR/DpSOrdEnC2DFstZ+dGUjOkERLeU15rV3Q9sq2I+uHk2PZwQugS0g1AByun
QD+B5xbHFDwQSyQG7dzjVDMLgHo/94N2Buu32dEkwmCjU1Vb2znxMlVQomkvtplFsje1Asz1LVAN
OGNEQ0dh+5wJU57G+VxZhoPl1j8eEy4/xEBVdFz5XbSKoPAStcE1mfKEgBOckqlMiwu9wgDSAhBT
LfL9FamiaKZzXdHdZTFmSvs5LdJqpw+Jfxtcc9eyzP2iB5Nv8oAARcSVE99G2B/7SkPNHxrXdojn
NALB45Y4uN6UklDl8RNCrB8PUUWssHmNabE+Y37CZ9FZ2SZ9ipxgeCwa4kILNAbSAkufBDQErYje
EuRTfeUKo9mPc1ZwX5UIIZUG3NEnDmKFDAodttnTppnxcQ0yArDnMOlSN7oHTZETQWnmahPlgpIy
UWVEgzh3KF76B5MK73bwK6jgWd8/ID5lGWXoIVa+cWdOWnGf1wVVYhfonF8VazOgdVPHqOUpvrwb
gQ2EtJpH6wQ4JA6d9GKgE4NlTJaDa2bpxSsF/PnINzdkagbPWZf8JhyjvC73qMUzBZQMKlkSpOsm
cOy3gQCVUfOMz9bG/gQgDPWFmcdvg11tl8e9sqOLYEbG0bXS+rXO672UifMY9PKjHoWJ4NWiplQp
DFPYozHROHBVnfptNv8cy9ggOF0UzZs0JmcziIKm0PxXCHsw6TM85GVQ7JpcEO+SGeRJ6HDNSVId
6zfPJU/SD4LvCvsfsyeSDhDF73VdRZRydnEOFU3dpWAgb8vGakiINZnCzoYNlBKlNL4UoTUUDZxn
0YYtCwMmHgCZx3sYatR/g9dKaf6rBZLzAKv9SiOl3WoyMu/FfAsadL6N4kGSAFBw6jg4MZrUHh+i
rNbWpuOiwZ6AjqP9UhzqhtTRLIEykejI3MoJ09nECJS1Yw1g1DEPTZH9kdetvmrhkr+iCqa3ETcU
2+xJ25gWojPft7sd8wZMPHPWdSfQAncHUVr66+DHp2ZII1jEogLmRbp8MXQERjpP1JP1u6bRHN4E
MViJ4Q5o5EgqGaD2XqOMLDJy98JVRjDCsApU81BXeXseDBn+YaXE8DYNUqItUSrHvq7K15oGRytk
drOnBNHXYN2BJXukM2U+x5Glnl0iKL2EDORRQQMa2uZGTteT6435QQG0uSxneuz61pn4EW+k1TXy
Gr41LnXFY4YK92qZ9XW5Z3iI9jS9onPjVSvNEtHaCknROmhDZr95Q7avJ5l/Ax8a12GXiLsuGz6q
oRwvtEWpfTuWd/R8x3xw5s3UTRfI0cE5x4XFisVj/Kv4kQVJpu7RPq1bpBUEntT9Jg7d8QFYSHns
5ky30CLtSyIWIXkmP5shc8+wKzAqUqxcRVjgvdKIvn3o6RrBFfS12w90V+5maBrnFAZCPgeQIh23
8j/FXEqgVFleaBCRupIH7q5MHZ3Wxzj+8jN360/R9AHsCEVUFuUb4aNPLnXZ7DR7VE8qB+7RVlP8
axAx8RKe+wfC+yHdaV0v9kzP/JMkrYeBLPpAAEk6uY/Vs2/14KEdYUs7w5sxA0ErR4fCLLgQmJFu
vjhh9dfd5a90OGmSOkwVQU9UT+7A4DyM9jtAumlfhQLJyny3qof3rjZQ3Jn9n41DDnlHwJvogoxQ
rBj5WxIwwbWpADtunt6oWuZrtxb0SuORugnlXd39RbI7c+IsiZ7tkEYAXZLxIHQfz5yhz20YaEbo
xPvnYu84wv5TV923pJn8VhRjt0G8k98ywSyJIGFtlYMw2+djmrz3cb1Dm5i82PHwoacSiDHB719m
QxSIb1Z/gFOlNROScDPJA8UfolGblGiYkvB6BDOUSJ0U6MYomtPoue5zOPVimzAj2Gsejh/hgdS3
hq6/xZnxkcViIqKvgaGJI89wk/K1ZGQHD/HSuW7/lHPOFxbcv1gTGFdG3zjyIwJR5/hyW+tpvmmb
Vp1G23XOZaeeZJUBD7LUNrGmz8yUAPR9k3VNo+LHRmuMTd122kFMZffGa97T2h6IgObEqGkVr4me
hx+nqG+NAYnEAsTX2zRnTNnNOm0s992iw58Xx6HSjRsE/30mIozfNlEdEVleFqUkMj4wEzguvpii
K/T5+iq3mkqdbWRSl7HCrLnRFWbB2JnD2iY5eysL03uqZ7dMIwv3lEEnhjskvZMCu3ikejQRSuZc
E+LCPiKRpBhztO/I0OjRJfi/LTFqm5ER+Vcz/IYUTA+2t8qrpdmSdO/OIP+ufR00M1z5MncuSdt8
1rVRPxFhUsI2or7p+rXz5X8MshT7RjnGcw8z/xyo3HgsuHiuGE0zZr4FrJPJ+0pKY6NFAMJc1zW3
JBqLo2HiKsIRmuybicKcLyt1JG/PXyVQO49C+cT+atjgTV2MF6Qy1BWAU4HO1nHztQFhGTYka0Ta
W/rF5WOJW2znK2mu//oGlZltLGE+u3kzbPwgbb6aOMHgRzPF6aPs6Mv5qOjWU5XG1lFPMzK0Q/q4
xDJsrM7BqDgN8FtUt1/uOS4pGVxTmmtTKCQgEwFKNLc2jhdbv9NJ/q4dAzYa3/5WNDEws8b76pHE
EjDGVIxgNELVlaKRUVXTSzMgvDD82P4IupcCTgNGMR/nddhoVzhxOeElzSwlwjYLBfqvTS33ntb+
QSfjvk9ChIWaxdQinoazJsdLFhnJS6yN3llDPreKiiS4jWkb3DgrR8TfIDxWaLb+GBwwPsQRTgfa
VMlTlh/ruvFP9eh6J6FrT40l+BVC9uFqbk53EiNb4bAUa4YCwkaoIrie2bQzo8pcLYvpJm/VOczM
Y983wVNmaAhg4vi+BTKFvSVo7hiiPNhlWc+yqpw/Ifon7VqFTLCqfpv0LzlRWleKF/5dozziRKrO
ea2jaJ8H45zwYJRHmsblZqoauY0LXqucKjixu5dUB0fMourVHIS1CvtiO4RV+TF3Hr/iqCo2dtK7
WzLumaHlNBD4NDgPy56AC+oLJ3htau+UxS8qvHAqY/OhT4W/SymPbUoSIPetT8a705Mao9zmVNgV
WfI6tXSRR2uwpQa2KbI0zbgaHtLR+dbL3J2X8P0DEvv8bDO1X4eREUMwavYKpCWfPHwR1oC6CB3r
r3CeUWrDwcUMATXbXkv/gXAdD/9e1337XFhcwKZb6kUZ8iAjvp+6uX8fahvdnNoXLUzA0MiYS11I
RWmSYm0x/u2iIiXTobGebI8uixtr080Ed74BeJccRDCE5OVBKJpPibynCdTW+Z/UaOiqGV5+6X1m
S6YbP1ZkNm4yO5EHB5PQGlgrCgDXyc52LkcCZiDqanomD41vGBz7FrnYpPXTKjYH62BH9qb0QPM4
BSA8Rb2+UDD8KOYG3zoXCz0SBOt5ya32GqJiOze4xaal9thROzhFsQBSS7KoIemnmi29LLf7yGUl
aN7mGcFAxr4JFNewWLw7wut5wyGqb20jjbK5AtTdZjqOk1VldcW9mTigffWU/pPBUoiPzZuyXkho
VegbxEOZpAS2IMAF9snwlVeJ/sgJXA+rVNEZtW0WfnZ9WaTieUGgr0aQwMadOoD5QUTScKl3e64f
yKJasz5blarPUE5fHHhrR4EAf8+MA54HsdVbvcjqNQm99bn2h/rMWvlOc9Fkhap/wdx5rdLWOjI3
KTaFbVLmSyLrzDSLq1vzEakquR9ah5iqVLtmkZne+Sn5yfgnoyuVL4ISMj0i8zDb27lqzkYcHg09
hwUmJgNzOqdyRjXsrU7pURbtqxI7Uh/yO+Vb2R3YNeOonOh+eYjUSuS0ubk2y2y8K830WcS694wv
0kBeGrxBs4L8VL11w36gdPKYxJICsFuZ+26AFVTa6dafiVOegeFXcsKUE5inutgLjalO7uxN2hWf
lkvHN5HOp+O21SN2Qxgqee5+Q6VdW1KIp3T0zLWlsNGI+DNpu2BXOS4eYqGGN4UuKSmGYJ3nNuR8
zW6eUocfLO2Pgx/Aa1xJR1D6y4llssPiiaNBUapWEWhGKkLjtyKVOdetT0K5BUqNMDz0APtPcZxe
RkD7N1n73pq5TP2lkBV3elogsfPMcxsBHA46jkSCs/sN4wn52+gpaDB5wxtzFoSUYf3Y2tbGhHX/
wBqi2PRFHWxdkowPDgWMuXYgrssGiCD7LYxuE8CqrG3lPS8bqEqbkRSbPs6Htz5HDFUlItnHVoS3
xQ2w4Gj6KYyw45FQMJBvhgLGwKx5yFSkn9KwNzd53pSfVKrulRW+aw5pER4mu5A0dPSlLF/91s/u
ik9zZLhLWhEjp/LljrxPF0FKpiHb6rL9mAcJ3+yYPquJRk3ASqCrtBVXKeMuLLWcij3YSCvOn7Ug
lfhxvftEIN1WLGgCIv0ADjf92i/r8mxqoMBjoaMh723rqBDtFcowrmPDMlNmXsXcZIbqszrlN8m6
beizhxb74jXpgotwB5ICWonILKfhTIIndTe02aokeISMPjzenGgpBG2bIJCr59OjoogZPBITsw4y
AbnOC15b6ZWkNkK9LDUZvk6DU+xeWeQXuFuy4obAZNt5Zn+B7axLgbm5Sl+cKAZZqPdXgj/oBuaN
cauF7R0rv3g36si4oWM5A7qtjlbrFi8e2UbFUCU0ZCoBn20g4ctP4u9hPKlkT/J5+Fz1I+wsrLZm
nf6mj6WuGoHSD6yAc/p7QbgZQkgCOWEamH2S6ur1NF71prfQZpH4hFHDWxeNR7i0xKbO4AEDVQU1
Eww2bpNSHLOGM86g/AJkNDkwB0IVPQyUzySZRF6vO8+RUjdR2DlRZ76F+AtBSi2eSmsiF6NN5UdR
Cho4nvOHRZvdLYKSiajDLN4J9lXhJ6fckcaVMpV+zWm1YIQX6tTX2kUV4J4oS32Qlz5uKxyhpM2G
b4qa8IEOHuU+lu/UnCGlYmOqrPw5VGb7YGlkTecEc5vMQ3O91r9aDcxjptEzbg0dcRtd0yOMLEpG
1RzW4VvxLh41yv+pY76aLnKBAULbU58blOr95jexgC9eiUyna+OJ5SvpZzS17R11vdoww0tjdP5T
7pXXaIkWn5zTANgZ3/94iB1GuhVFD2ZvurB25szQHzpdsCZo3txG2rflIZKq/G0hO4LQS0nNkKtm
FuvhlssqvPCSnNcOmeVlNJ1fNiWtNRmOb3k1Daewrfr7mNz2e8MpyULDAkjnBjxVQzc5cXx0/4Oe
vbLiu8OqRChZ3KYH+jHeSiG8PNB9t6h8CPeSmNXNQwKhfFNce+xaj4p6Bo5G7cUDkzA1jr3DmpZA
JbLInmnjMwLn8pFApGhXgMk3NZvgiiCjKTJSnCwoqh58I4IMEEpzo2XyxcTSfxFTfl/hTNnaNlEV
mW+8uHFcgURNmTAYEi3DWB7oiiFGrGMSQMJJXDM7+GsTB3VwgqKe54xT5VcOtO68bLSG8L0YXyAl
lyDbIMemjCCrJ8T+xoPXkjZJLlG2KkXmEv/FOhQBBDjgafDthzGhd1Crh2TeVAQeQDs9a17lbhRd
1Y1hnKNeTz+MAmkjWYDd1h2hCSpmK5S6rQQVp5aguQFSb+UJ+Ci7NbbZzC2rh9K8xTURAbj91KHT
KBuOPRSAZhzIUaaSioGn8E9FH/k7I66eWtfzz5S0/XMgomTTJBNp567MyURq5CXWiumpSZ6hlWek
vMT+vsv7+hlpCAv5RplrIrp+5y4yE3uMpk3ZA+N3MsQart/kB1Tqp6CcVTDFV0Ns03XsFjHo2N76
mBMz1F+srlXXMEV6lVamdtQM8ThOmnc3yNZ9HhXne4xR7Gdd3UXjtKYjTY0aDZyqP+FqTh8EiPAL
Dq1kt9xFIHJx5YRGnBIBPvciOgFmsm+lNVbISycbTGT5bjVAnPr+d98b7f3UCKwM5D5vW0qwV9aS
u9TwQM72cPJOWVBtfNQljh2Fb4k9dLu013USc9p7TjQ6+aYO8aNFL+rWobc35p9qJEv4zmqC+FBB
ie3mBnYc2udh2Qx3VH2qk6K1KlcRcp4DetuTm5r6Xd5jW6/74jU3+2qN0Nj6cCEy5pPlPlQuxgEp
j1Ja7m9bCHTFbTI89l51YXYQHPpYR24r0+SFdmBwF89yct+qT07N3Nq3A5tUkQClNjW9FBoV4bhR
nZBTGiZoIa0Sjts40OM3i99xJVjyxM1dlvT2it9FdzQoqJw8YjQs2wwe0U0TvZFGYE3mu4i9uo2H
Nfd+8o0LEXFo1rraWqc+54ql6XBVPbmlUuquuzHTr1Lv9GtGQNUqT7gkGpZonob2I9fM+NH0muZJ
MkXWhPlRuLr+ErscCqEVf91aHtM64iymnDwzpSGfxHT1ZGXBlTJK90GoYrorxw5hk1ETvkpCGCFr
DBkGGiTMqC0tRDF+Uhh9svp6eIqrpqeMnmIAcBEst31e35zGjFdJNlnrqemcF/L3kJWDEnjnI9EY
ixP51Sr/pRbiIeZU30fORH2R2KV2wn5Cm4VluwoBXzjR4H/PLlkz8VBoRyI7ZjqaJx3m1pFqXPhs
N2inTSLZvCgb7iwds1kUN7NzQGZHTLb1ydSN8JTuMsvuL0nWFRtfteGXchK08aX7DnnJ20nl/u49
Kr9Gm6F8MRFgVZmuPVJCLtf6VKQfCBffBM3JczGxi57V+NFVyBNkoIkHxk/k9ik2vgy5ETVKWgVZ
NURPy0Ybge2JKfBOZp9Xm8kLJpKQvPiybOKWBkcVEao3V3AjdJaGJsSmbNs/TIbIYyXuFaPXIdWG
9pBQf6Wf3vnb0KXNbGnaVtJpQ15t4IKMqwQ1u5HvUWLhtgpzmrqd6uhnpRoLPJvCNsFEez3RqD/Z
mrOfYxIJsNIrGKG08aooYAlEZ/Lgf+NBIw6JAhcJXn6+px0Ax6GRhO06FJSJAnHm8nBl9+YPbO3/
Exf+A3GBiRIOwP87ceF/ZF/fX/nX33ELPy/5C7fg2+QY+OQUAFuC0gsT8b9xC77/L9sz8BpSS3Bh
3s6gxL9wC5bzLx25ImRV3bJdnCU4lJufkANL/5dp2lYQOK4LW9P6f8Mt/G8YVXZD6ZG3oZsz1eGf
sMbEKE27sWztoHIV7EzqLISHB2fi+xjACUomPPTQVAzLgnUg1bbZzNRR2/jbMbv/sVf+LzjVf7gu
MVpChAyY7vNu8PEvDuq/uS4no6kxjlLTrUquMmNm+oj9228qEb/JHtiICl9T3JTatk1ZAipdSzbR
XNT4D29jhkv8zfw5v43AMCzGdyvwXNv5h/nTt40EBNcsIa0pb4WZDV7YwPQBj8HqPOpp8p18pHs3
Dt6zsdZW1E/XpZGTtVgUAKysrrvrY2bb/+Ft2fY/HOuLERUwhqMTfAGLZ4HF/e34DGlDYK5Xhwd6
f1RydUZnO6luhoz8Sw7qYzUM9rCRUaSd6gm4jTfiTcEMZpeo7lBGdZ2LxsW13X3YilNXyuBiDBng
PG+fzoqZxiymgxPk9z2w0At6lb82AIrqTeT0uGfIcQSuKaHIBtFwm6qYhSRJNGGVl0QAUpqBsCCv
VLFTpBX6H1rluyf7wRGPlUMqcDD0+9Elz4HoL8zARvFnACN4TT+FTidVM2bxB68CVwHtbktFL1p3
daquet78BuOBmqqnZK+3xVVPpidf1uS9j79C1udWk8gdeWyeIGmxV3uWI3KTjh1inyPsZhmjSVJu
bu1Ixb3zkt/BmN5Tg4zOWZoFEORpmVsVjJ7ChFosumTnty0GxeCsa/k6Mc3ikuk2dOqADFXHAw3o
9xcZp7T2ooISWEOK6ejbO9PbyJASdjSrJeeIC8KMKsz6Wsma2oqCP9T8hRTRcO3jt5zmKFeDNt9M
AiuSm4hNOlVEdTY2NG6LzAdFXE1nhPtqjP8ocrJ+B8/d5kH1J6b3exmI+8qycFmGJkWk6iF5KrLq
m7UGQMeO1CtkMJua4eSWNuNqKmPsYOQuNsIZ8WiWau3V3UUQlNlokbZy2wkUgW3vrNq8n8L64BXQ
HglZgSTkunNZ6AhYI9mLrsbUTlPF+S/2zmPLbV5L2/fSc57FAKZBT0TlUkWHsj3hcmTOmVf/P4Bs
y8f/d1avnvcEBZBgkMQigL3fUEzvPATJN1CISQjPUX6u5+YL+rOAfJ6M1f0Uuau2r23LBMcQvvoz
0+zamKtAs/Tnfu4f3Cz/bghy2n2B115bwBjvLESC9AmYUel+NOo3iVGQmARf/5jqX6IRmkCGIQhx
HT2GgA5sXD9Y2fQdG6fArnuJN/SBOReELdI6z/euNwRFWM4YbhjdHr6N9SSKcoVCEPNULPFhbluW
vYXzdYkMO1hSg6XgMv3IHVMEGQFj3FJY/hosArbd0BQHI4/6vZVE7jYVNXoRYcs6fgq3zLNsXgFm
e/Rz61wNlg0lDGl2zaYQmmvnG1XV02k434qijyEcpkm9UdvINH5ZEpyECybYfJvxI3Zy9p5EFJAT
uWmMUGjaqLYq+qF8J6OXf3RR20lh/zzidqzadmuqWgtQ/ZBigjJIEG1pkrQIplm8RmHs7NQ2sNzl
WdWEubo7seSvJm5a667XmvI8JaLq7m4djUn6NbYuSz25WxWVb8TQq2SbR8aHJw05Fv10MG/qwOvG
a6l6JTArN+tkietB7e8zqb2rM3hou6lD/7iTRSdlFy7GDl0G6IeNAYVCHni7N2wcYE1er6O2Lurm
1elZnnNjqtqo2+UVUgYpyVCBucLGTv3vA7SUTafxeGqR8WXKFgRNBP88AB4WUOfNXR+ToRjT8KkL
dWS2CDYs8MtQjwEkNo9vE8FicngcwyV9T6rtUpKRQKR4fJb+HMJCUGIGv5mTGfZtpuFhjdNZvgzF
0Vo7eGjWjIsNL/aNEcn1S9seQz16AY5i7myE/qEXpy+pBQDMsR7RsYGh1vQgaTziBSjW57m/Q8gf
WeGuFdvYzzFQi2qi+EjyxuUSYuP9ydC9+7n2cJVPF+hVWjbhGF9/70fQcig3gsRK4CSbLLESO82h
6xhv/FJPDgRZHgCaxueV3J0Yl/UtFPFDqHVfkYTbrYkwd205YeZo47XmRs1zCROF7BGrCCSNgGoC
btkQy7S3OsIx4CXqaLus+dY1jVPYY72JVWoH3RkFDhC5wyaDFNMmi8eMuoCuHK+PEFK+N/z/fmyG
R7TYqm2CycW+/5a5xGGcxKlBapcpYhjzsBt6OWj5cD4dwpAtun1eNwz7ZlPNOkp5aKagY5Es26ya
3y2OwXBWmmTQNU9sGOC6Obaf3DU6TuYSblGtsvfJ8K2diu9iXb/A7Hpnay1QjdFtjqbmYwHEUBdN
Sf2IE2NBcrcjcD2k1Z34wXzPh965YG+KIjjL/zxosvFzN5PTctuBOLsLcwdiTbbRW/MuxpCPMNN5
7vgPa+2MoFQkyYOIBq0QbwsH7m4zon4XIv+WP3kEBzYmC/1NXcc/kmo8F41xZ7fNN8Orp/0Sebu6
eWQR9CHxTcLhbhqf3GY4Fy588CmxXh1sQsfExDTBBlPASumoVdobA5PcwyiKg2UkzqY0nC9m0Xx3
ZoBWddIAhloFeX0pZVgBIXTm+5xgbyCq9QE1FiAGdrexTXLQ04yFis4CHfbksDEba9+51gle+3Gx
TfIky4EpxlFfdYHSUfrooGOC0jrzTSEDIma1N0zzDj+GeRdhbbrtergPFbOZ0zh/X10eLxx8Actg
Lw3O5BNyDOtWRPBwo/iZvMpX/sXJaJMnyVy0E2v7soKdy6CdAGQkclC1bx30KJEtRJMW4sxLEQIK
1Frzc0tA0YrLYqfVXkz0Jv5gJXXg6MhB6OU67/z6EWY5phRjdWchCVHMYZD5DSFEDWoS5P0nyEr8
760vo2O9LMX4YYJ0FbgeYhJxmAJeieRK/YmZ3ykj8Bys4Ko0+LMg7fBVMgQS6g2ZaxIUP3yPoH1k
3s148jFaFv5urOuDV+if5gaGbezXXyHaQyVxGyLWA0qJTcIoliVvJt+MNv44WlviIsQerfpxTjvB
CNXEG6BhOyMatM18wmfibBbek+c2T51jwDDSiJgs2UfAq/e6cN9ja7Ritc1zqJ0bb6x5ay9PM3BA
sjjec9h2O6Dd2MaO4EelJlkb5XPgaf6LG0LDC2PAtHE07ED+MQi3S7eF5nWs3fE11Uc78PD3Ti2o
SGMMqBTAY1+KisRhcnGc4uxGWxQokmM8k6Pvye2wUr6UubWd13FAZOjFXGMT/ipA8yisP9VWhqmQ
MN6nfYRNm7Deuuudl0iTmhDysJ6/XVLnuzfrSNIHIGnfaUQtMgERkyktZqRvIvA5mxBAgPC9b+VU
vFY16E89Ofp3+BrCFi7QbbMiP39w81zoGwJOxUPeOBaZcSKiao/adt1t5A5zKQexjap+2zDIHPPR
/KB6hTWU3XqYe8mE7x40JjEHRKVQbTA9ZDdCQ9unWVE+rKUPwGsmuRsXCw6c9q43SVPkDUz9zPGL
dbs6qHi3Nf+N5hpt3QaNGL1BE1NkbRB6+g/3iOX2crGixgXDUb60IjwVdefeW0gC4V3GTK9aYY+7
SDIkdY5728qQFqLBd29obxPX5RPKOxF6v+4coqC8VV2+PlJyO99C7LVdR2IlBDr15AdZ3fJxlkD8
eYavL8bx8xTjm2dmBJgRl6y3pPfD+8FdoHPye6/8rWAl9WZf3Pu1+R0Wchxo2vxJq61tLhEwhhXC
hJu9U6FXT12SOLChBKgI0qik4R+8Ikt26HT+0DS8Ql1rhp4UPRKasxj0euvBAPjuhnl+/0XHoZZD
KoCVzsmskFObbCwlJgOQxKw/27mpn0j0Fhekz7exp3Uc64Kslj9iXRTpPspjPAxMPNaXzkC1pBnD
oLbH04LQZlQk5BVn524QjX/qm3p4yLqpfJilkHaYgeiJm6OxNF9wWT1bIuzvfLxU0HVdX8JhWhCJ
8wS6U1Ati+xH7HCPGNVbHQkxr+DJylZbhvmze4P4I5NG+xXLwGpjd/rRMHHR7N2PwNjmgLR5zdpv
GR/MVj+NmU5QtcbN0Csf88wIAUq22N7bGFWvawM9z4cxbCzLFiBDc+cvGM333vSQy8I3p++T14Gq
0XnQHXy8/AXI7zGd8KPGnLPfCRdZED0M+weyQV/8aJ6OSegBvUUopsj1+hSa6zevmp9s/4uTbHks
Joh5FKMstMpdjEBVuwEtC/So2GpFg8cgxYoubs61qPlCZC2NnYpMxO+22ihIa5JLlvtjtZ+F/M/+
/7ixE/42Awq/KdH9DvqYb9vpFuLYspZIoPx/bKoureynardj1WG3pqrdTuWJhXdVDpNdnVmdgPe3
rfXeSSH7NR20v6rdiv+4zSOZwqRRwvr/6tPw4k8cAv4hVsDXHqqba6aNjhsWR6jiRim4nut2msT0
f/VE1RFelTiBvex1vOzUkX/sJ1fjGzu1NcNP4OcdqbY63zAMn1pvMXeSBI9jkqQxZI3Ni1pVgQef
gMy/y1fUo80wfYy1MmfiaeWvjl0cSCoYj5PW+Rtk87rAZIl3SiOSyCXiHZvS9cIttut4Z2G4GadE
r2f0E9uVpxpu3QbpxGrbigpp8MFtN6IvcI0DKHbvIeu/h1BDiFU2x8jARFKLC1atCM9PQJwuRme9
T3VbQCRiKZ3bqEKLfMJc0nEGBMta4yR9RC9uTuBeb9+4C5QbkR6RJ8gvaZzkl1qC+3WLMcyInWCd
uhF3ev0xRQCE9AlE6svC7W0iaKX7xT+6/VqBdTi/YyG+XsZSWy+q5rXQQLTKZ6SVOwxZECU+d0we
Tl2T/OwGqmS9WM7SkusBQlFah6bmTlb7I+KP0mAPlti6sCaAd9dsaqQiYBAYO72PgtZyTBQtw+jS
y8IgdtGlkZT3R0M8noSzzR+EhnoRK5VzBJ3qzoyecgY2viNOyHKe4QWU5YW36Xyxo+JtY9ou72V6
tJE2XTJtmnCqisxdl+MzrLl1wTI9J8IwS0WGtr5fPS9n7obGiS/KrzH+G/twqDed3xH6joHRr7p9
p439MWxY4K25A0bBT4uDMyefw2au9n2afCAxkhwir9IvOnY+F1VThTUt+sUHoxuYuZRDt5M9sR/N
4ifAcsysABpzUL0AuCcyA+UHD/K7piidO9syIMB57nYx3K8+y/mLa7ftuYxQSZWtQT4prC+IUwpn
ZKT6tS12Ca3MHSDR6aUumfXC9xDkF+iuaoC4kA+3zYo0gLkwcewvA4IFR5vU2AXepoWRUfq6QjKu
tzAdM9u4uHKX2u9MtXXxeoQ1QfHF2FITs512kV6tJ7tmRYmGCtTuuZXsCJeplhdeTKBHF1XLI/gl
iZVgwVzU90lxcfukOyaDjdyKZWuwXfLmdR3Mcyv18k3QERtFqFA0CsvtP7bWwUfEFMdUaBYRVMYt
Xs1EeOC0X1y5TfW8FeRjU4w0CHRm+2GB2mqNhQ83gJE4kd97XIg+8OR32MuHXhXGACl3NYyasbVm
IQgPaJUUSlVoSTQiaiXb16qmpYtctZebAQtStQOiYHpXpQPAlD86qqo6m9qvmq5ObsjKLON6mduO
21XVtlsTCCm2BANT3tu220VrqyvOy/BqpQBgN22cZH/ceh05LAGEv//j/m5XvN1eo+48B78FTRVq
t9oz8XD5AiTkrd/tsrdb+etuVZe/bkN1Vv3GPvmaD809mdPiEAngqLOFVaxdZ2+ywb14U4xIphTP
F+hWP1UEnI9WbX3A9057SFuzRK+O8CSz9ITsaGzf+zGyPy6AVTK4d+iLfdVbrQ7WzOe/obWHbWnn
BixbE8l1XGQie3WOzOrjpV8fo/S1c3XkimJrBxTnq8k8d0fWH3hVz0pXVF4IOgD6dkQ8ttYtBGyg
QX/yykMCXmnjrcA/pmlezyIxddTroHI6pnEQg/cxLBcdvEX+AV5ccyC6wXLUQg2OpnniJoCXdEwH
bRK/e814QlI4ul/D8hNgWO91jD/XIG1JNBuP8KeBmrZHrR2fy5H3LGQ3EA0sngJ08fBnIDEZawzL
67ROF0HKcjMN1tdBdF9B6oqTjHQgV4YWW4+KVy/Gj13oPRUYD0FxCKI46+5S45V1mn2X4ye58hvt
eJ+Hu7AyCKl6U3UnBbG0IfbfhLZuBlW68CYqPBIAc7MNl+iOeT9Ouk69X8OOpZMvvti13weNPp1K
/gVfzCqziaDHBQzKNgO+VNngHLrHuWVTWfUT0eA5MESXHNYBXSyz079MTfep121jDw0Dj3YByaj+
sKZ29KbosgMazc6eh+R+mhj+K5E+jY0JkbmdH7UxfIC3nmL3WYtzflxncCFeQvKzd9pn3e93bZZg
ljVquPnl4XSHghMou0cNiO8h1eE5+cK5zB6CCVVlYiRbDPVD/ykNHe8yjUv9tvcTKOazOFUjvvdD
GYI9KyH9xkgwBHg4O49iYLlUFaKEA7DuEXq1X4w02pdt7yBU6NxP2mTch3qIw0JhnfOynLd5GHt3
TTJ9N8toOVBYO+bZy3Hu0bsjdgYPy1/XQ1iYGj5zA8YpdqSdmJBUuxDeLo7by06HvBekUCX2MKkR
xAMF8lwv8cPgTSSqy4IoB/i0wB5q81gt6Q8Re9kjqnX+xuOJItJmEeTDCWbBq8uH4LIHBIjRST59
YdUHQhL1tAxmz6kpvFNmYAqgEk//l/T9H5K+rmORgPvPSV8cPcGYfqv+zPpej/klsq/jUi8s6He2
hT6yKQWSp+9d/9//pRm6/y8dhIeLpo5pY/nDlX6J7Bv/4hd1HI7UfbKgf4rsO/9Cj9bEaRPWIxlj
3f/fiOxzG/+e6NQ91yPfigwdtBkblIz0IPsjn6gXIKRDbdXuSIigdhOB3Jm6vDmTqvtZu26r8XLd
pAsxgM2k6qrX/7dvDpFKBSPdbP7YL8+nmqrg1dWcTS+a9tHkP8GJIQrbTflzPLo9uFavPGdMZlHo
6DpCxpGHu7zciLD5z6JGQw31O9WpLdHmkaLn5C5kr/zfu/5xuluf25lUbYb0vmmH6aNMbhF8/nWZ
v646KdmQ225V+6vP9c46zdUJZ88JegW/7qs0ulcdqOxOy/sTqdTxgFMnM8d1as9kFWF5QsGS2Su5
VRWu0/1bO6vsn3vWGEtZQKkndbTqnKODfTbeqvqt4+1kt57X7vKyf1zgn3b/tS0qK2/fZVj4kFwZ
HNbvtzOpGnn0e1dvnL1SHpkJtq2BqqqCBNdPTRLVNOGCEBWGPXkVKhks3dmsPrFx9ZXdfsW/flTV
LNXv70XmuoUZU296pwaK1AqvhnzNo5YKIrPV7CY7uPA8teohrYo6DloD3xXVUW1Ttetx6pE2ERLY
G73xoJ5TPFM5WO0uQCw2VgwjRF4kn5CxHRIGjD+OVVVzEk/O4E571br+c8g7Us3rSWWTOPhsaA9K
bYDZCSG6m/pAMhnjacg/l1JjgfQRyb6ic5B9kUWpknqyJiRnHZZRFSRSOgE2R9weVbWHFVtFDSSu
uCi3vVdClfAs/qlkMXQoY+j8+lsjHJKjSyZfbU9+99CzkCGu1Q+tOVfYjaFDAAlaZhx+t622gsPh
lB9NYvjADykcm+9F1SxCO2dDFqqZr8vrutTeDt+x+kw8N4DHjAWSLTV4iApQekk8HvzWPSrREcXo
jwjgA1WQGclr1UqeZxuxCGCeDYmZnL1KPKNQVaWoMWGZfrKLJyfybagI+r36YOXqcwlV9bDEhKxf
FFOAFBsKu6ZrFo+aGwVumjrHVCzkl2637xqpuzUb+AiOfHZr+fH7kQdWNVUh5A5VQy0VxzQwp7aU
a+hdMs8wvAWcUtZdUiYHd+x16eBY8y0g/NKcVU1dTR805hLCDVKjnc+Ln8znFM1IaGJLg5koOa4N
k5bpHCUNVZRhgWBkqNjmmemeEVZziaxjNLoAWMV2R94SONBEKj/whFYInwfqptRvIsi7DmFngvDg
PtUvdPutwv2KhcU5D1de8llevK+7MsITQzZzec9LWmlBG1ZiA5kfFmEYgd/g6ZOKHv6MW9gkVsIE
1XhQ+h5qn6oJ0MkmhpJo/f5beMqfUbzcKLGKJta6nWEN3zzkgHKc0YimWZnW8OD9DqyVa/rG8LJ6
b4+ixoTLKvONqobET8+qBi434WGKLkp3wShLxDP6aOaLkQIt0KeQ1UDOZ+PINLXtRx+UjsoixVRU
7db0Vr/eiTX+oTYNQ/QRdzZnF1cDj4SrIZ3g5UW4t6L1fjBYxqpNcdSbB2JtRxi2r7UgHHILov0d
VJt1qIjmrJGb/P0J1ccurRgwiYoJ1r1hkoS5qIjl7VOqpvq8KuhJIB2t9zY8wMAl5irGJFCfXH1c
V2lcXJUt1IaqIV/lTuYxlXIVg4yQDWaa7f54XtXTUWWdj6o801urk2/C63+wfIB9KQceW8bhtkmI
4gF4or03SaGfU6lFcyuiNU8C1wZZoH6VymumfaOPTzdtGdRCy6vUTKpjYrFRbRtEJNmHEZ9zNdYP
KpsvC91DlEdrmnEPjDdBXMnycZzr660rn3lHKqsAAEFrGIvHoK3L+ay2se775GL6DlWFcIAqMHVZ
N32FNM9E4AG7Pxu7R4PRcUbe+qxqrof4y6bM2vnUum+MaUHYtPQcQpdrdyb0P/M4SEUeXxZY7pJY
0zFki3SD8VsprKgH/NoWTR8GGHXz7x0ZW0fFqNXPr6LTqlgXj3843KaRpm58O4hW1yBU5aI0Zsnn
udd0lr3QuP2+Sv6WG7mpj/StY+zQNx92Hnk7NOaMsyqiyHhFEQjThYp/dl2KEanClQJst22qWZFg
YnUj96g+avetqbZZmOQhgercqZZghCayKE99raqtf5znWvWMSUqFLEeSEdq+7ZqLKXW55oWAt9nN
9knvnivTGbcD1MWtMDJri752BLgVyZGpLLBbrnnOcjmV7NWUySh5a2C43Jw7VVX7eak8IqYMgCBv
SVbL8WRSylYKCKKqaqMq0DdkEikLjVkzg4Z80m7HqOb4bA12cj2J2qW2qhOBaeOTZ+Y6ol0O4ODa
TuRJbmciSNvASbVxBWGCQlhe7q7UfEZVoQAwyZUbU1lTzUwhU27tf9yN2gHXUT3VQSglMUe+nVMd
fmted/91tfR2DKGP6tAP9fUO1HF/3OW14/UcboMyXBR6JuLzDPoVK3qGaanyptqhKfBeDXtCn3Kb
KobfNdVcPYYi1VnVbseq5rA28Tm3N6ohIlKn16qOYDjYZ3kqTcjhVlWvW2/nuV2KEVEPojyHKP37
erfLq9qt8x9nvJ3rr1v865BbvznhTeElR1P+sxry31YV6+/aX030Qf2AAd5GVonOphzbGjnbuBXC
Jh8c2ss3tUkfEoZ3mCd/dvmrqTr+x22oZSOmNmQ6KU8uZKn5wu1y6rjrVf5x/4BBVdA4jfh5x78/
qLp39SkQXJaR89+fWX0Zandrpb/23LqrjrZBlmFsjn49WWQm0S2XJ1aF+vImJBjXAAXPYq9lzpu6
LpVH7UgISk7yinG8h7ns7js5S7PlRMhVUz7VvhXXjW1pgD1pGpOBSc4Lb/vBc6D8p06pTqLaavd1
o2rrC2oxRkl0ynNB/yKPjHq6Dp5/gk7V58CndM3ud01L4tdr0wgVthZlnqZ2XaCums3kFpkozG7W
6Y0xd1t3abrjKNCrH4wWS0o5gYbOVZ8HNZdc1Uw7Rlo78No22SwwIHfh4IMSBSEDZY1a3BRIrMia
SEaXoLyHDxhpy07OLnw1q0qhZQQ+ojLBkkMaDrQ7w+T9X6gpHgJRpErBj4IYkON3JAu1EeFHLRhN
8CEwV17M2G/3OYpUSJ3H3hn5h+UwwsY/z7IYULI8JZBEFLowlWuVK+KQxF6aMmdAFVtHq5ICt/v1
3LWE2qPK/iIGfTiPAhW2W6G2OVMHidVAs4yEcwLwBWWCqrM0Boo1DnKNeLjRpB/W1vN2hRqOPTkS
q6JbycBX1SukbD6W+iZsmdRVX4yqqULtyBF5C/oxLDGPcn6ZpJl5fOxWbx+qd6PCE6arDD9M8v18
raqtepk8LCL198sUj2cQ3D6T5oTPG8FZ/LuzId/W6jC1R9XsmDQcP0bVImt3K2S0/Y+m2qG2JY0B
psCfbSxVmxFtHZKFTgr4yseNL1DbbjtUbZZflT9jxkLw+efvq2q3YpTPgPrN1TbV7A0Z9Lm1r7V1
eI5XZKOz62pBnlDtUAer44DIPvSOMParHHIV3lLBK29NTQ2ZsVrsdXLgbaBNZFdgp+oKIkVAo1v8
4I9OuZUcEum7PLJU9VeEOY7zMoxn8N588SaZxA1KA6x60bDfssCIMetxK9ie9XBRBfzOwO0H7+jq
M6DzSGrqqWIoiENtkAmBUT4AMpOvn4ZQ788XmWpDqJ13NbRVosvecs6tZgt7FmiCXKKhzojg6+/m
sApyyLe2qqk+qrdq1qGeX8kL/xes/R+CtTAiPEzT/3O09gS373P57xSd6zE3jo7rC8t28Tf1CLtJ
EszPaC0cHUKxrhA6eEf7uusWrYVY4RLJdVmSOMLD8PMXR8f9l8sO33csn7wHshb/m2it5Yu/vEMl
54N0s+8QTjYx4PybHjOYXZysqKuflnC3iuGQO5a70dKkeAyXGL6Fj69wPLggiuZk56QkfQXrFXsx
imfkQsythYa7yMsJyfiExF6PPtEw5YdicNKgQ02hKzSoseYX4mrLVpTGM0kzcR6z5HPjxvF+mmJM
k4TX31XVEG0B485g5yFgTk6sXzot2a2VVgYNIjWnfv7QIx110bP1UA8W0iET9hme2W4zxPlQXSwH
Enh4S+RlvI+X8TKiEr3Xq6ndkK+/Rz4QkrNZZkHTpF8WE6EeTQD87eZwQ16nCeoel2Imn60vOtYo
o7MNC9sIhgVwCDa1AJWHZRPjELPY7qdKgyG5YIEXAYO4g4+8oUtzqKIJJmaYbobRqO6Nbte2hHp4
i36zHftjijuNi74xKZz6x/jq62S5RZffDVXq4WGE7LVJQg7gAV6oGvZLjtYAEERl6iBmB96KYR+n
FuayP1nM3khSVzWygePnePC/ZwDcGtO9FHkGPtt41KPcPDTEMVcxNe9t9HFw2TmCZYlhwsCUEOlw
aQfYnUmCemILHwkVyC+RiPvHWDjoBmROg04wDulvithAPaRjKLBYJrd9OeC2YewWs/Qf/BAwWzP8
SPtH3zSj12n2gGNNWba1XJPEpOueJ2cI0EkhRukn64MohgO0jJclwX6JXLXz2OTPWcoFR+wV0MvD
dHt1o6cu791T0WsvmlUaQVNl3xx0C4EnDy1wdr8JUg1VtsQtXqoRpYbYQCstRgxmA0m02xqu9dx5
JPmB0yH6WOdfSRjn59St4UCSNTUmNDM6VwOZ4GnvkjLc+QgRP8cxqJ5hLBbUBqLybsRFfC4b0gnv
K2TcT2a+vPQIIW15I3en0EU9ynRq+E4tEYXQA/KBqOXc2VvTXqa7BWnTh9JHhmYIl2HX686bCWjm
a0VOAE0ZL49Qn8srsQ9l1HKMgDWXPTjnFQrq6g75FjwXM6RhOvZa8j6rqzfdWiOGOUfTyewQrctd
EEusUI4Y1Zrwi8tmD9YATFEBPkcbzgQgQL2gf+/Yn9xJzG8HyOC+NHhbI3M5pRoxmEHTkR6BYRZN
zQ7RnUe0NMYAeydvMxRNS5jAvRhVtre7HGnkIp8wzSziC9zpz8nqvA7dwqxvSgPXHz6Z6fiYLjAG
vCRN0dOpXzQvsi9584yYn/eQpfGAgmYOY2JkXjq633GuTU9TAR98Hc2DIVwLWYDoC449e/hFMYNx
8VXLsocY78gDYMKjye+9MweiHZq2IFHRAgP1ggTzLwzgRtCbhoauZ+rskNBbt860VHdoaDwteNkd
K1ExS4b4u0ePcOoRDFqb/kO6NAhne/ExJ5s9eOtX4g2CpYxzj0E7/nRzLZUk+ufBHr4jD+Hjb9aL
IAfOD/hlDnA0LDa9cDe544qX5t7i6xLIoWzIEgPcssAb9xfTBPNp6FuyvSg8oDdbkiLXi/WIQre3
jasVEkPNC0jYYOgNXHbHPr1H8AtJRgfJsxzsKMxQsakNwqVaobvBMF3gWSynuZyJutVMYiNn2qZl
8xyX7hKMRBI34MvnwbbuRc6rPfGxPOoxkx8N6wVV4I92iGZoVBS4WLzm5pDsiyF71YQpNnA/8HKa
kGteM/Gs+Q0oBEwiPmREwoivdtLGj3eEU72Ndf9DPM32DkUbJLvM0YP81HyOGvNhTOIJwfvqvbfU
7hFOuIbfYXlsp+S7UVXTs++jMCZW720xauFegFB8U0Emi5JiOqAG9BSuw8ucYFsVOSxMjBalY5/3
OLrohOuxr98MgCp87wcaCyTxzeFd3RdQApPvEuhzcAr4ZJPdIKs224dUDB9WKKbd6nzw6xQ6ff6i
zfpLrzffcHzk33Es+j2yK5cwZ8hLFqkXOD9iYrb30Ek8RzVixaZWj8iEApiJh0O06tk+heRQ66R2
oGIgpoW0m7Hee4bixeEvbDUfS10k4C0wqc0QYM+q9fPcpPVhNeLv4ELnS+r+MNbIOeX+qYTxtvUc
67TUxq5MjeHZtfIqaNZHK0zXF4GYPKjmcDfMA9asQ7ocW0Jp0vegOiST/Zj6iw2JcJlZ6aGcztoF
fosNO0TgrT27b6JpOZkaXkkOKylrtuEm5EO91QYNHWd9bS6dt34OUVs9Z3X23nF1ELm1fYrqAthK
PdcvxYwATYZOnxC8DZxQDzDDs+/bpnyeYOMHRafDoPKRO8JjPN91ev2dxIx+aTOTt38CtNqE/+Fg
u3he7DTwcHFAFg5iCpEefDoHMC15GaHhH+KfYltLYIQ+hAd9+rJa9oOeNtp7C8vGQfhfRjfCcqXx
7IObmsTuEXtDXrx80mwE2SLG28Rfv2Xj8AXJJpiIIgWF2ZfLHS+lcxpZjOMFrH7PfrPArt9qYM9B
WzFUDKsxbZe+eYv/IO/ywhl3Nkvs2sBkZWbNu4XJ+rapM6jCff5EoJaQ8dI5e7PSMX803sa1j8MF
DIxtX8/pfduPUKc054SXS7aN03gJkCMTyHz1xXY2fshkycGrnXu314/RAMFtMfDvXHvk4QsGaOIW
q7EcEXtk9YVR086xdDQ8BwZSgDwsVHvvsURvJDCWD12LqHYPajFNouwe2NIWMyP9bnH1p2ixElJH
I55JY76c3NEE0djhiuAO7n2EVzK4Fc044B3jE+nvvxEzmS9NgV81XnrxBjfA+/RthVR1YFQtPllD
ta+M6p0jmk99bY3HrGMYiYQFSss/gwzEErxvrS1vQ2Ky3hbVqNc4wTGZyA3i+Hm9j0fWYLM+886u
Z21nauuXpIurwEjLh7ayHUb33giMROAzbph7s8YbK9+Pfvu+fgJZgGdG4eBJGTPI16gwemQkNylq
6kOEgg8Yxa8A99CPYKaHredwl5oZ4gpuwRu+JlpbZ82hXpCoK1YDXam+YxJHKNfPomnj5RijLmaE
TYkUng4bfJh5rxkNaS9QZtUw6o/53OzzCuVKhogBxg8ENqeEKzvAxYo05iDVmr73rEZ/TIv7WPPf
JFmvYTmNKoMDil80LAjX7q5IPfwtlmQEGT9uC4ThYcG8X3nRzzYme3417dHQ2OM+FsFrTM19W6Xa
3quYBbpzc+rbxjz1IcIpRf2QCf2TSoLjL85LgJgt/F0nWe7C2G4OM9Jh8JDemC5a1XPpEelD6J5Q
1kLqyjf1Wsd+scQerYi/FZpB/jFvUaseQuiF8dsknMfNMrbjNo/AQG880VYYSUEa9MIEERZZ2Ah9
nPck4n621Ubm2PCN2hdr8onOqXw1bn8kG6oYbWOXz6tV2JIHtpjznTeR5FC7S2Q39vagPzYDUUtG
keZqhPJPzX/aNo+mi15L4m7UsXmLAh9CjXWgOv/TEapf2BgmKb0ZTxxmROMfvW3IKCRP5N2oomcO
D10jR5L0tueP6u0SEcrZwL/bHAT5r6M1DUhXFFVmoHsynnnrfevz14e+dTGimJVXPZEp8opPS0M6
5rbz+gnUsVkNLb+wNP96YbWtaktnE7qZd/U78W3WVH1lHZUVidtaMmCpDErkE6Bq4ApQSA4Zzm47
2pbXDQbX5IrxlAyMvu8D55obvqX0r3n9tLyrmMzDbuZHV3nhW6G2+dYcb6MyI+9bpiu5gfxoyiiW
SsplOCSTskXcp3PNfIUJ18T7vMjfmfIHjfEGDnoZ3/GLmUySDAep2l/bCLwcwcgMh8Vl3nJnNnZ5
ED6JpIX0IVD7hejcr/y7aUt8id6y+o1LTFVxQQuQNoUzUBHFU2e/FYu8YjUBkbltqxx/n7urfQhl
BgyHRaAGyE78P/bOa8lRZVvXT0QE3txihLxU3twQVdVdOOE9T38+6LVX9Znbxbk/M2ZUAxJGkGSO
HOM3m2BIjysa4md7j+7ABiWE4wo5ICHLjDvjnOtOVqTfR1JebCzQVSmNpSI5uH6iGJ2ryKBD15r8
ih9Yl/6xintgt5lVMrFoci8Z3+UK8ACL/bVs+FNAREfmPxwbShR3zMX14Ic4spYO19U/22h3yDbZ
frq7Tpt5j9OmfU1qGhqeGermRbRs/zYQZEX3tTds0mNuG6eXcQ+fcDdtKhcing+9qDG2Q4fo2eY6
71+GjQ8h2dbRcvPICE7J0Qqwh9oFD36f7rPjzXT84KH2tDtMUDZH8JQO2owOBFefPK8LXMZ7W052
pHOG9HLFT/UlMZ0jdLHdCxY/L6aw0S/TFxs6lxPCHXnQSHMUvyTolinSBrafHV+CB3gJoA/o0kHs
OvM+3hEF33Ftkk8IcOdzbLqw78bN7cqV9vDZXczjB7eK3KJ2S+shm9PFadWeFIdfN7zG1UnNL9yW
OUPw+FpoX9yeKRW9ed5Z2iu1lvF9nC65NUBmbsmq75G9apFSg5IqbJrO6TPPmi7VfNWNXRB644w5
APXG4sy5g9OtDb0bkfpwHaAx2MB3B0T9kuMt3fZQG79zTFstG/E8CYIIuqXDC9eRHjvT5zIgx9bw
TYAIbXQGhV0y8LMw3WgU5DdsM/RYYBWrnXLezZODZ1IMnBg1t0uU++IAb8sB38ZDICTQsTpkwvyl
YPKHhuTAdHgrvfeBx1atpILhBqFbpw9DC5VYcVSMWVBQyM8E/8vJxjMuBTyF4nVWN+An0g61BgdN
UUF3450OaZuMzs0VLzPj2qkLPSve0SwwV8Uf0dOrpRCIfIxnPpiXCr7M5YbSYDB6/KO+FJ7s09/J
d9QPNbDLN3du/fR5mpz4WblAW8SL2ylhDd7nJxlq2CnaC/zSvWrawyMzTKlyBvNT/BK7LSZfg+lH
n+IVZTJuWP+7ipz8nbuTTc/BPb2ibcnnW/TRefMmeuxdjNanz23zKG48qvnNsdjF9akVoET8Lhcd
vl3mKPd4An/m2QnV4k2WPks1igskmauTeI+ynhu7om19B18EixrPa3bOiBfKh/acP93Ko7D7xnsZ
L+W3fjfe7lp5i6ZVttPoMcrAMTBEYAqKY1+FfHimKLDVbe22V77Hb/RPcC05Jh80AUgZG9HYAe9x
UQZ+6M/ZL9xq62eEOczWx6KknDyeE+oC5Z216JGUj4hNwbdv8jd2b2vIwsv9UC8QqKBx8tQl5tiZ
N8KoRJljutAeeWSd8zLvxS+fD7tXciXvUrLtnZ7J+w3ZdCjOzg0jqG9Im6MzN/fQMrL8wrmhXZgk
Bb95/GWO+cHS5EghquWJxhXizmksp9R4suZDPp+iZ34ch+SFiHiwRnPfIkqpLi06VQC3bWj483zK
1R5pEtD9TFU2zXBQBcp/D5P8LfTM5bsPWnJT7/Bht4RjFJ5olDfDVUoHdUU2dohwlvnBxG5ovUt5
ChLuqSofIUd3yq+ocnwro063K3Cf6KDIQL3fcMg4OQr1ZxMw+tS2Zj6gYJ7Jx57gvr818N59gCBb
qftQgissRZtXPqsQmq4osLxX+ZsI3PtWXOXyZD6AvKhaWPo8kQH7dd5vKZ/IrEBVR0Ve8jlEVPx6
yW2reG4a7M0JxFzePXKBmo0FA46xps1z7xSnd9QvU7KnTVrvIExY7+aFJyzXW+5r73zEjnlp7XMc
3Wv+9MUbrEs23ROvCd3CUG9hgRvbzLoMqveh3Cn+IrDkLMUd9ITpPVnicRh+v++9pe+mj32jKXEO
X9p3X/SruEvwnNlp3uffiMiUHpdyzJ/JM2HMQjQGqU6yQ+sDsKX8IPyuSdS986pQt5u+xE3pQeKq
typqb8V52qgP+gU1wbVrwhdMIWGAxuqeRsiVAIV7be3ozD0g70YWw5/V1w7MTOgFl2mDrln4SM+J
UWO9Qz2Bu2V0T1wC2tbMrB3symi85riZNrD+py96H7pSjBb4XanJsBhspT10EEYONXR7L3YAkmYe
0oTklVwm95gIMT+LGLUCz/BNKOcXM2UkpdULT2rr59/Ce8HgLmz6PQ+LNI580SVEBrxsB+aO/bPk
/U19EE6/x8ATv7h1uMJVzBpd3iRex+XwyQuZFLpdLd7NSJPS6iWXrno9vZL5guEUeNU4H8a7x91H
N/QONv+raVvvxh3DH8/R8LlB0cfwxYI/uLzVjCIpvn63TWvDgNowsIs86GUkxGEb5/q98ERNzLRp
G0p+LeGcmbAQ0dHezHczT5SmxbWiBuxkRyb2NIfaRq1jr3C7CCXT3fKTHfHrg5bHcGE4gd3uK5iP
rnnhKVl3vPUzI3GzQc7yaNxlHI/xwH8x3pmGHUsOHA0uX6dTUHzxIpyEJ2nPQ+L/l+R5dL64CfoD
klD0JYwFJ+44i/x+fhaNnyG0p7LPq3rAAhdkli3dMbxoOhTy59uzjDGIVxwZnnH7PLUeLVqhj/Kt
hC6LewW1nau54y3Ljhw2+Yjyg8zzc+TQA5DEGWefocy0S5hu/mDRZmgszEnZk66SPOuGXrR5fWNn
YpSMJm1lB7rKBY+9jY88eDqf2zPdoIRgNb+2OPLL6ANeGdy10xu/Qnnn1yDqzBjKndXs1muEDacy
3t/q5hgzoL7zh4znhASCGz7S7LPdFHrGXSfQoEuP55KjVbmJPnLt0DBO7iBcu/SSNFZqPlyA4XOH
s9pV7uj/2WtcGqk+QgPybt9cFoM/p2AqPm+7GoXOa/PFax0YPk8ln3cM2VNK2OBxauvUI6u+I4oS
juw56dvRfFhaqerdJF+moWO56wfVjqTxSLCgbobr7ZtcvEm0F95T0Z39aR4fyB8gu6h3T4ybLX1q
9U6RF0DrcOUWIMZ6TSYAPT5mptmutxF7zA+YES05fVp9C0cQvfHGLhMng7yLLYFwD8k93o7cYk3a
Y5h1JPnRkyuByMv3MNpUe/1wi+ItnN1DtmsNdDNdiMxlc4Xo3uqPi0srCnNeIjna6cN8YJJuQ6eh
axiXTg4zbwsxpHNoPF2n6jXPfKrD8fvAgwfCMKHaqYASA4KtOWnb7oAzHJebLyEQT4i2iYeHFxzW
ofwSNpUew6rZH+QHWTrq2YUuCmKIPXyNuBIsRqskAUoA8wmaV5xzERdPHDXpkSQ6wuXygk1hncri
WTvp1r7kIVIQkfwAo838bKEx3i/NwCxOZb3khp2nsJEASp2jejNNVyJzcfDl4hTRXImI1YPqigpi
Oky2PWKQ+T48aYWnZIco+w14XnhmaDWeEmaUNODQU3hPQ5fSDzHN0sCOFf0Isf4XbZbhnDibtptt
R8sdrrW6ad76xYXIaYE0weADjo2l+07cBRsedIdKproZ1Q1jYJ4fIhPe22a8G82zJDooDqFPhmKG
7/t0cm19LzzV9YaWVrzSX9ECQJ0gIYNZdGedMsKh0I3Lkxq7lpf68PZnegG6lcmZSYDJO4qCzDCI
VkZH/GXGviICyH0c+gMXzIyDtuVHhdsw32F4JXaz5dI2H/PEIe9IkM6I0XRbCbElm9jgRpxCIIxC
Qe0op3HayqGbHZuvsfnOcop/d1T3wGXP9622lx+l98pdVBB8jHVSxJLqA44GJqExHbKKyAM+fGTZ
b+J4rchIt4G6NT6tWmLCH71Vsu4lHzBiUTu5xTh3JHutfU59dgyZouLpdT9je09Sd5e9l8VuNPaq
5iY19q42UtaYet2QHL3Ed4JHbOlpNK4tgW2NseyhBSeZxUeRgEQ5NW8Y4NCuGUiJWtt7fUvJ4oYL
t+CIdnk27eaLV67AnZrBygDYyrFRA0p4HykzEMhhZJ7vyHwh0fZCvmkiH4/TBdmhr/abYco4WLkH
DFY40ZnwcCPVb9NTkbihsL1JTnYaTiQfKXY2dyJ6ktk7xd1qT6WF6km0EUkgErpkgjOHtth7KvBr
Z6o9nZLYQLpW36EW1Q224Iw1hVqEJq7iGwL4NKGRVzlDXfwXLhD2tRL8CKkKgXTsLzO6ojuAxcJA
pVvbJ8JrSrOpIbqehOrAlomZ93Mx2Np5yjcB1F56/gY70ddRw3OhdRpX7JAF/K3r9EJvHeij0k/A
lvMJ1aPE6fKNqDBvu2ujiyV+UFDnp0BFRz8zJHrWXcSCdXGTOubjveU0m+i8BiYo8jI5erfOvDjG
vaX52e/waboy4OGnY8YHVTwkZHZllF3CbY91I6NuJiwwlGOiEIb4gjP9CknS33eqmx5yhkE7fxGg
C2Z28BhsmXSPHURjpXALHfuf1UesHSj23Gn3DYlh1U0qeLK8SS2mm9W7Qf9TvcOI51kzc4pcwnuh
QUTc0e6DO0S/lV83XBGfg3dVoMtABBx/oIfwRH4X2zu0u0tsUiis7crKHyhGPiAUiE4R3Zj0Hhyt
+xYniWLBzNZev02SgVGRx6z2u9g35WPQ0r+MkB5smgJ0XkJVwb4p28o4au25ptBeH6b+Ltau4fA4
317xmyyiyY+iN4ULIKNrx5WdqUgu6oAOkCZw6svta0bw6C5/G94r2LTwszCBs+cDGvpufMQkCkTg
vkGE2IbJ3Ld2/cm/0eV2kZ/aK4WYxkLN0SYZrfcXqz8DewgAJw8OUqlh4gmnTEav0avItAE8+KDH
aLDQwJJvsCtStA2MEw/PyWO50/0FOeQMVWsH7/MGlYRjRO/mtcdQoidEzInw4MP0T+F2fkw9FLlt
K8K/ijvS7xoD2aN30Asucluxsd8m5UIbaQjKo49GMK8iCUK33GFZ825tpA19JoO5Vz2Hpmue9CeS
LB72jEAsVJjkdFW02pe2R056k1NpJ3FHHdXaiIldMr/aIixNjBK4umDXqGIg3rdJDyEBvXURDocp
21HG0O/CQ+WHT3K3rTA6RazA1UjMXehN1bf0NB400Va2WeopW8XN7vEutiNsHIB2S6hqHbSL5JLx
pleAa7AdjwWqDOGHYmP+2uPn/prvcoo/bvBW+WJFBsAvvEbflz5aCzuJrOz1ITijtng0LgIpBdu4
FB5uF1DMH+JtJ3gRUah8zL5HpncInrnjY+zdNjpS8fOr/ha+d0+t6IrRPnGrJ5U7vuWKGyeZjyJ4
BKjSo82w+iLd4zdUnKb0XMiHwvTq5oEH3Tjwr/HUdPD5y+MNpa0Br5sCJAbBll+chmrtEzEhps8/
l60t7wyveU1e6EXFNypkoS9xlxU8F+m/DwUUBAPtMK+r3sv4EV0c3mLpvlKv0+K6as/qzpS+ibrM
ekuMINa7BHokUXeWARqtIcG/MXVi+CNCEPplEpMVgD5qvF0pCS//FhAcIHvyNh+xR9jPXpg5zQ5/
xJQ+8xCN9o28CtcS7jIdr7XQnnWndbrj8GoAQSCmNV+yY+xn2kKBm/z6ZRGsB96KMwXSwF4pHChm
MauipEOpzQQYZKMH0t0BqptOsuWEFGYgNOm2iCFUu8u7rTzipe4PKNipyRPhJjP06TWV3XkC4WqX
nmFdZ+mOVL+4y5c5O0gSL+Ykhc34TzZDOE2bD1oBhHjCXgQ6maAm77nNCwFI8Bxth1+U/pg15XaK
/AV1n6dbz9zT8NoXS98DsbDj587YhPkWaXE7eFt67/CppTRkK5vxNf2OX7pPlNYwW2J29aWRPXGt
bTohkOQEE1SFYzq9N9+3srQVEBP049ZJ4OdUDu/Ft97Y9HGgC4g4jhJowdqmACU3R9IBMmmUyMNx
akeZCXwQ6YNFVB3dPjRZmIEIbvJaPkR4kPqYN2lbc0eQ/zDDcXCye8hgUrIJyo/irsb5FCWa9AD+
ieSQdY5wGLSlfHt7MRmr8HgB+GnYwa8kl7x0l5ndsVE0Bfyum3cuvjpvnSuQKUJGhADiuZf8Tsa0
yknuBWBMTJ+t6q18JqX61SZ3RFrQf9Rrt6icnK1iL+Hng7BUW8xbuo50byFBiH9DvxvO0ov51gm2
X/lM74+8ksqmf2hf9LeIXpSS+KYIkRHedNq4DZNr2oFe03ygAmirVzazwO/sLBe/NY17qh6V+5F4
4skwbLk/pR8y894QTQSbIra0QYnBCRBNm9BAYNwrP8vP4ss6afuamT15jQtwAdACSvWAkiESd05v
Ix3oKL8Ta8mPDPHVOisHWke81chj+NplLO9C8gv7Fu7Ld3BsP+On8qX0lqjsEjxi0Bpi0lLhiIm3
D5ZTwe8KgPSMv3LmMCTd4k0uP5lxa/9ubSVx5m14IDVgeLLhCZ5K52YTAdABb2O//0QByO55fThq
RNHtMG7b7QgWwVnu45aeJLwjvD1Z56qyH8tNcU6NV8TdzA3yiHPe24A3Hu6tc/hOvQqtGboW8YEc
2/MHBSB96W2foxdCqISnzGlBw1ZP5vVmbXCURFKYbr9/Mc4acskMdwo9OcI7JD9tmFLM4/3spL2M
v2QSv+/KffEU7DrVNl7i/fhIS/yN8VWfVyS0n1U8FO4fVRQ87a/KiZ8k2zgHoBsaRzine+HcMSLT
FILrzYUljvKG3RVO+J4BWbQvabTtYQmKr/NBdzCuRzND9VL5DsOmbTrsWuvRKHCwEcJruAD0w2xk
7r8uDivXGPHAOyCaFqxyVPBFjEaoGVH3mToBHqfWU/oYqACt26wqPpTgePx0KWGtNBggEiRk5JqU
ZIJgg/PzyR9qzb+/qIZoGSbiIxB2NDOWIty6//pn/Wq7EsWnVEMMcEQy6R/7pzJaUSH4chFsfosv
158/4bK6bgvKhQAZmdoHcvKkzZkOI9z611f/sed6DK1o/j4astjF5pY2D5pmAv6rI49CLWpJQN/X
P2G1nGNd1CjYI9i1fAT4upE8Q8xzH5nTw8/X+39f5s82K1wg9T/r63eyWx1vGWo2/9j+s/pnKcoi
0Vn3+PkkVVGnrRqGpp8PkMDmJOt6sTA2pbK03HWXv06/3gAQoSh9CROvVRMSQPJOZ6XVeyCjSH4t
OVxEGDd9iVtGXWW7BJ6JphnRhsq+6MtKdQozal743TjzrDxKaFTZyvDQSNa2K5n+pYq6Q3BKczvg
EzU4+rZlaNcj8z4OhU8TgfJGld8t3BumHBxlK5JGEyxwtcpLpGAoqVCysATUFyMcsAhl1dQBy5s7
opXM5JoX4xlJImPcYwnUS6jOAytIA8PaKhow2Sh9uQ24xOqNtmuxSR4y8bFcsT5pjzalOj7hDkAv
WCQPwzAj0EZ4JmL11E9uIm3lxPJGldiySq9J9hqGxClkOXBUczXT2gnNSKiYZGTlbvUGjyDmK/El
arKNKhn0XQq+Jx+iqe6NDhdciNt7Naufylj4EPX5DqnFTRB+Dr1CLQj9HzACuiVf5jovHDAqJlVS
TfZ0bHCMTiIBOpPUCYz3EbioM5r5FagZtL661JgcgY5kBkD1lVFEs97CELBeqZLQKYZewKD5PATG
76kdZTctZYjC5kkMjdcwBcIqd7M/pl+StA+H21eOmyY0wZkgIGrAr3bfUW5+UkbOD52o9D5qsBE2
JPGmFLZzBTRR05hOtzIw3TZ/MZBURAVgX1fTHjDJDlLJL2yqj2Ms3zd1f50mLAiGGnRUvp9SKkIY
LEeLdHCbOvWgE4vR3Qc1qEZVfuosvzcfURpOIM/IXoeTiqSbh5CcZ6u9c5s+G0B/sEUukpx8qkRb
N+yo7VkKYUw7Q0nWI+OeKYn0u0y6zybErXCcURcVGeNrQC7cMVQQjq0h1baAA9Ihmk1UhSWVzdTq
rErR3XK8q8JS/ZqxeawD7T5rp9esrMmDWthC9coNnFH+Wwpz9MM64TA0hTuqRb5NK8MfM9JgWsec
Sl3q1ASWSSJMu6hKfhWZo8qG6IbowKOGS0G11Uo775sRccnkiMsJoF1tdBuhLlFqv5XnuBHfZiwL
3Uo2BSgZzCcz+XnspGKHm+p7qs90KTJmh0FTu8AABERVhzfm+lSfQke6gbyMa6yQFPU3LcmTpPY5
GMyPdtIvAVXp2QCqMYvj0zj2WDPGXq1XIHf7LHQlbNCM8MGIoDtJSkvGivSHMsj3I17tJHRuVi/v
ksUfUW5lJ4zVJ6UzkfHV5I/qS1Ssb7zS+11acLvGqmeQnQ6yJgWboeLg1jQxePXBodXwyBaqcfYi
bY9N+3kWgw0I3+AM+BVRz/a3hPSuiy7uw63Un0CT1wAxQd9O2GfOvfah58AXxoI4morYjM6/J9Qi
VYup+JVMmTcFSndJxcJE8/MM+PkiVSnxRz1ZGzUMvgNlSI5D96pJdHOVOGJWpeuw6qluR5Nkgka3
cueWfddG4LTWwChumnd10BBk5ATk/TeaSA+gnWNwDEwLgyAesRBIDrrevMRodPCwBrwJQfRSsabY
gScXHtHPNwnXyFabz6UgPEe8m9xd7TXWrXIjCWRkYnFnhhO1Sh2X0S55nwYJGS3gX3Ldhr4oMGOO
Iw1ywqSQHpoiJ2iGndLoJ8zWDnqMFbkyYR6FgdA+HsJr8buvy19BS51HowCZ7ZVoFt1KjQ1oQqg5
yFhW69jhyLgGUiWQl5CQikswxXgqdO/FTPVTwxERXTMh3Na3gIzZGF+jW/Wulc1TlQ9n7vl5ruVt
RUCLDRVVUwF7IZOkV2o9BkN1zRB8EsoSnzjEPIScgaE2ZtEOsvhbHR8UaLAY6emQI4roKqtKCjT4
RkZeTJ3EknRbBmHqCNrCV9IRl1fT1hH72xeieRHg6hZpcNJbqPjuQjX9TOm8nVaJPs16TnZAg8eD
ETDlp/9GPBR97xRNRvqkyWgfmi7+bmN5ukotrX8OQaur1kAKglEQ2EOBCTrqAPGtS7ykqV4xrRqc
ps0vylUhEyKUIFiy31omy84vXaVcUEVvt/ZTj2ZedVGGtTyJuSNlM/ofCcrQd7i8o49bNWfQ1Quq
lIS6VEzMbLCPCIYb1Zo2exai7lOTFej58lLqWnJ1au322Q2jiwKvcrju2GDNDdEpVrMJtzsAOFdS
9ywnAOwyojmwfEcsSsRCpQycCvZQkDEvW5IgJtjesSyuSk7tCyguwl7B8CKOSMzFqrmriyDFJUtu
wFRrL3gXErGLOa22a0mE1OmjOMtfRR95RdPtrcgZQ5K1JWaKUIWR5UbZAdUjXTsqCZn0ltlnREbM
K3D2cvrg1u8QpJaw63AUZS90RwM/cEcRKTOEgQXWZLxtpVQLTiEpRysD9Gko0xf+EBWOkaSMsowU
bU9CPzXPWVcEbtR3FldLnSTHVp5IRyLRXub3XVM1m14VZ2QhSAGY8l7Exg/U5Ti6cYB1R42+WQxO
0Gu68ktK9f9PKfuN62c7/S+UMjyX5P9RAOyp/Yj+Fv/61w7/Vv9C4ksTUX4VseyRlYXO9S8+mSSp
i/qXbGmSiF44Wuk/6l9IhuGwrpu6uPBEJRXNsB8+mch/CuJ6mEKZkqz9v/DJZKy//in/pVqKIirY
UimqDEttsRv6S/6rqIo4KjD0OekSSdxbuuolLRoffy0CPSaQWDmdfxaNf3xBvfkK9aJuMzQpHUVh
zFf6c4oHVkGd3MCARR+s577Qhk1XqMdwqmLc+IRrZCx+n515rGth2KsB/uxAcr/HQoiv+UROHvHp
mKlIijt4Lejwv+YIdQ8E8nGomfzECM/ZjJvKECXILM6v2KzD7AiGeFuqTObSYfTlrKs2GaQ/EnD4
uKHGnrpQJ0hwA8MHMrD8EjOz8uKyLgKnNOeHdVHN5lt/MOcC/NCiXxBh4POvHeKF7frnVvx1mHWv
v+7S+q11o6ibftzMZFWSqMcHblGhkdJK71/XRSS+bxsV9K62fLBuWv+gkFvsmYyV/+U2dQDbaq9f
BN35H4vqqvay7rl+tO7+s7pu+zlNvu64rv+nxf/57D8XuC4xD9d20yJ8AM+8RJ8FHOO61C+r69LP
B80KLP6/vxfiPgtCadn4s8vPYdZd1tVokXDAeVR0/qsvS6sqxPrJX0f8s3XdHUNyzrMuLqDjRVxi
XfnHNf2cbz3WP061rkZLoxAWeYuffcs/6hfL74sWSYy87ANwBAtf/I9o2apu9peS3Cp0pmcomUCE
8NdP/3xxFTpb19ev/DnGfyuL9tfHf2TxuiUv8Wdx3ekfh1tX//uP/3mVYRtQVLdiimKQNSuCIQRK
0lWqZPlTrWoq1rAoGbUSccu6XiyA3/VL69fX1VmIkv1wv25dN/wcadaXUtC6flv1T/79Z/1ivkqb
/OxjCp0O440gtUbjRVl0X9pV90X7WewWYZhskYhZPx8X2ZhyFZBZpGS0VVRmkZcZBFLlcKcyTdN2
0qJDE5hds8/j5mgs8jSYcE7bmVC4XOVwzEUO58+itGCHNe4mDi0LgvjP4ro1ao2DukjjrGvrn3XH
9Xs/q38dct24frx+8We/dVsgpz1xLFTZKpxNuuOs+OwnIK3MNA9zVyj0FDcwhpoR28Gtff+RZvqj
3lSsXfuq0yZlWK8UKAlQ31746ovimGoE+jYnjAbCdp7V6rHQbjhZ9jWF3xU0TQhUZw3zPpSB96vg
2rr082fdluMk4iI5yyRouR9zrZCAzKqEjr1WXjCqg+hmSPo2qivFDyGj7YOQPzddggs5S49xNgJK
NsMG//Q+eLR07a6Jg84pFxWEFuNfJt5V7K6rWY0KcMuvkPsucXBFnfcJ0xMyuKZU4ECRdH/U0Fbk
tVFXlh9a3QYr8GEndc+a0n8oZidtsgbnpjjvyoPV1KmD3TMjhKiAVZDmhwDkhF524rZaxJ5WhSdt
kf5alxqzpmi/8KWWPtqMybJpOnOnVYNpVbpqyoW/sS7+bIyhpShDRNlveXnWP5HG6/qzui7VE2Kx
SqaeVxm89U8a1Y2PhTn4stvEVB1x0b0QXiqxFXyoWvDD1tThhKO4g28IaVe8e/O6u8pWP/xpiMrS
Yn+a37q0bqtuoC2NXr25N0M8CEVx883lLSgnBN602qJA8bO+LlVyB6YAxaZpa4L6FYx+hI1mLE9Y
YR6R5zBH4nU9MvlorAKeyiD3Tq4aLSjPoAMMh2cONM5BkHBxVcf9n8UWLlXXyDvkTsDj14AearOy
wxKNSFytQb7nRMyFZP75U3U7dSB7qXeJuW/rBi18ZYYTauY1zkoLVWIE/+MaIbBRNxo9hReZktNI
RIPnxl2TbKYHvK2VaNc8jO9m5MO0NAEWQah8vm2F7yKiMOIyR0XzjqaY/kK/OL3GvV+Gr13Gsdxa
3E7dq/ellGdSA2qzRZpYjLx+lB3P6GOPyYcWMmU2tgtgcT6H4pUiVaX+wue2z5ZDJyBKLETbvBvG
us9D5NaCJ0YfmXJEaCK/7c3xgF7FLdxgNZgAkCleo2mXzb9l2Uu0xYyPifEGRdBed0QB6W17wB7K
7BHkg/m1VbWdohz68MX4jS3vpD1plld0Xi1ta+iV+nOEO8CN8gheOXY2HVQQndEJh5BS3Jo11kpe
Ae408tFinin6lIrfcDupNDR0OHA2bvEJ8HVHJtHEMtQRvhfWqQGfi0xEPbo4xXHEoLyghZHlGxK/
TJQm8z6/+UP3kpEC6sJr2f7Se7/emweD5BAgnN5HZwtAmDGCON9FAmZA5hYnvRbPgfTeAAytOoF4
DhE9MbcNtR9zq3wM4Qzq3kdIpkx3cnrMGvSEnEI8RwAtSNpwf5XHWHkmy5Rdp9Bn0txYTCrt9hvk
qPhaP5vCfhS3yneio1Htk185kRYWEC7UPJ0keoDPgA+4u39ODrgkDZcwdqWn9hS7iuktZo/AtMCE
tbtJ343ga6MdPtRa/Ztk53w7hMUJmygp3hbBRp+PpvyZzMSRdJNABSg3W3eFADiD4q4fzfvaoCB2
SOJ9P/NeKFiuYoaUfhfhs9qcQtrRobSW+51Q7gn9hN+m28I3wpGG5tKHCTTTMdqXITnZpYigospY
HrRv3llV+xWRoQJuLrtmu5e+i/ouT3flzNR1uWHcJ4E6e4DbYObKxrYyIZ8zWUUWAK090A9O+w5V
j+RLPG6KnHmxswD5mLkmp7jzckBzqoPOv9gCpHOxUrjXBE9SH2H0z+JWjdwGpYBtULtjszGKA26H
AzZ57dGgyElCrNRtINbqcabE6sG8eIpqO9nCy79pd628G7Cq7HtQIJsp2Yw+PzPU8X66bbt2R/Ib
Rwnpd/KuC1zqiAoxxkmkEO4HnA30jfgoC64qvIn5KTYu8auGuxtwz34v6UTgTvZmKfuGVyH0M+la
4lEkxvczRcEZIBZvbZ3sxHiFssNkBLVjTGTT3GHAAWMB9QaSXad7lkH0wS0htQpiMqk/W+gcoQrW
5LEDn31z6wQQ9gLu1H8BsbCegA5pnnIGjQZWDLgvqt9BTQTplUAp34BN6RBJJ5A+mzLzmRYVr7jL
gwrqKDjrrli5HKUB3BQ5QGW552cas0GxUDmA7Nou/Az40vSbnb3AtkApgW4bMc+9YZNnK4XXt09M
nEBtlQdyh8pr1W2Nm9duu3v5V6BQydhyaVQVy0BFmuMMD5ZrChqcxo6YnAMToKxPbRT/SxWInXW4
HUBIBeKmkB9yEo2kPuiKpeHYD0eAT9FnF5/JXXXdTvhYDEAq8EYTkgbxuQddJNsAj+Kn/CU7odN0
UR8Fr53vo3gzU/et3hXlgqRHRx52kUvHsQRlgspXbidpPArqqQ4O1GSz8mkqsHbxDOFg3e56IKSp
k90tFXN1K4g26ejptm2v1gs8c+ureDYON0Rpt6pXP+ToMKm78G4+AELDEmV8sQB5TL6Iq3jq9SYQ
emdeCvOiskd1PaaY31vb5sZY5wSxY0U4uNoCUTBv37EUHjUBpvKjOu+n6W5gUtp8WOKxrRkYHOSm
FY2H7PB1DQep2plmIH8Pj130OM170wQZ3Dpxsu9unoGzVfcQJt/D9NarwOzwXYujlwyka9+e5PAC
fcQRWRE3Cujsm38z70kX3aptGhz1cdvTs8T7UsSn9GNAA0M4INXPHUoZCk2bsjJipLkJ+gPoF8qS
YEdtsnf9L/ODq7xgEqgeOHp6YEJDmU4Bn6vb0aPugO26LxpbAq/RwoRHKBadRf/mKpVHnb39BLSC
f3ztp93/Ye9Mmhvnsu36VxyeowJ9M/CEYN9JlEQppQlCSkno+x6/3gtX5WK+dFXE89zx5YcAQJAC
QeA25+yz9vKJ2Nuc2lVdicwyTq/V8je15STVx6V5H6+qnX7RkNivo2V2GO8Rx2hv3hZFHVbD5M21
hYUSCh1nQXPw7D+hfJEfrXMfrThzuC9Uxr+gQPW8rVOj8dDv7c9i65/801f1ggbBOKNaxKKh8lxY
CRJ3LBvSSnKRIj8AinK9bYqSJ1wELjY3a+Ph9+ILK4Lf1LcvdxC31XvtnG3V+5FGgQHAFYEFT0z2
Er2gF0HDU70YD1h+Id+BI4ocwnsyi1kWESS4iBGvBEu3g8uPb1e+9O49a9XhchSu7WjTIArzZlkl
mil/cIMlmXdS9Eiy/H6FuHJBMTSqzvyt3hR34WqA4Cxv/PqB6RLl+96E6cZ6XIXI+zuXFCmViWhw
O9zh9prlgrz5ADyAziAi+6SulZed3i77Nw/tw3Fc+Vs01DjM/ZafSSB24aJ+93kMKJe8GNv0Il/9
fXxyIroEDCZdLzoji8uv+SbirDbhxX5FPsBrygviLkRu04fFWa9iTo2cWL4jve9TpMewzWUfcrtl
eKkBiuCwwWV/AZLBfcYO+ao8UcjdParP9Rn59Lq7N45EQbv7GDWAtuRmR/Dr6lw0BHTasT5399XO
27xJwFGO07E8a2u7dP0tsoGjE6xOPN7QKOKaTSqiqyfUe123WE8MEMbskSOoplgw0zniDfHa7IyO
L46b2t7bv9XvwzE9D1QTLABkLLOjus+OAc7ea8AEbuxKq2SJXekCqc/Jc7FCX2bL/JSsMU13o/tm
Bxy8eIrPxZP0K3wYlu179OQsoidrIX+Xz/2q2FEdhVZn0bz6L6hFjKXzhPexadEELFmm6A6Xyppe
44WWjFuHK4ysDAgOA0Tsn9Hd+pQSTg/V0SZIvovP0hZD5KPxRHx9CVx249yDsFtbr6SwpWYZnMzK
nV7hUbgDSllaKBTU8AReJW2bo15jLeVbbfwNg5JdcuB2eI6emmP/HZ9JSx/LdyR1OZGvX/L3r/Qc
PiDL+g5es890K3MlaGOMg3FoTyQ0yLfSfj62p0x11+2bfA0vZu6atC2LmocqXDzJXxllWi4ZrRF1
SD0snpyP9o2EG1KPQ3lJt/a7fq1exzMNIQ2k/l69Rr9Jg54xxqaA4BAf1KvpdvflRb/GK9nlom7U
E0t3Ws6yk49i1kola7SWcHkWxtHaUn69D37NN91WehnICGMCyZyWDOAb6tD2FC5I33Im6QVvpzu6
xH35xb2aX0ke7aZDtK6vE8od2rIX3GvzE71T/CXu++YFe7Jgwb+Bp2g5HFJ+r2iJnVdj7jXPhVFR
kBKCyMec9AvFCzJLKCj0buTBlcPMreHS4CpLh8VlkhaocYaP6SN6xGU+il2kM0q3VmQQXhsElA1F
YFfpQz7RLpuusR4wo+fRze7RsG2H3cAPMp6Hz+oVySEZM3QEi+ypZ0j+20eD5+bP0t2EHNSfJd4t
soAa/eBzr/2KN/LO34W7YUVf3JXriRIs6aSdoAuvrIf0Cy8Ho14Gzid+fmgsUrSjznAfv9gWuLF1
cBkf5I11Nx3b8RKfqgNDCmOIeVbkV1SPSHu9+6/wgliixc0hXiBP6xkq7yPU6dPLIBpA0UoA4aJR
gSlaX/MvH7oItQML4wPNEP8a1He0H3SDHz0FEK7+jHRwOexgeJL9vYNv+ZEmON+4/YODrOqdteo1
+GUcuztzmM96OvoAzh46pIyYwWHA8mi9yNfqLi7IpG7Syzw+eFM+yjdOMSqWIZ7cX914nF7oELuP
ObOHUHVWus8NG0OE/kTKZzmuJHKYi3E/rj66LSM85poP2tle4jhKWxG4/qq6oy2lm3ybELuPm/qa
3NHkJXf9iesab/G8X0kHxNLKnbon+4QKjMf8Td6hOTGPzsre8eCjQCfZtSqX2XaguTE3zp28kc/5
FiMm48l/qdbgholXLQKasWd/+xFQbmJsqPnztsPFPHYL/Ljc6I7zppJEoZHE12nNbOylpMf5sD6n
16Z3jU/l1biz6btJsJ+R0B3MXXMIatd5UKNVb63IGdKlqfcMB4nDcNNeh61G84wexa2WsEQfbdRd
jFD55M29vTQeGFP0X6Cyyzd/3x3yDbVGXx3txDbd1m7pKttoHT2Gl/hiHLJ1/7CuwGK9UCnN00rq
X72Sla4vPLPeM7FFfkD9SwuXGY6ez+P7+F7cV0/xQ3pujhmtIIZsd8GT9ajcVSihd94eIcbZvsgr
xKyvHyjfHoZDx+OMBJn/SM0G/YJUpPmsviewaFYRGtFkW9YLxAbSL6CMGlIihlAuGvtfdnCip5Gf
aw+jtTXj4j3WsCtI84R3d8wXLtFaOTPM5K5Vr46CRpp2Ou93w5O/13fORGISMSz6hC95pEgTNZ85
8itOzdJ6ap4cZ4lcmPsIaehT/uC8cBIf/oYBfhR16x/CQsfAygQKwtyI+ZEIu0lzIFJgDcTiZ18N
L8imrFsEnQTvXawJHrxY+4lG2Uq7RlF1YRZCEErg1sVCRKJum2LNFyjy2Y1dRKHE+dhyssd1qlj2
lvIY99OwCyCylF5f7DRSykpDQY3SMxbswkMtvaGtALfUrUmprPCoDrejjELa5qmeNXmh1G8VeO1b
WfbvVGLymyrxmQDPC6YupgyVxy/BHQtWhVira62irIsK9pmMW0dzVF9wKggAAeoQq3Ejh/QCPc0l
tLBdRi2nGtpEMO2rb1fpavI1IiRZ9pDjdkodocaEd4rIJ41aSRkTscHQJOKgzLuGmeoaBBDkmjH+
UBpUQZMqUx/KiLoYfBJUwzAPylPM+ZLTWJgMg+YzJqo1m0BEQMCMOHQWjVeEm2HKz6qm0eCW0h2B
2m3lAyUMJc5J86mCNfKXoQMU3MYj5TYzE+LHUUKstoNJSCOkWCwVIV0R6BVxXbFmiWRdX5aowPx0
c4PwjyFoV5WKuz/A/IWECUgV+GifRxj3AnfflPjMdPNCbIqFXBC46npmYCIOKhZoPUp1JVZNz7vg
lNhhikaY9idWq07oRdUyZNkHprSFIUsRr6UR8Zwjw+O/1qAvE/uc94nFX5viOPG2WEIQQABpfFNs
HCjM+iuW6y95sMEgWTQAccujKtPPNEp+UBpV3TsVXrWzwYTAyuPuUe1LRRso1pnOqbfrWx9H+Faj
JZpdXYo5azPUZPbEWmw7hykDkx1Nw30umwinhe4wLVurO2BUcdeWlbIW0sRJLeDeEFUnRmriYGm3
+HDNW+IFDJ6sZegTs/9jp3jfz7ZYxcfcyazioE3EXA0afKQx+I34FfHj2jACcmNiXewWi2xGvyTz
4rZ5e7Wkch2dUrIRh932/3yK1lYV9MJ/vdnss4vdYr+UlxZF5nIIX2GUjVPokAVFqz7GRBlQdQ/o
9htl9oXJubclHcGuowyveWJUG6zZdrfXxJo/I8rtaTYjEW/QzLKWV+IlsShViR8NouZMxuyQRc2f
Kt5E9BozE0WkEee/N1gJR/581G3vz7Z4g3ir+NDImt1qxOrt836OFDtvb7+95+fj/z58MPxsXVXd
419vEX+wtygh7ZHZurePuR3395n9sf1vz+z2p0sDCo/qRGSe5+smPvKPs//j2/2sind6t2v8x1/6
WRUH/HxBp2WeaeJN/vNziDP5j9dE/GWrnlHz4iP++Mu37/nXlxEH/l9ncPsT09vU6FecGl7rOTuY
zY3/NIu0xeKvfX9t/rtDyAEQ1/rrYxSRtLodLtZux4iPzUuTGdjtmNvL/27f339GfMRfH/tzjKVR
/YlbylrgrnEEosnyozHflHWEgpu0aTv3t+LVvzYtkeEU2Gvxii2yqOLwn1WxNyfWpOJktPl3HyGO
EIvbx4jNP87mP77vrxP7jx8jjrv9JfF5t32YHwSr/+89+N/RHqkIcpDr/Gec9V2cvEOM+y8863++
6Z/6I0f/h64pChpHTUHnYzh/6I9k7R+ybOIiaKmyqgho9T951po1v2Iplmkrtq1bJqKg/6M/0v6B
kImiAajP6vze/yeetTq7Ff6PIselMs92n//rf6J9cjTLgbatcBoz2hrg9p/6o6qL7Wwg+wvLhxhs
TkIGpeLeQjk+224+93RTxTBJoBhRfbfSYwwgG9EzaYWAUswsbeD24qxIX0YF2jDbCZdkgOVIZ9Tt
SdJe1ulPdX2fMcTSiH/tgj4LDy2pGdlAlNl5BBeq5mMocbWbagQOKS5Fmj1hSKxsnQAgtW469n7S
UipDbb9bRsFALDAna1OYxnNhpGi+a7SkFYPUPcpnay/WbguMXAeVDPvIYNSwHKoD5yNVX6mJlsyr
ZZ9bWLf49TqX4mcnGVWSrv4/F35dqHuv8gCAGpYGPInNOE0Tatpr6JX/Oli8IBbhfIhYE58i1kZ4
3AsgciuFoSpUiO+g7hkt2amPWjpJD2IhK216qCZ0AAahQnOcR1C1xExHrDVgomOLJOaEDsGnMGDn
0SNHE2kt9FOk0BxHulAgANfIO+r2BOWkNk0KceEy3xaRgvqUpteGLuFFFCaHnbHsnIC6SEMtDgiE
j6XXAXA+p6bRu2WtRpsshl0WVem92tu/zYLhdFdOPSXUya9kSpNlEBZvtt3hhzRaF6+PKnKvJgnc
yM4OdQ5Hr/LhDtnSK9hgrJ074JSlRBrOGaA/mrArbMrL+qq1lvpQqkg1VeU09KM+ksfzuGwgbdcR
KRs5GGNSnISh1RqCRdEqwVEav7VMyU6dk8RLzubU19kWTcmhirT2OGOko0b98PupI1UGPTWTZfVU
SmwqVeNhsJ1rEBuMOWHQA0dJuscxL5YD/sjE7FtnVRk1AELJCE5IMbg7mylZ94lTb3td29ZFlp51
3DgWEPa6jdb7HY4sMRFaoyLUoFP1jnKYYZMMHktN+2NmeVTRmURw+6E+AMc1sEYPzY1lT8/iNZxX
uHqSvEo9FTzzfIAZmfaOacNG4aufUApSrDCfdVNTJyip47oKqRCeX5vmhQmJfoSDD19+upp+VG0a
HZ3UGGfTser5Wr0Zcj2MZOOo0m9ranx88Upl3ytTtDGAephiaCoYhtiFYOZi1v9lX1+9VkF8Dhsf
N7E4SA+S6pB+l4A2YcO+r5Ac4ngik+EVq2LnbZEFVN+lTPZoAEm6zVMrhdKMTdSMB7ElppOxDJti
mCx7aao+Re+hByDqMhn+dQgpt+DeoAKY7OpsEQZwlVmQZt4n+HlpcjvumelAD/a7MxhhFA3GRPSm
qXS8BOfJkJnpys4mfhaoTJUiWyWllL6JuXuvjt02dyCqNiqKIjE1/lktUClVyjxB9gqyz78TG6sL
Id5Bg4GCJ3nXDX4526Gw4eYRWXXwGEEzbsUupyKliyq1W+G4Uq1oEmZ/dMpzQywylr1JbJk5ebqq
yhhgg1NSTybYgwi9f8dD162C2Q9GzCfFVFKsiX0UrG+imMLNWqG8ELC6AYTV3KaNiRCzc0j/FwRd
Lc951yqH2Kxf/NPJckr9d2WuPvu5ki0FCbk9YDUzX9gMKUqoDf12dCxYvsakLOjGoJFlsHOGWRJf
JgFgzgaKiTYjOn+M7mTAtf/0ScOMdGdCqw5V8IOz4UwTaSlhnZ6KDH8bZiXm4g4VYJJJYVjUXLVp
pDUGGg0iOHsyPS562FGin0rou2VPwWgbvcqKrpKfscFyrg8J2qgjyg2rnl22s2PdAb40Qukz0zpn
BxcGAjZxZ4OM9TzgpZiFruIWRanFiHBe9KVN3CYkyJRLMiT1GZQpboAbu7LOcxjYbUGhPhoewag0
jZDuypknz147d16Jly/xtqSqxmrGZRjB4ZaqGG1tRrZaS6ph6TfaiMeU+htSvLwyWk9fa1N9wTvF
oyeqtS1Z67F+Neovf7Z2pLplZB4r0YtCSDJ4UjPHit1BCVDC2+Z3aEMdEUdCxtfIezkkZOajYxP9
mOeRGvSidmWlUbG1ewI/htbAdduV2WjvoIcj5KA5XNnjKC2lSX9Rkwdh5PnXdxebXSgz2o8n/zTW
WG2Ky1BHHVVj3rQVW2IhlGfGYB4TdfzoMwUv9sjU9jp2kSujQDGIjZNM7QL6zwguYCJzd8TzDRpT
AEs4zMLq1CF/XVKyFUids5/Og6XlIDaUNaUSmClk1bE38niTqGimWxMibutEytJTUEGIkFGFCCPE
dSmaHT1luGcDYhbh7Cl3waPc0EC0KdbvTkQ1eDFYLd6nHTgHNGZigd0TDVgOkBwxRxKsHNeMnGIX
UIotEKgpmo8oDr1tYtIXFFWB+yGz5Bte9MYYrTHqkbG8/HEmFW2cNjd7Yk0s5IEIWhpKLVk6q4Jv
79O3Yn8jnn5f/peLodi28XJwUww/KVppjpFPyL6QqbkQ/opi0SgtmgvCD8K2Np1o0gMY2FnmkAVS
u7tZRr1qdPlN/F3R3t5O47Y5ebK0ycx0LUJbFkFxr7F3Xlwwb+vKcU4cJigOdFIWTS/vxQK0tb6s
U65ILvv6UbHKcqM2xnfK+Gs1BFJwUHWJeuliwNvnSfLMGBDMfGcGUNtyteNZEs/mj92kblapa1NE
4Apibe+V0q7Aa70LYGr0/mtC7VPEG0MbO8sf7m2pxZiDkFgXCj7Bx02FW5RYFcHUm8pP7FOIhLet
tru9JnaLoyJPLyjMexMusVgy4CYyV5fMhF4R6hM+srfNnzXNjHdaT9Nemr7yY2f7h/SzMMycIHiZ
b/TMMjYa3zhTscfUo0Q+Rp1FPhQdV1dI9sa3UpLKVfYVph2kPEmDYEbN9FpxnMtNzCjWhJFoFs6x
KrEqdt6O+Xf7rHrAhlei5vN2sFhLM6vaKmW3vO3/6/3iBWHnKtbaoaSUStL0n0dvLovt78RTWFZE
7Vx7IE6rUrCD5AUAHnPzcrZcGjRMm25d6G1TrHXCuUm8LLZFN3vbTHF9Srtp3DdDhT5PwRJKaEDV
ufOphGOU2O7n58iY/aSEs1QwO02JhS2cp+wGUV9X9qCm8KYSC4qc8uVIjwyFCfuqYjay8tTZ0wrN
Z4eGpMXqS3hehbP91QhNtS23+gwHNwsfn1uxOjgdw2QRHPz7pT+OCtuolwFiIF4VR2WrVsa8bbJo
fVYiInILwYjNNpXrf75SUKpZHcReZi1lur1FUBS8JtKtCI+M2sDjevsUtTZIWVtDN2vhiK3+hGF+
AjY/H/7nnttHesKbdA4UiX1Drdq7FvDgvPuvo4IxsIGPza/8rIq//nMi4lCxHZZYX7ti++cv3j5K
xpbDpVSmyQ6WhVvKX59/C/v8nPbt5dun/zf25ekhskq56tZMhGA/jmPNfDT0dVc1l+WqLrRpK/fj
05DplDiGwN4GpcQESCaLTMqCyoXsOQohBeVOgdcMkh/DmYx1Vsn6RvGs+5rKvl9Mhb8Zor83VlCu
pgDATjlJMDdUDldy3XehWFN6WQfXwcjkZRvFZM3QlelBOy5Sz0B3UZvjCgJZs27y5knLQ3oauwbG
So+CDrB7mnq7X7al/GLmEM0aatitzjr4WXSQghCdDp5Dbjx/TaybFmPf1utEouMzrXXTj0hGGJ+6
Q4P81W6aehnVkIYp7kyAZTVfFAGSKxt6zw3k7lVtZkcr85cdNRYiOQyLx1khAB1uHJQ3TUpI6q67
fGgZaNuwxExJ21mtOZsb5rgexPtA4roltY51VQONJAxfA7vJzkHw2Y8fieORK4E71EUSqZssgIiE
KNhCFayXTEizHBYVGDytKe6UAqVn6AMaq/3204RUXMjwulSPiERkZui4mLm1VfMiWeYnjLfKnAMY
6UjfyltRH4wP8YBzNC49FUaRdZFKrp7ANku0j9hLLg6hCQB8H3ILB4gh192IH3xKblQuofRooXxf
jta4gMdPoe1oUbvcZ8w49BZlovk2UWyGc5dT7/I46QC66v4u0gAaMcue/V74ZU0JsJ+VuFWiOxvH
bt7lCQuKofKf64HIcyzFgAn0WerL9HF2i9nAK4Dxkhqw//AoCouAIlDNfo+40/cRPbWr6920loPw
aRqUq0cJLiMS6URRB07MjFYzw1Q2Q+Pte3l2Ni8Gbdv75IsRd6Pdy3dBWuoPlGs+Yn187meWQeQj
wmgU/66tUUiVQ0+dNEBmwhlLj0u+obp4I/UlPJa0PWZh5H1KXX3k/xKUUQzTqAc6H4Q0cDWFX6Cx
aCZDBliguJZRDsHe0JO9Mcl3TojSOfabai9b0VHuxvHOGSUgOVJyLpAjDDX3q6IQ6NcLc9OVgFTz
pF4hOefmbCcIQaqFqsDp79VIh1mqw0Rpmg91HmTZsjXs+gKjHptmtQMnpRXVMtKh7aUIQjPqhk9U
mKmLpAvwBQbKf9DVDjV2Zz3g3hWNMq5RircBsvCr1IwPozYedFuWfxV1/lLQRLljRy2bXQLO6Yep
2qhT351k+YT71yydZhapqzmyQmptgadR0F0N5zxb6vAY3D5WkOe0NXZL3/IUPuaYoxxoWYErgkS1
nqxjKTvxQwVfsPQHnQCW9DkpynMWeuskCLBpBa1nRjYsIt8EQZo0lD7E2HEDAPj0gsRYUnr8aFgY
m5aHNqpxRdOpVsY3tgbdPjMnJKxvTN3jcTP2E1GtveXYK8qIIrxcPfhIoGl7r/1ikAv0ayDZ69E4
5WkHfD2JNmFrgSOsnX1qB8iQjehcekqzMv34LY9l+gDcYuoA/wEtp+WzSgahDXEftQAjHQfeS+p1
kVuZCG3QDge9/FhYkrdPmngdWAjkm1I/xLJVXqRBx6VM6WM0tPVn3zj1xqONcuUxbcGqzMWGw+xw
ghQn6u/9TjPXrbnpc/upb2OiUmbWLG1V/gxN9WCMGgzBPnyfekjFNlp4T/WRXHJ/rTOnO3lq9axV
KPpHGfjgiL95oD53XfJd4HO+sJ3K2ubIegyJ27d4J0zBd+qQI+pK/Iq123bC5kkJLGQTGLC1OdXw
+RQkWCoNoJR1LX1MTXvtoDewFaW9TywwUKm5qfPkoRvBlvq6qYNsbRD/FiGWBiMcuaiAoqVMxSoc
3lu/fxvQ2TlTf218AOUGvvDkTB+dsLtKI7OzVI1XQx0cRmm4y1Tzo8vWTUJTE1oRXCjAniXmX7mF
08wgf/cB2fNe6b5tUFUxpZEE5dAPwu04WFSOkE4vprMyX6AMusQ68al5GVBu2bEO3kyZbZNjHNYK
LVOXDuMjSvXDj6Jf2UmOl1Tbbfq4hSVVVuhBmXradFXoYp32lGiyvdIc4IJFqJeunCmfY+YXsLt+
6To0SiMHYpTX3Udb420jOwXPRRygtyX/X2MIpr51Fs7BXhFbW+JQBfURtdnqZ78O0T37OfcGlkSj
hStNhT1NasZIhoNX3ThNqXceCpvwNRXsG91rX4ED7HNmw+uqR0ZnmuZZEdUXOVYMjt6tARHBwOJn
i9JmYIrmZDDNIRCHY3EpE2VLL1yuHBiqkRVqKzWaXrBsAXkTNeaqM9VsGTBoXPRdDni5jy9miK1a
TYxdC4Z3/MNkbMjmIVryXAXTwJhR/VLzex/3RVfPqb4fsC1LpWczVg81VO/oqk/Se+OE2MR6SKkQ
dcQ7pqvn0UMIPfngozrlpOOIsTGKuzRT7u2pauAJRiW58mE1YVrv+o2v7HB8o6jWK9dtp12bMgC7
HdAvE0B40CXtauGjCPC5kC+Fn7WbKos0wjzSA+X2EyhdBzknpQ1tk0KTziHED9GwwJlYhh5W4yzB
hhXON8SE9116P0B8cSN+stSyACljKuDpib5SLOsgZX6ARTAAGr1K1l7kOl4S3zHya1zfsq5FXB3a
LLi3wrI+gOf50FFRKUW1z/UQkEIzqqsBbdiAqgTKDeoxT5GzLQbIv5VgeGonrqMUlaWbzD5+9GMB
cck6XTrUVLSd+qAY2t7wo/OEvF6VNHDVgdWuihq9o4L9m95lH0mOeNgogQgFUbcg+NuhGrffvahD
f6QyBNSc+k4eId4MBcl7jVoBu1v5Ru5/9Ugw1L3ut85LJWUPDg7HC0XHLcmWMWfCx55imT6zEhiQ
6Lk6jEwhbmnrou0fmOXSUfPUVYpEC0c1dz+iQhh0X3ZVZXxisveYq3V87ENl1SfQlqQMjqbu4MHN
NGRKwSXmyTKmAk2x4+k0asVFCWXlIEG2KDLk51ED26AqWle2VHKxU1lcnA6Qf2UrszQHrCJObm5V
5gdC4gG2Koxurf1YS78k3BYXNXMvN9bH3M1je020KQMM5lh3Y7gemtx5ozkC/slgfl00c+1IO6DQ
quJDJct7x6EHDxV/oKfNhlWbgNGM+5U1GtouV8eHQh+He0uT05UsKdWSGDjgkrDQSQaAfNfNCLkX
4EKf0FeW5gfsIb8tY4LFSp+0lNvsdx7pn6HEWCuxYG/7DK0Ql8nDXT/0aNifMoaE4JgLc2Um7a7o
5cDNM8yoNJoGGkRHvvTNcAziEpCSbexMaBl20jsrhkmSC8qscpnDuqlRYyYVVMy9BsgcHQFKxwKG
J8l1uOmacBmFOto8pYo2mokorknQHlFPZSZIuRo1NLGgcFAXKh+tmRZos2iVga0g3EPmBrgECocX
fIf1CWrgOqV/ZRjpbY20eNDMR8tRlCevUpa939drx6ZsRYuXRlm+1h2B87ZRn3WVwb1jaZfUN14K
SvAI4F0U20yZ92XNivpKRL214y1xAXvIVXycBmyQFjJXfAykhoiPj8KqaLcJyr02btHHywSTh4fW
7Ckiy3twGsMeNhrCwFS9b0h0Umwy/DYwZl52NraRScsuyUMnK1fTs23N8wJPxX4FraTuBaR9pPqt
9cnMKcWsxStkhjDkxULq4Frkk9lIb9M3ydOYgs60wvRTyyxY7Cnub4NiY2kWUk2SlxjClF9qkDbr
0vCo4IvbfTg627wyZy4MId84yIut4pWJi6VpgSNstGKWg2C0jdbkFk+JyV9OcgN39jqib9Du5JZO
i3LyVRFOIFVDJaB3at9a2n5Xa8NpE8Tma9VELQ2evfJy3eJhwrFvaJ7i1rnoJVH1coIQrVTIQCdw
pQrc+XF4H7OUb6c6L10KqlK25MVUlNRST3NZRTCm3Nk9wBX9YNmgbUgxEdInAJRCCgNpNn9LnBeM
6M4rNlYnb/o67fb5Ae+lDyO08PyZLZkM9bmP+u9qtokxBmNt+t2XPqK6iucfkBpEfjOmbTjUJmmF
l4OTX+2S/mNMnZcYTkJhdV9tOlzVwN/lvr5hWP/uxZQ8+g6D5cwxH+Q6w65teIojD3WfRHEwmogs
N8ZlNq2NWKaYwuaBhMMTLjttOGH0u889LOIG612dPLhive+sQFHBG/NJNPtpSnWLnyvHVlYxyjHL
4dDoZ1JDcM8n4J8QcK5y7HGdEADzkyH+TcY75i5Eggzp0DAmpRV2CNfITfs8ZVp+ZpaCBySS3IlL
VozIuTMKM8ag+U3e9jtoqZKuJwKPvsqtbepXWonPkuQZVV7aRun8kgeDuoPGodX2DJxHp8E/dlJH
J+rblIFyof2G1IJjdCtHKp9NX+7Wy0jy7Qeent4oYmYpHrJSm4ReEn4CPUNVnxqvOZz9cdLdLIYl
7IQfVmUQ9OOerC0KywbS1Yuwo7YtA5EsKQQT6yr/DqYSOmQw4to7figZmv2yi3YeEHOw4F22VYIK
+4HMjUvpV+tTpELnemaM8KI12mOldgB6pIuthHdOxK+URj6h1LT/rTnTpmzon2bMe0ttLv7GV9+i
lK7InbUG3I04TkN9hBQwQw78e0fNlU2QUgjLLJQRQNIqq85J8atodCLMtGqjQqkDgkUtgQGkQF9C
ep5xQTy6SF1ulj0MXDg/5G6CEWqsPFJMFtq6coyJMIQG5JDE6t+1sn61W8lNJ7TCYVEj7u2j51F5
D1Tl1U9hdjW1Ae1spHfGYjbslPqs2Ng4YdqhDuZJ1WaDCkrOBp2CYuQUE+n+A9EnMGmlk2BgK5fn
LsHmom2v4QgkqOr3iU21RKeqH3mrAx3E73ktMY1nrX8YC2utNLK86uL426nIT0slZfJW5q9rDRJq
YCWMNbV+5BvBa0nRQS7H0VomFHNDWH0Aq3Jt+28nIOptKlf8VnHKse03yQCpatLLaR2Qp9zaeji3
cWeR6G5pASyASJCfqbYi+bULCjihhUw9Ue4rR1SjHMRItYxmVid0uSHHkUipaUFkal5Tu74PJJKC
ZazTPET3ToCOu5U/FN+rNiOn4BYKLR/nHGh2jj/e0VMYjlYOcGrmqAuPtJriUV1sziy7QR5e2rYC
d4QTdyQBqfJ9g+G3WWqLwr4HcRmupD5Zto5fYEzmXOO6+m7SnJo5Eh5peNdlubJgpuLxG9dl+Bz0
jr1EE4xhSsLoXPqlhYGzaGtjPFnhbz1J7410MnblVFGlwbizm7QRUat2kmvpWo9gvgczy+DDwM1+
TikOB0TV0RhP2VJpgt9SB2qxjLcDs3u3SYsnOs2TVkwXy+f2ROw7/05KDIEWfCLfMeECdiUFBZPP
3SIH8kKyQnXlB2DUZedB65XXPILaiuZyqZm7IsK0PdCsx4AANHi+U2wgMUg8koN+cE88DoZ9H99b
BulTZBZl3T+ZY/QUdtPDMIQXPxx3YVOcG0iPVXU2YvU15yt44E2t8ncRMNnopfvaoO5Jk4AfUmSa
TdZ6npjCm1jw4DKg9ZU7LfbfVU+7TmqrUE2LNC0qv6MAjw6dWQJevfbakK62M24LQz4BuKJKNqQ4
BTAXxh2l+aZP3UXl19I8neI2Vw70RzSET6U+UPX7SlJBSxggMit1rahL103KHVPp8CVteMzN5KxC
uXqbLOvNTEtCCMpJVtLvtnbetLb9yLKPvvYsiujlYyp7V9JIl1IqQRJl3yonm0zFN/6sj4mRP2Ud
5dRELCkTzTBj4H7e1HH7mjHAXkwhTVJUjiCEm/w9iapdVVmPWUiKSE8IFAw7fcyWiVqAXI0OVS2/
WEr92FvpOhhIFee2d7GHichyV33Hdnxx/Odeb+/UGnuPJtq1cvK7wID8taJkNYHa/7/ZO7Mmt5Es
S/+VsnlHDuBwwIGxnn4I7mQEY1eE9AILhUKOfd9//XxgKltKTXVb9XubVTHJ4CaCBOD33nO+g2RE
rUxNbEHdAwhwGrT2wqpeQCOVc/Q5aZuPTJ/tpkbKVJZkLkHDLASo8i68DUjUqsAbqt757lhZs9Jy
aVYJ+9z3AghD6dJFYqUdAm1W0TFoX2ygBaHGra/JOmsnsG6UgspEgYb/Odr9j6DvXxT02eZ/KegL
o+JXmBgnheUJP8R8nvmHY0kfhZCpADg6NliwHzAxT/7hWQjoJEAUWkm2JX7CxKw/fPR/rm+j5+M/
DpLCv8R83h+2r0ySx23hWmoR3/37v72P/0d/FHd/avSa327/I+8ykiLztvm//0v+hhKTChWfJ4Dm
0vnlrOqhNfxVyhcMhu7DHIROHqZr5cnplg4chmTiWjIqgK92N61i76vXWw8U+ZC+fZkgEvNeK9/L
tw4dZJBOOtjUREBUeiLAh/t9Gz5u4vV3aZGhphhG4sOVApsO+c/x6/vScgEg9jhJrCGD/QkmZ21n
1UZzID/M8bloBSPG1GquHPNzkkDlULmH5fSJyjed5nAPHwgRXCOOVtOJP5Wrf9tEv24S8U82iTDZ
5mwVYbvu8rX8ukn8zquRjSCMnw1QvvSg7JVOjTN12LQrDKAtuRCkFcFUBVFyZm/fizn5YliUDXGZ
reuJT9qWONo6P+fT6Gu/NGk1xT4AycLdej0wYu27r5NiTf3LL+/H1/vrv93i6/u7NlN6KEY9S7qO
ayrPlfZv2swgFFiNuqgi/Sp4zaqAfEE7u89GiJVZ6xdkOlm3+fCSR/S/p5JEnUrB1pG190L4MbyZ
WgOt0KTJDENaAR1HVEhmXtcmG3ckdyOGUyGaCF569bUvSzL7BPqJwqNnqTn5NE56slOItIgddoSj
3kcWjePcqD8yB19vGbSnKsURWBYjQSD6hQXWTTLQCQpH71X0+lmVLMuKyDqYc4mJzz1wpo1Ornen
w6UFVnbdNvKT5/ka6cu8N7AoZUZAkKMHg9doNr1kVmPTQ04igGOz/Ep/rIK5079PCLgrD1oEz1sN
4a1Hj2DTaAPGgdv7SIO+CRaqrK1ALsQEBOiUKW0osn0q3ZdqILfBaqoOQ+Oyqv1UVi2OVsRwbZcs
8PbWuQXsCleIBbjJwhbLEOAUFk3X1cCvBR8SfkyTLpZ0n3KBvK8esxIcNf/oQkNd7+S9zPJ3ipr4
Sgz9TsU5VTjr1oRpYp/QVBvlmxcerKW8C6r2LnK8kzRpboAhCa6SrDklmbfVafx5nt0N3bDwqqgl
pjw5gdTMmptKMvUwQ5B/zizgEeVvkDrgJDkZNty5Wnd9/Vo60JmKASZC1Y0j1nBqHObgbR2eMn+G
CdWybnJil85w6tm3IuiwA0KADawFD9jdJ8ajZ3vJPq2xmCAyIf57mZKMR4RNXwOGj04IjqalwAyj
/M1wM8yl7YD/mVJkOxcz6H7WkVM5fc76ZybyNOCq/FM5yS9123xVKf1h2b0qb/TQj+Tfmji6FyFY
CCuKbmuMY2zH/sWtys8zOb8yQHejltRDpEra69YAfU/lzHxwNOWrivDkF8g6zQXNEQswbgFREzW+
7dLSO1VaoIPmLgG55S2haSRGhLhs0WQmbX87kXeMFPA6LJBKQvtn3nlokvpdiXvb74+dnz03VpBu
tDm+GZbDErk7Jna8mcl8KLyBi5lVKO43NHTVlTepL+FEJxzk6sFhsn9VFOFKmvLFS9QT68ujNObr
uAxN8C/Ee4WxNve5JPApm277qHiI3eaNtt7nMO13Uqdbhz0Jvysebfg6OUVQoVzqWJA7DBCA4bIo
MokLUSQBq9x9QpmQUAJ9bTzve8C/pU7xpUr7zWjCkuwkDugK2DBTRvhJzmvM90mX8zYJolNSMear
q+cRklPVa1atznvg8AFy+Sanod6BYl0HefDgxeVN7JO6ZmrwB4bzkCIKbCWcHUswkNILOnbO+l2m
rY+cPQ9c1Ei3WKbPDF7xEqLBjF0VsA9RiYm5ILCN0CnA1ExiVfGg2nRrJQmvwYyJo8ZEqyC1b9ER
r4sOukDW30+KWmNM7mN3Ovs23VHl0z9CojFhXtsg0+BwDWBpaM5TBJ3Z1YVcZlAHiFeHuA4bluhf
GbxfG3n46E8tHtRpfC5TF4RG4NRXwWDe/fm+CZ7xwKW87DVjBiJgE4xk7N9Tg/q0Zleqs+gQEEtm
x+bGwj06S/25rwpiU/vxI800Kb4BsSKGzULPugtK6365I/YVmVegZEf/q2iDB+2ma8aleHoDTM1U
hN5oX2vvFCQH1fgLy79/nQ9MpMjmsnySSYJdkc7jJoIkEFb0qQaDEZTJdLQQCKapJS88Zzr7bggs
2cHmG3UHIThkhi3m7cbSW0sOdEtI7mytFxgoMiZ3PaFh4KriRfv1KYmc1zblEOYBo1u7b6bKo3UV
jddzBGQk9+tN3kGWiENvrfKmRI3tyauuVU8A2uFCk4E5TMCSqe/cleL0tnKKiPhg+xMVHhmP1rAZ
czFsbWnfpmX9KQhHsptZcetcfbIa2o6M+kIkfFd+Z3+zkcoWLbXaopmtg4hgMZDhl7tIRqFb7F/n
kO6n0kMsGtpfBObfuUxBddUa4/yccggxiInKmN2hn79yk5kadu6/j3bHQManGZF9dc3RPI51POwj
F+f3QN2jo7GGJ9WXWzE5t7ol/2zKskORdk8j7U+IRDCsFOeeyeIzJ9Z7VtUMB9CAqgRQjbKdz8nY
2Os4EG+lEbzUYXdjB8xO6E7lOJTNnS1dcIHmTaaiglEBvZwe7tyqmwij9Sd5A6p9N0zeI128teGp
18wjqbrLgNx8icvobQIE3bmO/eawEInbcFsbgqJdUsWVUZtDDlJn6QEMmPHwV2Xr3s0eH9C0NSLn
kiPLkNBOaus7GeFpNnFuqIg2mVfa7W0oIE1jLShv3DwyabDpb7NnPlVjT3Je549Xyw/eaBpo0tT0
KJfWpgP+aHCLj8ikl5laBVghu9lkE008yz+0etHytjZp185TqyN6acFBjWgk6kzdmXLgy5bDtzlC
RF2JaScmAXmqIYPe0HSzBIgzpZ4GlzOo9o6i7c84QWRYHt3CYbRu8K/luAW9G6gR7X2Hn8TN1knj
G2bYLzM+G47FGYgucT208jEdgXa0Sft52XRtEC9kD7qpjvOqq+7bbLATk5HxOiiKeCNf5uTqRVsM
cBUspq61kCFbr6oW5VbR9mpl+q3Pe7zIrLbbCHTJ6Fegj4y7oespsOF3zPTBhiB/dvOJ8JuUaVRV
FZ88DY/BTs+hWx26yX0wxHAblzUcnOSJ5efR6MYnGuWL3JMIo2D2DxCpMcKAgtNw5JZPx+kR1Rlp
TOmUHpa3tV2SlxP/0YvdjyYGvzKN6lOpovueT+jKZjMkcu8FZ3eqbg2/5h8uh3VIdR+kGKRrjwEO
A5q7Du5CT3KTThCUAj7E5gPIrBxwUoOHb7NJHdrRZeI1ZPf24hzlUG8xjqvy8nlop89zpbpjN1j7
0UBDZWOVuRIO46J8ABTf1sTX4PuGWGXEe8Nl5ePXxbZk1LKlcbyRZdaeCkQdqYKxZxS0ymlQI8gT
9pGOOmx1nCdO15fXiUyfrBbWXgwLloGU/e61sXUaspE+3zzs5ih7xufKWsFgIBlK7ylOcKLnTD+7
FhlGkJCMR0B6HuWbwIl3XaHZ/a3hwLqk2/u5/xFpUl1hc+qVF7Phk2EgrE7MpGA0NQFzJaTCDAz7
OHXmQ56PnAh1dF9lpDQlvkH6YL7wLrKuoddGe6g5jJoZj5E2qyZYguI8QP6joLtlLsKLdDAP1dKD
kE67hn4KUE8TOpUG2Y3KqscwhM+HOLld92F46lBA7xqH3cOoMsBwyA8YdIagtSKBCdeeImY9dNN+
AfteaLu/8XStyT3V7hDtLncOBnQxtFrEZw71Xyxh+y6tgQz8xuW9PH4yAQuo3rirOlkimjf99VQR
LyXsXahn92B0ykLYG4XgxMoiXhl4OlgrLwbm5UIsJuPLC11ulqO4yxfsQrUI9seLl/RyNTED6osA
jZXnfR4vWsQQyEvuDESUxWTEl+RWZDWKcFupaheh3Duo2pdXFHD6yOnjUUnEX/EUPEkHSOrl5ZeX
uVy7vIW+2Fkvr31h4NKTRsJC3AAWoEVjObmIQKyMGOGxGogJ1urQq2GDRh8VOeT7g89w8xQs2YvA
6+dzjIuDY71T7gja2HuRhGnW1OFtbVjh7eihY2ZIunj6G+CBZWXh62ricxjodDMOAhCf9rE2BPPj
MHJSGINWPCitF35dF25ZwbCaS8mq08PkrKXLlNYypHPvCCtCXp9YyEmYuKPSW2LZLHsTiRDQzWTc
FIFXsW4f8lWTxDSZQgNAYfGF9UhxkNqPrqOw/tRmxsgqMd9UqaCln1U3ZmvPd0bG4sHL8k04E3ph
WKWzTSzen5wRfT30zmf6C+9zPSPgylilNnVwZAKbNmmJ3YB+vTRK+QAo/OhPOB0cprbXIPXHVc6A
ckOPllVg6KRfZk5IXkxAb1r29alajrPS65Gv6Po+k7I+CatWG2uoH6Ulxpthppgys6nZtl1unVxa
HaFb61trhPkgcudAjS8PTR/E963fLhhT1Pa5yr/2LZhDw0dNwAmsMbL8lFusxOJKN896ilDtGKh1
LMVAJwj79FUpfV8ETH5EEiN6inr9NMz5dxtV1WFoyLwd6/bgD4F9nPrhM5kl404Nar7hJ0L6o0Ax
Ngxa713mMb0LonFwDXUCVuc78cPUljRP0vyVLgzlXulPt9KFwEWDGnyb/uoU7XQoC/k1HVV4YrKF
1MclO7dso/jcBm10NuwBbznj7nUn3OM0V9OTgW1ineQ9R8tUPDi+7z1po8kJU4KdWjB+o6p378ap
tldeUjIS62NWrHlMBOjijrruTXnHoABYnm8lG2duxXOkoMWVQ7ZHRXbTTEZ55/sBHDgrBUTbNic9
Ds9ojkCpQ4ObZwWKJs+7+KG2bP86SqEPI/UJKU0epilnBluTHj2UksCSmljCLAEK4thwQkbN8NfV
AqAlZ1Wzeg1Yjaw5idmHxon9Q9oXG6KQSmSCOMokir6DyzwncmwySRNzbzQd0b9+2jLrEe7V8GQ1
NB5m6d64RQjoRBArqxG57cZeHyOZw0bNgm9tn5QP1rjocnq1m8iLgkLosMGs+XNfjwnakp0xmsWh
y5OT3ZvFyeGXWzfu1jDt5yxaMCXIGBQWvy1pNy/BbMFLJebPInXmNJSUoGYGQlnxg2CeQYBuRjId
XRnifS1ogG0eDGdnpF/iueN9NFmkxDlEuFUycfaEZbAUckoIow1APvwvximQp7b3JhSvC2u06z7i
lOTbbvQ+B5n9qfdZyYxIE8thqu+X4XBY6exoabw2qCcPVthskbuTETDNLI5kgIqojr7YUdE/VFqD
rkyOdZbr+3gqz4Gd9RAX25wChLyqGcwgSpLSm/h0dhZv5PwJKysDkjjLAYMi8PRg74LiHmkoXOli
ak8STdgJ7Wxe3ztRdhexpLGAx8px505oR73OLnfhmJun0JhuWU8v0QM5xhNjNzNXvzXNEoBxnhob
raZzkMziiIoWxzET9V3U+u7ZcQeOMnUOMdIMcBi4+bNjDK9tb5k39UtVG9FTh0gZznZ3FyzG15EF
Y2Y6D6a2GTNoZElYBDcVvfxEsTpv66JmkT1ApbYbxEYOXuBm9L4xsZ5289BVpzGd18hPtqIkhoZe
6bbUWPAEE+XJh7PaA7crSSxYAZD19yWq4lXd5td18lyLmBlBoCHXDgH+JETY5SkrgJnMaXMSRWPe
07O88hp+nAywkU3gC/T9o1ouLtei6Lqs8KMYlYHosF6ujvU1JXBwzMPQOOo+3g+oT/fYl+DGmfSS
jHr0nVVq5ITS2gsTzCiNYxpW38GRTJvGxHEc0y+G/oUJK0omZvVWB978z6sR0mE6ClV6zKqDlw9m
cCvS1CYKcUKQzrqE/mK8HRYYuPQp4NsszuDGqukYNnKNtiqmygWKdvnT5WJqfAKoaHUkLYoSZla4
BXsl+h9Xk6KKDiZhgmbmmMdpubhcE84I56pfvEeX2y3pYmszBgd7SQ6UC77lci2nDmeFvwD53VHb
1DvMyJc0wQ4mzKoYYwzKy8KFOIgSHZbrM/WvGYEufwsuS5efd7uc+ze6Sb5wmAcBl/h41f7juZcX
uFz89refN00zZrQ71LFY1Zoa9OdTKsV6VufQ/H4++nKv5Zk85ZerFoIUum9k2fx89i8PuvzRM9we
Yw9yl98/weXu397C94i8H3VICO3yYZB6QZkRAGp/vsFvz/hnr/LzIdbInssweHsB+XAgBKAoMekF
KOZxvbsOgls0kpvL3Rf2jxh8PmRcE+anzINbuC1FHRcqiLojzdPxx21v+ePYkIaATp+QLlyLWEGz
rF+7fcdZdDIe09x7cn14fuIC8BmCd5+Wz8YppsLcXIg7jDX+Ivsgxy62nkA/284YFcZqZ9hZOJ3S
pqYpwGDhz4DLGLfcmM+Huh++hVkxbEW4cnVw04nymGdYKFlYcIKcHMEhA2wZvyK85KzTnf5ZJhnT
0qR8jCL1HRXSrc84WNv+XWHpN7cglt3qkzOd2O91h7Y1uqvGzrxCSKvgMEcHyu7Xfhn9MipYWZn9
1W2QiNDwaZFUGW8d8cvujMw4nss9uWfvqLhteh/EEoVGBwRae7x7O93YhfE9cFkA+9ZjDpU8RgUX
VhOAVeHdXSYIeYDqKk1RhAzOWhdURq4oX2r54Y10ch2vv83Mfi+yA74Muk31gE4qbD9kbjADJxEr
TE6ZoXfCIgR1+cwG44rGRqsIUtyJAxaIjDu7Yd2y/ou7cTt2YGW1zh9xO5yG0WdATzYqQLzckbfC
6T5FNMNCmulp9amfnAcSNlEuSwLssfc2HsJZv4luRTU+etb8nBT9uLcWbSi2c/C+eBCN+piydkuS
IDmWJGjAfEZZqN3+3AffVTGxLKqYgIcDBXIAn6Fx7ZtKQ9KPiMJgS+BoU6h36iX0ZrDyo+enz6Pt
ARYc5q13qllsgcXwyCKmD+FXs02azWIAi1n+k8350FbPUzIN3wWlKYO0xLO/TMawrcaA/IPgXDnD
3u/9mzbHF97ay/L8bHrxk0R+CH7Wf0QpGE83lYNOqO1vKs/Zu9G09tsv/dBI2pvG++BX10lvkUyr
5acy/oS59mUMoHXrAMKGV2IC6pps4w9DzOo1evAEvhDPLb8WNnHVfgMdkgPJzo7h1E6dHRGm5zpb
fj3D1SAqZtqBj4eYYdIy8gLwyxAis9ElypK8YBt9auJ51lYWLOT1Usi4BRFaVfaNNCFMUwK/RbO3
8biwiF5iKBLYeHPMBiyHnP7TRC1IpX70en81PfhGZK7K2fuGtvRWKuzlYiQ5LKiwyhTBvagDAtTy
RK9oKT55NrYo5QTPUaF2udl8oig7UEu4GBf47qSJC1pL5y6yFyPM6MBSr+dTEaYfRYT3IHksUv+7
NxDRiSz76DNlRziBzCbwxZfGhPEnm3E9JyXCRjqqK5GSRaBQBsWmHNeK/r14KVKwpUWmaASl8EQd
9OcYNyDnc0hJ9klJDAPzJ7RHGHTn6jQotpuvk1doKYduJBPZoWs6swnQ4jrrMf+ScpLbimVfK92M
ouVYOtZ5+X8QIx4AoOfQ4AQG3nJ+NZz6iR88RxoXF59fI+lNOm9dF7Ts0KTTnJ45ORaLyrJGRjma
pOpGMSTWEHxClhbraCiBo6OsWtWCECdGBZzNlFrE89c27gcXlbs5GWKTas7c+JtoFH9G8YtBpUjC
7eyhw8E/PK6LpPEZ3w6b2ktea9ojGzurnZVdV2R3KMLjZXqbNDPtJuM1GzGMzHAMge3SsHO/iMIP
+PeyIa0YdMbsZGeqFaZawWMvpy+N47/X9EP4NqwvGGLrUWyCLLiCCPfRMofEZ/QQ+cVGDah5Alc/
LwNppl0V2mS8Vh6JfzVpJRtkKQXu8qlf4fKHMx2wpLeSecTbjSt1GuKD7YVwLTNy0/12+fioMtYe
6uGqth06eWqXVgjlQ0k9ONoub0h2d+OYd61hkPzsVu+iCptdLCa9qcxDwyCtTjN+gkIy85Pfe49q
uALT2xu349Kwb5c9Mu8OeVpgZugi+DmQ50PfeBdhfJ2kxTupXPJK9KjcSL8tTjeerxEeL7hL20BE
7O79sS0PgZjeQQJ4NW1nA2tQH9G6aafoczB+H40JtmqOh7Coz4PFeNeg9Z3wozNpnZru94SWwbYs
GR3QkUGcnO9DZ873VE71KqOYwdDuoVScwwwIDz1Y1NXO58hiahwn70iC0o2TznQE41KtfD3cz7X3
nnAMLRdBW2KdMhTlICPErZFB1+ss+dY2pGmwf9ertuHflBZsdMOOVkHu3sZJRl5M3vhX3tiu2dvZ
+i56YVa0yPeXr0I+MViD8e7XGQeqiR9EYNbbzDcePHbLqwyZ+apddE154O/Q/CTr1tinxkedVil9
AyY7HSGJnEQ1+8BYfUrS27QADTrNg4BRs7LtUtx0HdT0sYR03p1NM6/IKZxIBQevbOL1kTGLJNRo
PocE/T8Rf/9SxB+qmUWX8Z9jtm6iPP9oivbvnK0/n/WXNMf/Y1FLMJMkTs9ypQkx64c0x1d/CNuj
N02an+2QNPaLNMf/w0Z74yiJOsQHioPA4oc0R9p/SN8H2GXhRHJQ8v63cv54m79LOUzfUp6JTVyB
FLNMOFx/F6LYYUIlKKlqc9MomNlhwkaofcI4I+3N1HhtcHLL1v4IxhC1eekphvJMurpQPVWxyPR3
RD+D8w2wEiJSGbiV92komaR/15NMi7dZ2b3xrY891ivxDDlmtmeQ7WPJAeEKogqAL6TYikExnoe0
eawpyATzmqb5FImcPlLclGG3H6sWtWSoawvvGYib4N0JuxElBRgecSrpf90mQIZwgA5GqDD7GkyM
pIlS/5qJK0aRKo8iBtJeOJW3ukOxsnNTzxE70fUBu3AsiGsxuzT/QmQjnfEWbavLoRIowgplFb3a
imZ3ZO4QlFsfgkgpeuSNwbxkpN6hZ1SNi1YjkPTS3ahr3Osp7ZKeZkcuxWhscAr4TcO7YdxsAOI6
F/VK6kTWmwrrRB8gwnJENZvUpOs60FgjzCRjth2E8kEO4Ldje+ZcURTKalf2JEpju+SXfhXN0Nk0
R/w0vGl1nzGBTBVewb0pEanusjkcCTJxXD/4THxZE23NoJlLJDTo1FdTZE1HfxhtkjJ86tcr6arJ
v+vmUA3P9uBV9iMP9MtvbjgivSbp6d2cx7lB+4g9mxlmXUbb1pGccyboLV845XeMnGkynrPFzcWi
zn7KLZz9EX0qzkCxmrHL5EtKMW8Lrwyb2X2O6wQ1tlkVi+a3yOG0V4F67lQZDNu8L9vx3u9Eaq1C
I47hsorJJIGbATetgM6G7rq2GiFLWjytW97NY+Og1QZNtnQdmpL8W1swYwyauJi2YRfODVoVo8/v
/LQyvO+OGmiuGPgWOQGNbeITZ1AA2WHeWCtNHR/pyDjhY7WRpguXUYssWQyW69ztUTd1fjOQFiiU
9DBXDRUE/zSFGR2YDSJMzTFaMONuMrFFgteY57LsrcdYsh7GgugM1U1KHaVvjFEzCcO96Yv9hOqN
uAGOKJhxOu12pMoyt+RbGXCIN8PZHbpxI6YK6LbooyPYG+O1lNn02CvbfrDqht5YAGGoSeRwZ6oJ
cVi1LOdax8GhbmawvltE/ykunCejbgaMXiLcOZhPv1a9q3ejIZxTZnolATHYKX166jtRju1GGWzm
2aOfz6k6r7Glt/ZJ1lZ1g+edBVSe27cGE2ycAxgw0toVuyHyilOmKkVmg5lAxcaao9EjHoNKZofa
0cOjW+lgXbfOtMpiK97rzhYHM9DOJ3OqLmuPyDk3s/0hs2F665q0Pkujl/dFNwT3Qz+TpWhZ+X2Z
98ADRMN4P+ybe6/Q3dc+tTCUmJH9iLKdAUnSqfDGS0ceSNznDtCI9ZrlTbS3qzg5oLVA2tphbAOD
AxjAizF+ZF4e7JtIJ3vmkdOmNlx9zao/gkdfWPFDyhHyluzl/Es+yhgJjq/vXLdWu66O0b04gHOj
PALvPY01WH3REFRV5ve+zdEFcVx9Y/NT3PVGM2/lnDh3vQyMNxFN6KK6omTVVLZ3Xhd32zo3pm2K
yvkWsV96cGNyXIJwIZU5kbwznZYJihPK7Jx4BsbOODa/Z/AqHusuw3zARAf1mcXZ6aqjH3kgzNt4
Mcu5uWl7xbhvmCYXIECYlHehnSrcdkG2naaRJaCdqaUp0G+yvvQ3cSGAORg9fWXbBCcnYnbzzmrH
h9mtuq0b2OTLDcFEJgEKq32ghceCZGBKkHn2xmuQETCvIdQCO5xakbOav3ek2/MLMTncml342GON
OtcjBrYC5yer6rzZiyVDNMiS8UAj09jKJDa2ZUiuchVZ4z5JaQt4GbMWIxYpZ6sp35HHDacp89U6
Dxz1Xg/S2CRzFV2bWOe3dOaNjRL0cwf6NnATfNq7iFPOXt2KNZaA8Dlo0ukm7GheC2HG22oex10b
G/HGLzJ8mV7WruKMfYwobLGGmyt2XSjVTZpN3icwGPFu9GLn1IZjddMmmKGw34/3QWbWZ7aB4pDM
JJGspKJgeI3JLC7BoqFLQdJGOuhuIpPwirDEcmtixSKoT4ZbQzPGq0QxrS03aM9qok4iibE7grsk
eSclQrfluAkxTdk0CntrP7s9nSBLQxKxFUEakIR2I3v0Vuo52FVlCaFYmslNO9XiW6oHlP5xQ6mr
nEXHVWQ78ICUg0ks10ZGnx+XNMkSSSQ38UyuYheT5GOrjm98mnqC2AZnn2dEUdm2bV0b+McOWRf7
L0pl7nNSeyy3A9WtOWGq3eDH6TZrW3nEcJEQ4kL3v2+nYJO2CwfGCadthez0eyhNfcIcmmyN2agf
PG9iDuPg64npNKyt3qJjlc02wUqIQ7PJpczOfFKR5hmYQt8NKDDTcmNAID9bHDl2cwAdJFVusJoZ
reB+t9MNPaZ8k6HDw4yA6u2qsKNxH0GAX0W5jo99UzY3pU8Pl0llB1NyMQ/7gb22i5mfA5JGxjAp
8WK6oKzjhGtuKoU4NGNwuXEsdz4A0wk27mzhE0Q5hiIOMNposWdkMp8wb9dkDDFIWpMTWW/bOM6p
NkjpK2MTASDaZU4gA1ZSzndrS5sOVhLKuAGf1Dodkd4m8QxAa3Bagtt7/DdlbabXETPMB8OgQYJP
Jd/PVkFkA1NDCvSRr72aA7KBOMw0NtxR5TfOxoESwATFxTaYuIhVJcSGt6Iuq3Vs9hIH3Uh5nI4d
KgujKsP73mVwiksoDK4Cr6lfyg4ElD3M5VmmMbHFiZRCrWM9DGILRa0JbsZIttbajHTabUPLpW00
WuMwX3tsJFgvFUwQalIkuVvWl1jDZV0ON5zU02JlWyGLOFfirEMUTF26jaVvYdHKUXA6NGBq3YHg
u+5Ql3/Vc4/kN19flvb/+2+a7T9l7e9FOdU4Ydrfbv77U5Hxv39bnvMfj7kI4X/e2n0U57fso/n9
QX97Dq/7433Xb+3b325sLn6B++6jnh4+mi5t/xLaL4/8V+/8x6/1zXvR5e3yajoq8r+bCBDi/+fV
zXMetR/f/vHYvrUfzf/3vB/1jetiIjAxC/jSp2FKNfKjvMF0QKEile/iMYDj66Ih/0ERVtYftiOV
7doCOwDP+FHaWN4fvi0wMPiWUPAchPrvuA5sa7EV/CQIS5cWn1hy0m2hMDl44jeVOt2mOgfO4XxU
dnHj5Kb9PKIYwBw4+5goXfE8oEJYZxTNSLK410Su/ee9os7tP+9N0+THvf/suZeXujz4nz3X8t8i
YFZr3ZfV6XLhpSmdh5+3fTStJ7Vc/PY32lXlXw80mmtAIeNey7m+/nmRlv6vNyOZGSf6ewzf7BdN
kw+cK50ZY7lZTbm5GYZQ7YRbyReoNN+SvCWicpyvrJDEK8UwM5mH6YtTVvR0LSzAetw6ftySjmUq
MlNT/HaniQXZ6XLNLf3glAcap+TP20lg2cce3G4ymXpDbjDqntrmMOUNs8Us0lIV6k6PfKPlduh2
t0YRmAQzRfF+imV+Hc9hcZ0uF2HAkAecnVz9dsfl5uXCjeriOikTUkIvV8s9rZ7k+nJfOlJzYRWI
N1qDShnt2TvH6D+3ugy8c7hc44ROvp0P2LG0dkVjN59I7jXu2hR6Y2LAnKBELc79csEpigtFq8cp
0du1eFE6BrkZdvWy0v7ObtuzpVvSW0tDPlpF1GwEs9NtPdbOI4qC4UaXzXOVZfjZQ3COD5R3zZHu
p3Kd5gF/V/vA5+j3lKjRn3+73LHsK1d+FOvD5aY7C/3wXz3p8kKp0+/tuigOVHWovp2om06Dl/x6
cflbKdT4yx2Xv+FroFF5+c49+zzF5BZZQ3pbI4x9DALj/1H2Xl1xI1289xc6Wks53Hag6QyNCeZG
y9ge5Zz16c9P1TwIM/POvOemRruqJPCgULX3P6DiqpsKeVPTf+gBli7I9lMIULt6gzCstlcUtdnl
Vtfe2koRABQIzXWKhtFF7W1tCXnWf45IvC6oqLT7PC1k7KB7aO9dFT6Jo/jjqOqk4No3H1maypcw
huurxCVMUis1No5PImIp4i5tjY2XON5tq1D0b0dkk6Sq8ylWRHz/oMrder1sX/IKfG4rJeEvH8UF
1EWS19ql4uLrUnBkGe0ePC3SVy6LkRuotgbZO9eDvSjLbO0cl7wkuIwTAnLZSbbK7DRMTUHelWxs
md+IgdIefJIN04jk1wYqTPlPC0RK4cavKtRmVjhOIe2mME1bFP0ya5R2WgPQqdD5B32EZaqX99W4
VbQRKW6j1rARi3RlD3Ej8hATyOo1X1zolFPndTyslDczxxcQOnewznwJBH8rhfbGkH6SFOmPkeVq
p4Sqlo01zvjUxkiByAUV5xR3bfR9wXAM0Pij4Q7ZuP7apPqKM4LPPR78iKwoxw056+GuB93S60Bj
YwuEYebCxVfRHfkZdN5tT03t2SCtaqGrG03vEdHw1nP3xvQeESGeNLxM5pg/4NkdqRNYpRIewEgk
R7/UrRWfm/GF/CrYLNUEiD0+6KMRPCNC0K1lww0P2Vgm2JOw9BdTW+SlQz3Jnj99Cv+JBKX8yeDS
TUd2VN2Bfe+YJh8s+QupzVKSoPFN3/4dmUG8hS8ErFFIeyFjShUXTdR4IQ6/xl+nfor/dvj1XMj5
2AzWvb7WtVF+bArvUhhDT1E7CB+zbukmk+FxNi2kpz+zaFhd6bzDEryb4/ran6iZr02JIu1kT2f0
EjhSMW8+7eOMud9QUV9ZiDP++2cUaXks0i59GGxWyFWbdfeBWpYHWBjhyjDr/IcXtTuv17wnMuXB
VrfZc4JFy3+0+5oN948qyQDNBZl9C/25eoIsjmVytOjG+qH3xvROMmvjkgBcp8LXvKCG7LPjQaUK
BfrmJYUau2Bl7Z/RQvFuEXpXEFZXMKgrB/+1dSuyDbLcH1oUQR6SqLizpv7K7v21nIzutgiM9HlE
PE30N05o4WUMg4ddqP+q1OcO5PKLO6TSbduUOltNuhFZ39aAbsmU2TUaESO0lM4DsYTI2H/cffbE
D/y8tnEsS+ONxx5IY4XDrcj4zx8XdiQQMJX/MwJArEzZDH6FSqRRK+bTFcrR+KrLcNS6QWXNkLva
pRltPuXZ8Ar2CRqYV1cH8l/axfekZ1Q2MP3sshC9Cjc6lJocHZK8fD8SffgA3KHPToH6z34xt0ff
GOXG6dx5ODSLu1Ir+T/+D5cTfTKqfaR07y1DzyB1N90BdL9xYIMYrpNs9F5qMzxb08NtuMZdQUr9
WUxVff19KjmfT1MzK7Z+ZZJ2By9SeTbdIVsruYJPul97OqAiaE15ShKl2/JI3nShzhZvOkL+MKIc
Dl71evTn6Nd5En6EfYRerjh3Hs3sSsFmCUCDneLeKw3j58bJFRQWzXL7pX+eG7m5fBChaYAO6BP3
FjgTslzzlPlc0Wdk6Vnt0G4Xp4pB0f/1NAR8LlKkotOVRTfuGA/f+HiGOCcp5Ys5oMgX1Hb35uX1
cYw834PXUi8CtJ7RawryRU3F8qIESbmUjPRRCfvwrPqy+vgRoTSiPQZB8QgeKjwrUzSNiUjlSzXP
/P913jj9hI+rzD/P4yeI6GNs/nnT2Bx9/GZGGlvbKA9wYVUC8n25h8+GoeJSAcz6KPrE0dxEYgB8
3dLEUuo6758m+z0Wwv/+JFvWnw8yeydN0232J6TfnGnT8+eD3PuBBL1Qk34FofxQU6m8t60wPFaA
aJfiiWZJ8LNJNfuepU9wLD76bfqrj/4WJdglckPDtIT42VuB82m+6Nc862fs/ghK5+LU8Qgw306U
g/tx116Ppj40PyFBIpS8cPxKZuJ0U4th0Yi7TRyJiXwdKZtrOlcUndeL2wrupgXJkJWUsSguYrLr
aeuk+2JaFCeZJm98GctGEcqpHd/XCiK002A2NZoLEjeAF7UPDKyh4qXtDsY+LpDS6dQOVmsQJT8L
ckWha/avCcvk9TzDNH65xq5qbXNLRnwSCzVZZM1xrv3HasCgivf5dTz9FafNLjwoWXVssml//hVJ
82cW7yD7l+TFCklOg9zEWmwMkaRBa0r6JoIoukV8R/qWB2b2EAw/2sTaU5jwjuSMWRV+hDlkVf5p
nXsddQKrRBZiWMl8b4yxUA+aTpW3ymX1YExH1Ibej0TfPJrlwFPneeKoC7qLgoDPobMc9iDUp0gc
ltWZOsJ7IwYymFRsCv/XJ6YgcczqdBrIDWhKFFg4D1eg98uI2WKiE8EG+/cnxfz7k0IRhf2h6qAp
BwR6+ht8+uR5RoukVu9rv4y09pYV9bxD89HAf+BOFTFZRVaHSLNqdVCBpWSe6CooryziAKj+GBj6
SQoi/RRVgPs0vzrqAyKN6tSI/iDU4zXUaGRb/xwQo70DbLNUg3XdOFK9zcbAik+kXPGwVpOXoodZ
bmRGda76pjpr09HUn+nmcHudS0o1OutNtG/1VkUeJXPuLCvYl12uPWowpu+msUK2P41VU6Tr3bcs
iwck6aViW3XgqMRR2A3vR/HH0Tw6H3mdhYivWpWbf//bKNrfHwA00kh2G7bskA7Sv5SRfct3Y2qb
5a+ohr+kr63cuSl9GB2xXdzlUt9uRXTtshQXNGnaDFQWbGcZX+NpthjHv2DYdVa5HVIbu+HEN9rN
4GSfLiMGxFykU/UV8Fy4hXkZLjFwlL4bKsadeQkKjAQJiBn+62l3vZoWr7B0KBrXqfwgo5mFdrPk
HguAJlsV0w9g7b52RONYhb4Rlg9akgLCqXzvdbqiH1k4QZUH3fWiCwz5EvZfrgGYKZKfOrbrCBEP
L0GbuGskHbqdEpvunZhBHaw7xZQuod9N9+x0e4K+kg+WuGc7sI4LQwNmPI/ME2HHA2X32nSZUqe8
d/psESMV+aAXjv+gdo26Chwb6eyp72NG3RfRSundSzHtH43RT29U1w1W1RSKviBGfqZwWPtZYsfp
fcQpO7V7MVH0SQ4l11EJq3sxMF8rERvXFEtepUJkTS/8dVHb6QmBL/bD05GlJhkwsdTYK4W3/tIv
ZojB6UwxdT7JmM4spzM/LitmiH4xDduG62VF15fT/7xs5WT/8c22/3azo5qi25PXGaAN1dC+vO1x
r5FDfIvcnxHCPpisITTSjMVklsU23YSDtBchin9AxspwXGUje0Jqpgx/mRjaPoWw63QxqZ8miZnz
dHFJEYpL2rlxjinM3QRhPZwCHXQQPNG4OWGTNfUAZBuQf5y6UUNHRLlDBApXMNLl8zhZ22ZhWXG0
GZVgOF2H36+ikEWCRY6oN44feWk3NRmTpjwoYQboURyKBlcNl9L4WgRyp5eHT5PnacM04svYpkrx
OshzLie6roduE/ABsjT3hppbdqxSaiI5a3Z+9zY7ij7RGGQWcDyY5tiddcjRNd1O/iHvffNE36nf
ryD6nNxwdv/xuvuiaKNbEIZltHGm/T9vKM3+8rrznDE0HGqRb8jHr2tyF2AwSoRnlKyBDj19WeZv
CSjS/mS/io4gzZkqvinDZBURjeP7fNEnzhyDsT+1P3mTTFedr/Xn9a8/NAitv/DzOUV9UqG/QtNa
F1/Wi7vrmmFaOLAFn3s8O4nu8vCgNyjh8Xe5x9LJeHDQI1tVeqaDXHOMh3Q0w71ZqNiQT6NUaYyH
6QQd/6DrCWRcOQGlgLiCBi3WNpIDEoNnJrsVoYcd7grUBs5UUzIdu8v3UZF5n0dF5l2MytPkL+cq
GG49ZkmXbMe8RzdCTe582U+vDapCv8Y8UraiSww2YIO2oVr+lWCidxfL6kitTsWeClBH2tyEmofU
KCvHsK0Q/5m488UgN3sLvb412qbeKzqHy9L1tZdxdFeehx2K2zf+io8LpelC8x8gQq0dr5ZQuaSr
D/qMhWyOTZYR8o1rOiq4EP1ufCnAeEHJnHOhO/bZmo5yA3zfVOvazgMYuulHfI4gUTFt7hcXaeq0
/TRArnBcaLLEYiNwYWy2ZUF2I2I1F+bZnSyZP+vB6l+GFgq/pRjDxszz4QX7p7PZ2N0lQpn9358D
608dIN1SAKHpaIQYYCsVtjBfcmAgMOxSpjb+BreQzf0i7SUMf/TeOLJOu8+MBFKsVet/aa2PZzJ1
xAfSttVtZCVo+E6haNr8m5mOxUUEasB9o1uWeyNC5KKNoxca9yJq3LR9aAP3rygumr3aSvmJ3Kp+
zXNBuQB73kFQnvJa11xVbGPjBTosWs7zNJHFckAqwW2E7bwTi7AEU8gN4Gh5JdZd4H8/hw58qVVt
5TeUvYwj2p4PIrkvmjxK0HaH7CciAMv9OtYsc32tBoSlOc/PlAFW+lT21sNeW4mjxOztb8VQHrop
TyP6Kb3qO6d27W+1nX/t1zqZ5VCIQX2nyJ77Xys5Y6qKsWR8992c/qampZuajHklACPym38us+1C
rWr0/rO3auigR2IMAKO+OYVYaELXS/3+iNJxfxRHWZRWW7MEq6HJlbETk6cw6YCGLxztEsuxdXSy
ILnNHcff1VIHWTxEPMhKk/6BL4uD4l+Q/LCSfh81ecUCK0aeoo3UX9YwTK6IxgnZ5/xIEj8lwwUe
Q2d7jFsJOD3kXZF2TtGWd6xx0+BMuPBbpPl+q1Q2VyjgJ2C6+fTMjekH1QFENVmwj4EWJRkZ90vM
Gx1l7bC8qy8ZHMfULW8BlWjPWuhPxju6sTViSXuuTfvgqk5+aeKhu4TgI3kFRqgYnFEfiw78KtFB
HInGHsuhwhkKyYAKSXbRVzr4FKiqh+SB2DZTePoW55W7mTfaYm8+h2JjLfbdH3NFl5hhSjnyAG0N
k9gb9nMztvmwT+LkNklq9VbTvBz4+ceUa2z5FKxMd9waYaefRxPHlhQ+tTZFogvRhWIv1/1RRLxj
3vvbTA5uhlDulnOfmEIN51VphmrTkeMt30INXzwkq82tlppsv/LB+55oqbYkdznssyFJn1Ghvvaj
wpttB7BLazJz/nctA7KVmIpzRrXKvFf0+tGc+g0SJDeR02N+AbWQItLgo2fpFr0y7Nu+Mx/QMAke
6wwuFAkrEPoiEPkj3bf9aUQE8TQNcMw8bdLkDJ13l+I/cAOf9dI0+U+M7fRI8W60cMW1VVYOpjk9
cp92rvhTpLmTjtob2rTV1tJl+yAayR6BFg1xvZj7dL9GOhUB8fc5aYw8JU+e8XGWmPslFPMNBDgX
cArRPCjqB18ah13YOiRGp2YwZBBArETmLhNpI5Qo1PQWWJF+nebjEoYUUmUvRZ/WQdY3Cqe4kR0I
CnlfJVulL5xvhYkXqKnlVHSnMB/18jaqbZ9tB2E4pNQDs7xeiLCxDeUMXfsoosgfs2+ecT1R9ACV
uXXD0LqD4f8zlKG6JyZJ50ZHfkmUwIZpA/KlT5768Jr6PG/ukwwq19da25fzGs3G0bNDN3SUvO9N
lERPVdtKa0X1+aQMkOfMEWn6GKno7/LobWWlMVFd+Tw1svj66NNUo2jbVdD33cYufWynstY/2VNT
yKRzZdTb/SD2T6ZRQGsSoyLu7P7ENlDfSqUaywvR58B4OpVSBLzXHxAxmM8rJBWehw0OoPD9+KyN
NZqmjvwUmizT9ITkmAhBy+gbK/LTtQgrNQ7Wmt25m+tk1DeA4iFZIEJoYC8WGOqzCab6yQfObGvG
7wbczQI4r/EwGEVwzE3lRXzFRBe1uT372+AMBcw6eBHA5CGjzik2ZEoyyoiakUuad2rztkyMqgV5
oy/7NcmFrt4rgb1zsBeGgtcMIag+HYo9Qt0hljNUI6u9NjXgrCsKhhyNkBN52zlgv/7XJY7ENDFD
hKJBbLjau65Sbai64xbsNTZ+TJa2zrIgeIEXBhp4HCaBQM99QtfAt9rgRXYNdz+6aboUoeok+soy
5WQrQhQ79m2quJewDL+7lfkDmQlAkqbb7xxcuR9rP96XcTu8iv5g6ld1+R/7LV5Ru0DSQMRP5dDe
dMD6TqGoiYpqqBiYy6ZzXzPWt0jNbSV4YUdX9rMbPn4IA0/h3DgfoSsb6PIVerARox65D4Sip+Gy
gO49IhiWI2AcYsix9lBgX2ujZh/x/4Jr2nXFdxIH4zLwTXffkpl8zBuXhz0ovuuRpMMwiuubapTz
74WqHwO+7A+27jvX08dp2pfTkwa/xamfpZK+RgH6EBS29An+oGWIzoSJpe0E/IGVgHKuMI8W0ZCC
vTZGVol240VnC53s3rUwVpmWCT7FxlUfSOUa3kFyJ/pwmaKCYT06WN98npYaCJ6x88F5SkIbf7iM
JPcy3GZSaYXhRXBjaIBSZadwp8Fiwj64rXn+93W0YkwZg8+LLlRWbSBSqFODxTfYVf75hbCwyMBv
os1fEQNpATJW5l5uUSJYaIFCez02wYTvW6wIlqpv6kvIAx8TxNC1KY18E04aYRQ/i02bpPE1EY1O
eQEu1occNYGd3MzMURqt4rXYkAFWfB8N2yS7d3hUBX5B4BnEUVM1j6XVQHmfcA2if4ZCdP8bFP0C
EzFPc+TuEe7HJQOSP6ZR8IhAydpqk/FFVWKeqSCRSHGVw4vTQX1zyPGeIlTOxDRptNpjAiIdKhb1
NVYX8o1rYFgwVyHmldCXisY8+cty6ks4X5nvFKJn0w+aL6r27aHWQvsMr+0k6pLYSN4rSBE966VR
IFAX1wdHipyD5A3+Gsxl8lJp5QlbJuDqIkGM/bR3cfmWLpS8Ls66wdq3U+UdX+3hRasMnD6B4K5F
KKapQJkOudLC43SHgrR2n9zN97I3JI9tjibc9WbWTFxLtYQ9rpgimnq68aHkPDZdhgXqFIlmniuu
eX1oJCO7Xg+GRLCsRphkbFKjC5lo9ITgOq7zSQRGNJjjvo6JPuxF5HaKfedGLyIQ5/iQT7YaTliA
ZTjnn64DkVRe//sDhGzu3x4gDTdvWFEKnCrScl92LRGEnMSFxP5a+2qyIy/nH6H3ese+GpJlxOYD
HqyRVivR+U/DYqDOje9Vped7sdGsnXODP8VFBFEJTFd1bX8jQqlvUBN3+8t1k4t+8O8CU61DWwJr
HRQD6mDfGx1eDI230rBHXXXlYN4WYfMcsPVZZ4EPgGccnbOhQ4Ekf6g926ke7kSfOaULwkGiFucW
GxGNAz7NYO3ANnVtXl2GDHLGAkKhfm/7aO1NO+NEJfMgR6a/FrtlF8Xve0rVSxOPiwcxA9IrBRzI
nVsRFpZpYzDNrSNCBUo0gvxBt4n1MT3gXraqWS2dgNSTVSxqEoqKL3drsLY1Hs8NypdiqJLkVye3
dQy58bzyPNSKsyFtV17fKxffqtoV2ivKxYPoirkXR+HUh9aTekQZgGU7pEyHb2RAKT327wxfpWwy
NVVBfUn0s+m7E9EYyGvq2M7eNiPrbpTa7+LVUWXeeIM7bYK4cOftkfowt37q3tdxXx0FZK1W02jr
OyWuINMrXTRS4t5HkVUdRTTPEJA3cdbHNcSMwOuHhcYTv5jfi+JlpyoV/Cv315duEVqt6h9JVYlg
fmWK96MYc5tf88tSHBX6sa1siBDTxyq3w+igUavDJq0CDBMa3VFWMsAyUFnI90EQ7mUjfIKA0KJi
WGQ/iqSG3aS7f5k1NmsDsoCoYa0zEIS/qlp5TeFQf4ff5i1TCh47uEiwqiTNOg5qaB1Dq7aOgVFl
21SJ7m14uiPqKPSJgdR+MP3JL0GWpg1478EWblVvM6fm+jS+yTCs4y64t1Gp//lxEHvhtQdz6Hmo
Vqyz5LfR3pRj+yj5VTMuupLUIpzYkq0InY4CgnNV1G5+k3ZWcB+EhrHLZVjmflPL8bLSDW8lyZFz
IxYHvH1KRIHOMV7FBSC2w/z+s/i/ccN6DxlSsV5oq0vt25BBFGCWXRDF35j/osDje4P7DPtLodgD
tbPaWTIU96KkhmRBCxIzskYJVnVZRsekaRAoxZR5iUyEupXsjI8uhtj7nJ3rHpEicy/CuUEQZ9Np
sb+duxoz6jYawPTxSSmrZkPCe03yzT+pVCPveirZd7aEfofSj9amtXS8izIbOTq/MOWlGNaniQGG
Y+w8PAqZCOfaAcqJWqs5mxCZvB3+8OkhjmrlplFKbh5d16GLu9ZzYRk/+9FIf+fo0loOMD4EhwaE
O8r+LZLAUqhN5a4GkuILG4rOQ4aanaOq5n1c2cVDFjbBWm6iCOFxBrWgts6u5CCuxqDogrwCq5KE
5FaEkhx3e8Mz2OB3UZ2Tp4kf41CLjzCzsW8xwOMis4fLVpBQDvFjiiuyblJDEYeiUzTRNHw9klW0
LfOU4ss8R4S8bs0NMk7SLkK43EL5AIVHPwhf+qx3zsg4OGfMYUnUqoG0lCPUiMRAF2X9rVt6E2Np
tJYoEfNasfvhRVWpnPXWc96qLopieYUZFOahiR6iMZXKMjeuGl5E4+Gr4hbunUTS+VIbab9HmvR1
HtdKHVtLhAVXok+Vqx82uj8sFKxu6JGhx3Sq8/IftZGYK8dUs0PQydZJUYYOEij4yn+YkXtYoEyi
ZRrbs4tH/lOb8iAiCg3vUzSNsdKg5DzNzBRpPUfTGHSaCEn1BMx31oR3DZi56/NWxCT9ezKh1+W6
AB6nVYveF4A9N09OQ61ITwb+n2U5tt9cqWovMuylOM6kJz01+kOhxcqim2aFyHZuwgIFFjEah361
QvcedHEOhEBcWs3i+E6pm0+bgxbXwk3phu+/Qehpyab2kE2vEDM59KN6aRILUkk6oAPfmpR6lc6u
LqKhXorRYmasa7c6GyIDhylHzy68Jnk/Lf6unfFgZJtWpZTqeiGfMFNib6ZG6V2utbBHRwk9VH8r
eubueaqvGIiITfPjROmnqbIlOZs2hxtxG2Qygl0+zFPQpfFveLm9krm/rQRRHMWsa/RTHSD7CiaF
sH2UvSUhvLNkkSitrmCeONg56AQ/yp5V7lrP/tSPH2p4zMbsLfES7cLHZynHmvNNZFowG1k6SGxc
RBS61ovSuu41L6OSBF22TZHtxGDr1c6KQly8EWGg4eQaBhbk7Olq5lAOO0uVcPSy3eqmVbKQlKZD
rdgtjYOsU1kpLQVpO7f233j27hGD8R51jQ9YriaIxAdZcRymChe76U2F9tkvK0Y3nldw8+DCaN00
uFPCfDLbSzzazUJMCSOyLaBAXuNO4i/S+oDXVBS9/301qf/DYhLlZwude50PBrT9P3djGrhOT3Hy
+DWApG62RXOnIJN5iWoVvR64zwtwSvVF9OVWpfDSj5uNCMXARGb7clYvKbdD5tTSgwHREskZu3dw
hNSb+QBsBWq1MqKCZKOABFiTYKFo3MQoUNqTf4ySVO1Tz+pRr7DUai9PjZgiQj2FdHkdmU/+dI64
DnqK3//9fxc00a+Lb4vvEOwfcNDgov/2/6sq5QqemtZ9V9s0uUFePVxo03pCmRpxlGNcgHKwXF9K
/F63og/+q3WEMc0AdYBqY0kTL3TqbKLAPiaqZqEhhDaym3lsRk3l/OWoVWP12td/HP2/z0POFA67
N25EndIAELzw8XHci22xCD09jPaiMCnCCPehT6EYnSfP59YZSttfJs+hV5X8oFhyl3KvWAc7y7Kz
PUS3yYTkEA35em2ZOFiLk4D1H+LRSc/I0yD8IxdvZTRICzDK9T08DfU2j9hE+rYesS/QEAlFpPEX
lnQVf+1fZtRISOv04S5XeCWbOfI+do+Ypzfwypf8XtmIMO2tb1JmpfepSjEOdN5Jc7TkJYgzHICk
BqqBCEPcFSaK77EL2+FJS3+HEAxfujhN95puT3c2l4ZpEOBsJFco9jE66BIm42kJYFTu2U7wG4iL
yUng3Yjf4BrqzrfMbtN7TE2KS9Uap8TzYSYaYbBFh09ZlT3OaUmcu3dBOGFkoyJ44+H4Dslce9Dk
UNua2CHeoMFZvtrWm4S9/duXE91Gef73+x+S/5f7nxSVqVpgQQxVVpH7+PK+GDXempJjJk9mz1rk
SVds/abyMQHAK2OFU5u7l0zN3fttce97k2nhFIl+Kmu4Yc0xbBoy78DAbrsOfvxghuzxfD1Llpba
KKh+jdVWa43+UhRoHWRms/QmtVLRBUMTm3sJT2kRigFddR7MsgEwOJ1kQc45VP74KCLR9K6SQ+4i
q9IC+V2HKrwla6ysTdZgDdmHQCVZZPrLUq7jgwEY4bkPQCXYyfAIkg7ditDCaaxtjXqCQ+GRpVtY
hU4P8fWRF49yUGcbHWVcrErUBf7mySZ0xuqsU/S6NjlCEAs9NvCj/hhAHb9CqoMzrOkMMTnNzTdF
c034Mzn8uBYljz1O5MUeuvf7USlGREyh17ZhLVs/+9wB8D1NRB/1VMvm3Zc8gAjnvgCfBFBsB9GT
8Tk6zimDWvUKqmzo4Pp26u9ggEhPXui+6rz7zyJq6nOsZ/ZjorrJvWz5Z8pO0pPa+P1elvVgWRqN
9ARJKdiYpFqrDnTqBQJOeuFdHd5X/EGQKzAepJCmwA164eRhsRd9Se5sMgTON26Yt3vc6pq9lA0t
eu6qnS/mWBzNc3DGYHU2NWz7Tj5JZrWFOX/dxPkkL3a+mz8KGIUATogj3Uc2o88ckOb4F9jYCVWf
5iFbqCwqaXLg6RX9rAQGZHjo82ttCkUj155xTvX8fkL07obSCKwFGrbYGbYu1hp/TAuLGt0uwY6T
R3RjhRq1aNK+jE72cCcCsoGkncksP2WNOm7TsUMZS4xYwVR80hXStpOQtcPNtLfr8MgbJ7z0lYWH
ahffiSg3o4T6RTC9jcKLaJKYEtcIv4rlxf/69NxnLZ9D00bI5ZiWw6/KbbXHyMxtEeVBqD2G0vgp
ouZ2jRD8UB/R9/s01kKKWpF6Rf8iN8ed4YfyThzVXT9ej0QfPExtIU++yQHSrDvLsHHkzhSXcpvV
4DRxPVZ0eIpJGKcLi5r3FkmwYdsnTXxQbRc+njS4p6bDg0Gi1HnJkjxYoUBYP6ZGYWEjQt2ib4Pf
IftJPHEVbue+hgEQYBffBmw6qrJElsxDYAUZm0OCTsqb6VfINNb2S+pkkMNzJXnMYImtXBsy0r+/
UP/G3EUwyZbZPPJS5WXK8Bd4VYS7cNoVlfXo1668EJ/eLscHCJ9NlHsFk1eCqZrLcrwTn14xmgTV
+6isIGorRudzxSjarNsGe+X7/h/On0/wVRDGRlmqwz4t0FBMax9ZmD/pA+iyBBhStK2KxP2UxLJD
pzvoKuKQ7Je7x7x0yyUWXN2jzqYdd96VJKlnXQ/y59EOxl1v4XQmQjKF8tr2tIGXJKOmZwGlL+oC
7ruSPRtGtiyGIt40Ru2gx+ubt3B/io3RquZjMxoXsREcarQgbQDPD2FnGLeVJxcbrw6tR7Q6LgFU
qVsPeRBspIudXGUp3hJA82ET4ciupereR4QKaQuzfUoq80lkuT+mJlX6PhVFYHi701Tb6Z+zLpdW
MCato25DS14pMdypMGv2tYOD7QI7YvuoUoI9anVnv6nJeDF5KN9krfht+b35XcuTZuEk7vgMaw1K
pGm2j70FCSNx1OYhDtNhVTQkKWR8wdd24evnNJVQ4LZK/+SWubzpG70+mJ1u3apS7+xwmk52mpT1
KFx38t7GxAJdfMiAqLkEm6bHnzQPDQTl7WG8U4EFUwLsmksaYkYeBnaNQYzKXl5NuydeXFjDJr3y
EljouFZ5J71a4/jCv6T8yQLgaGEh8dvokhu9yfwdoujtbdHxz2n1ND4P2VDcp3nx1oea8l3xEASt
PKXYRRVESCXuFqI/6WtrU4Jtw27Fkr+jCXXrx7b/rWvOPQ/3dnSG8DaHKg1TqkIMtGqjn3rRIDUV
Nb+HArHKxmzyx8CNvRvVkLR9jUTV0fYMVI3lwnuOOvOpc8bmtxSFN01j6DdITKEuxJ5mmWlRc0lQ
i7/RGrndW6BZeSF6+U1T+vlDlYS8LnHxejOK8QZH+3ofZQEuHFFu7yn8W9dGhCYUZtYgho/mLwN4
CXblQhyiXMKhmHQ9dKbTtXpMsfD5dBkx2Q7qDjeeLN6qkoMcRodQiisH6g6RbPXGA7X4DcAjdsOS
nv7W/O8dhsU/Uz7My75M5Xu1QONCCnX7Vpc89U7ybR69wireKq9cinOw9vurUeXsMU/06Kbh1kMc
HWa2hJ8nEF4fvUi3lPkshsmOt+FDIFYfU6NNqxTRXzbjA8jP9665n6rkg4g6V4UUESP3JK7x/9kn
LiJ+Qo9wf6IBEzADhLmhmXjfmraoTnVi36lS6H8TXaZR7yqKyWcMtfxvNjKDECgRIxODIWI0wMko
BojQUQfyceZGt+QQjbK+XUOvO2nxWJ/NWqofaj/Ye3FEGktp49tCMbR1O2W1oE5jaqU61bnQtOZB
bZB+/5jWDCAtceDWIguvVtJ0idOB4lULuzz0Btg10YgwiQb+foaRrkgfaXeuknl3YbCDmku+UnSh
E/OqyU793jdiO4M5W1asxSirjHz/798T8gx/LtBtCCN4mKqUVnk4FUX+AsAptDRB0DRVH6l/Uoy5
4V2b77rR3pjk3e6L6UM+Os4G2uZ7NI3N0TQmZtbTZx0Lmi9j88yPa1bTNT+ij/OCSCo3XZliVNS6
lFPcpqO84hzkqgUzaWMbJnpEMwCW2khhjBTBnwMVQnnba6LYthPUhssUESBsoq9eDUGQnYzSvRWR
aPQqMDa8KMolWmwoy6BE2yxbxx42fqosR3BLcACRsLeGwN0FWniPk5ZzFl3iSAoo1zTIgvPF+N8A
2a3yJk284RQ6FWYHo3rnTavWISnylRlJBbCT1MCAOJT3rB9w3EvUt5I877dAsX9j1uA/lkrb3Qyp
q+wUNzJOuq75IIa9CieJzlmTjYK9VRsXK0/yhyhP0ZAys2ekccKD0ZAbFGEPXpG3llHflH2aP6Og
FCwlZWdmeXOS4jRZkZNSwd9nJo95Z2Qnr1yPSgVktJKk/0vaeS1JimTt9okwQ4vb0DK1qKwbrCRa
Cwee/iw8sitycqb7n7FzURguiYwKwH3vT+xZSrTrPoMEi2Xl9M3Ssc4ak75dE5l2n7tSfzBItv7I
elIoQwElBGiQvUsNMun/oQfRzWLV+pqOuGupoVbcktTQs+zMHrhcZyivvfAu+wlRxP+l629d2zV3
Kcxic+c7qHyiYWcRvUmtO/RHtUNMpGQN6cL6oiL2Fw5W9kNT0vcefHr1MJPO1o5N+qopzWaJGipL
8BnyS0gdA++avbJeAnIBcxoprjheIHJ+2AXIAw2nQQ2qgBABRgJKAx+0iS2UO4T+O9DMG8LMyfca
bu+iBwr76pZVvmRRmjyNfaStfP6YuzTy2k0OdPxshdm4G1qgLGPUh0d/sIpd4RbYDrt+usHqLLrn
fwxRBoOE8hhkNsYOOJ2djWqEG6EXxj5QlfFLMvAOKAePmLlfnwf4B/iYUW8iWbgywoFu8xNpqBBS
+tNNTdDca+cnmDLmzNbicCG7JQkU78T7zas9eTX5ChFRqN8C5A7Wqe2Gpzau6ptUSxBCgqD3XUN5
JFDtH5GqFjj8JR7IKE8/NNhB8WH16jUpspvMTuwfWZr+yhVRPzlVVf5fS1/rk6wAjyqUPU3EZ1HG
t0zobv8ae2yHRHPSrhifQet4D7X54hodD17kMg6o7MIYSJPqLYvicmErbXfbi8q4x6MJaQ3qE6QC
+xHLLHgYS6Mckr3ciMhi1Fgfi7LVLrBKjcp7b3JT/NUjsQnroXxI66ReDkQ73oxsuo8kLtdz96Xl
VL8bu/xmjKn7qkDxXGZCy/Ykf363baMeFbUhedOV49fQyR8aFIMe67k+BIyP5Y8xfu1PVewXt5gz
vO/8i2RScbQucOyb36xy+0+CazhHOppvdorc9tZCPHpRWUa8xT6ClSXEcXKVbl6/B9MdoSE+7vcn
DE1xzwnVQZxk2Q8KcQoGqyMrgfnVpwbZxS5thsiOrVcP68wdnnHTu5NIQok9hOWenuYqBdLAfVg6
KRITrlhBvlTPrtNWa4yU2Qzh/4EESDT8bCOYq3pg/Xbc6iH2XeSlcW9EpqvW7ibI6jz/MRm6Do98
MGNyON/cZbhtBeZvrNAfJmMMbjvTFzsH26jbBlrBAhew/Etdo+WFZl22VTCi+xI69lvnI/cYVVP0
iMnAUVaPHn6ciCcg8TMPykd2fyaC5ScTS71XRA5Nw8++eEivHskS10tZRJ75Ef7NbTwLAuW1f+PE
VvUUIGF6FJrRr2R9kAeYiTfVk9GOq9ybtIWaYoTUtizBWcmfAI9/PFzrVKcVa7PAyUh2uTbIIkhR
sYazhG6faEbMx7L03qtyb81yQ+VFGfWYt2TVKajGYo/ZXnbIQC4cDW7QnRF3HRohmbZRgx4uRTxl
6zGLh4c0Rcy7dPPmGSMPfzFoWvdFDdHsz+LRwKB+zgGXxa+6bDZj4iM5OVlb1wKLik2Zj+QmhoAL
tSAJ4zvtjy6IHo1+yuPfPWCKvcyYDQ15Ab9L7tU5m1a4GKfzfLuXbWR0Lm3GTIr/0yZzcv8+zkvq
cNWjx3lhD3gmAtx+4YU7icCEG2scCtRukXKHI90GDmKIIsVCYMEvsnv01GDPMh5NXk5CTC3eiIVo
PCiG5Cb1UuOgIm2zyWLdeXRrstgR0iy/EF/n7nd+IuOpLiY9R7Ram4pty2LgMATIJQUV681KT8e3
ogqOEa5F50ZNjC0a5exBKiX4DeQ0w8v1t1K2bwXJ5VenS8pV5XbTreEgAzkZernHXtLcJEqKP1Sc
Rps0bLSjUWsR5l2oYAP6Sl4Nkb6gA9D9AuWy6RIz/DYm6HaU9hjeQYzgSVPl4S6oe+MeU4eQbbFu
fXfEV5bM0A3S3BDnSNIU7KEUxzk/KWa+gmwAEfR+ZmojXkZWMS3U0bLvetG+1aU3fMGpaNw4uUms
ccZltZqJIrDiPY2pqE7wmlD8bs3oS4frwMrg57GTRW+qz10TiIfab9t7USSP+tzLK4x0l7UjojRz
keAdkU8l/IEpXHdDPoGvooSMdAVJTdHokGmOiOX/AVuNXb9SkJy6lVVO7kS7Og235AqMY5oMEC4C
x9uaZcOTQU2VVaN13VNiD2gkYgjytQ3K+5hfB7YGqF8mCTr/eVweR6MPvreTBrE/iMxndbq5LAyU
5AcP6he/NY1XFMunXZfl4VoWPa/vlorCnXZp5c8SeWDf/PM63f63d59tGASIdRD8WEn8G8NbExMU
abtSnoSXa2CbDHSFq6m/VUWWHBpR+xvoksWTP1sJm3rm/CzBBQYtN/G17wivcT8mNywL6B6V+VNZ
hemiLAz72j1TUaSSU6cQXA+XvvPU1swmabCzW16I2vmEPWOappiMlv6vutUOmIMkX9umN5dRG+d3
ZlLru4J9xy5AD/YOeyXWYNhtf8VblGCrdRnUCychCgpOYwI3oc9PgtLKoicnwIl7zs6HCF49JYLk
7/wEkW1/SmMyfW6bx4Fycf4PWRkgc583SjBODIs3l23wDwT6v64+CN/4JnBC58kgtbtKujEpX1PL
XwAxw+4VatDRVZF4XMjTuiMd2c6HS0tuYhQlK0XakImcsP4OMgskqT2dJc5FwmHk2SdMzKeiEKgB
V0g/mjvIUmgDdajnD+TTHh1NZ9Hp9t1RUxAVbpGqXDdIazwjVRIs5l3Qr6w8IcZg/ZSDMiVikIOC
rmqw55eDmiTgtgxd4xnVfpb66a2ul+HPToi1q+P/s6iCAk1TwDCw+745rT198bS2WcJlwYtrTKDF
JpF9bmNT2cE/VPeJmoRnC7gAIr5COXih+RL6RMlSQDYnQnTeEXwo3hjZJJ5yOHG8K8X4ywfe3Jr8
QMDjgffo42eReBbeyfX7IALh0WUQ29bqz6BRIgVqpLrqVI8ug+L5SvO26XIlX1fEk+rbpEgAAG17
08vWOcDO6GVqg2+a5WonYSTxYSpxT5FRxsZnLdsMQ7Az5xhkZWB6bVWjd4lBIi+1mIFJeFFbK6GC
31QUzf5S9r+bGefedu2wqYmn7FwrduZqJH6Lu8BMvmROhqGMA1e3afRXZAyRBp+r5EEWvSzdEHiP
T5/qzUbXlx0a6Ot8fEg6YzyGswAiGRDIxPPZ9SDrkqAvd0l+4gnl9uzb1Mc8mQHHqW+dtJmC6tjg
aXU3t096b+vPshVjVOtUe484eDR7nCmN12TyNiTp7EcVK8P7OhSP6UwCK8zG22kZss3KpBsoyqIH
VJQ1phTE31fyrtXcMd95IybwsihbMxsrDG3cWmX725q3ZgNA/Q1hHJsqikqsnSvwnw9+8dMYHeXU
eKNzlgtcPDgjR63OlzWv7trtRHRe71cEp1nOJKi7CTVGPa0JQVezVGOXGayQKwixRwyzR2uKP9ZP
7PqG3Moe5/5Wl3lvpn5KRxD+WQvHNunCNcLmfKIoK/cs/d2VwEJwZ08W/wFZOC1Q63XPbRIWz0qL
gPbcd8y7EjPNBuvIRO8exyEst6VrxBuZKPQTDJ+yBAtsvPCM1zy+K1VtfAF99nQBwYD1wp7NUNQN
a2MHl6tOObs9ErF+3FZfrDa5C+ZYZx9jpJzl1ptIhhiguBfdVn7k7z0snrdR4JkPaZ7qCxesys9W
Rx26+Z3DdXjLiweCwfih/zlRlM81H5ty0As4jnzok1et86ZC7pMpB7Avc47IIdw6/5wwBKk2eoRj
uWztoUnir/7dxSZqZK/u89+5hErQ3qSRk5w6XMbRXmucty7DljttseQuOqyOsHu5T1kkAQS03U0a
Ce85a/sn2QONezasUfrclmm17dw82mtpVz10c/BN9nAQniitfjyXPNNW7aw3Us8HoUKmUcNMW7ka
7l+LxI6pdPBETjsnfs6G6MbQ0+pOvnwKSgwo7+Tvdm67lloj+FD6M873+SH+89vfU51/f//PcBsy
PxqJun/XQjIspVECdRifJu9QK5ro9lEGJsnzzH7VF7F9lMQIeRZ0PhsgE47TKm58BSxZ7286xL4B
uwt4+MQmjpU5uGTP1afESby1zaNqO5p4FNl+TlR4hhZLkHE8a9y0aNrnFYS1CFGjo82T9cUxvZfc
TfRbWVIDKdr9lODucKfZuX/guV1jjOdYbzCufzoA5e5Lr1FukqnH8wWG2c3oKRUxiOE+bPsG8l/3
00Kp9g0L2hm70I+vsdFFy6hO75IxEDdFDAs9ct3ipvYcfxdrotmja7zI2EOux67qHwddnU6YOn3V
8LB6HKtcX8ZtH2xsj6xCybvup2c3C4PvbpdosbKr/Pb7WKMDl5lZyfcRGCuhefU3jbs910vn1RxN
fwsdON/aVdndh3Z5ToHyvqUZ+tYzwFBt0SUaRRHeOXF1j7lGvB+GyD76OVwUeeD1CUIRsXbWmfCE
Zl5V/xvNZxWJJ/g93pew8BHaNNT66Dpje0tKjFdpF41rwxqqTZ34Jgr6HfZZfuVusFAg+QBrG9Wm
LnEeXF+9NYDBfdMAzCyKssgXvlOWbHjGTaG6r6GV999dF4/6StTNehYm39q1inGnaolXz8YmE/H0
/kcAHb4OKoFDuvGErbj32+qVezbFu5bs/GpEApvIn75sWw1r1yx0t4nZesdiaIad7SoHfyrytTbC
Yk8blPJBV79OOV5xPbi4TeF37MDz9lYvwe81gA6/d4m4c0m2/iLlRMzG8ZaBH7ob5ILaQwosRrL9
6PAXLTAfpx7aQnrC7TC+l4eqUrWjkgDhm6sSRamXUeZa69IqtLNwRvgHovwyuOVdZeflE8DbJ632
sChzNfW5ULSXItCcGz0um/No1XcQAYD0Z3HMFu5XrHb5CSXuBw9e9z5wssiEiF2YJ4UAtLeeQjt7
EzZR47LDyUgWldG+dbEEe8B0Qtx0djvgJZfnb6aCQn2NdP9R97ozME0X/HP2riwWepxVaDYlJXZu
2Sje6yW9JiGISbhm7iLLqI19VZwiX2HJ8kxmJL+t0viZHGhzMw4xd9IksOMVTf+iujypgYZnW4Ik
P3nvivsMD+bzMDg7KzVRrUdQi4CeCQR9blRHX9z3g+Mcyin5To6RHgKFhL0XoUt2KUco4i5GWJML
f8j7dUlk+YVlTLcGes9rbS7ahu0tcdTBHgt95k3kleNStI2C/IttYBUoTx2zY5vEistdirk2CXhB
uTpehOKmFKF3yJvxrhpj6xYTgS27zzXOQT8LgRGOGrffhWn1d1OblUu9cOtNHb1NNfdhzE5n7OLm
tzAfheuI5yYJvVPlT3CHqxRaBd4WWIjzSEfCz9+pAiOYktv5LlO68i6fzxxTu8t46GOGSJVs7Ism
2wphBEtZBNyU3Sha/T0hJVw0jvVUJ2q/F41dL2XRiYKJyFvyLVZy+wltYfGQdRi7z6WygLEZBX23
HtRBOU3zATTZ+1maGPhchPa3a9W127WvB6OY1AZX/zPSsRu079PflV+6h6Fq4r3b+R6U0AGbZ1ML
ziKKmm1YG8kNqcRxY5RGdTu5eHB7GdIemFrfebyZd0VWZEf0iNtDyO2/66LCPRkopW7wk5kwP2sx
mwD88YDdCtLTplCfyvS+ri1QB+6U3aNrHe96s673ceC1t2PU4cvgpfWb7udnteJOT1KwBVrefI3r
zliC1MvuDNKuO4BU6q4vu2RZFViTaURR95rNbMJS5leGmM0nDO2bzcZCV2v7l1tmjxiXZ8uGqOCd
MLAPsuLytwmpLORZ+Bb0fEIRJsWdlUfdrh7bG5dbaZvortgOFlgZ1XGJLdih/qpazXfdzuLfuX0G
pYnAAjfznU3u+c0JjXJZ9VqDdwf7oypti5M71EcvJifoB0pzB8OoW+YNmYCqGJZhUae/1JBtlpez
JrFdM99ALyyO02RYZx0cySr0hPbFFOOZGAheiAi988jeNKpdfYuwcFsLV60OhCmdh7wRv+BW8KAk
a8+OuLHvM2wzjkYUoOSX9SMOQvP2xbK+x1oZQMtox50Wtt3WDlgiIVl034HS/eEBk1toeTY+jJkp
QJjXKl4pffdKeIIECT3wzARgWhXZvS6aAhxAs1MdLFScybP32hQXJ/4vk+2otvatZ1YeDoSzXNUQ
e7sRJ5ZTXgLHx6zdf7JMs7lz6uGQwEwVhlgYFeneADOdc4QA35YMcruW4K6A73Jli6jaS+hXh7A5
SBG3RdQK6FeD82KHpumTqvb5g+oXhExbPPjqPl0aZi/2HaYd+Oxo+RtEjF9kXYa7yoPaURjhz2h+
5uLvuyh7pVzikRXcYtxo7/uoH7ELT/KHAM9a4pVd88P2asQ8O+2XQsqiUiPnuVLNaa1pyZs71uWq
yHF7zeYDBHux0GN+qL6t6MqCQJC2mmqnXId+jSPs3MfzbHPr4ruwuNah7Aa/xeLBMveQ3VJrsPFV
l+eXyVJb2wagGnoxvY5KEK7doszPSkAAEH4g6+feSE9e7H11EsM7Rwb767B5nAz89/RJR7DWg+Ve
+wcHO+BzCUFlOaGvDfQEUXwPA/U9HvLjbTkfol0+ZvmGzXG0K9kprEy701+RO/1m1MPwm/wcLkqE
LXGffq4VnDCbFptGQeybx2UaTAcl5UFtKtb9wHNkh9FkvMIqSHu248DZ+YmSI9KYc79q6ReAMCnu
0vizGmo5niYf9EiGp9smto0BPaAEA191dE5F1eEATEru0SqcbCfrrgetcf/q0rg6cTX8qCDgzIqE
TfPqNqJZ5I4ZvfSIuq/6DAf5xAvZooKFAM+9xRYMigCEBPA9CEFijioWU9SeRW2wBSRC9ZiRZ1pA
yh72sk7LMBHtpxZSseLexUbk/CIXhQvCEiNa9yEwWCVHuvpNVRT8Nc0Ct2yFheDCRzs5GufQRKUI
FoLJF6WJ0jehhgDWgQPNwGWXAHh4AJXeI3Nm2MtkcOu1DYbeCiMSkkGG/0455Ptowg3XLVVlVTmT
TmrP8x9GRzwEdnCGGx2EiAMpBFiSbutrdXFPPA1KslLl8NhaaOM2qyYotfWzXYzxeSCuQSikrZ+T
snBvvMR84vdjP00jbB7o4H8xxJ1ZLeZKBavYxa2qngSwJIjLhrhq/Ju2/CELdoiVS+Fgr+449XSX
II21MLA6gplgTHeXOtQ+tnqKIaYsygZ2C2ikKGjAMKgUMf7gVs4CeBZQw7CzOnVd+n6WGmWyRjbS
QuZLNC15WPpcTnkS8bvCeXWDZD66iBaSk4oKtTvTPP8sD/wMvH0H08pAW+Rs1TYvgCy+bysl4fbn
scgK1rnXJjxzfb6ZvYW33r2sa93ioM/ep0Xs6ghMwezqUpss/IAanJqjqVKNN2SdjDt1HLFM9cPg
PuRTb0dnTHcKW8tKDybYaOMcQrgFwbrqLdXkNQ1y0yt1uDix+dZD6juH/c/RwOYz7cYS5z4Ct2WU
OIfGb1iLzWdagnzOpVKW5aF1bsjyjpu+i9o1YVNSFCVMSKGkbz4muV8xE5gVUZT2hec93pqxHzyC
RYnWZlz7t7bKjyJKvrG5IgHf1YD3O4tXy1yUB+HpoGotj+gAvDaa9AFHslysFJHqd0bzEJkNxEbV
RnrF5wtGEgHlZNWr071v65gjTZqCMdJEPMBMLGyZJ8W4l4cqhBLIaqvb4NTzXle3uBDjEFvth7Q2
L/2Ept2Q0LNPSWF5mxJLr1XnaOahjYi0eGhYP2mh3TyIRixURHCfTKdfe4mq3M8Ldb9rtFcDxOqJ
AAHuO3PRKrNsGeMYu8n0Mq7R2sUBo0T+f4sEU0outvjh+nGBc4AQB+41DINac7i3UNJYjl46bbH/
cY9JrbyEcZE8CBiSZlc3T8E4YugLGqk0Wu2mDJT6yTOEtezRqOYJSxEXFn+r9YRm/Na/sQpAVVC3
/Js8tn9q0xS/Bllc7yM1JCPkBcmrDVtmbQpc12QrjAi0O0OzBL1CKzYTqNwmyqPqmuoD7w9gLFQP
Tg9vMSzshc1G8+goE4DB3jJ2ltGkK1REbBhTSYNgE+gxeOD2c0YoAf8KV10R16cV08BtWfB6VxLH
IsQSot8JTBSnPMbqHmZQpVbiGSbHdoDOeNsT55s7s8JrNsUEMl62Jtgbb8xxqi5FYFq8sMZB3cjO
uUjJbw64bMnOapDk67ojMHYZOwz+yiGhvZWdjR6/sTp0/Utrajcd+hZZtbuMjTDLq3pSQvJPSKZQ
WZJhTbaY8ewsx+tve6TvN1k0lSc3OYI+iZ6UZtlrqnhSNKd/yurhBRaVdy7MfNhVOHouFGMQt12L
BF3Ue3CHlMi+1LXat2pCT+1S1SNWgM0eYghqic5tzI4ZoHl4cIUrbuUceY0PFvvnaOvmwzJzcsES
D2t44NPpMQggfsN6+5ETnPpWlqG+AOVh3Wa+Fe+iwT207ZTddVby3KlJ8AofefaC1FC89obgtU7a
dkOsfdzIVsADzZIcoXeQrYVZP2ZN0d8FkWu8dN+aKgt2elioq1LgpBtndr1q4K1um5gkJ54WyCB5
uANa6xhv0ffTdD41Nayklh86fDg1M63cJCPhg8B68CFhvtj8eY+eCYx38IIXg1/bvZ8WB1lSLGHe
xsH4IEvxlCOBmosfslTzR0PfjirSrVX4MtVoB7kDOTo5a9xOxsYHmbKKbcW4HX31/WAqe0cRwe21
mgV/eUj94Fl2utanJn5o4Uim+FNDEcTqovJhC1w7yy7EI9jroGMm/lzO79kwWrWmPcOH30SiHd/c
yfZXUwuoedRy9azqhLvATq9ctF7gv9e4es4uKPJQzaYo8iw1LJfbO+cd7qATIuu0P2dpkXnroYdQ
8qlBdpatolOCD62QfbBfsQWW8HPs9TJr07iLtMHPL8Yr3CbAMk75Abmw90PMUuGQzgd5dm249rs2
fOr3X3S5To9jGcg2Of91nCxe+1yv9F90+TTVdezffsq/vdr1E1y7fJq+CWZg3qfmT1e6TnP9MJ+m
uXb5376Pv53mn68kh8lPqfVjtenC6OH6J8j6a/FvL/G3Xa4Nn76I/32q65/xaarrF/Y/Xe3TJ/if
xv7z9/K3U/3zJ0XeoWZ1aBRLBEJY2kXzbSgP/1D+0EQqilF56r6PupQ7Mykus1zKlwEfhv3HK8hK
OdXHUX//ia5XvfZRyTtP62vLx5n+f6/PZoattzBjVufXK15mvVznet2Ptf+/171c8eNfIq/ewoGw
KtFvrle9fqpPddfi5w/6t0Nkw4ePfp1CtqTzf/mnOtnwX9T9F13+96nA1HerEYefhRmPzQ2+4c66
BhG/lMWwnyUDzLwBuUMrGC1rqVauv1LcptC3aYOpX1N7rCjnZtlxGAMwcYBXTpDU64Ne4Nm0ks1B
v8aJ1TuD+YVBJ6v6yUuPlccqsNRLPMmxa12ZJJWwAK1wVSaiLu3aLmZu0tdNWrrB2UPSU55aw5Qo
y6vRm+68D7xWXa3gfN/AF7Ru0m9+1Ch7E8nnZZ5lyZacFPEoNSseQGXuzCpvbxBbyh8Uoi8ny2vv
ZJvsVXHnbjy7HlbQwvMH2U1PsBILCbYcZBcdD+x7P2dpyqyyQ1oWYLjMWFtcJ/ovr667/Z1j6T5B
1P9wZQ+Pa9Q4vge5QQQud7ENBYk1Lmy0P86yjNlkuBxS77352mD+6WKbCl0KfK7rQrwPk2PlQfbz
/sxiVUm4KUzIu1oJo8WoY7IA8lQeiBIiUnotf+iUuO4Z9OW4/TAG5Olf3T/UIq6YusvBUAUyfWj4
4/Jm3/Ra5NzIsxTvir7Pu/OnehZE0Yr1Kb+hTwOGNjz1SYBaw19zyB7yULK9RQXK7rfXOnkWpk6/
gwb561O9nKRs3GNdTvZBNsoqJxWbTB3FvgJvD2aSPCFGThZfkbPM7dq71MtGWS/PrgfgdfZRFicp
gCdPXZIpfh2/j5XDGjPyV5FRt3ieZcMGCAB+vfGk43Ntec3dotIIkmBqpPCrBUJN2M4eNrFXtHci
UNu7Wiudg9O7T7LqWo/81pOVtS57DbrKQwYceWObQb8c55Gy7nINOdO1Ul7HdQI8fefBsgGT7S9Z
UTdbSdOVZ+hA3b/zdT9RdxHh88rFpe1yLjm7kr2LLCxoh3blocsZksM9qK1hpOiaV1lzUCoFR/OF
r6j1v5y3mlGrS9ndb+t+OLaabi+Cps9WDe7NF+50onSeS3QDdvT1YJQNYp1E82XVhy6fmdeyPYhd
6NgfuhqKL+RwScRGvmARofOPcRoxa9OAKN2krn0MZ1AEDpHq16xAHWh20rj2CG1NQzRYZEt9/wn0
k2SAzzey0pndQuG/WgRAVsUfbBCaRsfcDsgczRFA7pSHiCwqwpV/CeEhyJ7hK9f2F9G8UupJz/1a
smGXfkAtxBrVkwbpuLK5nxUKNlFbx6sQqfdwCVIwBw6SxSvhe/V9Kcb6XtZpc10HqRvLIWK0G1mW
zZ/mGdT4tun8YN/bjTj1qtWfPEGGeCHLMSr0R1e/KbpiyFeXBoJP4AEGp/seYm5D4l7v0V8OytV1
hi6P3+f6VBfO8/n6zadqW42UraIP990fl9AP75V3F9Han5bEELQPb5jLa4cU4PHSR5Y/jLy8ZIQf
qcsA0NMShh/6uAoZ0yyNXgW8sG0+m8rJQ/rnbJSmcteybO5FchnxqV4W2UH3W5D/XxrRudOCwCes
KQ8Sc2ZGyvl6yP3mvWgG7aIDJnKSjbL+MraHjbMMpnpaX4cRVfdXfVlpy4varQnhEBqUQAzQNKII
ELBWrRWneTPGLgsObe6IUx7nbEyjptrHU1rtEyN11QdhETtQBzdfyj713DGRVIXRAxndkXUjDnkj
q9xQL5YsRgXyII2mZktPt9ErHpxpx2tOu4XMqt/KswwfUH2KuvO1Xse67ZTpFtpFdPVUQLULbSit
rcPHhuJH5fVAWI+/BNT3KlIQsb40R6aHVOWfq8nezXzJoVBIyXC16wcI67w59Y15udqH+jzFmz3H
F09M+n5Ko2pLnFp99LoMoUrFt3/q2HmEXSa+u20uljWk/jv/T9/IcKZPfYXzpeYyaYWecqCRAuga
xNFSryGclAc7A70mcWmu7IiIJEiH97oCYlUxVDjszCMug+U8IpyDelXoLpq5pUbHTFvJGe0h3Mku
n4fMc0OtjVB9Z4RsLaxqleqOM9i3YNbztdsgNMx/nf3TDuGJaEn1LbRjdD2sJr2t6gTvX8wMNxY8
lyfZV8q1/GtftZ8s0jRAHxS9VhaOxitJcgYaXA8gwyQUZxixaqCrJlsl20C2Oi5AB9kqxxYdeUjV
M0yvXvrMszTJky/q2U+KeD0R+Ar81LUoW6vZiUq2ZgWuMrUJoKnRUPn1uoXppxB1SKbeyrNrw7Uu
nFtBcGhbO4atIPvJg0CN+dIAd+PnRIZvEoIk6nWAvMSnmeQlRtROUIRmYtn5eu10/lCgr5pzBazJ
cMxybY/A8SJ7iN/gQWEHo74FfAEkCyOkhkWnvVWWBsiqHB/HQsDPU5KUTHigvTm56pD8VP1zkE4q
Boj8YOfhcta8zev9QLz3v5vVH3S0MRQFfx8Wj3tLuNZW83uY2eCzFuiH9adIj4LXsJz2QUW0v3Xj
6amoiuUwC6PBnytu9A7bqGDuBWmRtbONx4xs9RK94k9hStkqp4SVJ06yNTLVD1PmY06imDnctvhJ
SiElw+AVIOid7kFFcHzfuaG9wezKflGm6Ea+h689UoCf+zJyrE3YWIgum6hTiUU9WdVWrpOnODKO
ppMvP62VIVWyAp9U1Tha8Xvre51siZr6Q8s48PpZXJbqJHx2RtE8JrN9o5GmqOiYzaFVhSJu/hRJ
igZneZhyZw85ujzbCn52TFTsGs2NHuTBA+BRJmDxZAltC/1cme3R6E0MYLIxG7ZZJ3oesgyYuP8f
nCxtl7P/1rZAig6TmFY9lG3nnGWXUffFje1O2+sA3Z6SHU9QWPVyAFRma9kin37pc7nulNyWRRFe
JjGQd7wNRxKf8lM4wPCxbfethewrD0Ck0xXYJrEx5+knxS2XA64Ij0q6UmOMU4quEY9jUOvLSGB8
K+sGELcnUFE/vVnvVVZVhYlUUKaenblKgE7fJLXNKnIulmz6Hgzri2yT3c0YHqmXQdlpVd88jJn/
hnaIOHpBII6jP4BCl6fywONdUfC1+NPhc6/qT4vsI4t+0QbVQpaROovWujX1lzmvfbIiHv3ldbSc
16rH989xmUKWy8x5UkUdbD91sRuVN2rgPYdWjZNK55kHt1cisIOTyqk8XMuyXfaUzQ5SWe89Zdm+
9rw0ya4kJMalFqAzIjvJOeTZ9ZJ4EyjG8j9eTfZkjxqiOggyUdWb4dZBYHAVD1qylsXeC6nrjeG2
dydnIdCg2Hxq8EX6MyTfsv9cXwyHsMy0Y53XqY2dCpMM7qM+luIm0IMWcFLmbDx2lveI2tcLv57E
XhblIencB9Xs45MsVXGs3XfWsMoxELot5pJnBsE9xMzrkAoVjnPXWTt/bKZo6XUtKgNe9k2D/h0t
0XiZuEV0xP7k8PnCgxmKTRNl4JSqegm8R9zXjho+QgQAV+k/yoMR2y0IIss/pHOd2wBUnSYFc5e5
SLa+u80D/VCZ3vsAvQfCYGEkKKugomVrZ+qRjZ37g73NT33h/L72hxoIvMvG3W7uUPXVuAz6cNzJ
4tSWHWA0O1rKouKmxkNevmRJ+n41VJEqwpe2szfSNgF1UxgEbdzZtwwt0Zi/LA5WSKzjWDbXRYUF
iPhaNvcGRDm0+ungzx1kL1mUByOyY3A0RbD61HAt4t1ibkLLBiP4YmguPjmjEWCV4pJsGtCxtwA+
rlrR/D/avmy5bZ7Z9olYRQIcbyVSsibLsh078Q0r08d5Bgfw6fdC07EcJ9//n1O19w2L6G6AiiOR
RPfqteYNqvCgrneT+KIn7iqVdfGHl+aakOSh2Jy70QPNR3P/x/kUEYOcdom4XuHt+uS8rgFQMLh8
AUL3QPW/sWJweGUtJPRWNpp3Tq4mAnRmRCASsMbvrUijfaow1iuK7u3EWcuYT3d0EGBNPdVhF7BW
yLvSRpNHkYbFlj4TKKYhyWC1x2XkoozWada0yujP8ealT1f8xZsjJfZubq/mjupPV+qZdYNadYQO
pxytN1nd7gEXBLcUALD3U7zOE1XwV5ZKT729PZX/kGsJasM+yBs3Ca5zorHKV3KIXtchB8iM/w/X
uV57+u+fpx9mfc0tMJQ1ucWPVce2Q8qsnQg53rfyYeBH2WAZvHrl/JjbPN1PaAGGLCQ/kmkk7xJD
4Q2acgJDeOglUVMoktamoTZBPcJvIhA+iayRARnJvVyRwic0IQVovmpXiZtkr3fpWgLns6pNLm+g
iRFA/S4x10hqmPukKSxAt3HPFxEeeZCYwNij+zv5kaeRblA3Qty8vteEU7JDlk+7xQ8kOrt97m6m
SnBwHf+y6coB/Tt05rRssZdg3oFYsgqBgvnngVn1juaTiSYY+Pr4+KaAFkXNJ8c4FO7RZlLbpMWE
fo6xPgIr0Rxnw6qPfxuSg0IkWK3tdkZr7X+PpZXyJPrq2GBEa+2HWuPams5MgFaWs1LZ6lyD+N+b
9z/HQQ9WAyoYyUw3Dz5wY9GQAcarlQkAs+o9jkx0aOMheifDnQNakIcctG1FdDKcCM1nqC+bZgGM
82RyAJjTB67MYdFne4m99JqGVoPWe3AkaQAwz9UzM5CERxYIhKMqGG/0yxoz3mnuUid+iNCs9IxD
hp+tifcYKFzYBfTetlXt3HehDTXJ6xDNIbshAqHJVuu8xRuBrOyS2qZ1BEX4dDeDJsWSvD+ABE3e
hSYOXaKBBbtJmO8MNW5eU2pnx9l9nUCz6ODyfJlKI5o/WVkaOIDS+LXb5Mh19nJbGQm/1Gi0Cvoa
eTLTsiCpp2yhZop1XdndEkIOiQVWYGYr9zWTP/vIMvZIDfMLSE33ehrrJ6MXbrKuniV6xS5CuWQv
tJNhTzeCO14CIe1C7jON/bNEmmjWAjrdrNZ0zeuHySNwfaeAxdTAsB/IngtPrBtIfGyXpa4fhtz0
AVMnXz7Idbnq2fAyZ1emLAJhAjZ2XO0s3UQbbgD1R9+Whi396mo05AzcLe0XKRyYb0SCtH6JuS5x
dVxt12Wg9pOuZvxOoXU/PSGF9oyGSu1RVNLaVr1Z34iizR+1GZxlAD5+/z1gSiB40UZIyxAVkNTR
J8NB5EVkgHpsc99uivdDUw0pmLwUfB2S98PcygY8XQBjvR57i5+KDHigKXQ/A99qhPvIAF06mnjA
8tXWmkSaJjVPyO3yE0V3k/Czlo+HSvyTV5a5j0HxdEAnKf6rGg06legMrVqQiMEKHfPpgJQQeaUK
oTM6tB2apBbPx7GdCL63h++QNLPRF63iaDkaI4nUoxW62acyAl17lA0F2qBx4LMRazdTg4T9jOfI
erCa0v0nz83iADRwjdRnUhSHDoiodeaExpomdW7uBUnfJ3i3Kh3NPEGrGV3ro0QHoFJIV0OwRsmz
F4c9RMi9V6+lD+1lhjTACQ14z9h1Vp/7Ip1XRpWEz30POJIxVPI5bBJr5YmufA4dyA5WVeRBRaHT
VpqFnt2eo6MJZQNvb0CddunTNtM0XIYGUT2Ahubd8Oqlvrr/17l5HiVrZ8SWXKjuT94DHsPbxMC7
guecbMV2gvIZUOwSNcPDGDUB2SZALmd/caspxVAZQatWMNHQFXgGawO31eob0Ke4QYa23S8sS586
tBhc9KFh57Fo8hXZy2Iw/UIHjNxToF60P+PVzPgczo3Y4w/QQamkyL6gu61bdZEX3gILON/XmriQ
PWJFs8lD00JiDBdJOrHpTcCJBHg2n5MXHqfTj3GOIFeA29plqMV8A/WT5kY3i+ge20Fg6O3S/pG8
MAH+E4oEvZm82CloYV7frME3ic4naDr6oLDI0QP1Jj9PRrQa5IGUTn4CGs85l42mrbXIwtPs7Swq
kSolW/J2dvUuZ+lUnfoS5FhJZF9ivL3u8F3kt3RAE7t5a6UhVBuhHLj64KChTMNLXRfujmKvEeB5
RybMAuZ0yKN7kPuVD0abp0GoA/ZfdWgcS7W6XluDk38XU7qeTTm9RFAXC+Y2ex/RqRLJf4wgnqg8
TdZFEkNNNNLQ8FGCanMLdpsCvyJNj8+h2nB0sef4lg5OsEVEOabNiaO2IeQPI/Q3aIl18MAZ2vue
cpDXy138aPL2JLW6RVOI2tO8m6bWRg14OnTtSSipXTYg4csbr76XACbuRldjm2mutSdksJYIjqaf
VSFBPGSnaIkqUR82FN86VMC/ovRsHMCsK+7BoyhvwX1+w0t87LVeyWpjSTb6FEsHrudfQWFnHGjU
9MmMnsrhBnzu3R02l+thblGWDCHmRkK5okMeruLIjsydkJ8cVvrUAg16VGyHIafiU5ezyxxj5dq2
fkKD4jqPjUF7SEIpA7DuVzY6ZUCLS4fY1vW9ZqkDsOYF7iI4BbbWZGgp6L8VuDeiUqA8FK562v/t
tIwgAtmiHRZ9r42cLom6X4Psy0INJ7ewrUfjQvlzDkW5uUp6zsDdQt2vgVagdG7I/lH1k0LKlE+H
XMbmagYLh0+B5LguRWdR1m3Tt6U+hGXuWfOMoku2oFxhqS8KyxfCLu+sOsdG08zSbctE7ncswU5T
z9E43+vQGTXbb2NdeBs26DOkCKBPTdrVZBPeMK8nbeou5PhXm67mosMPranXGJqSt9247uVk+FR4
vBJEL2XLd3XMGOpFm3AcP1HVcnEv3NF/ni/lTZNDkm7hnO6r3t4MVf/JTXyQX64sNuWnUQ5DHGQa
Wj2d8o9hprqMyxEZunwQWxq9hQrVi9yqw5udVqQR2SniLZ7sphJIeounS1Ko92I3IGCqFWs1Hao6
tINuaOfV1UZnij/zxCoPNLYUY7ngJUS//us84Y5oCqLIMWsgpTVmTlA12fuY64oCxGtbVKN+QPnA
3jeNdbv8PWgI1iu0ReMPcP0Xocq2hJHJLR1UAd6mLkPyfLAh4/s1jNpmZbBRDzqBOxuxC9Qd/wFA
/XCOAC0GhtVYEQdBFzXF0TTBE0pRNMmJBrAvKCrzPyeJLju9lkqMxIDSt1mi3a3OJDSkIM+8ymp7
OtE4gjzOZpAoJZJNUzHvA9F1HeBu5SyzyY2csIHKIvJvwF5zEA+lP01U3nZaKfkdHWYxOL4zdlFw
tbVor0MJUY9WRamb2BZDqn1UwmF0QLYafKstct7lFILBUQmHxXbGIUb9QgHvzP1gbEBnW6zJdl0D
OTngnjrHWdYgh10a3olFeNVUl+rfrgcUUL6ZZ3P86MA7x3eUXofddfHGw8+gNnt8+Tx2AwYlUMIo
0VaQGrYXzir0WTvmuSuhQg9xyPaiAshEAXRInfcmClUTAVa2lom/r3Vd/ve1ZCU+e0lq7F0Wrxzb
6u7pkBoVFO+NsH/VtREVSJHY7Jm7Xs/F/TAU3t1QxCpHBS2ZMYK+aqgjehkjcYVafGm8Rjtox7mr
sJX5GH29Hs3Q1fpkk+bk3U1Yn0Z9bTwnRfw8ZYlzmUa87jUZj3c0pNYdb3YO6ELrTtTDU6RedEmN
Aw0oKAYzPXoZzcdE9f2QHdHhNhuAmmotNIOte0jn+UaHXw7NoBh0IL9e6rqUupSDJC5kt/FhDFHF
l7BFn59aQ0fn1XHEZQpPVbb0sNxEegyQBXD6d3Ex3LZzLg9kokMNVqctRLEZyBwRhswjuORTxOkW
wAOZ5jT7ZjJTB0rCkN2+oa1ERo84OqUDOBxDXxiGsaJtCtloW0JnV9t1xgcbLWCi6rfS3aoPYjSA
AjIEvrB3pGFoFnV2rZ5DmUHRiaHd9ZUwrJJtYFkMFJkDxAU3GvonN60qkM5ZXWzQZpBtGlVNvXpl
xL5PBhA0KOkla/QpOcEHmDwNyVuj5Lh4rzB5gtOjShsvcz84lqWUN5vxTYa2IbJb6CKCptHTXIOp
KzTA6O8OhvUU9uwFgkzlmZy9YCuQ5LHHpmi9e8niLZnjAkJ8fEQf7sQS+2mq9G5X6nXmk9eKOi2I
vBR1NHWBENrHywWWJSfnwwVQTHx3gcTt3A2oTIF6RZuLOFpxtsYQaRcaFhYAfdJg6zwb9iDwdI99
KBO/s5LkW4NGjpmB/xRCcOZmZJUNUosq+zRp7YUCAKB0QHYR8fN1JuQB42+NgU2wF5qf87mwNhB3
wdfKAmt9PhXgh1GYlUGBXa4HspUQXgG9bbm92r2kHTcNgJLIc0Ec7MNUGmoEplRz0acLvai3heV9
muDLZPVRW696pU9BB7vqkaii0zYFBEuow9VNNjlHsT+PSASR4+MSyzp1i0IxstA+Z619vB7Gfuj2
Qw3o0ps9AhrpyCcQ7fm/TtFyOMzdu5hKJNM2E963IZqqW3Als1OrbWgAamjIPNt4HV/sTbElO1no
TKg5Y9axE95truYIgpLgtEOR9bdF3613tf+2aARBrKHsEtdZM3ROqT0FbUCs0LW305S9LFsUKpyo
w4f9BxqFP0P0C3ha5QS+jG2SdEK2+PdYR63WxMnLsgMi77KfGZrRB6DJPaS8aJDSKduHLkcDn67N
aEYpGgc8wo3zKG10poOw5h9I2LmfDNw/kcMzwuOctu2BcQAhoV/EH/A3H1exJvQfmjiTzpeaYzXs
dU5oaOGxixJIc2eVDIxRrmVRYVeMjPaLwP15NYDE5dx2A+g89Ai7r7iYXzoH3A/gi5TrvAOXozPK
ykdFJT0DejztbFdqW+Z01cU1vAY7H/RhcQ90y4o8TCbj3TR07POHSYZoNbCtmtVFtOA9cCVzdubo
yQKqE3iBRH9Q62wyq+RPWTvd5tLNv2c8Qycl3t7uwa/ZoscUEbGm86d2HG4pf/a3iLc1/jUCTWzu
ukQXsO/22SfwUhR3BHToAx3VrSdLdi0awOJHAlRUsW7vJ3BsLTCHouaAekINY8MnsFf14Nvd1rwc
1lVlQm1bISHSMlkWpfnCp0Ul0JK0KGEo0NjpLIv2huyDFKIlgBbjNUV3xrtIb8ojtA2wA4E42TIk
kXrijTVgQu4EDCvqdYfsytSmenmkJd7WIRMEPddOqhn4M4O+3wboEY1XIPmIjrPNsnOnhPT6OC6/
9zEQU8LzXuSsh36OjdYSYQl9WMUA6XhA2m3sLkUD1Vs+FXQA3bmqcwMOyMhJyp9ejRZ4sCFzqWHr
QrNRtGlWDJwP6oEc2X41zUivyaI4FzW4REnXvG/SCYCqPx2trWEvoRwRMmrLjGzw8C1WjiitzSPj
4CE+TUhVFVWndw+v+Z2RO8VmQoGa9O78cJD6V5E9QykUHERDrK8TT863BvBNRzSwgyLsNaAckqDN
NeD5tNTdStFvLF04B1uGluMjXZJtShApAmUEjXlyJxpzDgn+PaAfgl5ljta7Xc7QxE7/MsCsAw70
/3M/genjagc3TmDmWfz8l3hb2VniVUA2duAiq0DvkWctfqUqJ0lj3Y3aFcrGFgTtkLvwamNamXYh
IBnb8OcOlZdWIAmJ5MBt3Pb1ilg2wbMCSisNfIc0NG3zP09qDBPgvFKekKSqQH+rDhp4KgEvhH6G
mH/ZlCOFTBkUYUbAnnQ7kGA3rg23OaadlJdYHcrJCrq6Aru7GtEBgH8z6fDSqSxe0evnHrViGoHS
EXwcQPZBEjk6XE3p1BaHcdC/kIkOdu9VO1dnYpnZJW28K1vrJyR6+gO4PyFj1E/ZAHHQql+DCN1C
jWmskW9XRvJQJJ0t4TQ2o+Jnmes68DLZdMSWyQiaeRhXhLU0RnTf4L0cHhpTDJ3RASxp4C3Ijlcz
6HsB4Kz7/nVC20Fiu5n1c8YcSBlpwnNwT9YY/nJ9GwayiVw/zbh87IYYeVTLuzAdWK54qsEeahva
gZzzqOtoqITQOnld0D/dQLQ6XJPXxaPmZEvnKzqL5aPVA5wGOYCqbdt+XbXauRnBLUaRlYXu7EaW
+o7WYS1+Op01yoC8rOvHvYF+V7Bh4hMBx5Hepaze07IUASQkCPu05p5GSQkiSmw5myOthpxVDxL7
RoJGy4beqAk9PMsYsA2bY/YpRDMrCh4JaKKgRHoz4ou846DRPaErG7fmNqofG5BjrPQRymwV/mgh
Ej4R5II6X4/S6aaPSgAuVE4V22ljnSRxA1Y8DAtWxXwFNEN2wkMJfC21iWYbzXT8VKTGOg+L3wJj
ByIAYVNs9LKBCrAqwWmqBBeq0lyOHJA3TOKWTOS0OxDY6J45biiCHHYPIieaT7brIobVA6Nb9Ldk
1ztthCQNNLPQr28c274pb+o4vISzZoL6iyitooKByMoAR+ocpt8LPMtBrqI8cefhFFow2caGdvCK
jOBuRjidLqGgriyDvkdZCvLUvuc9x5WQ52sKQGom2gLCRLuhxAE5ks6cIITdtT5usPyOHDnrUPOu
jGcQZOR7p6pK3Pg8tjWL3rutBXQNCiuBoEI4z2u9ddJnMbrVypmL8GvjNrfjiIT8appfamz48Fet
BDpIhuZnZhZP1piVL72G/1r0L8tP2A8Uflzm3aUfKiQETMs4ufE038jI6feN7o1Q5WV/XLmazPdX
ttSVtbi+rWWFPEuVv6Bo//7KQ589pXWhr9PSHM5zUm5AYgY27tnUtmYlta98xPfc6zMGMuzWDUDx
7x3R8z/sUUc3tnxM9bsMhGZrp2vqz1bXPyvQNub/A2ojVDrn7KtmaPpzNDiZz/Cjv4vyUNuifzvd
J1nanSaRzoHlzdWjE4cgjI5N4xuENF4/hoGPoYVR9K3nSAJ++Bhy9v74GInpVr99jBYvNieO9+R1
P+H33IyQr0ARongEFWx14QK3FTUyPR0HYPlKR5a3ZMLbVud7He+3NKTp8QysEg0Fn5bp6Ot2urWa
isYA9JiDFNmZzcQfeGw9hJVRXLDVAjBBWA/QE7AehkglYSCCdCBbG0UK9au4rkBy/ACEUXGxw9fp
kARDPTGxkE0we/3YC/P10KmzDPB3WxuALlUjOxlm5FZyjsSp8oCcB6o9hr7TwVLpk2CDaSC7gBLI
fAQbLDT19O9khroopGJUFOnUUFQ5S3msG/2C95ZwndQ1+DDlaLbHQTGo0IGJYcD7McigE9A/7q4O
SCMgWn+LllMbVCK8gVxnv+bIn+2oeJdn4L4Cw4QLMlTgrMkLzmtvR4W/gs2Q43VBL2uHYbAAB+Yx
jldhOLrbKjFa7pPeu6GM0FRwtyTsTmLxdEZeBha3lVDeRgA7048CqusgCTvPMX9kxFKrRtLWH4nC
lnxqdPWpSP0t8vd5EBheImvecjSSARYWjpYMMgEOJXoFXN4GyTglNXRC1MsilcrpsESbgqPLF6X5
68GTmgxkjbffMbZvUlPjACkk8gXALr/OvexZJm2NVj/YiZs2SzwwWTT5YnelYhhzQ/mi7Nd4g5k/
8fo24h6G3MukGNvpIDKGbpGxT5Bug+3qjVRc4YgZYAfaLZZ5Ed9GBh5cQozotJDO9NnzwsifeMH2
VN1xqrt5lt3zh6jRSVVtcZ9jB3/R8J/WcxuFCzdxTN8tYxQ4lTDryLvp0kj8l1JZY2DYs1F5beKa
c8lNnT+AZSfQ8LyBZorVH7Uc+zVSqmG5gdc5FqOJSOnYQPalBDQ97g7kFbm1l6CtuI+i2KQ1yDxA
WvQYF1iDluTIgwGPlBWrIq4yKFj18UMtmwb0OwAqNTyJHyoQ94OsxV3PE9hn1w0foGkYhs6mMe1X
b4ZtNU0l09/mqwhyOmiwCyxo0qB3oHVErf4p3UJg7lRmc8Q/pVs4y3Urbo/knVVlnLyojiM4Br/5
1Uu/JhrGDns/92/B9FvDXS07jocycaZ1aXvaoxbJP87kxF5t49vZhzgthZb71LXTtiszfognF6Q7
6ksLHMS9rCf5YA2CH+pe5lA1xJezBd03x+7lnZ2+zOGv+DEFF+g8VKOtB7XtIEEEEpPD3MXsIJmw
fUjC8xXZro6/DZFLYM2K5l3dvJxtX8RQyP7gMNT6OZ64vnA5JL40Iz7ToajyR/SvOkA8/jLRGXjd
vDU45fOgIr1MMtZpB9oU2wUF2u/RSQywe25/u5q5jJLrFQqner2CYwG7pVjjvDWL4jygGddgWyse
orHYaRpYNtG9lK6aYko3Aiqf0JJz2U7MenOrq0qvFhfeQe8BMVCVXjxpu/sOOSfILDTQbVUR5Cg6
c2egh2yZhPbi3u8gbiaNObyFHKlYablXfxE1ypEWK+JDEQ71M/TIFnsroVIEQSIzaLK2+VLjXdUw
quqelyHYigoJpLGyD2o6OqCi6/QGkqsPkd0/QeSi8qG9lz2MOtItdEa2UdmkstHZ/06cViG9UOrg
mp6m2Fh7fAbdvrqjWdt5kOKzyWJ5kDowy2TN8sJYTyPuKHXMoV8R9DNIsD2I8GggyNu0XWpsSehi
dvitZVT6fVZM2V3SsR9kpig3cfVtaZrys4rSPWfLC+BhKs18wLtmeTAs3ARQj7ceyFbFsT+hyfHC
LW49pBBq9h2grrcUQRNMiXSnEoB9IJuaMNhgb13yAC6LEoD4sgCs3fEz4NLtLhxaFsQq9eXAbgnr
vb3CtuhFxf/NPs451GebcBVPcX+blaO7ydhQBVUZF59AY8hvoEvpreNQFJ/GuEXTshM5K83DMJ1D
JCVq0GNSsMHB5zMU4y05szqd7zOQkEV4dRqhs+UXUcUeWT8ml9ER482Q2a6ONJwt9jUelvlqNKJw
Z/KtYXXd8IMcWgW6q0PBJrFfwiHbB70ZiFABPdWAhWWup1szqfpn4duTOT7rWicgODXlKxpGda8Y
JjXIwCovVElriCuglYWGxQQFs8gaH1CZ9i5ub5/IjL8uGIoigNzrrMWSLlTQCgjB3JDXMeRLaEqx
yXLs766PW2RHcrlKkCGBFsC7xzA9ba8P33AKVFPvuwDyxaTAAucMmZflWU0TGXLQCciQjibY3bGH
NMbNoKpsRT+J+2QON6KPozOZet2F3nHc/iAfma6TrrbfJ4lpbg5GP/6g+P/fSUkPtBjYHvDR+s5F
ntSZzl4aAepRdyNvvsk2Omgp3jYfylBUj2UW/mOot67GaZOVi5fJE+gE+TK0fx+S9xqMjFV3ug7H
DB1nRh41vqftQlN1Fk/cne8wiqjPePjriDtluRpzu7kHJIStrSJmF5cZcgNZ6fYIIrhhP3YQy/Ec
tzsjv8x9DYCJT3MDIQ1ZNe03t4l3nQG87aoCnBv8BBAKLfg3KO/En23msHWGctuy5KAp2kenfF1y
nAFY6kfrdUm0lB8jfHcT0Y2ftYoNoGbEmUQP3go6B+PnssM16WxUtr/GVXwGTawHwtL1JIp4Q2rf
IdIqJ9sBxUUD4uSAhm3fQigcipykFEaaYXXBnNObnaTFbCQw8DDOUrwLntwSssErnJghnj8rSHUs
J+9d/yFGB+BnP8wJ30Q97/14dsJd4nnyswM5636s6qfOqNJTDobo1QRdj88UliSZtgNHMHQ2TWdV
s8G7STMWbmM0K/poTDaDZKzxf13nc+/zKofuB42lMHvQiphmMEFUCLqg9hxw3dkCy/QjtGS0I956
gK7Emc7e7FcT2WfLWOKJ4p5MlgKMTLDjqRrtyE4mcv5X+4f18R1/93l+X58+p0eIjre1R2ZtPHS1
bQzNNvGF/HUYQGQrWX/uywy8783oonRRpt9a7oRZAGw78j9tD5IRNWGJ4XMKoZfUgSpMirv0n0td
LW/LLdNTUPraUwGFcKWGYFaW+hZ19doz3HxDNtJO6MF8ejvm+ooPDLzYeJRyMzJ2KI3qC25sdHNz
ZXVuf3LAMv8pafjrAzitX8MWGJkK80TVn8AaYn/KfoXNYvpjtd/DaHoVRvgvtvHt5zM2xlBgOova
giY9b5xL0iXmBWjPEf3D+KJX+jEXYLagyM7k4sa2uQuuRIZNiYpv5wRUh3ELrluKkZplr9oOaDqG
GssSo64A9mXr3RV0fwnPx3A+gjbijqJp2cnDfYsvxSG9m/aTA9SKGWrFTQ4dzCe9RkkidMLoRENQ
/W3bQiQPGhTpHgrJfal6XLOcM3Q9ddWKhvNs8BuQMeuLN59iAGGmsrwhLy0ZQ3DjREO1pMzByUdL
lqDXyftInKwoBC2K5iFZEa8Z5U3UoWsLwMQhB3ekXEof1TM08ZJoQ0Mji8cD06FZNDRx+RihbvRg
5ksqhQLaBpTP1+ld1+hrz+kDQ3CoFEapd5katKoxpRZajwNoJxwBoHE/gP3hz4jRFYd2wqP+QwSQ
U0iLq5LHX9ZwsH/3p4RDHx7vLAULgMRBSsXmJo6zot0fUm1DRPqLbfGDVB8k+00LFlir1Iyt1Zio
SjCwmqIO1hwdGqJksgwJYUOYmni0FtMVU/M2idA6FPVmohGFvk1kaEc4xhFaqVNWnfs8O0B+0HkA
NNh5cBh7QhtXewJJrAPJ8sYNkN+eAnIKR/NOEikroZxkKsv8tnJyBlZazM4SKw3QUt9uaLqrdwZ2
ou23ZbaaBCmNLeD9yR2ZdHfASxWIn7f0CabB7Q8x9IBX5KU1GGpwpc6GC5nGWkMH0ehkN/QRoK7d
7C1m6wCA/PpEIP2B6pd2TxahF1B9mr+FaTLsKAHXgSB3Ozd9vSTwxoSLWzxoL+SkLxmqsRB9T+ML
fcHiTKDt4/fpXVHXfmwz0DeXmbtL8BwAdtfdCa8pHi2Wlo8F3pP4lE3nqOH4jlvMXFss7m7ICYT0
fMNBlLCmCW/Tcb8qQOIqncC1q/SW8wcCTTA8hHxAemew74DvPmtQVG7HKfkGGtyvdg99HxCNeLsi
hhqjk+fGCyaSnybKWnN9KwVopvQ1PWU7S0HwDa2RNyiLGwp60V1QF7ZWYd3mGxesBSNkkD73WcLB
dpqjgpErJSkl5aLsQNayd/bf41EzPDGvjfsdWpcnQFgzIBVU5u9DDrB2knrNExQ0ro53ycKWMoHO
CFbNMsE9fBgqcGmM4QUqXuHFNlBlweuxtx0gY3sBRwBy/jZav0bXO1IEC1Pjbuq/ztKy0nXuxbai
D/8ZOqOdri3FDtyqJSmW1qAlraaFZp+6QjMwJG97qHeHA5re1M4O9yUbMn6R2NGwZbofgxX2U4Kd
B15b/gyjR8VgQUHbK8Rfwxq1GgGZ38LUPmZZjex0Ua03u+tFabV+AKPykI0ATkCYbCvmLDtAFyw/
FIZmbiVQCOd4rABjrwz3oQ+Rum6YVX1hSfwlicf6Z5NC7y5zpnjFJ0Cg27j62XvNF6nF5ZeiKVNI
42TOg2T4MddanJ8hUPF6lcaY3l/FNpM0QB2sBf3xS8P1V9YYKE2PB2C2iCPmnRnakAutzN9sNElR
cLiRAYkNzw1y5N4eIBJT7S2UbCDMY5kPZIu6z2I0h/vRwOPAsyA73M7gwrrGQ/oKkMZOx1tqa7SX
5fA8iBmipZV5Z8nJ3nP1smoDu7ExMpmijD13ZxTbJ6Bdfzcu4vFk5CoyDcz91LnujyrTjzpYTq4n
jm0sFu/XyW8xVerJp0Q0L/SOTG/L9KIsB4jNd6G+I/voueeYu8A+5POXPoLswDW9S2lgZTcZxM5N
O9pQ54Ecn+oIShWQijD8BHVGSM6l8y0PO31NAZb3lInGXMclmtXbLsrX3axHmzmxzFsNiNvlYHgs
PnqdGQxFiPQWOShkhNzSusSPbEO2Af1/vm4lEYTp+u48jKALEVY2baqyw9+vqTQkIDu5x0uj/Az2
XAcSlZa279WQsU3jTc5zDfKag+VCvS9W2tFGMTvrvgOF/+xoJZiw6p+15NqLOnGz+vXEAD9u1kEQ
xDJQXSyN3HhqXCH8uO/M82hAWyBrk2KPggEYHcLZC2oGVYTUCMt1XoN8J1LydKU6612gvQHkwVg3
UPRLJ90I/j2GAumQpmA7iVX0dTE6i4uvZSk8bLf4kbacQxXPd0ybjyRDlqVM3ikf7TDJ1zJ8W9Tm
9M33n+aBDwUs95P50kKWYQXio/gh5qG7kS4wNiNoDE8s9ZKgbzrjqdL6r0U1Qc08AQ8e3uq+g+6Z
ryY1SWO/JgF8O53Q0JOCWVPTn+ZpWiZBVnWZ1FZIaAFuooVDdkgaS1vn85iukXPKDlE4gaSdPCJM
5espueZMRwLFKuY9n1BAK1VbZaWhETwxILwOLbDk6IVg0NCKrr3XzLReV3UXv8hiPDsWer1Ww/h1
6FzxEy1T/8Su5T45OQcPszuZ58zRM+g+dfEef9n6lEnOgs50nQeWds9JGG1nVT+iw1hJD9iaGH3j
NM45ysWZNe0NqkC9i3lzx24s9zQSOhTnhfTmLUGCqgk65UOLjN6CEFLwIVCy/N3W2WCgIFFqCqa4
6W0uoY5oPYr71/WsFu/obiaO4N9Ae4ruaP41wzKY+iNY0oG5UUma0gQosLJsUJUpdLQ60KQQ2k7B
1Tan3q2hvTTYdu8T16uxS9a1CX/DyF+G01jYZzkWKTp3Ew/pAhAnJepADjDZhStulfH2XTTelv1W
5sPpGmw5itg7qx/ehUHIPQkmq2jBBf4Mghjv1FW1xVcC+YCdx8PnmrHwVnbYt/iA329sDgayJQQ9
V/MqTUINdxdZ+MATQdTgen+aWF6DzDqgG5Mguyl787bMReGPKpg8YY4K3ErvABBMuyX4w82PVi8Y
N0C2iLZ0xXZoK3rEiJXoy6RTnYgPry4yjkZqAtUHbIaaQhp47+LiwahinwKtxEB7EK8dvmPmuNiW
Fbisb1rItJnxqqgLyE0YhnmXZHNzYyUi35XckucZQpDQiEubLxPkHh0t0n66/8Paly1HyjPbPhER
jAJua55d5bHtG6LdA7MYhYCnP0uJP+Ov//7Pjh2xbwiUSokquwApc+VastqxwnTfWjfvlzQoZ0m1
k5kB5hFfDHcWppwG5To70xPB5u0OMSI2DQqAa7v6ybA2odC3yFWlAlOVCnQo+2qJoJV/tmxpAFej
tvbg2ohAf4XSAxAyfvhh1wTmkqasgDdHyGfxOVgvYrmFPhrkjZHOuQNmuL/LU1mdTQaF+sbMGcR3
QIGix/VwKHz9Ri2mTHQG3pJsJ5gqT1BDaRLq4FqYbvQS8Ds3qPnHLH6WtStTIJIaG14Qr7mNjWaf
miAknC+F3BI+DRA0O5qtH5JdkCTNpQGpwtrzZLymO6pQt5Ue8wcouZknatWB3555JcD7hz46+JUu
1wyIi3VS+B82VK7egkLzpnsRVbX8XI7WHfnTrQjy+GYdRrJazxPJoLlakC0+0zwIDoN+Y3ATBJlA
qVIq/isjjX83MnGvTgfx7iYAaz3ZG+a4S6M2zGMd8v7JTKJtO3jGayYNKFnzetiSW4oUemZgY1+P
nXn4b9OOplYumAQNF02bB5IfLIIF1pqwdqgaDNa5M7YbYiGjZoLY+pdmpJpEWabXVbCeewOJoITO
f4d4LTx10BQ6NCm+JTXtCNHygnkoRFC9iaM4IqMSuETV1BNgDxtF009NpAzic1q26dQMB6mfw1L7
Nc2EjMclCfl3aoWN41y6Vn92x3F8annT3mnQEaO+yLCia535F+rrgVy81oMFzgBcEYwa1Q0LrF0A
gpWnWBs1YIqGDfXlnWncMxAG0jjhiPphaOMl9ZVjGD+y/HeJX95WJsC6i4B3DzLnKWi5su7IFLkT
YMPWLjHtElo64IuaXFBNU1mOc6NWwjMTGMDY2FCzM4Dh5ql/oRYN4ligLxAg6I7UpCldT9zcNHkc
FO1J1tXpvaaitryM7C0WGB3kbqJy36N2/0IuSMpEF2hQ7OcBbd7oWxQCAEGhJqGDyONmmiTMq25v
Abq8AMOEj1R2yRZJ5QPNXNq2tjA1J4LIVuOvbDEG1zIrgiuqJbNdDHmjhU4+lYkyO16KC/XSgZyH
A/dDdp2c0hoPlxq/gWne1AdTku6k4W4eNF+Lq8sYCShs/ZQ7KxRcAUPih7p5dPDH+VwL5DIGWpva
X97+fTxka+EiCF62+jYRWbdjqBZ6CCPnZ5SM+Q+u+8gcuMVTDrq0vzmktfvkD0U5OeDF2+3KAZsu
NUOGzdK9Cx6ZRcygac+NsDy7mWa9mM1mDPL4paz66tLHIXDayiy4jLYpgOMbJKOsl3nQRxOr9QSR
rHEsjtObsTd93CNxVKC8D/JIXw4iAOAt6gao/KKjVu9WOoPMu3vBhie2en9FFt80sc5Ji2IbZBxq
eI7tQ9Y1a9ZOYyZPTY6lYNyG7c8CsSrNtO3fDdJYpTskr06LoEYGfDZ22gLbQyy/D0ZZo9hODQ8g
djMNHz29fkLKo1snGVb7tcJCMIWPaGobr0tXXKjl6mBTGNu0WRqDAXyH6hWe/OgNQ5TLV04BxJQa
+jne93q+0X0wmMagsEYsAIXwnapRySzQquAGeUDe3gNXFPYCnWvqb0I+Un8AbreVafnjkQZmamBL
xS1j/1hl8XBwVVlF1Xr84qgzaoYswH0adCdjhNY2WDjAz1gV8kRu5DFqYbFtBchi9wAfiaXn5BUy
noM21QYEWVIsYkOXV6PzyguwLxrQrEidMlkW+H2WSpz0nxFWmPo3EAKCwzyzf7iN1xzp5STq2L9A
Bm3bRnjTL2sz7DZg0qtX81JPDWAya49kkqDp2+ieBZA0wqNNwvq3ICv3IN7RfhmOcYJw6fjagFlg
6aLe/w68WdrOEXq3Q3kpUJtqkOugbjHRq/3YR8XdGNh8kQ48OmeqKjWNAY+WkASaWp92p3F4s8pl
fuAWuBRnkhnAQqHrowkX7Ko6P1BHhp/Xushs5PjNAEquQh/OFRjSXsTvUhriJTT7EBy5YEXzK996
acD/tUkM2W/ICaytH2NMVtkvxg87zHay4vFNVFb0YOYWgPGZDvqqOokfsqaoT3jivFLnGEXlGRTV
Z96z7GQNabaCMi4EFlXTF3gDLuiUDoGW4BGmeoY+RY8L4U4l1MPWZOycd0Disps9uNUlA3500Xa+
/i2qe21VVCbfUzNFxgLqmPIpNdQWDDjbRQRmmG9BUvXAVuje3o285IiqU7bEcmgh0qZ5HvMwOuva
4INAFzAACMm2K63wwkOhmsqtUW56WEVnxCuhiRbWSIYBhbUClU10oOanm6FmA1gM3GgEKhjrd1R2
gGGrLL77DDF1FTFP9FoCaSW8S+/z4oSKOLb69EBKAiUAiZRLpjyCFpTy5AFNouJ7WH3MQR4aFOfA
RQSOZDyQ9PsWybT1WKEGpC8q4x6l9MZ91vibGlHKO/LI48QC4sDvF4hOgWfXTdi4wNNm2JOzbaEm
uxlqYK4wlEbUak6EI+u1XcgxX5ZM2/Sd82pCU2ufgo5p0SpmGGcMyiM1IVJjPTmi+WiG/RBvYpQq
r/qqYbuSQzCM9uoM33rXFDJe0UaeeqlJu/XZ2W5lcERQJ1lQVqu1W1AFJ7zbxLWnAaSci0NjW95R
B2pryo6lASi5emRYaQDZKXVWD328HYABmmaaB/w5JyJFUCVcpRGWPWYGoFuUd+nVT/FG60f3VgUc
JmAIjr3pvc2mLmGQRLBzuQzbTCRLN8qbVaK16WZql+GoOMtjaz+1jQAv36rgF5qiyFl6HXqB/aEa
DLzdNH+GEluQ1PWHLD7moUxPWO18HEYvAdjnz3ZUlN0xr49kpxFt4FugUdWJasa6uApsPnYBBINd
1FJagWYuyOaoDvz7iyUHKGo904DQGcLoSKMCaRfF+cPoDM5j3wAmM8R3otGcR7JY2rgHfYS4NsrU
WXq1SErhHsmDIyOxqhsoodVazbCiQqlkU4FDioZGkJI9oBjLX1ATJbHG5X+4kmtV4hoD4lIjC++L
zEGl9Fjlx1Yd4t5CWwxRDszQmB/pjLoLW/QgJ7Z68DZ+jgnJnfrJsxxL8Pn8eUr9Wt1Va0hpxVs7
C9MV6Ybvc1UdVuJ3sjJrXZ4FAPhnJ8vSVaab1rFnxa8mSMXJkOLjECa2OJGNeeDXc+zsSJ2j8hBg
a0Ac7dOFenpU0IHSGbxquXab01Rj50ZHfahem8/KchtpBjJRmooOWguKSuVFLXKlgWPUTgOnjNY/
c83T/3susn9ecZ7L/OeKNLPJuXVELTYen3gYVSkqbwnB6302sd0xn5IWj5W5F8uJr03qRUI8ysz6
bDuaPPdmE+zxaju0ZgLEDtmmUw8AlX1iGAey0YGzEvXM6oAyA5CUvkQtdhDg7Wrc4UkD/N5LtJey
rYp3bnkvHn4I76CCnk6AJ51O/tWlB737DKmMg+rmauT/MMX/uQ8kwFDlBf7utSMc51T1zF4Q0UMe
ZdGmhk7txA5huVB2KUvdubT4ys+m9xiPpvXyt0GBZ9YTO8R/DuqT0noJLTs+SY7iS5Fr/ZUObexm
0MpczpYRgbgri9WCPI2U6Kuu2Cx5aWyNGHtUJo3hy9BMLLWgKoJpys4AV4feq6CEuoKK6V2rIDK2
aQAiWLLZyFAu6tbloAbl5bpDTf0+cJvsedDGLa9MgFqVXbdSf7bLsPiwu2Bs21fA1z07BfaQn/bZ
/9/2okL9GmWvpsSXyl6B8hKazMOULKtAW3sSfv0458+yzqy2neP1yzl/JpHCRBQ29jZzUkzY4WsW
2v2RTJM9WhYBKsoo5zZqQXqKrPJxvrTAA2dbVdGwnKepg+7r1NQxGNk0NU2kg8r5Kpi5HA1UCDZs
RGAwAyTlkpWMLbW6yVEH0AeXqQdPqGGPupanXNnIrzYDKCgCQbKlGaaxNMHnLBLsPihoUpN+HrA8
nWaaTfOcVZxu8b5xj9QJHNh94mTi1KGMf9XnLlbcaiEzrTzw4isHG6lZZfLAM70rsgFUXapJyxWH
h8i1ySA9ko15IDgAKPyOOic3NS9DKnwz27j5e55WG7yv09IgX0MwK5FNin0UlkE0bQdGa+qkQ/s5
bdBgqzCUWFX1rebsyxYrO1rPeCFwENSk9Qw1mddJFCIhNTE3qRe1bLhf0pMXYtfToYJ4G/Tjd7/F
lih09e4EQnGs8ajtKiOd0SEOOCRi03pLQwOwrOO1oYZQe54hKEDwb3X1/R/2aeYvFxkyP164Hpcb
hDi6fe+GD6bd6W8uhFj9wIl/5CLplnWfeBcI/rYn0HignHAo/O9GdSYHB6rEy8IFp3zVl+WZQ0dk
RR1sa0Fj6h3KztWKVTI++1GYX6IR2AOktuIfzHzsSmP8bqEofQUdW66WzcEWKWLEHhoId+KdO7zl
ut0s4tQKr5wz+0Id2AKgtkJ1aCixmzpKDfzLgYk6ir46uEYEakVHQaD6Rt6TTbYOUHZDN9xXiAxu
rFCTd0EWmXdGrd8atahNkEqilmy1aKOBMR+KwBB5DF3XPCCqsqeilrnQhZpQd3YOID+fOsmf7HQY
kFo6ODHb/WlX04IdWjsURrv74q/sdIF01KIjCnKmzj+Go3oX+WNdTh9vrrchN0Ai+XEss+08rQlM
/Tnx5LLSmv7MGBI6PTD5d12A1zUKzeL7JvUB+y2g2NDXPl8atlG+uE2NMj5ZZ2+eBxSAlPyHn4I8
iTPxW9h8laa5C/3QeySDEuxSsmZZ+lbwG6kzwLiz9L2Pf6JGr3qyhRjWER6Np0rnxdFAdnUzejYW
lSAfWIS51/6wzHCpjVn+Gxzcz8IZ7Bdf6xHcR+T9wjRd3xc2Svdd7MluCfe6pWx1422wu71kRvZb
d8eDGPzqDaBNCHSB/dAVzSKS3figmzzZBnaVHiq3Se9sLwpXht/JNyDpt0OZZr/0IfomsmR47mQ/
YPdp8JNvCPuEO7tYu51bvLgC4UDlarXjPna96FjVsbMsw0SAAttpjrFnjA9tYzyAp8N5g0Yz1JwC
uz1BP6y8B03bO9nxZRCV6Sp55qCtu9VNBCB17K00H8V1IMAML1rO43NlRNjsW1b3XjtrlsT8B8A1
kMlSDmbDhi1qKKN1Yqb8iuIXfi0CFHgh4FAiXu/kVwPaa96izPGJx+yOTKjh0pCZlr4VLXqt2IVa
m2ykAn3gX63dTC+LFwgby4Ol3ntTR4BqgTEortSKWFCcczM6z4OyAm/9IYpB4vk5EUfCeIWbKdlo
BBHBgvpjYvJxI6NZ5F79g8jeRsXHWaZiOLb5gjuK8m0ifpuO5EOHL+2yD8djA6yrMLwDJGwWDgOL
R5FZlwmzMEIaA8GBZEMYh5CbzRkFGs/USSYWGWfT6j78GyDckSYLnaNWe86S6Cjsov5WxLZxbyJo
dvqLvav4V3titt+crPnwrwAAWhJ7BX433/wgMe/7ENVUUySLB13zwe+KJMjJZeAGJUwClarl4F9o
6xbcE4F9xR+meOogybRrUcK9aQfL+DbiwRsKN3rHKwz0KU2qnQbhjHdQqfZAlIGCZDUSOd3iqVcj
mwKBoZCV00hycAIUgdFIC4iKO5FAdNz9ZyRdU3cBUaSRTuTp3xqAj8gBKz3UXoTrPKzteyDEkw3+
Gf5JpjH4hiFevbMaq0ReILKgFi506FFboFe1zPQHpIs2Q+mOIWoSozU4uowfiY3KQiBmk2dn1OXK
N6V5V8hQ23Zj1x5Y1Q4n5NkhPu4W1X2FxzzK8zr+imXEY5AC3LuI7kdRgzGsdEulKmK/NprOl3/7
bKOw/uOzhaX+5bPFmgaRXVX7RaVbUd/ky8aK2sNUnKWaQM23Byr7akztHnUkzb6UaSoXiKyCQo7C
dV7tVmsrBmPAZGRI2669PtIWSGNz7Fpbd9NDzGwZ9QH+6mRsihjv6NA5jUrFq1cHLnR304QQO3fL
fmv1Lj9ogIScJRP9mc7oIJICDGUBY6u5o6qC97jRg0Veu/3GSkJr77lldO8NqqRtANUvkCcnlHiW
L+Qx2JaJ/Kb1hOofuYQee3jo8Six5rT+lxj/dEpOI5woBeAmsbORfYRtP9joBgR3HddDDUqQrSsF
K26spl0YLZCBHWBBj8wBRNpOx2/kFuigOXXKEhG4DnuNOG7bS6vcuhC1fGr439x63PlbDigiZKxc
8VTn+Ral3Mjr4c7bmE40bnPVlFm5TKAb8pLySj+kJoPsuDbqr7rT/xoS37si0dzfgU0bFevK3zJ8
tmyEi8yVmjYXfEv+Q+J+TFsgbrwbc1S2g1obDLsbD5ixJbKL8Z62ttQs9STZTxtf1YuKjfhLE7HM
eJ9UOjLRFapLPQKuhrHTLQyjc9Y+9/WTQ2hXvCQ6tkF5xvXjilCnOYYt4jTZaLYnFJmAXiIHUfUJ
Ap2BuQlLFJUXbi831E8HzY2/J6w0tz03BWpYcIh52J2LpipQyp85YJDxWL8gY1w0Hz4WE2JZNg2y
v8qbOoQb9uC/hNJCWiJ5C611cRYyAJgQ+lLLtoBEo0yB5kfqHqdYebUbML61Cw+hyX5Bxlr10JkH
pMy+qNy72V4aJqg/pl5hrYwSQMMeKwMHr/FjQzcabqHo3KY27jk6jbyH0soSKJwhbk4H5KgyiZDu
P+0W/EIcvP5k+TKS2mMaG9AsX9Jc8xgICSEUrw5m7lpru89YdgE9WLvRwQV+KY3AOuviyVBwLzqQ
mc7GSFpLlgx8HWOl4mIPEninMcyX5JKSbfB5Df2eyF7PM9Sx/oTdSQSaPk/whQZVsoOvDnQWpk7L
waTAYMR+zl+TtR1rG/Bd5eW4NpTOm2FHPmSyneKf0TTl3CYfahZF7tjLuYcZbrEyGAQla4mEkeTx
xyFBNLJGvTzaWe9VIBwKf022jHrI3andYtPl2m+KQH4JUqZxDJWfCOTpLdDsJ+wdv0Yz/whu0mDP
CZ+0WHsGCto6mxr4AaUVDVCKH5JzNWQc3EtCu6EIzVxWbWQixpOFCzBG8p99mK4BUuTAfsQQrnGC
6JdIqvciZO23ekDeXmORfo8FjwfuyUbH/7FI93hpdWDBqVHN76Zrhpcr7geH42+RyOE0nWqW0A5G
jTUVTytUEqkeOjAJZNYAWrweu8E2NlG0BzqMVwAvbxDrrB+8sfRPKBasl2TXBMgXizqq7tLAGq++
02P9ogZE4ApAxqhwjjbqix+9AnK6UudPYTHWix6MfCc6DFLLT7o6zDZqCimapZOZm2IEIFzy5tyw
sHjygYK9b7xgqZt1BFzLqmY8e3L6tnhC5BXwxlLck2NYZBegpLw7atVJ/bPn1TBNAr060KpmEe5D
NWehNrR4EMk9NbPRGVfAAtlbarZeifQgAtwbag5x0GA3VnsrS10UXKHxHtkNa0m9yMRrh6oAvQX1
eqyLz22LFSr16r1Z3yFkcKNOLF3jRekM+i7XNGsE23JaoyCjPrRYHCCUlKfBGb+t4Exnmiy/gS9b
7kyjcMaFWQUdAvADmOCNHBvDHMrM6owOIVQBDkGMw9z8m988jEaQCw2bm//7qeZL/jHVH59gvsYf
ftThNlLsO+MhiCCyrEElpFjQ6XwA8YezKqyyX0AoITvOHW4MSvqqyP8ZQu2521Mzzk06+/MCWYuM
pOGC5fD/P01UfX4wugp9ksk4X5WMrK7sYsFs4zaKGHs39SHmIdScXOiUhpRl8gLlzWqvWXFxbSEN
6SAVdOKKsZMO5eAABaIF5XIwrQ+bpLMk3WgQNToP6g4ANlo0m1qkqJX4HEsjigRoud41z7N91FG7
PWZ4EtFV544B9DqSyfTCvQgrcxF1bJ2Wsb+crvg5MaJUKNwGh7eka2eCY5dcGclqmooGR+I1c2V0
N02VCaNcR7FWTS6+5l8skBBtwTAhDkzo4jCduVn3cfYXG7n0nu1muLExjg7882y2MTXNPCt1zLYK
LKHLxMYdD3o3/77sXHBTRWBSp2bgpP69MCGhLVPzLlIeFeTVdlHrdEvqrGzPvy8Qb8krqZ+nQVJA
KRBFPIh8ASLKRcPvPMu6gCal+lmOzkVjevnTFu4lcnHCYfGCpDm5cQZuJl8P9m7dPxEgnWDoocKi
IxIw2WcTeZA9r8Y7VJkv9AEbgsxJriDQs29JnLgXPJDW1KKDNoLNObPan90Qpsj0tUDklX7VLD0W
gMXAzcNjndlqP1+x1/bzLE2MDxuddZnNXqNoyBZ6kbuvU2+41Q3/IRUivTmOk97Ae81OTTseyQRx
iPTWAoh/F+BZBtW8PlySW9fdIpAxXcmLDm3d7FKrkGdq9XGS3mpevBQuB5OGmplMfQPOCqaZ4X62
dYVVL71ET7fkQh2ZyFF0UaCIh2w0Z1RBTjRs7XQ1XzV0hbVNezBQz/OFVmbuXaMHXsvw8IGTYvSO
NmtvNIy+EnARFZRKyy+zGxVoeJPpI8xfIcWOUoL96zKbeFBfe9+NTvMnE24QLwzQJKImFX8w8m1Y
HSw0jblfvlVlBoCRmqCrIhc6+CM4QBqjMaZvRZO6nQ/RvTwXy/myesu9nVYBtz5/067utIPuyW/z
Hw4BUvD+i2w/f7qeO/5dEb7SXNP/0O9LFXUd7qbmWNoHMGxIVUwj964JkQStyPvvSdM+mlmePiaQ
bDy4ug6ErrJDz87SivYyYh0O8KfXbFpQGe29vLSfBIjuyElnprFsmV6fY8vRVppT5AsBAb6Hrjee
ZTvws1QtVvrjBlgRMCdXvvFQs76+eiC9ar3UeCBTZ4DaK8zD+Ei2vgvLXR4X+nIa4JjhQ29sAiEM
MHECood1dZfsaXJw4qYHREWMBTVpgI8fi8aM/kambkQoMeu7ekuTo9okPyUW/0Wd9HG12DgihRve
TVdvLQm0WczWNJnnpvKi2+WF/OngJ8n3InWNE7V6LA+3gWt2oBPBFxq1PrwBqbKiTjIVkMhc2HXQ
H6iZjqW1c2ME68iFPoJEZZw+PpBBc6Hx4lejvqMPAFoP/RCKHltJ7Klk/KLHVncbbVdcy1H+DKTv
f4O0+7CGIuCwC3s0I6GtQLoFjGbi+6eyzqHAhwrqb+AptEGJm7fHsosBXTNvk7mDAp+oKvCFIEaz
/Nhxg0JtN+H0Zmx+itTHsePl4gtQz0oaiIkb1r2Gj12GwQvlr0Odv4tGFI8lkmw70UDiB1Fa/1E5
UGoba8B3u3nTEOR8TxwAIFNp/06t7K7NBvNVJO0APVCT35gVd1uvMvtDULEUcYpUB2ug3T+mA5Rx
OQQ6f6jh0Ci1f8cY7uYIBuMnGmwCK8NPI9NRkqDqyGNPA7OFkaL4LIv6Z2hUgMsZ9tlNqurzzHeR
RkRAbXJjqL0nN1RHfMw2KLd5tjj5ERDRASSPB9B8o7xDW+TDz9yNgC71zRfIDlcAJRr5runb9Lnq
7JNbGtE76nmyZQl49EW4pn4ujAGpNWuI3z9HygxiFDSyYCFg25alr7QkQYIo5NkznfGQpdOZ/Ivt
b36hbuh4bpbZlzybxqzhCGaw3Zes3pRjc4YHzRnZntJrU6+LLNna0SqUmXzm6MiZZsmqZkf2PskW
fERi91J2ZblloB94MfNy4rNimWesU8ur90AhQZw3KyY+K6ylYU9aEGibvvas/D3EyVClBpiCMxTg
UTZLaa4Vdn4ZMR882FWU/pe2XCZiEcQiOPopZEcAlUmLSz46SLgYckUdyBMWlxgagtYqGfsVMFTB
cXYLBifaDGHmLnsb1ZwSQI2jyLvuMZImX4OlrN9MzRFEbDar8ZFMt3sU0hhB4JqdqJMO0gVhGIq6
btSi2frU+JjNNuTHbKGlhZtO8BYRL89MF8SZBfmhk/SM+kKtRs+aXeLn9ZKadECQF8ScYXOxKx+A
TeXRgEBsaSspEbL9ZY7JQw349xx/u4pVQfu17MA9GQ12+aClxpG4GQKok+5S1Fqte3VTQKMvVrFo
eVdBtPvBluNRh/jrGg9H9xg1YbRsvdE+NWlhPeugS59o6wQvDmChLFchUHPfyC3IKvtk6OHWM4sO
RfXsne6YpoFwRYWYxa3V9fbYhp230sM0fhf5uags/61LQbs6tmN80POMP6iB1F+nBTR0TMCFrDhl
+zTDPKwx2c8QAZ8oauU7sqVy2dl+dE09w4CY6wiWUasYIaKcfvg6UGQRkGPkKwPJ0w4MveD+sPVV
T2cWtqqSCw/hApxNverMir47bQ8Vdw9lQuoAUkwRbhsAerdOayMpK/AkarGMAL+/O259PGdulYvU
uuJLm/4ZUTusGoagK/0vs6hLblCWUxpcV8fXnbcMXLsQU5Rv5tjrS5EmElp6ody1rNN2OjKddxIl
4Uvk5cbXqu9PxKHtc7B3xoV806sMcpCov9Bkkj9ylN6jdBtnYV1CNhSP5EctER+2uZfOuK43a8lr
MAPZeFCiRCM/0EcOWJadWFV/nz6x+iqsBNkXeeSR2EGxIHny8/JUFJr/mIDw6YAniroL5fCm7JmO
t4UZRfaBuaBK+bd9RCJjURhNtcPjrz9jwd+fR4dJ6EPbxTY1y3hR6T1ECKjHjeJx0VZOtC3kAF0z
DToInq+CWqo529w0G3bAttW3Th0aEOsjewEbNaljthWN22yqwOyWhHIjvBv2wDfXZsGe8G2zXXOT
casDO7zIiKZ1VrbyrfqG3Fqz5gJPj1AzzDueOto6VmchGz7OyPa3XgBLQZ8DrOQ2wa/n4CF1sGlG
t3yqa/7TQpTxZ1w1GwTi5JuRB+kK+KnhIjwPkT2jaDY8c9nS5KO2CLzcOHnEiECBYmo7iMhhnRMe
yEQHV0WR6QxpCmi5liOEaAFe3SSuQLWyKrgjEBfZQAAA/RuLnRHIKS6+evxyYb6aY6vvEtvBI7nU
+nRv6xreElUKDfSuCW2I6RjJzwB3hWcy53vpR8nKcJz84qe6d4zGoln3ggvUeqNeHGqeP+0m/z0U
XfvoRXG7DYIi34e5A6U0NRl5jBYU1+PG+Y7QfrIK3JGvXN0bdqAQJIw6HXzOq3XgOuaamhLFe/fs
w8G2nC3Lc8DFh/Zh5AFK+9M43yOngQJDKDzcoAzyYavcsxYkex6x9d80KwILr1rVOapUvMsjfQXI
otQeEF3DX0HGYbmi2v8Uqasdcr0mXmFQeQKRYn2LEIyZbNSkDqDb25211FwQIHR2Zz6hDLw72Gap
uKk9hA9rSEPMTQYCRfxdrXNihUBIe8xfpophHFKtz6ypwwfXabNTN6TBkhi92T92UVjZqbCUPBMi
8Gtw+WYQJSwXuG2Nd/BtCGD+zezqCjaA6wX/iMyJuwfdq0E4pB61Q/Th20VgNLZMEd1HBsirRYBE
FvaG45utQ5mnF8ML5GI+7ATEAEfmZCf/kSfBOtRG1Bi0bbqzZRxtkORAXs8b8VxErhzsNigKSbNs
Z6R5+408oja2twnE+RZYbOXLiXq+1fR++9c2Ec8jX4YqGcfzdyYDNVzEGqif0Z9U1F+b1IuIv9zT
37+K5X/0/jF2du7UVJWnie0Yjgc5IOkKKfTq2CMCsOG1YT1wQMIgc8zHn0VwV/Yy+GWN1W/L8bwn
kRnYWYZ9cAIKvJ7GiLzU1nxApRLdb/pg19tEiwrEntQaSKgFj1SHzB+tpa5/n2um57rqEmQS+7yC
uI+NymvJ8gYCxYP4qMSe/aDJgLV5lz/ZeqPjdyprcNPk1iZzAC6O06o8owierwF7qp5r1/hBpY0a
+4HHVvpzHqPHY7TSAudVMPwzqWoNCONqMzf9pq82kEeONpkbhidnQOmV078Q+r0oOkjTRcFw8WxP
nkyBjUxcBcb3Jp0crP5B740FsgUVECK4JQqsMBEWtssTydDkqumoJvVaHWo7qRd7RfOJev82NmUR
Mhc5B4Gqxi9YJmBdCQFas+q9YyV0LDWVXdYMhAFD+1oJr7B+i9T17qFHuwLDbZjfolAVMIj4BKZu
x/7BUUO8Aq2GfaeVUP0bNDd9CrOiXkNJajyj5Cs7sDJl27EsrKuVlM6yc1j02pn8Ps8K+zcK+4Fv
9MXPqPpnuBsJwDe61ASRP94V4EfwEYrx85PTdgHQA/0z3f5kN23Otm5ZT+pD/mDmV9R2HzmHMNIs
SJSXUbt1RAQy3BGCRHOHUdoQ/NCuYLABE1UJ1D6CK4vKieWRmu1QfDSp9BBvh6+9w7+b1JvoKA/7
r2OLERidiucrUNuenMble18tsIBGhCKbV+XRmdp0UC5BMfJ9krrxycDik/gMEiF/BU4RXZns7Xt9
TC9EhmBxaW0BG0025DXk4y9U6YVXrG0nLzKbgwWvPoOXWrl+zgX+ismLNyXbCK+x1ohQAiDc1/pL
bIEbDvd1cONRAz5uPPzPqJFBDiroIgRdpHUeARWHOGJj3bdF0y4Lg/ffEt/63vlu+susWgxXeSgn
q7BV0tOfzIfQah86OgTZQtzTYQNuFDkgTdIZ8TkwtO+ZFtjTgrJLjfxUJNF3WqbRBsFDlevCs7r0
QIs138ZvEMXw5fr/MfZlS3LjypK/cu08D20AEiSBsbnzkMncl9pVKr3QJHWL+77z68cRrD5ZUvfo
TFsbjQACIMViEkBEuDuxeRGvVzf66cWoMVVo5i+qb8cO0A5dLwa5vplSPWQ6U0wMqlqBsHfeATST
vbqQF8+5DL9lPmDQLrjYrnEaDlcJADVSDdrwWwxpAJuBe8N0I3/3c8+ER/N9nlmvOVY2F1Aw5Res
evMLdiDx3h6NT9KKopMVR9vAzKqnNI37eydxkdAyQBl0hM9lXfuM7anV6O32HATyy9LKJuePBuCP
ExZH2LU4woDkJTxkZEsHENdt7SE37qgUVcrx/vVf//P//O/v4/8K/izukUYaFPl/5V12X0R52/z3
vxz2r/8ql+rDH//9L6GkJW1bgMPCVmAfcRyJ9u9fHxEEhzX/H2ELvjGoEZlPoimap9b0IECQ/RHn
fgBsWlDBdavE3lKaVQFI+sc2mQDD7Tr3D4TOET7Pv/eGt+xjgyFMTkCs7BJaYQ223e+RamanV2cO
s50kXjnIpYpVOFXRblEZTKL2pzJwxNcQiTC3ZUac2LGHaEwGgRAwE9EhSPyPdWRcZanH8I4fIU+M
7Fl9sPNsvFj6MMZtvS3w0QMj01+tad19Bpl+trd7hhW7nTk18pFkv5hQXzKmAaCmwFa/f/TC/Puj
dxzh4M2ybcSgHfHzowc9XmEMjes8tUM07REEDpA1xedNJozqrU4QNNHLiWEGDrqSor4nCweYJ0C1
GdLE/tmqzn3jmIXywzgD0zQb1thBrNg42nYTvqVRbXqxlQwXF5KYp6oET8aE2NSnGaTPeLzOH9oU
/NPI8damzIfSSJBOZ/qZ8Xq668LYOgph4psLSIP7H95LZf36cASD1xdPRyA1xLEd++eHM8ikkkid
z5+WRbpT2sDlF+ITIhTFAxRl+wdA9V/ocxg1ubGlTx4VtRXStfKHqYRWsRmqr/ABdxvHznKwpuHD
FOYNxBpsu/1sdvXF1WtETIqPecyKV9soIRlUDjCdCnFq3PvQKOp7JNpvEbC3nwrNpl+B2xZ0B4l/
ojpQhiW7tgT/I7VShzoat7bm5YfXDKq1dSSA27OyNZxT8WF2c7D2+zkgj6MPzgxrSOp14wNFGLZP
0K63n36xFfy+ccyDhHLHL0t7UpgzO1sddSPJz819AHTSAKcHlr/szEX0Zz2o7LnVB3gKy9qOQQCG
QhY5/aoH9PCYqTJ/Njtebw0+Fxtqpd7DkC69C5D33i3+RlGabGOKNvlALt+3rv4q83ZLDZXJwv/w
Rgj10xthMyY5/rehmO0Chuxa+uf04UuFL4s5gUomeLIxRUE+jo3XgYNemXCGUfWJq8b8SoswYfTj
ObD98WqECks0o4YUZJxcSFV2UYkl8dhFHpZOa1WW5arVam8RkgChvVPFEJdJqhN1ogYq/j/rlsEC
lvi7ppHIspksme7dYeYnJiQ/0ZkYE6ta5dGEbCsEitheyPhwa/6bzVIh6m73H749P3/29cMEAZQj
mCOVCSI65fz8MJOwZjzNmP/ojs2EUGymVhz4hXszMhSSvjO+6VOVvxXM3tBalyzqOgRKbxADGG5B
PIswYimBPe7LfYM4g/7O1vrr+uEAkNGl76DlBgOqhsYHnE48hDstmPN1nXDQu5ose+AqiVbkbKEG
lhnvDYjORPASgNbdEF2+jssSXDa+Sh8c5Ln8/qko92+vmCVcZrvcBOUuE9YvTwUrKhHkbeo8Msjl
XiwtmAFqkwQpbFrlljhRAyeOvbF8iJw59T5QLxcQNCC6ZKoDfx6AsRJU8kSt7LsT8uBGp/WaOjbA
xZ01a0oFLGzQc0AKOTjZOmMwDnZuV7qvN6vGQXaayyDdOGjXUOnHIMWIjGBPxU7XDRIIpXCy/lZH
dqV2NS3G2o7qpkZiqS2Mt1rTe6/cYBZP+AxDV8QMYjB1OdWBWqIKGlt+DRkuav1grUTTQCBXqHPY
mfoVmL7gdSq3sdnM+9xGooquZ8Xo4BsBpyJYU7DjB2G/RDK+LVd9o8YnUwNISgCREbrFTkmXdNsw
QUEpbeGWg0RYGOSgdx64f4C4d3nt2gg083Prn2Tmfk7zrn2kqgJTl5cihrGlIjXwFBAqxr/+/h0x
7b/9dBT0NhSHuICyBXbhuv3Dd2hSDNPdZFWPYci11zl/jZs6+pYPSDr0R4fdI/ITIT0PCcDg1wu/
lWDEQHzffysRVtpCNxUsGa4TPf/cU9U9wwZmOqvMiIBxBReLM8Q1fFKgq6WijOZNWHbzUx+6YBUJ
8m2kFfHKwiguoIlFqqkuYofR7qWrWW50MatBPlpJe9xTEUCj9yGpCCnkTYRUs4208JYTIijyzWYT
zU77AXoNtDhWRnW9AIfgqJoPqQDUbYFe2xmIJKAExhfoNdTmijvfsj9Ar8tgbDbdkHXLJeg6E4A5
yPs2E/fNNN3uwTFVcJf0wL+OAPG8WZ0JpXDGsjMyFNxnHlQHPyz5G1hF2i2+qf6OzOIY/OclYl1D
K5Hv1GMHQfWOaL/ehrWCGR5g3Z2GLbsigCu+PDedmJE3CunGqerDZ3CuC+TnwFtXu81hahARAKzA
XYP9IvoDy6d8lc2V/5L0s+n5xpje5cgN3XdFbx5oJLtFBPA20sCy4FGVI8DJ0Mnq/XFtQjQOzmlg
k6U+UL1dt9Omsa1uzZ35vY4ayG5EL4sxaxlDRjuIWDV3MoAHJRdd9gUE8EdShmzj9mSPs3pDEqOz
jt0pBH4C8qluW/P9GMFhz03Lwh3I7IuMmmPj5y8AMyR3DJ/DhwkbI2heQODaLvpnxLkCyNkFxXOR
zQ1kAsp+R0WnSrtD0yNxnIoQYbbum4Zt484qHuBh517BUvfRrIr0jlXujk+j+0hVY+S3nm/689bS
daaoGih3LOb+kOZXs8wP5KyFaBDYDVPnQA6jkCJkuq4dXeRG9wyAcCyWJKjb3oycP0S1Dade0Rws
v65+9Gby1YpnCcxr46+xTRf3FbeanUgbA/lAM+gagOLcllFXPP7TOGlyGLOy2sFh0W+qHpJ4eVQ+
lhqNgjRIqCRrIEpuFBBtbNIcPynU0cGGcADZOjO+UjKqEJMfp8+yKLx5KqaXOAFAQ1YOR6wFO3as
bgUAGgUmUk1uaKelB2DReBzqtkYEbuiH5NLERbVuOFMP4CcNd5YsIyjOFNM5MeGdR0qi++SYCBQ4
RSi/AVO1SbNA/Ag6depbRGSoO9IB1IMIwmiHhKZ5+/svofXrbIlVg2AWw8TgcM7xTfn5Qwg3VNWa
o9FDMJ7DxTr4CC8RZAB0U/cq7PgeVGHwiFBdD+2osO2f59apIHgDlnzHLflD3OdYDwxV9r3AW4nk
MvF6s0AOf4BAtR/tXU2xQjwrHUhWsf/p1YZIVTotYEtnkHCEMO46aJpsWUdYyD5ed2JKrl3YmvfU
wBABuf/9Y+C/rkv1Y7AZ1g36P8ehHfaH+cAdR+R5S9Zd33PaXaWRpPjJMygfg8QLbgDLnMGXefvR
p4HlidGqfv0YUI8yRZI//frDEnx2iJTF69/fsuC/rHNcLrmU+MtJfDzE33aeQJpyCA1G8XVZ0M++
W4MJPYi+wCecaqc82HaSXaV8tvurmub4miOV6u/VAXgbl2pmddEXSG3crJu4dT07qnJwNG3IzZm5
KnoxbXC5FOlmChsQByPk4eUJDx+NoHo/gxCC8IYOMI884MKb9NnNLodE3n/YjtP+4eYJsTGnYxss
sLGwHCUYyj+/zsM0j1E928l+8gH1stcWRFn6GVLbLhaacCC5j8M8QFBXA06GLrlH0lv96WbhG2JG
fMgcV0PgQ7XRBJQhGkdIOYUgmE4x5wAFWoRPNsuq46BbqUiHAIHgyRmDcygYtKr+3T8f7AQ4Yc6/
seH0+3fA1N6Fn/+5+PFKFywhwnRdYLJ+/ucCapFNiGQF+wXDZZXrxSMD3766mEGOwCU4VGp9SOag
AQ846vspB6YNBNWrxAGLY9D1IOZjLtzWgWntJnA5h9gvALr7oXxrJ0yYrP/D24w/kqW9AR/+MTYz
8S9RyjLh4RFS/urFYlD1LdwobHZpl4hjB7nwNTKFkME22MHnKFOgwEPiuXRrICXFGK2oHhlA7hZc
jAhAR3n4WbEihdiR7Vw5Yg4vGeKiZJYXdn4KQrhdqFjYoKVu4oGB1DHCanlsyyMiZt+QbBX/yMor
Fo2YkfLAQkTKl2+aangNz2D3KPy03Wasqs5t2rtHBJGHXVuL+R7Y7MDDp9x81eP0rR/9mOf3cUwD
TI8OgolleeVBiAkEDJL9FYn2FxkkxdHEr5tr91AHBqqgu8zGSw3ejStZUTUVp66a90A/f6V6qqJG
Okx95Xscy/71cgWqbPSQDR/7VZfnwY7qPlxMuu2um+Lm9KEu6/Ps3LLKs4cKepPUhS5lA/y1M9M6
+1hHNoZdF1oDrYfD4u93DSlq7AklUzustKpDwMCCmAI5BhVHDnymTHMPaD/TPselCXd9wn3Q5HVG
f6JyIYtg3QY8wup22qR+40BVbU6mNQiUMaM4bfbkdqF7mYV/54gQJV3VpT5fNS2zoRViZ4jfBOJk
iOzHzWKw2Q+QYLv4tIsE60X0RCDOPbQuZJZpDKUHAnE6SAs6+0IWIq2SPXzjcEDrRqqzErGB6yq8
X66UqWmbTdPsLWNEWPHGc3zn1ruoScAUp/uZjcw3XHF3s4xQ+NWDBX3L26AunyMPQM9yR6OKufSv
URocpc3sYg04IBQpSn/ap2y5Thv44gzpllcyp3FGhPVXLYg0j1T0Qyk0agd5nfoW6FAF4NNIHfNM
vQIZGPu6xN+E7orqLBNwBMS6r2QfiQjkHD4PPXo20+h/sYomOktww+Eb02/NUIhHED2KR2sGFRb0
JNSmdewwX49GsoJiS/ZAJsgxsABhgxppZJrFxoxFu1M92ISb9Gs6pOl2nEV0EIZZfkpnHwsQN/2K
DMjGc9rCPEF1dHw0+v4br/zkK/KisJTIW36VgUrusDp1VtSQO+OPvnKNh8gvkvPctKlHF4Bn/CR1
OmPRT1dQ9YHGfsSfgi6S+s9FqSywr47pLi0HtWuEUX6G9PZ6YrW/NdMG0FKFMI7Rnoa4QuyhgzNw
ja9LfOCJy4CxxiOD55GtyjFi1drHR8znQf5ArdyJes/Bzn9HxdBQyGeC8OoyVI13uIKP5ipVx54g
iBFtfROOPCpWec3uAGncL7btCHw2pAKKrd9Y32k0t3SNHUR27TV24fzJNEbxmFknaltqciAhMmS8
LbcqjTY/Ys8CqRV951aK/RVIRAAbajBpwh/7fs/aJxojWLej++gKJs6WyN/veXDkHdKJ8+We9euw
BbdBsaGrpjYy2GfXRSRdX0Af6L7hbx6W+/rdPVOnsTH+ds9BUoOwH3G3uzYft4OR2LuuVocSsTlg
0LoSiR1Gj6UFnU5pVyNtFTGRMnLtvaIWaRRAK+YpZN0WyxagjtiWAVTbdF6IHmNARvXWj+RrYoUQ
kqY6BnrR8EynS23Zm2yFVDs/NxIvjDABWMlT3FTAc9RgecMSJH0C7jJ9qjIoUg7qgQyQNGBtGKBU
GyqWLDEf0ZkMqQsUwKQ3hEO+pbpGIljcRWtIoU6Hok/X790wbhO2yMvpKvBum336xAK7vZu4s7tZ
ZNXU4Z/ZFXsaq5tbdcETyft1VZYnsqOudTBCjo2NzYHq8pEN50nEb3M1dwdpVakHz268E+1oH1mS
Z5dgrLFSHz0/Lw8yKSBvxfJslYbl9Gc4b9PcbX5M6fwdO2jzkywQXIhrP0dOOIjv5kZgY2m2wcPo
g0cm783si8klYsXohIRZ7HRa82tsWyDib+fska48ToV9jOPROYAacFdKB/RC5uye2jj80xrMCmFS
A+SWjrQvEWaNrSgDDjQdJLOnpFJr5iPnwWg2lQAxR4osi68yYFdQaOvwJ7w2csRDjpEoEEZm8YfR
Bd8rKLt+dkaWrMUw+U8N+Ck9yDAwwD7m92sDxV8ef7lu1AXyAXgIwObCcPiELGEAnDkyCn66HiS6
gecrmnKrphIM5mA/39bgAPH8FBI6ec+x4J56/hXAvJXfm82bagC1D8Eat2fwZXxSwjlWmR61Vnwt
ZwgdWWPP7/IoQSyHesIX6YfV9OQrXh5diElvqEOW72Yzll8ALUkhkDM0B6Tpy+dZOffUPjsxfLq8
Gq5hCfc80I3QO9dXylQAoi/hPuNn1x5GFibbyqz9L369XTpast+Y3VwcOYOHCyJ/n5cbQdbsysjx
4BJsCC4m4jfrQg+IxKVjEXX5p1mG094EFHybtV33lpTTigwMC/g8aPdlJ5AvVY9KQnyKLtXYAG83
WDXcB8iBODtgwPSowbCbrcJX87WTlthJUJXuwmQ0XguBv7y+JijuKm8OZYoQLjJ+oJFcLY+rgLD6
CvkuwaNjQKHG1yLC1KOOkfEDR9JbOzvBbpzLeg8VkunTXEBnRT/oJAOvAggws4szGwopeLG5mjEl
vSBY9VJNUPCIkE+wL4IEsmFL4BvRbxvcCfBnOQhdaiIYauCB+2SMEOfUs2ltxPZjqQ8yxdqusmJj
Q9NnpHo0yO+hMzbLhFpm0bwrwPuzpk5k1SN7d8Jy8kIlZ+wUVDcGTMNFYe6wzOVHIKhWLrJiXlJh
GA9JUJ643wevo1vg4QDsufgi65ojzYll44ZanSxIPQOhuwM5H5FJ+iMtJbtSSY9oIoviJdcjgp4O
xOrwX9oVrvsXWDwNoTcJUMgZuafy3Nk9Vqd9NZr7we3uTN0ArBtAZB+ajbHc46PvHOYyhoYd8rLk
2bfNv06n0IHKzjz+EfAvgwhA9t31GZxgykrWoRu2a4k5cldZTCRryDHuzF5a1wZ4k8e5ZuHFytjd
u3FuIOA3dpm3lE34C4HQrFoo3ejBmhw6pCx+SCOVPiI0Dod/qP7snBRtZiezjdk2eM3oQo0ovndl
yzfIRGcb5DtbYOJy4tc0MJxNZqgCwjYoVgMo2f0wKc9UHC1zjxw0rKIK337K53JTTHnyGoQ1Ihla
1AsL6eQVaglyVzP/vTVOx8QDY9N0oNaeuV9FEdZ31NUINrPFgFhIq/IezpcXuk6Wi+pIN5Xp8QEZ
/+ebotYM3ke6KQMMn1gsJNXOn2Z2pizPJd9TF3MEwFc+djILWQCZLDQCHzJDA8OHg10buUQmcBto
MaIxI21kZ9nsVW2wwZZ+jbSk+Al5IPOLhWz3pAU6mEpsKLBEAxs7lSS3DtbMkqWUltPZCorhntr8
Vt2Br0veUckM2FMFasmlhKzK1250+ZXa8iD7xkM7WljDGRTmERsRw2W5BKvTFX4b/pm4wUGwWq9y
NSEhRN+c3xXgLOCpPFFrjnl+xTOBOA21Qv8dv6kUmbZdwF4cV6XrjF1ap04OCI0Vz7PjxrvEYNyj
YpCy9iJr/7PLnAhvMXRKgwlsY9TIWlyqsBp1zBujeB6TvtjmMVz01Dr4VnZuJnzRlr4teFJk+kym
WQ6qcjjqsXDXFw27od9A8SFF9B0DKTAwHJH9n9ZDc00tSAukScY9xNebq11B5xdJOTiNQ+RYTFBs
2C6VVajQVDX8Ps56cYDrYYIknB6DIREks7LP9RAexhk56iBHzJ+4GrJrFYVXZnCjQLLojA0btyAn
pFvtqGlP/oSMMz+riieqg9DVFzszkYilqyI1QDReb4QmGmDiQC2YRYOvL/qPHKlTfghxRypSD7Pc
hknPHqmGh1jrTXaabKktnJLhHm6QxZwshhGC110JTxIVJdyeIO7vH2d3/AKqnPZM1a2BtEa8oP2R
ikFTCSCNABegIh2G2ny22jS90JXUDHhFhNkLkCXcKB2Y7UF7w8OLkt4PYmQbi3X9Bl+aapu3hetR
x77gxuPw5/KvbSo1exPA5kjLwyhzbJl3SRrvzHDKn8jczhGYNdlsvt++DAT2QParSqA3tQZeFHj8
YA1lJzB7u5Z1n7g6M9uQx1sVnSWju0Um33ih0lIFwQ2EDcdxB0Dte3fw/FtIHZ/6NZgODmE5uptU
AOcwIQv2vo9lthz8RmrBBf+ougI0M1kDurtxzN/tLNUN286FsJ8Ky8gbkoBfEM9uL8gEzLxkTMPv
/oHczLd2JvrftlN/TM0ZNn9psUWUy/UqhIhOXQtsPqmj34pEonMrAjoE+hltDJgijLH8frm1Ut8G
aZlerdh4kIhg3TUW/0EhYUeGoGira2dHIWGs2i4ThAgeW6xCycqP3ZdpAF9xkA1qu2gomfyl76L2
QQlVPaRW+okyYco4kFu3LNW2w9SJkOxqcgCrBMi42N14tlKjzs4hti1JEoUlsoD+MiGOrWQMKw9U
OONmGopkWrkqvwfvYXygBKmljtKknLFtvEXcDZrfSBApRzCgO0zioYFIOZwFUnZzAGfA+2e9UCsk
xiBwDF2HNBmC7RjAT1caA9g0uVmwS5ioDUd07N7ShwnsF/dBVn6bzDo5UonqZWe+d6U6OjDHGL0J
m7Y72wLXcQRy6tPkNv2znXTNpq3CZjvoojC4e3DiIFpTayFidVfV4kiNVFX2vacsxh+oBL0c0PNO
WXGCBvvH0RjfRkHtPEApu300kktn5sMD1/LnQ4YQuvJbtqI2qnMCAzJW0QCHkLanOpVc2rozz32c
XW8dnWlkKyr+0tHKbYTF0Ql4sAFuivn9StQhznJ/X5hSptcc6wSQLnC4sAJ3bxi5ecr9wfnbGVb4
W+76yP5q4T2CJw1eCo1CQHrAUPX2mUrdaNgnCGN8pRIdkPI/rWMone+sbABRdy+Dxx7+VN2ZhvGj
1tC/7sjrmwSs23rENrTt8zAY4aMTIkkqzaEBOX8y6Z8Ug9baE6EjQYGKx0eHuK5PqWUZFypNA3C0
48A/Ual2h/5cF3LepYicnaMghKKkPiT/PrMj1e3apHoji5RX7xZUnNJ0bYsyhiyhaEFBCxDQDMna
lQJb9nWoUnXHdEOmGwqBZFYQwgKmXwzqDmDj9x5Au/6YSxNwHTs99DpFweKzeBBgv5zN5jHTaQou
Pu37poQbhQyobtBkQAZyYZdOTWGIB1dtc/fi2OPaScwIydK5uNJhUCNk2KChu+0hqIQNPRpCqROd
J90igF8cLbjUyI5akVz43EOVbU/MWrlyIIniyBMRaykOjv0VNVBZtxp+8B05n8Dfh9ASytVgPt3O
AmMKvVLXGQFaRaI+tt7sxsI+Q+zmWzgM1RucswiH4M9/RdzVfKwQjaT6Ghr0cJs15Z6NUfUWYpuU
jaXzqe+w4AEFJ7bcuv7WPYdKzalGavZ9a4KxZoaO0ys2EiBA12e1rqMzqqNWshv6Ovy1VarhvW9R
+/VaDaG5M2YLILk2BEkSmPiPSEDZUNWtns4Kpw0unRTNTtnJ/CxS/2JApOMPfYKUyYFOIAq/1Lg1
lHwXKXIff4ku7sKjUfP71MceIqK/HJ02aoZYj5wGOEjwN3X0gRqs2QyP6q8eEv/S6wIFciHcghwP
a/bMYmx3g6z4M/6Uxm5Ig9yjYtog09iG22ZFxWZMsE3DSiGoI7NbW4a5HYY4Ru4QuipkOK4q/PJO
RmvxZxq4jis4VnUxdDCwyuFr9+HhBU/wJO9BMLYpQ3O8Kg0OSkZIhDI78HqgnhDK9lthvYIxDJSG
SVauuUrFq+Hk8NYaeQWcW2W91mXzNtlWeh/A//n8D50MPjEvL0znkkNW2zDiBGslLwiQdYlfjBfR
yTB7mLGcvWM59jYzzHw3Iccb/nFMvlS0GoGdlZ58qdhCT3U9Z2H1ME2pOJqpMtaggZo+M5AmrfvO
zs5wufSvyEnLBTQTyCoshQG4mRo/KwnSXhA+ZWerN8iKOv+TlWUAC5JzJ4Q3JOlfhXGhEcq2e78s
FX+5LKyadCi2lTFwD/HD7Ho7xBb44Ep2udVkHPP4CjlZ67q2yzM1QF0kvwL83p0ZiH0/5xl+y5hn
XqAS5uyzqbK3CSKfn/u68VKdsxS7EDEIylaeYzDB3o09JM+XZCb09Os4eUmr9r0n97OlJxmk/+5Z
mZm19KRsJ0hMPkxFu4+gVfG1yXcjCKt+1FCiXFVl77zYYOnYFP0QXerKSE61MZpbZTvFEzwtiG25
vfjezd2KeiXF9NaFc/TawhnvIassvIYCoVVuw38HEGzyGDd+uA6ytPoWDRIsD4icJT5mVKNsPs+R
qsDZ0oR3oIvsD7Iu3rDoz7xqFPBFQXgJfE+T/IIFJ3Jqu+iHFjpJgHp7yzPurv3Cju5565t7KRNn
X1gcQSLk30OmdxjfhFNAxgZzKzf8tw4TQsdtdfUrXjz3gBCsS2iE7LkqimeGUBXgnmpelyIsn4dp
YHct1BLxuyueycIe5T6Yp/SeqpxaNetYyvBA9nPQ27sq46lHrXDit1fQoz3QpahKhqMHqZ3ugUpt
aCngjaBjQmNHUW1sHWgqgxoWN+MEVoEk2PIL2Y5FVl+zyAbiOzIsiOlE2TNcV9c+zYsvVoQcaQFK
n2MtJXJrZ4A6Gl58mfwJbJ6dwEsBLY/PJftG5gZHbtIosbCnIngZ3KId3gqrq/ZQ1mu2VA0dU68V
cQYsRWYeCjOsNjRob9jHAj/GZydvAcmzxAE5ZMljUgjo9ggkdzduD32qovcxFVaYq+FNfixbZBmF
Uw+QVz4kayeouz1YvAwESHX5/7PzMpS+2j8OwAOogMZtAfYVzdjQAtkPPouXmIOMrOOlvaL6nI+z
VwaDtZjV+fjBrJXpRzMHi6UDwzr5MkUkCY4g4h9R0qpV43LoJbSzeGVQ3s3BB/2JMRXeOU4Vrmb9
EcX6oN8pYDM2VHQqG3F4OArOVPStlz5w2k+hVYvrmAUJwpgYrHdsgIk7UBzG/cpBzP870OweM3M4
J5DYdIq5Ul+EBTU5SCeyR5C19NsxaY2Tr6ruBHC33FpRaTzEEwjfQmC8v9h9dzWp/5yABmqI6j/K
HBIVo9sOYGiF9nDpq/zqllN3AI31tI/9pr3LJgOswpAi+YQA0Z9Z3Ic/Ara3TQv3UXHzRaZyhBoN
fnuGBpnFccV3QAZ0xzacodba5/YmAvfnM9MfCuzex2+G04DLGj4x6EX2+8Ri/n4y6sBrG9N6yaNW
7ssKTggqTkgp2ydGEi9FiJxae1M1yVIcAvxKM0ifeayIxUvKRkTLrTzH/Ipia8cjik6xGLsIV+8r
CCkurU4dtHsXHqGlb1i4WOelIaQGdd/SQfSkmTjkH/VdAd6TQTbO6JfWzAaQtJMMLJS6Vaky2gfc
mJbWVPnGLug5W1rnNPZ3CLEDjKFHrl0EQiAJbi2tNofSs22CcJyGCiNm7VgLHlUqYm7ju7lrQFug
++bjMO9M24doir4u781xB/k2QLWm5tDIst37U/4C7aFxXAFl2VzogD/v+1ls3bnNPJ5/tSCzEJDX
FQJ56Y6KTQmR4Ty0IZqk5SMzYcqLmlvkGZX+HSZfywU5ihNtqwDkp1RJdnQIivibGyGzlErU6Bjg
n+yyYRvr/jfTOIUvKo0RC7vV0Vlrsmczh6TpbewGyqwnGdrHJvIx45GZHwNzW4Erx6OBeYaPzyoC
ejwDyvp0u5hfQH6kMor7BBvyD9cHhKMByVEeb8j2djHXTA62bMrzrb4LjOwI7upPdOXb2FFuyjUc
Y3wZw33yXQ6oqJZboYMRQWklVFDJnjSq7K/qNA3tdkVlE1IZ/z61EUoDfwsoBywj8xgSLM7LKZm2
ZWqswhZ6fNTym+HaNNqZfoDQgr7kpMdxgg67IiqLyZCgGFHmhscSazPw4KqBq0MV4C2nomMnLvZN
YXFhtgo+1dBwo3o+SutQ1QzLWCRffeYNoGBOg3RnZDmLlwzeAKpPMjUe5nAEOJAGhywPYiTIK4QP
BAtajlAAHco2VudaH6jYtna1ZT6A4lQ3VBWC1IjxlytmMgHPVOxeYrd1L0naeJ2y5hMmYQHfmG5w
fLffwPGFeSXJsc4mQ2rhEWQbtXWo+97q6Uz5/L0bFZe+dWAfRQHO1W9V2uymyTTOSGlIpcgudJhE
BMIqfaAzqosQMPKQB12vf2kA1TgAiLovGcdGv5tYWRx/qScL6oowub+tsVxervhPF6O+vFbf4EDU
njm4ftPBn7ZMyyNO+oC8rvdDSQKKKWAlBydgm5qKN5vBCtiaKWPYmY0br2xuRxCUroODW2bpbgiD
9FPkJw8EKZkbP8Zr0X60UEhG/72Fb1StN80t6GEVGERV18J51Qb52WTuRljQ2r1VuWkMcoRb+daj
NpNubxXVBfCY7Ez1i7E7MdfrMyja2V3X3oNrHsgWAcWOEb4ThXBf7e4hS1Wsqslu75fKMm92SOjT
RK6oK/ShqdNogz0282iYpYG70I9JwKY9My3jpLWdRmNi6zT1u/WtLpah6y7lgrSbbk2cg051RT2p
8kM7lZsGXBi/DPePhqO+A2qhA43ocPledyviV4eJnWxkXkERZpsAgOYpRFzGVRlM5WWEGiMiO0XF
ThWwKcwKUaSWzm/MzgvaGthK/JW3VOnUjhYFmazYS2pwn1pD81hFDN8SM3IPUv1fys5juXVca9tX
xCrmMKWyZEty3N49Ye3UBAOY89X/D+E+x6e6vsk/YREARcuSCCys9YaMdMnYZE+m/6HGVA+I0/To
kXncfPW5Dj4eSQGbzsic5lmAFXgun9Xl6pBbAWG77nuff0P12UJPEQ0R7dEs/fFoSB0MjJT5I8m4
/LEl93EUqEDUUWmM/HZ9jmpEXQOWswOPPaDjvF6tBuBOGvtysJAMk7l5Lp1saF8jieGvU2OFF/jx
i3SS6bshwaw3juyoQ9eY0uUxAIminc9zDamewDG+I6SJQaMGAzNj6xyO0p5/Q7TfQEIZ4zDvR7BG
VgBmyUZQIE/6Vy2iiDdYDdIdHtLbep6lJ22Nu+AulTtrmqfXqgVMnrgo6xt+dvq8E0anJFciBB97
Hr9cFtdokYiodtXFckzquN6cV1SH/tNWZ+rQJm15tFsLsac4fnT/eyC1Bvd9YlqTiW8edL/9rga/
+v917TLVYsW2/Z/3+HqpyPzhjCffTt37q1+dffUtlZ88JMhmr+/gX3/pq0+9mWxBetnHhfC/l/qF
nRxqt0BoK3baR4RhMar3Yms/+bLdNekCfl8+BR5ETq3s/NeqMO8V9ks3nULqa9sbS7h4XX4ZRhm8
LlHfbsm7eHwGjNrt6O4twv+duTaD1Ut30YDgqDulQ2PgGyN+qEEHqaDniMeFmPuhyZwKG7aYRx3v
dY7RKmdLBQosg2qrU2TSxzOI1pX3MQVvMsLnO5/Gq2pB5XyRhT7ePlvCJrHlT/fPlusd5VLqT6oV
ZGRIXHQDCsv7Bv4c2vDYLTd1MAHC7orI0oEo0FfU9j8DDYhKLFd8f9fpTu/C8F9HEFUJY2ao49cd
anQCbmksDkWeYEb/3ztDjg92hQX6MsCEE7qTtHdoj7n3DtDN3S699DjbHsyyoQJash4ssiKPEut5
M2I3QlRKX2/FB6tZJsJTWuraNLHNsHET6OrY+9x7TJNSbXrQk3ncSjJbP1HhqQ33Z4PS3lbPpPlg
aZV3nQfKamqghm2Ob6f+fRgdOJxL9wdCln+Y2648S8waEAH8Ok2BZ58p67bLJo3N8twZLt5dkxad
sHQg5wyh0nWa6lUMwMBZ4ZsTyb3qVRLgHBqssLdqVEIufGxG+U4yOu82/biEfp+0z9VaVEVlZgkd
DxfHIQ4wBYAhha1IX+jn1oiWz0NWjP/b/KktrkToV4svZIXgpaxn0VKK/2mqgX/15et1lV9gQate
YizdjrnFOTbAgSYhqHjMUuw8oTewYpP0yXAamDB1W/9sB/c1mHTrNesn+5h5drTPqyH6pkEjmIDS
/KwXJEeLYe6uqS6tx4lq56ZupuI2JUJvD3EME60A5YUexhidjDbDK7I1o7u5Htg11ddxJbKlpPt3
YGAJ0tsR1xgG1WUs0X9IX6dndQ91EG4CCDzeQ0sFlybsBW9zpAxta/7LqiqUNimk4wrVp4dkABEe
DY64pug4XMtaoPnaRi6ZCJpfA2JtSrsD+mRhwvQ1oLlO/agB3PTqAuXcovU+rDhCa1k03sWFWPxt
7H+6a3eEB9SpX5ODVAnqEARzfDTguqKANWq4o7raA+RhezfGksLPOqD61KhjsM1FrJ1rgMPWGzQI
Q00u3i3oQIj7np381Of8ua1r7bUC2nVsF9vc53WhfRSOtlEXzDhsb/s6sx/UK6MCqI6yXsFm5Fka
OvXdf6wgOidntcusW+o65o2M5LiPpYaDyH/71FmTinqzpjP2czAPcAjZGQ3z5PPD5LXq4DS5eQ3K
V9WwSiaIUAL6O02l99tr5j7bEXfnOxsG3/brVfX6+tiqhrCdI++gBtRbicA+YOETIzK/umJ7UPG1
vhXvM57vt6Ey4pCCPgnnZpkPXt16O3WZH1EicO2AdXcd/f9+lTMk9VuP+ZJmmcMdcaLhDhsBqQ8L
n2QqSQ9f/X1SUCheFp/tIJepgSzX9QdSrCf1ItXP/4voQzeuKS7PulHtJsM++u433dE/lKhOGhzQ
HfD+aHGLfL/hV+9eq7nbIQBfZ8WiO7U4Rh1BZlk3p2r/eTWf6Afo4b+tuP/D7eLHT50/pQDordI0
wsHFKYkw9PySBlQD3TDdijzTt2ZuAAZu/cfZQFVNKVKlg3mI9cR/VC3Vv3apq4JFRIfPwq9ZlAD+
bFe8VLMZPWnyGZAwlJf1sGDJtE3rKdmrJnDR1Ua5ng91uiBs6fcPrdHNN2eRCFlSdd9AqVpOajDx
pnmPC3OxU6P43U4XWeDDo0YbiaLXDI5LDaoumBZAbe35plpORI4hah8itjeFuV39pvPVTmMAULrN
AaRvVPPLr/rT6Ea1p/Watta6jfK01j1/ghttzC++j2ynqWFkSsi7vGiwethMTG/z2lJdumm+IxOb
P6rrW36yB2ziWXXWK3xgRE+DsEngc7MAMgUiGyDFTGx0zOSKPRYh4MTsU+VPs+4SPdrJI3Upfcsb
Gp+QtTMJbEPmzaepGSrAlWa2meWM35424BLQf8SdE9yzs8tk8+TB7c7nmWprLr2DTXZ973uBu7fL
/KNKKw2QvqttBOXJI+XYE0LAyVMQMbkbcBT/8kl02x0KzYZpW2hc2NNVnWkOcKO6QsDRdPlaU22U
2LdXq+hxsCH/xCpNKpbMGUvyqEe4HbeRvfVLkyxutiLJj970NAdrRBQg7Rvz95HAmMuzZTbL5s1M
YHkjn3Hm+Z9CYGy/SiT2nivdik+xL78HQ/xDpHFwiBIjOGaRRm6L7TCrZMKvaHlzkjk/uCuawW+n
U9pU/K/o5/gJNsW2E87ISd0rmIh7gexBFoE+r43X3jL+CgzTD3UQYVu7j8h2al7YWBSI9Bngzxj3
m2Hk6SFLUOA51WHbhWaIfg8CHflz6oShuQgIQBQidoCePYin1dRuqXTsxrFnXdbz9DIBWwxF2T32
pONjMva/M6dAYra2ul1cGvW+6jQZjjYAUzMfNuhKAnRKvhtuv/zo6v6Af+GpXZybVTX6JWjBtrI4
DbsgaYrQSOa/o/5HU6C+zN73D1LYfBbtd1QGD2lQfBskYBKz6qHils8maLVwbDCXN7VvcZFtnKZm
Wak77MeE/SMvPtD92lt8MkWAad7ktX90woStY7/DBqjPQI7ZnWD2EtrpQMpA08aNuRQ5ACvnLzMx
FwDfxJRBUooNF3yHTLqrChbYWWI2VVfZNXFBVi8xdTsnw6NgKvsDaNEf2lgUr330d42E7gES2ptG
dpQ4YblWEwkkmayCU1PO4rF4W90wr+Ax+U+WGlUm0gtAJMc/eRo3V2O2MEPLX/thMN4s7zyAoNxo
kXg14IVsS5QNthNzABlP+4S9+NVepnMpdJy4MnkdOzyfDCgyuyXjy6DQOxwS8KTnJD4FdbfzTMwT
o7LBIscen3ojaQg+u/qQuIgODkN/B/qxtZt5BIVsn43S10I9SSRIu/7FW0oKlnO5bPuoaM4iHU9N
DzYXqSVKs8DXtV4/jiMcs9IuAL6C60K2nmp/4mGhUlEm6nrc4gZcGZLIvfoeMGdcc0Rfu4euT9DO
TPSNCwJSIL1wXBZ4DDYWQKERFcaZbbm/GXuN0D1qTuSwQ7vuZlAc+jkNBPzwuk7MXT3X7bnPEE6/
qdMa3lse/s/YYup0FKU7HFq9P5UViS7QkbxK3cVQw583iPEISiMzlNMyHiB7FLCd7SbE6n1CR2Np
zyJIzL3T6zfdrOozQPKFJyzxsUthf7xtZ0AmvTn/Ya1yockswVMrVjV5IoOQ1S8+uybiCkW8iSoP
D6rc//2Mn9P31GcDN3t1EhbmT9P1XkTUhyY1vVMMV3XnpcOvquXrEcFyr2wXAd8K7WYq8GWximQP
wa3JswT9YIxXXfFaJEu9y3uAyE3/R3polgDU9ZBNrardoiX+bWiik1x87SVC4Deak4th9W+F05V7
lEu+d0Wu7byo5ctD2BH1n+FRd8VACZ9CtdGWL20y/BU3doeSYeIeMpeCSjX2+2hoig3vN7tIOR2C
hA9EVmi2mNIZHuuSD8vIxascqeubNVuXSByyVO4XEspHV7QPUpZI+2Tl21jpG7F6w+BTiU0UnmlU
NLN9V0YPTYWqRMbDqBvDvYqMj8T0SNW0zUVnv7Hpl2HYwVx0zpqpCXL2mX3KBSIXTVf/LYyyDPGk
tvTmb1R60nCyU6zJ2xzD1PipKyzjiEJvE/fOFgXk0mtf9Fy817aehIE1sfX15TXx3HjfWCP6wjHY
1CaQJ9MgSMj87KNrgiXsM3/eeO1D1eWh785uKIICw3dZ+fuScs+1B7LYxG13LZyebC5yJIipwcPq
hI4mZdu/kdNPQzE4H1YZw8gi5XQTenAcczRP/PZcavOfwEP/ygm+O6PE/tMaTwWVpzARlItZnKfN
7ADnK83A35CGno7svHKqa6jZ5LK+pGPHHOxP9h7zDDPsV6dPKzfeIXRPYFebB3v2g21aDXhnZJBT
xZhe1GEQTnqhOnrJZeNCHXYlMN7hxc8gWJBZCqWrhX3X/J1azrszzr8as6MGltgPgLEvFSxEbyaP
aLt+vUUH4VuL2ejOK/JXZMWd68RyH3ZN3hyruJV3OYPD05L+SfRLaPcy30mCuq0JMQtRrBSHL2ME
SyvdTW/grFybwkIQyM+OjfTjB2xpItR+rOSyBNI5RURqZ5FkxjkdLRiaSbFcyjQbjwUiyA9Aw62D
IcT8OCQyJpiF1go8pt4PI8aI1JqMXZVm3l12cbKLm8e6h9ZjC5diKgaQaGcQEhc1PocJ4r+bFQW5
6TKdurkNJN4Rwnl1rQC7wEXUb217HDQXv4Ei9d86ivabxnN61PYTNIZ7YEDWjCUTEvn6t6Vm52TU
Q/mh1dREg6ybTpVjO1sor23YMV1+TA5MnwReywe04g5wMtgHcKq4/vXC+mABw1kRqtbH5PY9Hr5C
x1vTwT+DvMhHjCBKyLQ+fpBPZ8OW1cOHEURDKEFJfQQOUkjO4jcfcckUgY5h/QGFbEJUG4m3WLPO
GA6aV/QnAxISXrRVzVQs5rXQYBFNycfSZdUGXpINpjvu9rU9scja9jlx2RNHsT1cO0Rcry3/62Xy
mz2AM/bKLEDbKpBQLXPPeSTWJqMU3LWl0V67jI9stDeDy7tEYihDynsa0UhGFKaPrTULipoP0Chg
vzEOeu5kGxsXyPhe17UW45T2hz/klJjRBoHjX75Q05n3A3oiW5BC7gY3LCscDCu/1c7ohbPIrF1G
Cji0nOFgllmAJ3k67pfqOmT1fOzbNLou/C9a6j6AWXzLk0jcSaT2IZpULFmNpt+QQkfRr1jurj2z
YJfNvCGRALoO5W4KU+xk9SHtN5AZur21mqD2RbqBEZ/d3LEvT8GC0yrSjniwVMtfZV/iM1IuhxpX
vt1cBe+Ag7d9M6YQX3j+owXE71z7gn/FBRuC4XC3gNb23F2UJXEY5SRa2wYdHMHpPk2hDIkIjS9j
zO+ull3NdeqOcxJXruybbY92qIYOGwu3gPhAQgAt1sjZ9IH0Ql2WFCJZHro0cp/HKiCp7sh921tV
OJYkNcog9rcZBnBhS2V51yaVu539Zjgj1OE+psJI+dEt4BZa0mWGzYRaEELfvDJ9KKwakK71MCNN
txucOb3A7agPBP4O7+yGblp9NFDMEFobXToeVcShql+2t/QYsQnnOCBFkyQpKeTZM3ZdF5WHMhb5
xk7fWteo7/E8mSEZtb+Yvakwj2I+F044zEMVJm2s3dyq7a+TO2lhQbn+sRWj2KDZzD+uB+cE642i
JM2Tdc2dbDfghh7gT9mgQFk4GGh7hoEyPZqXIaK0vm5kV+iNe34S07VrqTZioxic48jHMVX6jwi5
H4ZYy8PB1282CZ2d5c5zaHTauQvKNyFc76HotD/NxBc1OYb1aFd1sWvn7Hdrgd9pEBXHOede9k36
kA/jFGrp7IUTLgMd6z6qECwruivPGHlHuznCPUgMMKX7KMJ0DekO4Wl/7MkeL3YEfGuqkk3ST86m
FfxO+sqUZ00MUEAtEqPzVJ78ecAZxC/rBzTHrnrDlsoCKmJhiWhiuQFYlohMSPfSTAGOLhPBk9EM
7QGS7S6ZNChrtViO0slboJXVa9eWT5oO4A2B7fbgte13Q+TmxmoMmycs5+EL7NvST7Dklvjkx7gW
rTnRfkiyHXLQRPCxMW91dh9VkIgzHCWd6tXyV9taYOUIC7Y8FHAo8FnfLNOE+1AffM+jwg47byDX
gUzTlKMN3bo3SqXTdQJkiGZRu8/9+N1DrGY3BSZupiLfLVPsshke+ICGQezdONJ3wsvfMQSatjUp
sx2Sq/ouT0ATllqM0IpZPRQTelhtxBIlXdsKPSTh9lo6eJtOpt1GRMmBHFx+zpDedXXTvRDjP2B2
2SFjnt4tw9AOFQ9SGM33HADHKFPx1LKfjR0KzZZP3UTAK+nqlh2r3phE+uzsKiueDrJyjW0KwCYU
PnKy6S0Wk0N40w4bCUJy63jZUxKIi+v4za5DIpe6tdT3A3S84+LpAYxfRE6Yw6HSDJnc9wi/L71b
IueV4sWAnvo+mvVd6/lNCF0530eBw0wSiXiHytN3A92dXd2344shSQtJ2De1aWL1FQR4lloIf9VR
Om0xf3zhq/LJsfg/SH/me6HhdDFbWy8HIxOTlAOt7zU4mjQI2pmRBOYzifeE/Aw8140GNhBQe9ds
BkKKfe2gYF6jBAE6vOye6xwKl0UhMKDm30wg6PPJnkOdSNrusQZj/vmJzMJ4EWn+pEX1shl0I3oU
rfXdtanDL0N1TvtMnIqZ6drWgHOVVDMq7+Kxy4R6esF7d2vgQrepawNFpDKCOheBU8rac2cWgLym
HE3HuA4jBFYPusaeZaid5vPgLKAg7FJijeQ6T1GQLXs4mphhZBBS+0Vjpz7JFCBAUJ+wvOzP0yiG
szr7OsSu3Z9lCnQKTg0rtUe6HXz7YS5y/8CXW52tXK/OLvmufbeU1xmx3zOSSMs5lWzaAnhJG3U3
v6MY0OfToabAiAzNheyFH5LqvwojaM5ZXbw3viSBUthjc1wSyRY5gNXs5zOyxP18Hq0eLXOvxQvX
NaQMHQd1FrOwT4O2GuJVh2leijOrSMEmaIp2Tl++uwmogG6IS+5PqqXFZ1fa5UZLyoS9lB+d1YHw
lTg0ya4Oafd9pOnNeekb9LJG59AwHZ4bPQO7mBCWhnVTvqZZ96vtiv7zs1Jn6mNKFgft8zlafJRf
enGIVjdKtc9QZ/7aXK35+L63TVVMvGkO7hSNZzd+g9RUMdHtDKT+2V1QlQ289N0q4sLYtHqdnbpu
oeC+bI0xezK0IMXNnn+M4puDDCVKEETwbRtFGyap9Q3Ut6Fsr5nGdIGE7ibJ5kiGiR5FhyWvj2Nb
I6xQ4IqYJqexg5eoEawBg52ss3oHiHlQF/aWN8p2FX4Vlr9s1GlrJBXb38gKkw4QJVIh0L9fyyJg
azXa5GswpDoDdDDPAo75pvLgsdU//SX/Sd7F55ON0JAbTMdnd0wbDyxsUBNxUt9VZU7luVkPqqkO
NmIe/MzXr/L/Go4wov+fq0cvaPfzKEguFgejGjeYLX9nc9JvWhtVuJ2r2QiMFNlxqGVAUYcL4gr/
79JPEUufwyZowGcKrwZyx2EA8beffws8JagATobWPUR5n5xyTSLnfuuxCdz3yfBURNVDxjxwRiUb
h7RK/kBOLiZR3kLT6vGYXcxbizY86XDN33lZo4UAoyknxOnyHNWyYO5e5N4Y4yePqlgkX/Bdf2t0
3zoMa5pAdxx5nmJkIpvGvMwG1jYHiAjeS9/wDAeDD15Slq+BokFiP1DEECmH8aSVbsaj489XMSPI
5nhaS9REnjFAvKEe8nOkC3S5O42wCjLWhY/mhBaM5oQLVedQmwBp+ZYZZkFsv6B4VFRVdg7K5Tdf
Nv40gFZP9ljgrWmm3TahRGaOXXAdxWIdSCpXsMY2KVuIrdO05U2XkBoHtlEbkVdp2OdxeXNSKs4I
WSHaXxwg2i9bqjABVyH4bE0o2+JxY/pL9gHqv7lERWpvsEQutq221A8ZwhmWUWrvFdPs3psa/5Tj
S/SEdyY1aWfpfk2ZOHhLh/d8Z794nigPPALFMSKP/l4WEYoJqfajj+xqgzztAGJU5FdNZ9/TBsOu
yhPxI66SNzJJGxy47e9DLJ4QRPX+SEE+jXXBLDT3lkeEL0Wc1mGjY9tmt+5PMvM+uQDmKE/v+iPJ
kmdKg3Bc+hqiFdmSbRm32clEcX7rSXs5omK6HBZKB1tQmtZ20bp2R/i4LasxPej1mu8IyEgVZFo7
0btXgP7YFYrhuYBPYqVl8j3SKhcmOMUE8yWr9HIlryQ73XKX53bUv3et8VGMXY06OYRJqv3UYfBq
Sf00QAdoLLZoLmdPIs0k5NZsZpLadbPML7WsxouzZu9moL6j1dTHYGi0N6yvdyKwSKnC2NtGfb6b
4jR+Ayn4U2A09Wg3pvZq6Y6GfYY+7vxegmx0ymSfN5P/vSF/3QQ+2Po2mi8kPuNtbiOnNFBBPqLI
v/VRcv/RBqO18TLPuLEDsE5NlbSHFu7ZS2J3sN6phP9pkA92gvR3gyEx8bRhPQVlXq3eI/YxsAbx
ZNURqQ1NFL/y6g+yAgk10qQKl8YNXkAbR/s48SAM1wseW0u23Egx/J7N7rTMonsZ285/6hG2SArw
zBhNNweUwJmOVP07582eVc07o5aWh1/tz2F1pepUbXVQl3+9+qvv/7yFGnaXSM3ziJVpp5jMJ+yP
1dT487QcsTtWbXWm1psh0blItf/n9Gv863LVpw7/6lP3UX2z0RVbS6+mkL1djvZbUVQsquup7hHC
kE79T6812AQE63iuAdnd4cf2T/vzpZ9HMVMG1BxtH2eiPqtDtS6zo10iPqbadjv/p416NVHkkD6U
sxk/O4bO4+BLawOIKH5WfZV0md1TezyoPnXQ4abryRg9fHZJN7vHTGNfL+pwbjzZqPl/9qmBol0a
6jur1vF688++VGtDwxj001cfO84NYvbWrbRzY5f4VXxwKqTGS612rnpl69dIBglL39T9aHzjXQJE
fjF1bTovkZA7FwOip3Je2D7Fc4jEW/k9AXFxSDGAPFIYgbUMOxGTva1hBsN2aHJyKVHx6JZD+2Cn
+cFnjb3g5EmItGT5CebYIWPLfymQbD0g7vJWNLl3hX6o7zS2XUwrsfs4dlNKhK8/ZlN3RgxFXnDv
FVjqAOQGRbXsrMBwMT2R6MeVyw/hITvJBx28kNB/LLpG/47eWrEVo1vs9MW4U27u2WL2yDSW2bRp
UTc82E1JpUdHkMkwIcoRem+zYdDfam8EMNplK5uCTFKOPxQWVLH1kVa/rbZv2SkDaOxj530Z7Wor
4c495wkiBdVU/iSXP19UVxOb/TXI5Um11AGicLxvoX5v1fWqr+vNt8AZmgfVGpJyocI0PXbdHIBT
68S2lNn4XIiogAabjDstHsdn1ZeUBLuAo66qFeDKeUlq+QcZmn8uWCakqslKgkFZ76EO0vw7GR3x
pG4TVEty0rEuDL8uGHrsHmytyU+qr+a5fei06Bq01PDncoteYnw3Fqlj4pnNe8+P1/QE07bqi53k
SRZUUFWXUw6gbvPyl5rXVVcyLvNGrwzzoJrp3JbPM1nxzzsUWGCbAJUU5lWBXIGD3tMq9Y5py/yK
ZMt/QLefl7QL8bkRffvq//d1pPgL4JCWuVf3+7pwMJKXiWocOxs5blBwKh+RDLRP1rTq59TJFKo+
dRhKvXzs1kOcasA5zXlZNZ+g5vx34OtiI1u8Y2Xq968udTbnUfn41een8o8eNEQ/TRKEftOmj6VJ
yVhg1vt59tXnah0ggiY4qys0KkyflxVxnR81EzBMZ6I6nlY2Zii67N5iEkG7iJhhr5qGKCVuCD28
a89p30QUrSCfNVe4XpyMQh5TIQBVr81R9BWOweBMkGpi7yXcNyvIwbeVNhnmtWlTVD+aLcj9buzd
t6loxqPQiNjUaD612bFrqnkb23Dlh871zlFDUOJmZOd0zRCIpOXuqzcUbMEC8a5ajjSyl7VOoFqJ
H7mvlu2gktTJJ9VV9jHRhKyWB9UEMWVv8HD8XqPzsDWnOnh1kkFDEizRdk4Q+K8GodFRLwjqVLNE
6gX9NYIcdbHFdHGHwXBRgxGIjtdvJj/rYTPOFs9VVd319aZZR7jbBUHxoC7ElpiYbu5xRsK4MFR9
IyvPTrSoUAXs74OkGiDRsORNamFTa5NvehHpzrWM0w3QRTaWay5HL2/3whtysJ9xcihQC3mNx6eq
auQ+0DCGzsdV93J0X0gSOBR/jX5Xgsp607KB7FSuf+vjjNV9LuSbY0wzcT6zHKYxObG45V2WBLoz
OqL526BNFFuC6B05aCw4JsSfg94+qFZdjc2rZ52YHZOdi5elByro7JlmAH0rQ4q6iMRbO5HJymtK
UtBozKNRxN5GUBNYs3zeZgDpsktyu9+TxlpzYz7hvHyZe6vY2KaMj4G5RXzUv7urH4w6mPnRsrWb
VTTfelPDisev5xtvGhmOciJfnbN30SxokSnF403sVlANTTQEUc0qf3TFcI+iWn/FyVAhbsLGDqIX
SV4rq4nVda3m85kN0EXrQZ2JNcZwS/sxLuL8s8uYouSsWcNz2ua/Kte3ji02FlfhoA83E+JeZC0/
iL3bX74trsMkjT/YbOyzoHXYLN3aeQkJyAtq2F0HXMLJwgBx5W/xir8WRRPGeGO82Wl7SgDy/jIk
wnDaPcfG5Nl0ywvKvMW+NMjTFlpa7PwxrSh6J98I+urD4ENkEF0g0KfPurs9lA2JADf51Ygfery4
h6A1VnR+4W9nnRxhkYoS42yfpK0OMtZdzKclHYvXsU9XdmEuzqqZ1+iNApp4gHnv3qN+pg7VjzVc
DWu6J4298svSdg8qOD22NRohjlYcsXvCxCF3myNJv2Znr7RydubWM6E/f36hBkmBYgsIapdqFPop
auVhanYJyRs3tM0nXAef44UZyGKq3ceRWeL2XYD60ozqzfQ6NGtl8eSwW3sbFt946lpzr8aQPg0u
PR7a4eT+7pmc32zhBS+yQp4fi4y3wbFmXLQxYV7HJoTgyDXjarq2dPQWn+uBzP3aGigWPxc48aoW
esDVcxtkexFVzltX1pjtFvKgxvrA0Z+8qDl+tiq7furG5WTrmY6shXnM6ny5yvXQ6eNlSTuTdA2t
qm+H/eBrLlpGpnudTMNjzzvLkIwOmgGq01pHUoc1Zp7lRZqNe9VHg9Fo7padnSQDgrVrWw2pAwVM
bJ6Gq2p83krWrUNRtSSNKkdxHAdJWrIVGKb5TiMgDKEcpprl+gcoAri8eoU9U7UATkRz6kyuXnx9
OfVifv1sqhGjqYZz4mRXmQ8fdpmWJ0nG6zoM9T8HFDC9Hb5y9eZfA6MeTI8mb+Xr2s7yDCtsJ6MO
AZAjLbLeJelIBk1mimCAHcU3K/OnvRggUxq5Ht94kiAJuMMyP6weRqpPXedjDXRTTb+27zDuyDKs
r//qX+oW+aLG1dBljBtCucjYijkSME45FGlXADCGYjnmFUXktS+xmT0RAoqBc7jdq3SKtyqqxVW1
gmCOVmgljuTr4Nil2kEb3ZSNdNG/6m5hPrr4foAY6QC9cEUNLJXN8YtqiIYaE3r1y4NqGh1QDsh4
+UE1q7lIT9EYgBxeX4mMp7wtY/L5h1WX68ybpMnjZ9Vy5EiKdUQTRTUTvN93rr0moteXC9epznAx
3FA1c9Nz7g0UXNVS76+LzWPuyuau3rtccV6Tk2r4aa7vewUWzaZR7VSzwlyen2aB2416b65EBilF
CGptqbsl0XDPK1K8FJYprTlGoW+0um3OLsUCEslzzVxtl+1Rd6kMxZh/vnlTOYdpHHs/ABBfGs7w
pON5ap3lb/IW7zOZ0O9VD12Eorx4weebpZ7QMMSjs7qC4MiPVelG585axCWKtORIHbI4loh43kyZ
vufIs/3uZu/ZnvFr9/zqdyFLF8vlbDobFabGfgr6htxP8vtEIb4lg8/GwIj99JpPRQoSJ44vlEgP
6bS8ukthhchxAt+ocvexW/pyCWVt8PPmSR1yeVMHzXXzG9lQJLKjHx4Kj5shg4HujzX1tLgeAFwB
PYdDp6Ox2cNiCbrp8v8YO6/lyHFlXT8RI+jNbfkqlbxabW4Y047eez79/pg1a7G3zsyJfYMgQJAl
0YBA5m8Ay8/nuqm+Y5upnC0tm96sruKxG580/ODf8V37kc/ulgQ9yt2lfwjt8FfVZcljFEfo1qaO
coCmr76XVqwxaW0Pmqvbn0L7SEos/WzM83AwlCjeu0p6FyjeD6br6sWso19mVHzvxtAkvVM5Jw3E
KFk2F+MshMbGOk5RYIL84IVG8m0gSZROlgsUqSJZ6fBiJ9Xo7fSQ9FIFEOClKI5E5GNSfpiet3mM
+QvqxGQJtM/VHHgnyyPzCfA93Vch8pimA1hpAAvfNL1/tb65sL4fhlx7MdTmAhG92pCFCg5qQUTM
Qu6SwMtIvFdlbl47xuM4ftNxPDGei9Z2T1PWIX84AlCut8QZlZOmkFeD01Qd4M7ryIP4xuUHUA/1
ISUCtkNfyd7ldr74yM5nPo9IbNrB1ypz69dZ56NNk/7okLgH3O2EREwpFHMMr6MX/5hyTBfHAe1c
rBZ/z9Bgylb3cAMMmq3Vh+0zyVvtaFVWeAmsnKh8VLq7IFeNd5Cf3wcrLn+bqGCSC/oVdV0F+Tsk
WF+UiEMMbbdREak749w3vKiFFj1VoFSkJkVltdoB4jzBsaWHFH6pg3QZvTsfssoLMioasL/4BDZi
H+PF8Nhrpvo6kVrdezq5bqlaCCk+ZDFa8MvOHnTh62BAxh7t/ipNBuyDoxPZ1a5xE+3V640WlCcA
oqUmTZphIfjWpslFDli+PmeDLzNzl+hUaP6i9ll2r5MPpNWMymep4UkV7FPXx0Jn2TmysiFf3V6k
5ula9xopKQgBB0l6adPxCDn3Xm7DouEAKZiUHHg1sBddDghcZdonVaKCRqAHs+r4qdPJPiw7laUY
BwJ/CqSBs/Qg1D1c/AIVqPWUgZteEF9Nbn9zFg3FNvKm1ykm3DFZmv7a+Fij5XV4SbOQL13Rxr/t
1kZXmrnTixPaL+nws8QT942Y5nYyrBFrktx4K8fyR5ggNCH7CNGqW8QpvROIUfPN1vAzVHpv2Evf
3NCDS4VNzVb2DiqZHuzXraNvPvG9LwHD1FN28UJmEFDRohcpEEcp9lXiF/vkv236FGWboPIQ77b1
6GUKRlBevof2t3lMw8h4dYvOeE1mhUEfTMtZqrHidWdtBh4iXbTBNl75gE1OFt365w1p5BGV1pO9
HF4F9QG4u48gOty2SumcFymSuGG0a4bx7ASx89Kijf4wxgo0cx0AWmEGsKNxpDlKZyKC4TNacqxp
/Dbfgvpt9lygcQ+w+e/z1d3vIlP8Pcx+gFHYprzApdOxuGu6W1XaWrPe1RrfM6lhYloc5wqA3a2q
+xw1Z0cf4MajNI3GTDqvi1VsPargVdqm2b9oOS+G1OpW6U+tVRf04Eel6O3psQQccn9rggWJo9Xg
bQwnj54cl9e8RTvLnnRzQ26XTLExBC9SeGp4VAtjfpDa6LvNQ1S7x0JPo2Q7N0sUuK6cjewtIr7y
qaUTOmuS+LC2GV7yy1NVPnp92TxrEayyXw7eomOjvkjBc4SCR0+2em3zzeFTHanjFUUf9aUP/Pha
a/aXtUPCOgXljaY5rm0udmXteDtp0w8IViAjtLVGe7rqUfzUjl72wDcweyCFfukhQVykhlGmrW5k
00vDF6012/MfbXKY1RTf69YPdlpZZYB8cudZCrcmSuhACIChTlupKoB0ycXUwy6Bo/pax3756icl
4TUvjo7SlkU5scoYiHmYF+V2qnx1w7Pvn6WzaeDRWqBSbJjAf0oVO6yUYXYfdFH9Ws/lS0ug8B69
1/q1SBC5NUPF36rQQfF6GO6czuy5AOwMgU/tSKSClNLs+lWd6vixid2z7JQmfMY0gveNd9amoXyY
zPHOrsOe+zkYnxpzKC/eWHeggqYgu6+Dcp+Xe0Udyl3TOPVOs4IZ4JHfHEzFcO77BIpG3PvJYj+2
x8ftc2P4BXz4/uqX/b3VByi2h+Sk4CV897v4YIUIHiQWK52CGYBXatVpjOyfs5uDYKvPah/AnFBC
MN1qr+9a5iDbhtlH7uEvpGebGZTwdowUiKQ+X3PJ9oGPgV1vgkFXleECYuKTVjvRMeCDQIBbBZIO
SLnv9Tt1Rmuu1RSD5ALsJFc5pqP+zrqLwQb0wq401IesS8+YUSvXqiuhx/aDe856CHCG8Sluhpjl
n8s6GbRn1ofu65xZ2mUio028oyWYaBSbLJ9aOFMbdcRJF3Vi0rcTbgBe2SebduYbyWL4Xu2ftbDx
nhYRvgkSgz1VJrzHwLiaTaweFIxRNkX0Ps/zGxmhXdRq5aGwW/euz3CDIRDA5lpMAwrwtlHdIVr2
GYTFiAtd2x9KJ8THVdf9hz7/yWnCC3Irxgbd52HrmAaZ20LRrhlz1cwa1Wcj5cxDlc13FoKzQQhI
JFOwXEx0OHlTcmq0ob7UnV/vsY8cdo3jBNfUreed2uqfgxH/ABBT3T6YoWioc/lsAf94rnTzkxJH
1SlDrfGKTCK4Er4p+7Rx2mtZFERJ9AH+1uxvg2rqrwAJTl2NIGNbJ9u8Lo9eNnrn3JiqXcq8gaWV
GW4M3LS2dd+drGpBBAadtjcHOzkAEP6OVNNfi5noySRLvuVq9VvgcN0WdTYieDw3dqMA10va9k6j
RCcBuBZaEqzYO4OvvWHDtlG/V4k+wasz67sBoMFZWQIeRvMsM2ptmVYzReEx6siDpCHCLHmCZEQ0
tOonPfurt5WHNIXnizjKNo2fQS//nl2jupB/U/kSJjWaa+plKirtxYThYfLYk+616yEBf+NUWyMP
o2uXV8ElGJlhZBrv7xTiy5N2JXJ7w/L0lhkhK6dHk8KJPmHUywQzIYZqV3V9DO3pu2uq7nV0k3ZL
KLANCYXewA54q5Fbsp1z0Ic4QgSQabQc07KiXiIlnyEC5Nshjn42WYlLdmSe+Jb3CYgV5K3qAxf0
d51iETMShif7gClHW1lPBEb0TQy6bOfHzavnNnDM3Ab3N9UozmHNOBgr5nYe+mZbdsQE6vwJTVP1
2keRdm2XwjExrHQgYab5JtQDf292IPVCTWeFojgdY6/V7IMkcbeAsg5REfxUyDygxBChKEQo40dv
DeV7i6w5H+1Tl2Nj57hwmvSAHIg6Qk/1mB7fBw1AnvmZFUm7Je9ZleYDtubZBjeAT2mshvy8Yy0Q
6t0Eufhx9Aiw13o3kRUOXhBW4fPZViCUfLUDh2/G1xHk5QbbLGYVLAq7RIXDY7YEr+c0ONjeoj5b
9T8D188QKDOAN7p6CojBzAEe+sdwxqpRhzC/6TSoTO2vAdJgBOx333jA+WrbIersbMy8VbcITRd7
tehAKHcKBiyaqiAfiV5MEPgkFkr3daqmlzG0myuhxmw7dxOiaFn7CHv5hUhzs7HQkz97kw4KVPet
s2O7F8XvvYuS+O7FWnA6Vdz91bjetYwYZs1GYRhLq+o0o7CEheq3ASDqseq6b3gfGHCC7WCvlMl0
P+BVdHUIHhcLgThI9dfUce/AP0zMskefKzh8G1m1E90IgC/F8V43On/TFJAosrgiUNEGJlm30jpV
blVsrMRuj0DXC0BxngXoho/BATLzxclJSukFmltIx76WVucS5Sm0XRLHx3JqzWNfV96X1HuDy9Sp
rf9jtusdnHe+pd4CkVF+REa/za0suOhjgD9ipTY7VureqQd4drTAgYI7ISWl+CzeOgj3jlUQ9FDN
HXPGe2+0hqd0QKPIoYaYTLJvzeAtzxT7bi2qoXBuVZuZ/9muoYhh8/Vg+cwdvcECx+hmAD0rzzv4
ge9tQw/1NY2hb8uSeaOrAa+ibxp3cx2TNmX28TPN9X0eJNNFnZFvQijqWYuDX9biEAVV54pusTyM
rM74EC/FIp5j5qN2Vc26fR76dnpo42XkpuaVQftcR0x1qzo9loGjhtvU4TaCCTsrLeuPrk+ZeVjR
e5Lq6ByaxZNljPZhzCPW30vhu/ez18FDa7V433TPqdMkl5DlwSX1nWhnFBAAYGNHd5ZtPuuBAXvD
G3misHscQFwR34v3g1I/zxhUEthjcdYtAmdadhIMmL1kpKEKA0s0rcXrCgTmfwulI1/Uo21aeNhl
GCGSWn4JUmPMvJYwC34NDrLnSyJAmfW97mPriuEWHAnMQD041kEPGmsKhokVp8+xhEauCEqfeVCL
u8acntRwHqF2+PZuRJVmOy1VZAqmbW9ys8zUBWjmhCm8kg7pyVkDXeSZxR2IjNMwwUgBrvTQmd2z
0uL/lJtxstMx0Zy3gpkLFwK/Bf5s7wxTDqdgdh/GVNOYCnbZo0dq7hI31fsM3OgTXhugDYu/wiFK
P6k5LjFe+9MtfB5uiRI4S6ignnVWOikPlOO52r0UE58wAFaesvOlNxrg2KuVUiqAPX2QAlOdmxc5
Da6Vb1Ed5OcsLhmyx87ZYdgNPISUAiC4Yt4WKKZFTmHzXthbkyHvftCg9NYABfBfGw5Jw+8hOeLf
xwRYT8kcvodIwSE+epiwlts5zgjBfcEbAdDeJRp3F/3fVNmmff2bdU171w7ZsR5rPpOgAhMHS2s1
gSTUwuOs67MTfi3y0viMhDyKnOOLngTWKR2Ul5kgwEJvVY+VuRgPxN/UzjjF3hiSrd958eydw8h6
iEmlbVMdWaVWzRH+M0CM23euqU9XLY3fRpVValgFyCiGUIYXk6bKR9cmafg9oEDvNwWIIKu7g03C
GyxXad+EI9Lpdzc42iuwXRdpbGViIWAyTmsLrj5P+2ZXpLb3BAvAeVSntxkE35MBGMHOg+ZQxcnn
kokB8pUR0MqSZKpU51TPmPOVGQBNRTkmnRsyfzJS4C/WLg86Y1uVRX+CHVG8dWbdnEbYIlup6onT
gDeuLfxCleae6TL/T9vZO70Mfk62Mh2LOJ3vEP546mfA3qZrJ48BUi6PQaPVZIaRwnR6J91btV0d
S2jgRgA7Q0mQmMv48xamhjsgFeyEJBmLYOPMY7ZnFf1oEOdgFN9l2WMXAhb7K7ffMC1rz9mCmSkX
XF0IwuJsOo/RghutjUk9A4wIFySpFJMevSuK4e/j/zZJu3TPlteuvpQB19VrodNtsiKlFKBno4Oc
1uoq2PmHCUfIkxW+xQ1IAf91bIL0EEDntVsDbtEwviJUjrohnnc3XQ3BCAluKDNZMLixg5L3Irgh
Ozo/hSQ5fp/cJriAy7LmPZNV/hLZlDfaquCSnWQzmYkgwcLi3xvqArSv2+ooCJXKcVoghcxls0vR
A7cOGrwe/E2iaEscgdYALNaerMpXR8l3iRrgkPvT7AdQzMuFa5YzytaKT7S1RJ33AlWUxnHOpuwk
PSOn5cogixj8fXy7nER6aaE6bWwnS3fyVyZoTZOARfhscfU7Bo16FIURx9tCch/OYDh/dMv9G83I
OeWoUUsOWIpErr9sxiyRSWlhfCfVLKuOYano+M8sf1MO7jPAO+MkPyl/Bs7LYVQNiJP01d4ry59y
XDoGcMyX23i7w9IoeKncJ+tiLaTRtW0s9e6I1AqeTIA+bthfeRqg3ZKhHqd03Kt6/ZfggaUYgFF3
Nfw64qlIjmTVYGNGVDkpY7zb7CXpfcN5hWrwrYe5uPeakDtqIyF6aJPmVe69nbiPA3Gfw1wbDOvW
EKG3x9Sd9FZxSR2Wf22IZtt608AO60Com2Ant0vuhmyVeHwmG9mUp8AKdZ+8crfxij6/4OvogT6T
zaWAiMCzoRwrvN4ZW4ZkBogAzBmrYYxA/9iUox0cKUAiu0Z+uW3OaQ8ayo5O8ntj0xCjbnZxm3ye
R/0iV+52laCWbgornXZyreWqJG3B+r/VEF9ZMAByT+QI2ZK22+MgdSmMFMeQpguBaCL6OHQvcuNv
j6ZcmvVpkD01kc9NBYZ9J5dC/ki9r7k+bVDoWyLozHKt6nu72IYgd3m7vmbu9DPAK+OQMRvgqXvV
qryFaRse8hmic6tPL/oydMhnO4tt5zgHM0hg7Pg2KnROlHAb9ISsJC/+nx/+42+QTWyvILvroX7r
ebt7qMngUNob+k6GAPm+d8iNn2wAWeNLCpf3dnFvcIo/3po/QBUfr6BBGq+IYE3OzcEIc23ex274
Tekydb9eYQbBi+64ULrXwUXtnzJMLA/yt/R+9Zjas3pAo7Gft00WXttBV4B5LOPQ8lrLkbL1r21e
V84IB4TJTp6EPk4PTGFYuiwPgj4i7WTCsV4fn6WDXc10MPXtgATbSZ7gsbOG05RbLEuqfe4MGB+5
C7jyX3/XLtKzH4IV9nIDuMICSFmfvTm+d/UFwGgUdr3I2zC8LcOyPElSXdsKoj/LiGTps7P3nWoA
s5I+OYHCGCn9pVjf1j8e0dum7J8rbzh5jbmVJ+F2CLYCR+W9bUgQyFjIgr05otB9Xt/w9VmWNqkG
y1Oo9v2hAaR3DJ3oIPtMedilx3r8x0dQ6nLXZOt2jNRvmx/2S/VD2+2xLSvb/nvowVaOBH9qngO4
cpsUeEyRAnLrbRDOy4dD9yCaBjoL1Uk/4ENBnp55gdzxwdYxBnUe87l9dpgbsD686kQsZrXAYzt5
zgGlDHV3Zy1Y1Xksn/PB7Q6mOTOVaHR1pwYFsZsegZkNCd6D8A6mfLGLNOeh3gVR+ehgXrzeePlV
qd5ep7Uujetj8uGQYkjbU4/9oDyMUtTLcC1begJ9yYzhPMnVl5MU4BknMCs8dr0PrX4rbwmsdlpl
84/WwTW+5BYiSrJumXAN3kOq+2oLlyLkgnWxkp6Jg0MNiRd8w5jon6IeuDsyJnu5xlLIbY+X6QlC
uayRp/R7PukXLzaygzqPd4lZIlDmdScZZDRG7RbObol67i4sgtsXwGh/QsrPznJCufOyxUjfLmwY
Oxp+zoP3hFmce8Ms+4n96uN5dsjliVgHA1VTnTPHrX+f3o7arp8g3q9XscwcRtJk+cxkbmbtfAu6
kJBK4AV8AZdsMBP3kB+VLuTWoJwY6KKMmrW/6ZjJZAu8bnWcXOc8Acwhn3uEHolGcWRvMxzDbrOr
2yoq0oKCnJuu3QZhuNQPtZEYBzm//F2+HY3nVn+cjbw9qKbxLHd1vbWylXfdj9iYos1YFCj9QyH/
e4G2DhyKfPulfpvYsTwtcaRh+QDGf69ldg47v82HewTZzRPQtOoirJ0h6qoLz8LvMsyy2/2VO7GO
MeuN4QP9K4WeaU5evbMgSCOL4Rg4nBS8BC4j+A6FwH3JJZM7I491oBJ7tIAH+wW+If8dzKXDOqKv
d/L2QC/j/XoR1r2yJV3+/6dirjbCXrpfh3r5Y6R6m4uvddm6Nc4Rth9MaBFmkImu0tknFY9F6SI/
e5tyySYOm7xqt03y2n/D6m8fSvk7/5hl3I4tc3cLLOBKQhB7DD70Mn8lOULoWl6TuUAOZhtM5je0
Vognh31yKpowVPfS/bbpL1/QCDBIF6S3eZw8qTKjW4u1bZozUg4aSpEaMLFlEib/zlrcUJJS/2Mu
e/vry3mEiXM/Fui69Ww3wNMPNlmqeYteb0ES6rsrf4hZX3RXV88yLZNJnWxJcTv1Mi2UKokgNK8D
CCBrZ+myVmVrLdbbuLatv/Hh2Cj/1CHUwRjGmCkDZwcQID9JXd48rnjCMn7Zf/vj51IrNpEyqH9M
I+UW3p68+a8Aov1ZHtcIJV1A08s9CLsOyQ15Uv55U46+DVWAcpqTW6a7j1SQAKbIuoT7wAkRgofs
XXesa0DZIcXaT6qD/2PQ6vx8++uXJ/lG9ljfmdt85vYwS6un5x35k/++d7J16yWbH+ty0O2sf/T6
+AMfj1I0Ehut/abNSM3KuLLOHuTYf2pbu8je2zxbNtdC7sdalS057l/P+sdyRnpLxw8/9U9tH876
4ZeCZcDHaK7uQhh9yyuOhzO5imq+rVXlhZeCUArkTGhELN6XMNtarG1zhico9Dv6VK3B5q2TDLdy
8rXrH3tk0zcDEEKk4G9PtLws8p6sL8v6Uv1r23qYvHfS75/a/q+n8ud8IfcXMWi/cefi0Ma0dpkL
y4drLW4r2bX+R6zin7p/aLutJ5bT3n5BzvOhz+0XhsS7asrwW+28cCtDg6xBZWv9RssYslZla52Q
rZ0/tH2oSj+/RzCg/6HVSCIkhQ2Rj5eT3DvTW3mEb5vSKvWZUDbL6qzKDrpXvK7DO2AqaONrXZkX
GrnUZeRnLhQQUbIyy72FjvzAauetDA9E/5FkbVAG/puudhs0bJUYgowuRTlDwkT8bfdPw+36KDiy
6F/7rI/B2vbhcZGq7B2DJiVk4cL0GtTZ3HWOns5bWf8mAAwIFyXjW9AO0eH2xstFWYvbsLrW5XL9
a1V2rK+uVAMCKX8P31L/cAZpm7ME7ISW8Bqtg/1tYn3bL/dnPbLBq4TFW3a2CIwYS4Tkj5Xj2k2O
lUImBmtVtj70k0F0bfvjH5c9Hw4ZvErZz8Y9qMCnGioFrgHSg0i5oYHkWD5cJY547asMXX6WZNlJ
rkyZ9Hl2mlVn02SOdZKXfb2jt3f/j2DmH1OFtatsye2Nip6I3q3TLciVO4ieGHGETIqOVvYweyXp
GNRctOlBXtFbnFKegHHW4+aLvMh/R7VqNdhjnU3qpCE5mOfZOUEiGJY4pDUp6oZs5Wat+1agoH8W
Wpty0R12ZgsDMgbkNfJh6VpwNHX/TjjbFgmASEW7Rq6q3Jc6g8qkV8VbGcMzET65vtzguUV0p73F
Mz9cfrmof9yi29L1dtVlzSKbt9c8Ijk5e+a0l6ssP7sW8gesVbmwH9puqzrZ85HMufaU3eu/pIeh
vrWx1ttgY4hVXJD7710Rj0cDIcC9DmOWKtQzBEiLMz6T7LV0cmeGg0zPstfzgHnqSYJ3Ux28Rlp2
1JZzqEmd3ZdB3W6k19xl40mZS3On9hkgvWEoNk3Eqy6Fl7nm1vYAeGpgiq5p4h7UKLTyPZJBGC6z
st8TlQQ1PDnnRg+aRzhZ5JoRjYV4njm4F8XqNfXHtwXR/hIgA/sC/6beoRo3ospBVdoyBI+yhPRE
PaICEdtV+hJ7DsqCZnc/xWghOMAWDjq5/aNn+fNTWjU/4DueelMr38fcxFUr9b/lJVPyGh/4ix+o
IMWz5q33Zusvj2g9mV0/IOGgtajjDMMmaOr6cz2D6WVJXn7S1dTeoqgDvCpCtkstFlsAk1DynFsV
+k2ququQCEYZqgTHjRFj9TAuewglYSYw4CgQJtqxKezyYZ6S6kG2pMiKwkH3LM8RFiYIbxVxsCsr
5If8afhqkjw7tuoi5ZeplYEdCUocuyUAvHF9Vm5xEaN6rUL4NHyMRFUUDHdtVoAJ8tqB9XBTuBeQ
GqTXPILtLapfUz9FT8NSQHSJnnw1+YaspnKWpjLDpBvdRVS5CoTPDItsjRM8NahhP6lkQp9SRdO2
0zgGrCDYEdse0KrU5lrmWIriIbuZhqF70JLOe5yXos6A7dk8W7Cr6bHuCPUs3WqlgyvaQHbGnDCb
G0cdXRj/15RE88OtBpoD5V+HZ249voos7xGVmWhbhe0G3VNj72iWuZumJkfjDTB9YWjmxXaAOgNr
1Xa6rSftBit4ZDBwAC+9sLxWUO2uzVKsVZ7PY1IQQx2QNrLhppX6JZ/N1NhqpqFdpCim4D+NRV8p
28mD5e6FKcFmRA3eeh/AqGuP/ddkyL8YpNLBhUP3590y4TODTAStUFSoxPTzL9Kdn8M80b9OTQJa
AUGct2DMgF2jg/U4a+SSrSmx7io37y96H7enNI2LB26BBuW/VV+aUeHhylLzXjX6txrVoHs3Sh4H
u2qgvir1S9yTOHIQe9xLVXaQCv2E/Hq+r8dNj3HHZlq6x1qKKV8Mlms5jgw2TY4C7ZYxY/fHwVb+
zUln805OVTem9uB44QlyGE6dGbJoBz441W79C9og+R2Gc3I7b23M7WPTtftcRdZm62Ox3AfZK0aF
M0H7omGtbJt3EC2aF7jn/QOh47PUMNptXzCtgwyVjYg1LT2kzTHKjwcl7pvqoseFayBAbWg/RCyW
TQUG3RX9tP5aD4SVyxS1E9nhoGRxRgYzAc3GpdBNpT0itqltpSqXJ0vV5VPlgAlbro89jgBdqmWi
Fx/t8fft30mT3D/aRQ3nbLl+qE6DyMsmD396nplxMFFOkU0pqmCG4b7W5WkbWyQk/2iU3bKng9yx
Gx4BzoDAC4YNuC4sFcqKQUmvv9R1EJ56ewjQeA+rb2V5kP3xENaHVEe1qZoVh4C14uIWTjzw3ARR
cO2WYkjQPXEN//jHjr5PsZN5D3w73kNhiO/KMcPDcClkS9pMVtlYNtgoqsVa1OA3+C8d5ZBb7/Xo
bsQc8P9ySOoO4CtU7fjxNG1XIHL7PD6UKtHA7Ye/TnrLj0xFqTfXtF14FKQdTauFAYsi5X20FDkC
E/dSnXwfxcLIHyCvqzHB9WV3qaJcvlk7yRYOend8+DryyBwcu0RVwrLy8MSYFOXivFtA8VGWkr0f
DpWq/HCL6ujJQQj8dqj82h9HZLq570oAGh93LH/VVMaQHZ/nwv6SYk8Kcml207t2qtI7d4wAnGgo
b3YZeUaVbMU+KULtVS3D4erq9fc81NTXwS7UVz2sHzoG2Ady0zBdEB3k69cb6H85davf2UBL3t2M
U5HMKe9T1Azeo0r5DB85eJSdZhnc+0VsP8k+kML7FELdS770HOv3ZNDMN82Pik9acpYufHOyV7Vp
oF8+hHU6XftAS+/HpUDcTx82ZlKzaTfzhjEbNN5SlT4QTUnk+O4vNRlwL3WJXcJcSt8zr0ZHWzPa
rVSNvhlOBq6pu9K0UMTf2FbXv2BjhXSRNer7CELle9Nji6DC1zsu/Mp3oGDlzs588zRimflU2uMb
EJruq1X+NbuN+9lS3PaSlRHSSbbefW1mgBSqY+VPiOigpRv2vwPHbr8C2dJ3c4yLuN34bxrgMzRs
2wG8J1tx2O5nrGHhC/+nCVrk3zs/tOmWAyo2m6/l4NV7/NpKFOac4i1TLPvSpN2E5nZfvOkwpl+w
ft/ITgUY2xsIjM8wedV7abL9hvyCO5RHqY6oSZw1b0q2Uq1j13yaydJJTc7YDeq9itabDiP6Lphm
cAmFFRp3NVox0KJrHxU2O78n6B53O7B4yHoiLbuv/MG5yJ6+9b29qQ0Wzx1uJ7PPyINgTPTeq1W/
heMTXaTqRKoNTCHq76RqY0SED6TuX6U6K9NfLt/8B6lNffbEeJ0/GTH4Hn8MTmE0KM9p1qr3kQ+N
OPSxqxry6gmgzx7Zif659NpPSdyqd4AVhmddb3lVYlTlq8S9SgdpRxfxUCp19iBNUpioHEU2BIa6
0zFcLXCPzezgWbrH0NGecvO5aYqD27kVhoX1Hhnz8s6enOIu6iDLLWLB5Z2iUjRd5SIzq0672OsR
Hbej5jHUHKzAJ+sNhbD0q2pV3h7dzPIkVTg6QOr14r00RyQpjR4swdJN6yd/g6YfqJp8xF1ZbQGK
V+lXUNTZETq+c9DJfXy1LeMudxXr1Qwz575MLAAWS7d2Un9NoCXPfNq0e6Z1Gm5EbLlLMWupvyWC
14Df/U/b2kW2LKX9VfW6dvyn4/UWAExnx4/1ODcPo1IBly5cpO9AdZl8iX7lqv/JHAf7vXFG9IFy
vbhmoWGjbFylIOKG+XNfuc/SdTTSax0Z3pe6ydWdW8fWfVp6GLDUNWop6MJ+go70Q0H8ah8XWxfY
0FUteancMf6r0wCIWYbbPHpmF1wU20mOURqqr6iq1Bs5vTN/UUuv+dGRNwJGZMboME7GiZhtiepu
aT17NprjvO4OwpZavkmyukAZF42qa8mYerXLcNf7enypESf/e8etj+wu11Z4JICfkfHfqXOgxjvZ
H4J7vMrZYsel0a6gE1aOeb5VZbfuacl44NWObj0DTX+2zMQ6qvYAd3s9heWYdzbw8osTWso+1Qod
W6rBOVngfc943TRXzTCdg51k09OEj8uub9XmE2+jCvTHdb4xd35Gm0f53Xhv7pAwJR0L6/D8areF
+QNOImKRJuM8Tx8vbZY4kFSCeV9XVf0Q6219Mo1quERua+Hu65fYEnQO+liAVRn4YGbqJbJYfu9/
jYPxUxKZyi8FpOXth7JcQyqusH5O6fBXqCjOF81uMtSOtfk1tNEGZ4oSPEKhdo/ZIiquKn5616ex
dSQckD66UIHAODcW8TMGMtufw68MwN8gHyo/9QAfZNBJzLCZhCeBa/7KUEbWu/4twJqjaV/6Dswy
OsXNm9eyJuz6SnsEt9EBz8FhCd6VsyO45vsnXTfwoBqdRdJATXGL07rsTrYcpyYFiATCfZcg64J/
zYvmDN5bnnpftClW7s3e87gGyPfWYVpfpNoZKM/lTtyd9bhHmEpjXnbuSqBuReN6nwII6ZtqCNX7
vir9T1E9f9WtQH+Q2rwgwB3depSunubcRZrlP0kt7INjm5bpi1no/id/JpdYWM1raTjOJ/84+pnz
NeZTeWxHtT067RB8K/RjPdT2txJEFpY5VX0agqH4gs3dtrci94V15BWTh+Kh9hXE8wPIG10faptb
27IjKsg446y7MFnGI2JHEy8RwmtGZPwSu0MLMbXQCbpPa4fGqI1dZXfWYcBS8KFbCh6MadfgjbyT
quwgYVs8NDNuW1hW3wF24peDrgLdgOHohthd8WAshY0U752rGPe5U80vRAG+dGU0fZuiBejRwudA
BwrJvVT/Es/D9G2sI2s7Lu3R0v6/+7tILq39fdfnPMDTtk3gIvj2n/Ov7f92/v/dX35XrwaY2565
N3Mr3g4s2J/LYaqfdcfUj/bShlxG/Sw7cha/tzbpglBk81wubR+O5cuJnJXiHWOdb6IU1sK29KpG
PfBkZH+3qdhHe7l5WLvJzjH2vE1dwzcIykclay0Ik3C+Rq0egr3Du77r0bHZZaNWPEoxmtyvon/X
N1pT7fUwUa9BBRGPQUoqKLSr13YppGob/8PYeTTHymVZ9BcRgbm4KZDeSHrymhAyT3jv+fW9QFWl
ryt60BMiE0gjRMK95+y9toTp/ud5Vnk90zVYj//euq7/fbq+Yl0H2+6URwjaflf9vNPv85SL3jxa
NyWH670n/gMimf2a4GfipCrzg+3jJVVH889k9Pa7BoCOaqE93OiWReBoAm+lSOWI7ituYozHh6aU
tppqz88QGYZdx7uuwNMnbFmH9TPCDDlfX7X6hSRs++p3Co2u5b0Jr7hROWqP6EZ0Ugc0bas27XhU
6xBm9xK4sybq/ITr6GGBOZfJ17phXfSwujcWIiuc6L15EKkogeu0/l1mJtIdgOjOU/c2MWLJPMN0
0WDHACE3hcMQBF9MPNY7qcr6HZM/sPjadyXaNxAjw3MUkwSfdG1/EzW9spfjNjv4YyquYaCSiSGV
81Mapt+IDrNvXhwSB3+UhICORfTvHXkyO23sgmtVNM1dsSw0meFhWIBLXHbQ1MWK1CDZ0NvyqqT4
4kEmy5vBLrrruv+6GwFPG0IjJwLQgNMkSyY7knmyZPvkLgDWQa5ak94CHSIgQicYTevkcUsOWn3V
gy7ZVVhrLkmGqUIbxXw2LZTFuOONk5kN0aEAZXyyRaQfKHsUR3uah2NWjeNBkqPylGkFwT5+H52T
xgfxNJjWOSknsl5riiRRl/jbuG1lEhjkemvZxYjRFegyAKj+lv5EuUljs7vzoT3BDUY7yBUHNVDV
9/dzR9QP4c7jQ6SDR+6E03chRamgkB8betBuOMra02hZsLzhnj6TPdM7VTSNF58cKhDUeepVUxhB
woIfx70Jw4efzh9JY2188she6F43cG2ixWs/R/doSb8jQ54/pET7oPCLvVwPKJQHlrrNWm7O/iB2
/fIOVkx+BzqwkoiHkQmVMQHpRGLyUaBLVDvxbqM1YAqYDSfYqONtTZD6QuOfga7VF1ufOlDI/AKY
GZX7rFEAyQDvG68xtBYG5eM+F1L04Eu2eTUV3LRrEHwoeix3uj/s+3SYXoTB3ElRgger4JeiTHkB
NkAeXyIEgJugHPr9+io1Tg61NijH3FQGj1piccQRFDNVXZTBuk0gh986P6vEBBBx3WV99I+VxrJl
XfnfW353H7OVT8gH/L7Puq6qLHxoNPDcjMTAq162RDm2UvfUEWB5HH05A1/BIcngbVO3HHB6LE8h
2tmbqS3IuVyeqmLCtCT04rA+9dNacXAnxg4hD5jkDJNJwbJQ85C8p1JM5Wm0k4oECx6ti9991kfr
OpLG2btRkSgNOWqs/8frZoBRJQb1//Xe69N/fLRJjsCBkZDzj3W/L1k/f4zK+ZilL80Uhg9cc32n
iE39oPp4K/pcu5dt099pQyi5c86/2bSL+Naoiv36bH2R0Oz7tsvsi65Le9BF89XuGiyFbd4+96NZ
OdpgBu9tID1gKLK/hKJsc4vLARxwN1ByNWIHoLxdFn9TzLiBDhJ/VFEdc9tp2pcl7t5N9K68UOc+
yUDcLxgFqkuuVOEWnOnsJEKuLr8b1q0MsP61nyCSp2hNV+6ekMiQ3Ly8w/qSdcffp70xmo451PQs
//Mh//XW0pjgF1L9pxSNKsDM5UN+32B9mg7ynuZXfPSsQTLP3RgQQER0KIkvUh9iIVHNWwHJ8TY1
lquvUqAwEKH1sw6nL5FKqbU3KRVcTJngklgG9f/zdFlHUvdwiZbFug4JprIhF40uyLL1d8O637qu
quVsKwZSAdanraHlmwgsjNfFE+X9qv6IMC7YhVy/KsGE/a0vpyezZNJeT41/n8957yEV6+/ULoaG
aY7ZjaUBVYmBuF0mvR/2BapaCI4Rmn1iqw56asMEWa7igylH1zyVq23GXPdWhrVLxYDqdarXEoX1
Invk24UuNW/rOTEgoOizEG9kir74TWp8lrp/lClkBpBw8DUldcJQ+rEoWwN8H0UGGhrd9zjZZz/P
i0+tid8lQZWaqyUCelRDut6ThiVALeggPbM5Gx79emhgmjOBWLeOZliewgwr4Lo1J8Lz7Pdz46xb
4zTMyLyEKbdunVojvdaSeEuWd6Ljkd+kdXW/bouFRc0J0BJj8uimbGXpGpMkxONAn6Ob9dG6kLPg
dVbl6vC7an1EGmroxeT4/Lzqd6tsZuYuphHlrOvMJgQ3aTX4ToGDur/7/X6OPGSXRhTG0Z9V9p1j
UqlwIt2PiV3SIvJpniipcrKtTjnJ+KjwrEfKLp1Bxawb1sVoQQ1ypWWfWpKmavv7GsWXPsu5hGz3
n7f5xy66GeMhW9/89916Yjrc3pxK7+d9181+GvMR/9hzNiTJJQ5LeJphYwRb3l4aaiyCOFj/8cJ1
w89Hrl8wzGR/awvx9LNOW7/B74dPdsIp6JudfGjC1vs//6bfvf/1vspXFsBt+PkOy1FYH/3jyy5f
7uc7rVt+PrQrs5sYsCtW8Z3eWvKpWHZbd/BFTZlnfbhuWRfTevjXh8LqQDcMHzYdoYvUDVtGG8Sp
jc2lSaLKrQmwCCKsZkGTv+tFM8HQQ9PYywcj9OedaXd/keVOXgpYUY4+ezUhOlIY5FHY8MHsoTuE
aftVZ769Zcx0skCYRpUaeYoxLShb+9OQiMiOO0equZADmhXg8C2bGmNDupVVJ0/MM/eY8B5F09tO
z88Orsf0UPsV4uLuUQlG3gybH0Ts5NrLzdmM8V9WqJ4o6GxSqluFUN/DYjhLdD2ngkjECQRDuTT8
CommQ4Lfd4+PmGmqnZwiSbmr20S6lWOmvCV5RreVfxKMRYiXW1YNY49NKk0uP+sUQlycuRiyw++r
Aip5XlaDXCI3VbpdN+BBe29nHFdV22PlnO+b6r5JxXA7MBBqzRoWes6UfJiRjAAvi/kiwaNUErJC
Qg6xB1VnQnZoR2fEaips9IZ6eu2VkQSwZTGl/l094OPPipMZDDqqfxYF1WIXj9m4VQtYY+u6HALD
biZljYLpv9d1MwMJkKbqriJFr7B0/yZbFuAo7NKsblsDXFPawsUZGcPczssiSrVyb03m5KxPuYJo
tzE0CgxDzc+q3/WNIZ4jvdWO6ypLqlS4ZONMXGhTbNZ160JTfZU2EczGdZd/bICYp03Nzwevq3W1
oL87Fflh/eB1nR8OjmG3mtdONR3r5UuuG6NEzk+6AYBwWaVTVr+apuQNQRjfFeWmwBB82ypKdEfP
/HuMKv8wKNoFEHl6Hgmrul0X1gzrH6yVvv1dl059TogbZP5ElmIJS6OvkXndHRM90W8p9us/r+0i
YzMXPulHYduQomUxafNTMoZmvbR2P89JSKq2dZEKF50v28NSV0/L4DlurJvZZnTQzxW9oqoTt7ad
SDd6dAqWJ1oU/2sx6vVrR9XyOIl0mRbi9yH9D2HG735jAuUonbn0rm9kyoVBdkV0S+Bddy2Lyfs5
o+YyCtAatw5U5OamqLPgTlAku1Pj4r70g/G07rYuGJKpDrFA5X59uu6rQFn39Arl+PqqdR2OihRL
QnJhDje6thzYt2mu2bdwueejpnVvgV9DCVnWq2bWkyQVO35s4fxfd4OAeaBzH17WPRj53cqRop2i
mfOvmKJ2LwW2cYtZ1LwlQazaKKFFlsE4m7frBqUF7imXNGfWp+sGgCniWqUMGEnekCDHhi2tZE1z
+4jrb9Lr5999Q2qnhJk15i5Vq3hrTSgmwFmGdyVuCI94lmSjmZDRXLOt/K1ma5DD4bfcgXqO7kTb
4A3VEuoHI/VQS0sJFVqyTNYFY5eZtCzSPNV5ZLRRBsThSYSF+Aupzwc8/K9Hy1P4es95S5Yf2Ro2
+rslWsUnHPq4PiKuOaN/fWwXl1C3SBjXR+tiWIWSy4JJLcLJdSXo2m5nq3S8xxjgSzE9hD/Cq0Xn
LTPsrl9kdabM0jKLXYwPvwvGyFgd1ufZ6nroRfYsFuNRtzhp6uUrkE2E88hY/Ud6BdgNGiRFAbi7
x3WhVu04E3BUL/yN/zxUU/szSlQYGE0O9nHd3PczDtH1YQx2BuR/EtPmAJxP0w7K3s8RsyYiSBI4
I7Fl0EJcj+LPZmAvp6Uqs4N9QtwBDjPsC2IjTZqExa77O3Xiy4cWkRbVbiT+y9OV+4Bcx2PR9S8m
h/UUEQe2bRXxFk7C3oyLqjbhbQr7xBUn26x/7+/RXh+t/wF6WOFGBBwriZS0k9ypXp0EYt8S1HY0
tKI8GEwSkiquHUnudoMwHlP+al0fcehj6pD5D3MKKDVjcgsg/SzpXlxjYl5MafmiuDaXf9b6KAPa
sKnAgnDf7ZVjA9kiqAwaXVoJiS9Jx/M/DgwWZY6bYTcgFE3FlaTMp95Pwa0K9U+RhdJG08/FUI/H
JjSGn4UmovHoq8uRy6a3TFGrI5bf6mjnFdDx9WFu2b2yWR+u0avro3WRmH6F2smGhrFo54sljqXU
Kgw6DDr+zxOrtM38EGWAABaP6PJnrov1D/592mUaZBmF3Ex/8TDNi0ZxPRzF6jldH7YzBa88Myfv
9z+znqe/T9dHtjIQb4WBl4t3ASeQhbbI/n4XeifCXSf0U7Jo79fzYF1Ey9OBFsd2jprzuqr0dcId
AovRyBpr0K+JBobU8//ti+JPqjQ16aNajgdscY39PDQ7dTgkQL4wyXNMFz5EJYgxWBfr0ziCQqxE
0nfNkHI4EQzZOnNj9qSiSPF4Mq3C04jpaotxcoKMaN2QfGpPtipmMars76j9fNnp+KCUC1iX8Qi5
sQWBc1jpJ1rnGzXr8Y0ml6yoQgdGGY3SuQzPBlqYS+B3Lv32xhmm7Jop3CJyu9I9G8rqSa5al0tG
SQudymJZdQdwA8vUdpbvcN+r+3kgQciwyKQ1n9u6zbeCJgwq9q4ni6UJtlFLEKXIHanP6I8gE/S4
4XLRiG+EqhjupEzSxpdaYmF6dQv7Hzzd/KiJ9JCXJfU7IomiRrxWQ0Vm4ZRuwS9FGx2jX9F25zCo
ZYebI87ksCi8BkNG2J0Bv6IniWnpSjKt1yCmqIKXygXKFm2HasmIbjVUuJQoaE67c6kO5BtbjVeC
qGgsao39+N2YHBirt4lK4fVzb5+DKYndiIAtP49luKZElEYK5epeBnyrxdDxCc2s+u/Yx5Eto6Ry
x1m3dj6sG6ls960achDg0EXC4EiLEK94Mwh0McOTbS2lS4IgGY81Xya37uXaoiiwY0zjkCc7TZow
Akvo/btB2jGimF36j28MnsONNeHfLyUjgU2ETMeaGXsKvDkWeDTkm/zhQW5P+8S6G0Eg7el4ymfE
tKRnWCQwyDn/6BKXLp75LgAYbAWWTNZWJ2BO4XoKpe/WJ1umHi/LGaTGRntJw/mvzkY3b7hRVkyy
JdO/Fmr3WWXQkVR+oq4y9IQ1TQP9xtAkMUeOhUdB9FwkDQm4Bj4xHNxeSjlBE5jC50ROXaNdkCKw
lp1RbZ997hcelFeHXGbyQTNaOBafZVR2BBNi7l1UORNEL/3SVdI2Cxr/boK4PlfWR5mSqhfIwfvU
S9vWYiI4KL23DAB7QwtPaOW2uh1+SXBYnWIkm1gZ5xe7omBBAVKR/ppEJMI10qKDplDJs2P5DuKC
5WpT6vlh/zAp1pYgXOQjIVIsSch0W5khSclnUinddq7GzpvCtNxK1lMo5bmjx5m/qdOc+kyfb3VD
Ks5zyBsOLZXBSFFugjFuQVNOh05+Z+YfuvZk9puuvm8Solpr8rqo528Mu3xV2h48C4AkSyP0uO2f
UORqwI7i0CXFM3MYDSruDH/VsQlMddppzJzYDPe6kGSnB9llxOIJkFglEEmC+UoZH1Wyl8ekr1gQ
Q2Wl2ytaoLNteg7s/t0PqhqoU/EVzy+zmgBfS8NPxLmZ16iPRCg+9ugl6bpASx1ONsjUpbfRjp3l
UWsbp86kZIYI2PDVb8o3IEyM13jQr8VI0z61z0Jlt0wZLprM6J9rerzpSR1uy+bszx0Bsvm0I57X
IF02D/fTB8nZ1Ksfkrx7UzoC5eV2uhUxI/9uXnC9BYVAotFp9Amu0DmQyQ7NMGDDgHPCrYsOIFj8
3nOQnLokFFjSpEM5MsgKhVK57Y5jL3upScGfSIGTVm7rTPfvyDZsN7R2YneszEdjzDwt77gQSGBo
0/SFjPvUU2wa3k3dRk7TZM/oRTE5tsyhxyQiLwn1plETJLzkxKKMHjeNlD4B878DnWY5zXNvQKCr
ogTf/XCwIvWrkJKvLFI/m0ojLLCGzC8zh6LCvcuHbtpaGc2CSEHLbqXoiMIpeFGogo4ZsL9hKu7l
uLpWS6Eqn5ZG7F+tMYleGPjCIVLZphcO3Lt6M0rGYncub/owdqLCoFqyCHWrYDwUCjeFDI2QAbwP
1gtXTSNwY+VQZ9GNiRDDKdPimiXFd6aZh6oy3puIidcobkMrzTwhp3uEKtSD/Ja8lsHHV28Nx5Y0
swBUtVehQN90WgyRZ+gTz5BIo1eldnIkPR89X5M+LchGod8jRI+0jSBUSm1NYzeN9QMxb7ShM7Gj
CrDTZyqZYf6Yj/JWkOq9tUID/TCalUjnNJOKF1su4mPvBqG1MMT+9FoIbTx9muY29eDPPIT1/FmM
xrNaTHe94aqZUW2NYLzMoDkTA/JcQ/6kYhiXAoy1VTRwBguVjppoDonvI9M2dkMkeVZE1v3rFJVv
dpA+GGV3Hg00jfLwFLbpvkGDk4ycE3HbbEGygabpzyHgQARtgNHqVPeSkhm4VHtaze8Tqrye7qum
GCjiTjDj4EMDDSC7ItDfpnZ8I5s6c8xUemwsQDZtpL42WfI5gNPTqvEVf9lfZLvoYrXd3EeHTmQP
EzZyN5WLP2UHvDyCw9QnKKo5HveCELFdQRsAzZ9G7aiZdzQggak1h6Dr7sg0IkPQoj4+tObfRjSg
KbjDkrFN1HsuQP4CUHYkMRB5Kedgm9Kz2uZ3CWgeR5kHfSNsezca9uE1awD0QRs6FKPewttPEMtP
yCNCcjRJYz8RilFc8Q0j4TPBpqv8Ikufyg5V4Vb/lLP2nMjDS8eXYur3HCHCgPSZPtm1dOLKd4+4
rHS6zuTQB1eFZPpCV3dtPOzHwt82+2bItw2HhYsEM396h6NDby9i/D+AAjbLa0SVat+SpyY3BIuN
9jkpYH12WkI/Jd8OEb/ewfL/pikRygn6tHysn42uPat2e9tZqUuew13ZBm96xrwRCxnRDUP6auKp
h09a9C6tGVIeBNGfM+cGHQGw8TnDhloZGNGMG0uTERh3O8E842AzWy6yK9GjNeOASKZWxc+lezZa
ispzao0OHJ6bNB4bpzIhAsoCwZGWBQ+Fkf4t27F2sjYdvMruSIzEdFiH8qGX7T+mxiByCiFn50F/
0hpG2WXnv3Utv7u5U7cGMG+z6S8a1TvIKYkH4s6QUrqhlQ9KFO0UyN1nGIQInQJKaBq1w7rXOMgm
h5HIk5kLupJ5nWraGP4ty+njIfOy+yaDEdUnkrxVNZgNTR39IQC+9WHbc4NjJHlnf8lj150VQGTM
xvS95bcPkpjAbtrdm2ghjU9ShO6le6sbexv0IEWbiIxiO7G9lBJBTYMjRRjv5bLEj4dBWCVitwqo
CHSynFGxTvbZ3FsHQiafzQh4D3fwri+/lJax8TTw8yzg68TRWUgFCXMDDMWY06WK/ihcfjzcSaia
yO+Zo+ocRMU3IaOhI5SOtpL26DcWQSX5hwK5zpprXBIKiWB+ZJHPmV+6oDoZDBaDNr/2Nk1D8kVA
XV0wED0x1n6yaFq4erBkRajj56QzA0isfrxaNrcaY/ISq1sSBrmbGwRIxQ0c1eo5USt+HYNr1LN8
o/fZyGA8TRxhMQYzUnQbQfTdU89uT3qxELL0Ed7bODzqxbBRVH1kYEVoRmTCdjC6W2kYy0MkJbda
wICcTNpc1fOdRmWqquaBAW3Y7zBpa42ReRSEHo0w+IBvBTs1QbMXKhW/AE4a6Zui33tUJAff0EaS
gVu6ldesBGMG4l44KWrb/awHtddAxLSH2I1n/VJ3NtrU7q8uHYlaPkcEs+YUoQE+or1Lyg1Wxtu4
F2Ir59UrkIVjl88Qn4sF0fxWCYKrR1vBrF+Ej6UwGQmhgbIoEjiVHDDuLCIwk0jQc2uHaEknGtIc
3NjA3GNMuEL097gDAdkPE5nthroV2vSgysa5ivkFhhzhRBAqQVfyr276vZe2EIezTagYu8gY3+bx
iHLmMUWR6pALUm0yheNElPgVJwaykZn5uoFXqZ2WErz+LEHmW7RtLvSQF7U5ScrWIPDIsXXpXhRi
2wO4XS5ShQMHFSvUhIB6t9DlSP9IuLBJ2gl04Gsfah+qIU1bX+2BJWMhhWjI9DRNwdsxItRtzv5C
wjvAwITYxBD/CmP8NgphJCXat2a0uWOMlPt1qElcNykh6uAFVfkusmQVqpzpJaScOpLNWWLq6jsF
l79kKJenPqFrrdK4n4gqSlTlD8C+zEMqg4FSUzw5KfTlBZuIGrGnqjT2rWQndLi0yjjuTaW3GAfE
pQtqroGe0r7ESgWOuj1JEWdbUQunScvHOM2xIxlHwJjeXDB+HlqbVF+KFI6RhruBxHGonfPVQMJe
iq9JsT/LbI49hGwlp2l3Z+bDq9kMn5BE9/M0uYaqvBVjpENLHkD0Yr7wx1qHTzLkLn0QuRT3fWLe
dY2FLSPOLr3V0UCpZBrZ9mustyTaZ9qD3/7phAyqG4YoCWIk7sim741hfkl1cRaKwU83aMlzoo9R
y+ZNyayjL/LBCyP5lsCRR7UnFdPu8m0QTn9CX+/RApp3NFQIcIl9mM3zi2X/sQwJkYi6sPiydnTb
NmaAzQATfF3gxWrhTVBsiTl3+rqj3xDupDK/5Okj2DybZqe/55x06zLUNmOsMBPrFXZVo3wjqYbm
WscmANhJ0Q/tAtngdofmJDc3QyW/SGlKq6VTd/4Ic2/0CcNLwaBVZucGffsZVkjvde3A+KLJUwYY
g+nojCqZfQ03cnJgJK1DHU5JqYpsVyl6g48hDyG1JddHm5tXmuJaVvw1meFLSJ9ymrrMlXrYgLGt
Tgdzei5ElG58dZcKGtI5PlQ8qMHGIAemEN1LkgdLhZqZvx/zX7ON2uWGQK+kVqi0klcn7WJMpJOR
PI4jd2+dVO9tOTDk6I2WNmFDezgkJNo2bRjKX6VPRkYSltc2CLcaQSJbexpPZaJ+pBKG3TCG/L7w
hqr2E0XSIw3xYiuhUXEqfvEbWzKZG9r8lIahuebT1oYCPE2U29FzVZ6fBNDZCmyBFU6ElK5W3OD9
S31qIVH0VfjpWTYloOZxSbKQr9N6ipp9CGDDQbRkOnWhfg0a2Kn0UTHMfBcUypupSHtzHqmf2Kh5
tPKrKECdwuv+gjfzzoh62FZqeJ1BDkP2TRKXNFgoBPNNHRLhejtyN+WniOEwf0cSg/S7/ybf8urb
RCxHXKMUgs6z3nyylfE01cBI4MyRJa/VN30t3nP+WSBR7qLEVnfSErkcltM51WWo71HebaOIeZrM
2L8shyd+o8hAENUvl0NjUwfTjtfRBe8CwLfhgVihx0RRJY8ErN0TRlLfGSof9dCXPT5XlvZMbfvB
zDpGmwhT9RnFGdHVWCdOaWIzTeUS5WsMePltIrKl1lvVyGteZUN9qxS0VBmaCQq2fwoOnpMP2p2U
JpQMhfbS07dUgqH3SP9ZeCp2cA518RDMxl5JGaCLgFA+rk6MACDtMYe1VNitVachNIYkTMHq1g6D
u/IvF16fzs+As3IM+7tUMFMzavw08UAsipBfwpqghkktyIMaHgCQpls0XLex2Z9pK2D0k9KrSIPW
YxJ4HhZy66TdK+9Bbr2bXfPUyJyYif5E9sW9auSeCMgpJAIYCjhBstOxqfm1YOtCIb5vNPmla/UP
yeypK6N0azSy62KZYkzM/d+cIw3HRH+oumtSwQHnAoAMboE3K6/+Mnm1pOA8QyoEqX1OVGOmcNd8
ltW4rUzpKSWS2DFDbXCHgoG3rKNm8DlbGMV0eWFjFReyo4v0WPjtRy6wUITdDJQS+VPd3ZupOGmZ
0biq1DGmypHfywCqx1iSPLHk83a2ssEKThR9XHyGWbgHXHGso3ArJ/pXaNXUqWq6gCSpEqUY7dSp
vCYGgaJ1lR7KnsjUTi43qMLfE6VBLqqS0K1Hmzih8Ry36N/8HHCwvuErnLrwxoxyRMLDOZcU+E6G
EjqYHv1B++O3WCh8/3vOpQeVKKHRKMIHKXmDmZjrs+pKgYwaa1CvE+wxT2uVT7NrD6od3RcDnXUc
gF+tvxzsMH2blP45yfFVk7YA/argb46G65QMlyJGnucH7wwh3glWDR2z6Ld6Ob115eLLk7mRS5mN
InAuYI+rqO0Ymy+VynFHFy/0tInSrBypBMCrVBPCN1snkSJp8nOWEqdU6H8yaxB00KXXORjOcgVC
2s4vKpdwYVq7tigsNxuA3OXtJhqilyithftd6eWnrqUfflmitVSLuwxaY2tmXFyMmrQlvQWPd5rz
YeOTH4/KCa+2Up7wGd2rUo84HecvLov9NIAlDMkGjWOZol6X95yNaM5noXkyPVUYXAFekHxwZbed
x5ikxCjZzoF5wkH5bojqLZ3nmx7OF20148Iv5NlIoLVJnWfnBRpMK9ipdeyaQ4fgWCItKp6vmJeO
UGvnXaVrGx28AfcfhTzK1LVUfl39LPd7Mh2g6CMDH60OyDp/VKnZf0aT4o1JPcXRGNFxFucXLX3q
ROIRoHpbh+1L2NMCX07BeSJiCmGJvA0MThT8E9c59XdUxF98s71Sub3xAeUzS8CHllbKhhSiUyqy
+zZUX7PREEz0Qoa1+KksG8qTaLkx5tH9KhUIZIoyFI/LPbOxe0K1X8o2/mT2+4ALtD2AzSdTefY9
fC8venmuS/+V4QF6jJAhik+h/izRyKkVwla6SU82VqbuURlR1osnjSFDFZAPKZ0Ls5SuzDWfx4za
7tyZW/Kyc6/QjYE5/WhvsxkUzSzSZJ/Xl7yQaBDwBhsrkT6Z9zoTXggR+dZ+nCV8kxnISkKygtEK
jn00MGmEnEBvX3LLWCe2eNJ3U5MpRymlg1XhRKATYTJRs0IZe4aymya7OmCPi5x6IoNpVLTsjzQ1
QOPNpNmtT3/WgaGP+V02qe+ZWDgA8Zcq96qWsHEzK8gyWNKfxhdLRMC4CbAwzHFyK3s6FCaWdExO
bwZ1ZEWgPzW1Ttrz92xnhYFqJ3wqfUDsmdo8zWnd7HpG6PXAPayvKUBG7T35wu9dmy7OLu4+szQc
hNLbO9P/NsnsdKdUeUdHxr2mQe4WyyIg5zh9lTqAqoXG0N4YlL9+bvGjYYSd+f6HFovOpURkeWAD
hK0BcZZz/iaDy5JVHaNhGbKF0ik00fD55mdoq599g3x74iLsd/4BEjOAdCpWra0+2wnQb31bTtKl
Wj4uWjowmoF8aoB8b1tP8PPAHuYkS8y520/xeZaNP1l5U8aid+J0uM8Dus+pZR3qUlDSNG8SFTe5
aX3Vow7EP6huJz29i5fWgS1llA3H+iTkYHCbWuMXYZMCj6vsSD5G7lVBNdLDbz0G1wM/a+2Q94JA
HZ3Z214LQgFsAmWHbEAkUMwSJmqimRAag3oT6+VNHfcvY7YELY5xv/O17HuI5ubSQtoIKG/LOjNl
LbC5wU4a/QFN29ih/BJN5sUOvtVGoydbk4dmMeEsIyvn8hjfZ8OTr0XQhSzmaGGgBQ4Wa2dsYTmM
xehadszc2dQHh57qLo5k5TmxuVrDjmV2S4llzMiHUqKT6Ki+GL24Msd+MOTsucmsdCPVIkJoEbzA
GMHCbqk73Eyyi9CDy+AiOjSJHaJySJGqc5ey56ZXMaur/I/Vpds6SwRD6kmyI8iUV6knjV7YVraM
9xknfzZQqvR7misgVLC403Ef2pE5nETukpWnlpsYhoKjqX9QUoCAsgbypS9KZFUUrPTyK4kr2C/5
sE8n6sxKqtsHVRzarO2cKaAx1cwUn0wzee8o8nG3KSQnR/TQpEV4COJ+GUCrrzoWF4dqZQDuZKxv
5SyjsaLqH8XSevLfKiosrpJIjF3bc0PNEplsfQywBnYMRu58g7MyLyh2djK+k/7a469z0aiUGzvX
oaRPtD2MJbGmq6j4RXM30C/jhIGMkOzqEEoFwztnrJPuriIz3WuIN1qA/Cfq8pdAr9y0o24zQtRQ
BsqajKXKQ9xXED+4I4SV8N2qi+RLO8jbjDGlM5k4p6OZxHIh39il0HZC7qothMjDXMWmYyT5JlQJ
bJkDbg5BIJrTQL09sRC4x8n4ZOSITOX2ka4Z//98RvpDRdaPmviYFpTVmbfCqY0Nolf6LSwGKBJV
Hp1bk/5pVVO0L7VRwhQLDzK1s83catyMh+YFRM8m15fxZ4E1bu4PesKVNI2Kp9yYtb2pFqiZRTEd
RbP0hOr/Ye7MmtvW1XT9V3at60MfDuB0qrsvNNuybHleyQ3LiR3O88xffx5CXnHivXvV7spFx0mp
BBCERIoEge97B+A02G+A4bPjinltgp843I21CLgslF5AwK4JBHKjscyyzMc0qdKlrWXeEsmVDCwn
rNciWmLZliEANd+S18nAR8Qjt7CRVOZSCDH7KZSXpoieGotz62mNtYvCGAATtz00n8fK4ohLk4+E
T0QkxrcY1kjJWE73ZLomwOI4vUTqc9j7+Y1KCIUrKlt4/CrrIK6R+64rlnt8tlaMG4xGOrLOzLJs
cj1ryynyZeR3O8HCHXvhFIvVVmRbksUGGjEbtzvkAeYtcGWfVUs0t6nurbtofDJ6WJed3T3UHlxP
YEDVNsOIhiG6uR7CiUbKN4FLEGEd/0thWO3KdtoLnxwqgUNXRxjFHwmbW8UL+s2cojE6dmqrYD7t
wIDpHGw3MogJZQGeVidCp2M20uKwmXElmx5ya9xIsP6Lgxgbhpsh088RKsknphUm15wotJfBN59V
/Vs3TC9Iz2BugVC4WR6n2lJRxvGIQ3vPiG+xt9CtjZrAoCBliHpNDcmEuIfSd1c9OWYLF58o6NZ1
oHxyK+GsW63CcC2M8wOZP3udTA7ueIKcDmmvpaox02GdA7mXGSvr2i3CPmKJJka84rF9HhneeGF5
KrkNlj4iA5Jj+/mwUdCCB4d81yiJuqmcIxoXTAzV8bEbtN1Uq0SFh+qh6ciIWH2z1P2sXg69qzFR
TCa+vX8I6uZTYpEiM77pXXh0WO2zCOap2HUDUCOWA+1AAjpwFebsuwre+LWPH4mSY2aNudOqr5WX
Ku8+GT6+Xol3iFuwlaJ96R0C+kVECB505X1DUAC/Nxfd38wi+GE8dB7Lwwj1hjUEnWdlZq8F9rgf
bKwL0ii6UUSBer45cslNRb7IgaKstI41nz1r4tdF9qoa/ZemU5mxWP1OY+zZzqLbfZ58AbuBeyXq
p+R7WRnrdnXLEUVcVUFE+MVMtgESuIANV7ES7VIVQ+fKM45l7UYXec21bZQrn5O8GAsXeCBJcK10
zXXQ9P1V4awN0LMrZxC4bbTP45hf84SNmAUbC1FAn6vyDBxIsRmjmbDbsO7AtA2A/FS8RJCsWCpE
d7rqesugJPQa5GbIOwIniZ+315kFM1f5Sqy9/6z4O7KvKtJO4qqrSbNNQ/bVtmdtFsHSqKoB1nX8
Kpo6bX13qq/D+cUk+paCpL2QVVZSYmVE5KGILY62ni1ovGGXAn8Ek6szlmKs7iguKv5VN66KknHY
K7T7qA0jrgP1qUZeYqXpur30jZ1jWeZKTO6THwYClhsx7bxO+3XlsZBJe3gQ0aIa8vK8HOr7zi6m
rR4Z4bqrkqsByBi5Y7JzRpWUW24ejI2dNkZHeCBXSyaOKRxjLCx9ZCqIDq+Nqm6vusK5TTJOaDYl
i7TQqqvGbQo8vDcOD32nQJOlIb2B6th15Y0E+QkzNsHwpW81VMRt0vJRqz0aFsjCov5clCi5wOhi
KpSu3cq+TsmIrYpJ1EsmrWsP6mBHihXNnNloo3+NqnHlWV2DfeFFXLXDBuFvkIvelTv5B99ircKy
bBPrRbDslZh4jNZfaPgPMMkZXhlyEY+ynaNmVDdlGxOGsfzHZCT/KXgu+ShIV8r4bcA/OPIM7So0
jW7VZKm/URKcEUrN+WabYDTT5nFoOm8hkEFe2qO6tOuR8dmYXsTg7CoDm+zom21xgU5p8rUc4Naq
dsPcT8HEKBv9fW8UD1UMmKLh4tLre3gce7cC4eN7wdoLK1Q8Wn1hu+LrzDhhIo46Se3qxtLT7Usd
5HVC/mXd+da5C+TnAqLigzbbjPuFQrY95wTY4qVOIFvCI8oJvm4Gz0HUJkruXYs8tW7jUYQWyIWV
j9edQfbAFN6n4AgChVFl6fXTutWB7nfVYWzjZAss43zsvGvsQqC+EIuItQGojk2f/jg+pZn5Wk3D
QYj2mlkqssXBPvZowdWpAAiqN7Foubrn2Rl5lGsrCgTT2TolcmLsSrM51wZ80NPhThkn7dCCBdLB
AW/ycJdWTHEb13jVY6NdZFb9pOTNRJwr5mHAedNhZpaAnion2Dfk0oi5PeuiaS41zGKjwBk3StO4
q3rKl64IuFrCmwRlhqXPWJ9XW2SVzsFM8iiPVR1+f/E5sbAT8wYDx2nl1Tfb51jEX5oqmLj69W1f
8ruIEPNC/NY31lR/9g2CkFE00+kjMmgGHk967vhLgUQZEQYytianuau6DcAnRtiLqIke+P1v7S9V
Ubkrn3gBYVqC/rWrLpSeZZXpvw71cFvr9muRNE/OWN+RhfCWeqSgk29jnOWiKFV6LAeENqN3yKMq
uAZbAkg2lgfOok2nkiW/StbZ9ow9QmlfNK93lmUGTmzOZmUN9HxWaskK253zbrAQf7gYjXFrcwdl
fr5NGbg9S/nTaMNviJtlRJ7LYZurwNqgvwfVa2bXT/hMEY3O8utSbDSPJydjOurK7i4VHerH2Rc9
dsCmD+vWCYHUqaLAlwHeaTHbzygjADtPe7H1VxKazjqY3MMAJG2VaUgjAL0OSxVMrxtcDOakLaIw
OBS5gmulkV5asNXirEy3zWiqa2BzJrOLftlm1lbrBx+1saLEgqW81ekYhTVu/1hcVCxKfRiduDsG
EK/dsmGE345F9Brk5Sw61ZwbmcJx48opLKI4TG9ZhM0eaGP/qE2BuyeysRxqvMcdM9TWg53dB0V1
NFqMIJCp5muEqz4F6+oQLYfvbR6smKVQSbp8GY4qxlVGfImm3g3wb0T/hoKM1UASY8DcCeTUtmyU
Yt0X182kavss7TZ9pvirMmZSVtS7PNOYtxITDrOQX2/I1k4wHcKUAcgLymytFs2F72Dc7qvYLoA4
0lylXruJAl25+zMZqnXV1UwBGv+oaEz6+yx/8UnolRFmlK6vhCtl1J+tprwWarNL3WRcNxrz3aSJ
LeJBBmShBEUWrz82vvGlEHvfYNTEJ9AmHfbNBeOQCxOae+e+4pHyTPBLlM4jGZTtgA0cnJa9waI0
8JlGDL5+DWHlOujV67BvQXto54WfpBuN8ICVWsdBd2coD9PRosRIcQTrWlT6Uz2E9yAsmY6iQ2U2
HUSNzLrKJuPOM6JbwZiycex2G1fT1i20C48nOWTRZZuTIMOach1FRCNx7IzCaqGXg7ECRknJ8Zns
FOBi6pSoOVzuMA+2Y6dt7KZhVkKw0cWzYFEoyaUYqhcv6l7imlxFNC208jYp25abBsqfl/+pB9ZL
OJivbZej16+vDDUptojfky8bEVYoWbVbwRdCsiTsi6wieKZcG/l0H5j2Y2QPO1U3zsuAqarS6JfI
70D3EGB0Wh6IZu20i8tvmlDWpVrwwEAaonPFxix5wqr9lypDNjD+IgyBD1t8TlD3xrKJxCVN/jR5
7qoaJ7ENGu3BxYe1LN1PQTsj4sPgUukBUgC0wwUiHS7NFN/TXCfAnToPKipurZdfI3jUgbzq7sqO
WEzjQ4bNbesAcQxDO6+4TSEyLNxpvMxadxVOJi5KNCFjcmmgk0Ka1dmYTnVrmOlzVeNVpqg2WvsA
0tTu3hWElw0XWoHp3PWNxoTNXDHkkoFGIwEYrniIMeiEboK8mGlUz5narhRQqiWuoUOoX1uajWco
uoERMfe28HbzI4+8wNOUxeZCBBncdKg+XmnelEZ9ZVaDsyTXyLIb07qFUhrHpLXqdQamp3dAPg7N
Xm/JBvukUyrlK0oOWD0SW130FQqS4FJ1m5+2J1+eJBrrUvucEDxjY6gVPNembau1j6lKCAxVpJmR
vlUgdteuxaSEiWIPW2VOA6InFSI7ofojwQFmv179uXS0TVuJy9a20UMpcIaMGbMRtLBzApptc+gL
0Ry0PGwPBCAm0nq9sgM+0i9qpRjO01oUt5FQ4luW1fN7WZHX8B/RKeKxaXloQXqBry0rU623b5tp
qAzdGlvD8lpWAQcgD2GKT++dRL0fMY47w9qc6uKWOEx5C1zsrlAR75BVBvauV6Wr7k4N5lYJBqYb
vm2weu+IQDos/V5XzmU7wNbDzVBiXz/3Kl/gluwCCJWkrflmsq626mYJws5ExuWvuiR0lhqiPtey
BdpdI2iXiIC2GffXYujeXljb3Tgi6y8+1AvmBkjp9CS0/mqvlRYqFuKSPKl+9V6dYK125YMwkp3K
+iQfsZ4KzCNrkU2hl94xwtPzvvQATuVF31zIouXm8ewBN63DIWrv3cpP9npJLDHz+5YnR+Pc4IGw
TKDfNMvMHg69yuArdx0rt176gPXOZTFK3GgLsUGsTh37Xn+JVyFBs/ljqwTVuVg7NZUf5bjFE1kX
cZCf1IdYNk6e4xOQoHnflumO5bSylMUQ5umhd/WHtFT4Hqp6bZRafSf70diTUEZVXsqOzAxQX5m5
3kZubSJzOYLphVWT5DfyxUzKahNX3FpIZQXBsrVytC76tF7KzSCa8xs+MNxVeDAzis9t0nAKQF2R
1HrvJ67HgfVAtiVIoW+axgivCbEHm7wfkiMp+Bk5UBQ3SNTZq9wPu9sYSc1VjarC3ViV1tKDfXPP
3Kta+r2VPDZE37jvzP4pmNCzsxPT/jMbzGyRKG3+WVTFK6ay0CWr7MnpovTrUGTQBiPjJZsAsidO
/q0ZmFGk5FTIcOTLTi0YOCb16A3MaBbVJdEqILkpKjTCioAfYE3MdKej9ZRvA3IhryQi9kYzlS9J
Zd/YIPy/hH30ycmC6lllTcDsrXY/6eRuF3GUjJuw8LFGcbXyBjN5dDUTmyFoNlyWdX5cQKmcFCY/
XVneyA2ar9kMEl6xlkW5oQoJDkV+ojDdoatTu8If1hYQs5UsNnMHua07625wUNT7/hl4PefAp8mj
mX2ZB8upstWNYmioEM9tZP8uOcHtUJrd6avKDVnttdusJqclm8j+B0UF598F5PvzEjwbjPTd1MXY
RZICvcYtKN21pRlhCVoEB24zZd0oQ3SHiEG4rDSz+ZwmypVuFr1PjvhmcrzgW5mazwC83afe0h0s
kBtos72dEFVxy72S5cbe1ntnw+K14/5PdfLiRvdn73V/mjlSLoG5hj3ADzTF001mF9anwdLzpe/3
062rhfnGtVLkdtK6uwDd72xxbfausTWtV0YZq48gCiMEk4Jjqca32aTrV0aRIrRgWD2pCXKBbRyU
V1w4JIr8PL6KWTptDbQWDnEskm1bopKSZCS40rgfD7FpNFsjA1WQCZL/rdDSg9aO+hZlG/+gubq1
5UaxL+MYIkDOgMtddpEBOtkWUPt3hhkFN8xGmNJptvXVTy7QlbBeGtbhi7rxx1vZNDQnhajMX02H
rv7Q1IDmfKvi8b3tGpPRt43vQE9Fl3ifbXsPbVPUlglnyDoCntuuLPpg3WMXuioqlayf19+keo2z
cuRNaz2c+hv5gr2svTSQk9jIoja30zqYuL5RmNuCoQ3j7ohYNqo+/rkelsNpvyAiqOzoXnVBEvxl
ws0PoSoi/WD9j03hInsDT4nVoLPLcVEBY9lDBoaXcGOgKrwCtDOsZV2fO94Ns3sw+ihukhOinayz
e2PVj8gzyVIfeOkVEmU7WZIdwU9zdxHuecCZ6UO+mML0MG7mHnqvA89Zkcq19PP2ezvyHysdabtr
WVW4ToakW7XLKyzUhyRpVqreg64ggNJslEjw22EHGaxhI8LHVKaYWJZeX9s8FgACzJXEJuPlqVyX
FQJ8xHFPLWUR4XxCTfPLexdyQ276zbVFSh3NaQcZmL6+1rxR3cnAfaYkfAkuzP+m0jctdadohPjl
jrKhfJEb4KGSDp53nqYC+HjsWuf+vAAtg8q46oj/XPtpCawF1cDPRA1rkjxmftQLhCrMCT5O3pJw
NOzsNdNz9yb0Id64JfF0WZ/a7h1yH+qdO093yxJajBK0tM/yfV6gCmWOuE17Y1auZX0bsCLq2+KJ
LI6NONGAvWpE6jI1sZzVgl7Z1zZX00K+bUacS7OhQ8rcVPayqopitsry6a2sfd/euRDXklT59qFe
Fj/UmbqjnadlvO4dYqj4Xo37QB/fXlS1vglbjnUS4MXTwDb/1CLIB2oRF59J2r2YorCeFTt7bDSt
OReWIbaOFgVrNzVQ/UAD/lHkGukzGB6Z7jCe+hq6TFUSPuF4iakxAyaoDGVdG+PeQWXLGyNjBSqc
8S8brsayTF/HAlHPttb/9M1aBUGaO6zYe+Wif9rpWoesqErqfqH2hr/z0oyldQO1y9HT58LVPuFP
rtwimJ3vMx2ZwdCeACQM7aZMi+SpU0mijUqibRQoXJ8tb0kH6bp96iq/uNDKKtmoEMTO89ZPH51x
PCcYmT1rvZHDevK8fRp00a0n/G/y4ybd4Rcsh/zaztPuyvPJMgzzDvP3AEFJTisCG5hZvtgiJ/kl
QpL0IF+MbGgPpWiB15oOEgcKq/QSgOTB0EMxLGQbuJzzW2DacODE/q34vQvZPC2KpzRN8t1714kB
LFgoXbNuS6gBwzCdo9viXslSFkNAsztk72UxqkCxAE897536yiYh2JzXREBAh6nhMi+V6mnsyKtG
mSg/2RN563BI6uc8SZ+AefRfsWg+tMxHX+vOgpKV+TjY59Mid6AJLBQW8nM42vXht6QDCBnHFzPd
PoUn3sBTnsXlcrtEYU7XikWItfRWFt83xImS4oMMzrIj3H0dPiodNuIGgtSXjhWU7qYugPj2g1Wf
B0Z7IUvyRTYx53ayWM7sItH7xMsa+yYcVOU8c+B1pbDUWaV3iCjokK9W4bxZtqkUT10mCTHRyjRp
w2P1K0t65eK0i64ly0r3zetTY36nKw1nCbMy7RsIQ3Ty/TNO+/deWnFl8Rk1kIL9UDT9ZtmAw771
4zS79eYlR6hWYHW+1zl126xiQmBAd5CEg7miHyvVcS5LPaou4bI8sSY271VoVeiNWceitpGUjcCT
21yIl3Kjiar9ChxIsVMLcIJNZxTbzAbvmjSG/xB6ub0uOsQR9GiARwW9E/OcDqrbkFr3UwLKxs19
5XVDfs17zTqmpEbVmPcpfa0ByMaXg2kEqyJKIBCBFLgjmrke6OtomIZ5N1UegVNbZ4UJyY61OaLu
hmiihdxqG2Q6x8b2LknPIzAahslVUVvVlQ1ijRR6FX4p7fSiyiLzsTIKG06FjxzIlIZPhUIAYW5g
/7wnudSaoLoTfAEvctrTYsRaFmOtH8ktEXG3y+S+T2AoIeAZ3kSeh26U1uSkSBJ724+Wvo94RgCH
SVsy2lF+yfjWbMdUta8E52dtx7FxkyfY34WqYt8Ps2QReryLshTOtm69aVykswdDa4/agVRnQuAS
1a25KgPBfyjml1O7phI53hbK2x5ySzOOOCT3wsOCEHI7Oe41iMT21jLa4K6w0KwIEXpby6J8oYGw
rfaWmf3MAkJ46L2BrKOBJggHEgHpzz23FTjTdv7eypLq0Ad9uo7TpHnUw+ir/Kk141to9sFLxLVK
MH3E6GLex0GqaC/mfRKbmEIVifpxMub0Qe+9iuy0T+Ym2kJ30rd9SgtcSpxkeyhV7l5rRndPypP8
Vq+TkCijzN/EPBsq3LDZlMlNH98yCTZWShtukqFMW0wKBDw+XHUXNUePyjM+6qOPCMPCVB1es7ni
/aVJQgyAQb3eTxBp1+2A43odDsZlnunxOjQj5QmS/HXPVfhiht1R1L3xBG8hIy1e/1NTL22v5dRV
BMOxcMO3ph96FZOKx3pexoQRn/UqMx5Uryru/e6HQtg9a52ln7Zo7g9bPu5TuEW/rSsPEMpUdjiL
1+rAMxbGPwlRVazl21hDECCcXwo3QmHSuVbR7dpX8bxek28zNGgVPFV/rpVllOGri8kgZO2OykVm
+nsoI2KbkCq+ICuvXMh6iO8ET2Wllg4Oushza5J+braQrVpLa82dbFDLWvlWvpSOSa7MbqNFgXLG
W3u5ZdT8z61bBfuRcf7oc2vskoHAnJaW2dHLtOwo3zELfWxIpl681w+er+0cg8S93PXntqBN39o2
aPcu0DhokR12/IN8MRH65DpKxdouU7RLmhbut3z73qYeSXd8bCM3W6qJWEuHsUwIzNC/VxB/32dZ
oxKfnt/qCogv+U6+1D7PLuBJweK9rtOdsTy8l2NrijdRio6Z3BmKI0pNH/ohXEmSpq4thiuHHNkP
fTBxspfZOKjgawq4Wsj1dW54RMggO/pqkB3LZLThiHvGyh319McNu6ZDwO+9tjAMe0Wm1VjJHeUL
0srZsd5Vc0tZUffgwyymHFt4GilOM08T6cYDZgjlQhahMuXb2kBpSRZ1AWVUgat5KYuhFa54QOr3
havrxzgV97K6D9FubQQectGYjU+1RqqXJYR9LrcqpnqNk+Z0g1G2uKuz6dS1m4h230dtgZ4SO5Hx
GNfoCrEenb+WlqAmmJuKcdXjq/SkeziT/PO3FfO3ZRoWbMgkDU/v31Z2GfNt0xqB5hKW/lYqoac8
LjZN7oOLnsXST+ros576e7GsA5hoLhAauVVumIaEkV2WEzX7lGhJtpOlMS33DJVQfBJt7UbMdaEF
huERbbdhVRPPXg+1PQJlCtKlh1DBVc5UCOskzyT9UCGfJVufdrSNAOx06cy+HuHRVOrwCN7MZ2nR
38T4X1wiIL9vlcF5UnU+fnQHWEeueyy7+KGeqzMXnk0Vk05v2th5GhojWhKIDy/l1saK8MQY40df
Az3dCCx2hl5xnipIY5usioaN3EvXe8KRbRRduUriPk7RpfxIR+nUS5ReyQDOH+VFEYncKlO2sjjG
46cJ31k0rOrivva9tfxItyE3pk04X7ddoj8KWGNx6ByaxCDjoaqQizGyOuCUbR/60iT3EmmWBy5U
3I1jIpAb+r55UMAwvO8yTdPIIIrEvsmj1TBhnQTdnR+03R1GS4QOE8Chnk8RyRsMZPrx+b2F1noP
fWQkB9ke15N6a3QQLWWxmjucs7hzX3KfvkrNJZoi7tY1zG3TjtX1kMG3ZwIA1L5SuFtVRDJbw/Jf
gps26PIXPJxScIL+7DUgYNtOjQPRv48eTKv+4hpK9hJ7OvAXq/zT0M1y3aBMeEk00joUk1bigeTa
nyOlXMmmpUOeT+9V53ZK8IYb1ZAniVn1t1Phdgv5eRYkxaSzymevAKqolAOTMSU29zWkynUeWs4T
wIGDbNpE+qfOUeEg6pbGlyKiI48h9/pyabOO+usYYtZQp2PIU+ZU8hgqWEMPYVZ+Ab7bbbwyFptE
jacd4IB0pSPs8SCLXRVnKz1Q9QfR1G9bJ9c3fiiqsV7uSBqlG9jO5EkMJXpU8UlfqaNaXQGG789L
La53yCajI6qEycpGN+/PceyegECLb069rxNlem1KhglEyCMI5ew9uV51VRPPzFsEF3oje+7TMtii
l5Uif5f0xSWROSyj5ncfii0iz9gMi2bJOoDWZdmPsCOwgfaa1LpKNGPtDUp4SdrIWSbEXdeyvnR0
sEAQnbNLw8zXedNjGeG37GG4IcYv7uCcOujPDVvgqqXN9nq2rV4KARZ0LpWRD4onr8bTxq4KtHVV
dSgSzBtkE7nV7fR8TwIBFf2IBBVKYJuk8s2DIL55sOYXWQyS3tpPmEvKkqyXLbSU/BFJHxtl6iyC
+j7v2+d4HAVmuglwvVlKAXaYrg8FQv93oQ9gstbAWUghdHuqHyzXie9Ipwen+iKxl62m159R24Bt
3r2gNs4zDPjLjV8Ib+cjHbR1giS7i3uSHI2idi9Gry4RgG6fVVSbVsg4aldIp+KA1ibhZiiV+rFS
tQe/inskdTDKGjP3yYzwUIk0O75si7LHA8QYUe0f/SNrDMjYmX8Drby/NPTGujHnF6GDWzTzmzEK
rVlRrD0AwdzD/wNrWYm4OtcnphXv7du6Djdqw5JN1sndugAU/hi26VYW5QY1rF6RrTcv3pvZIKns
Ok+vIW9aN0np1ddOpyzfG6Asw9QsGr++d1MbdrltJkh9cie5oW3DYRUngQflgo5kndZkA2bXYXou
i13uWZssLEBDqHjjuL755LCk2/cuIABZrMcxWKNUo+5k0Y7zh4Z01xEylXcHQ31TN635VIw+BDb3
VhsicSB1gQS/r34DhqVuo6pgSSPr5EsYZvUlnCtoy7RVp9zYeFNVnDdd9gksMNRz19NXmupEt/2Y
mUehf2mJLUCcwa7iHBkzKK/zxrzK41tVhOpKJTu0lnWnDV7xyRh1bS9LSCmaRzf7IpvLmtDU1HMm
rT/2EyW5CiqiUdaV3XUQSZv6kw+H6tQHiwvg2uX0CfKLs6xcMtMRqX9tHoBC9F7v3kuedyrJsWpA
5eJ9W/dT6ft+cpD73lLuR86pv9N7ctXzAPi95enz5m2z4M6/2M8dfNCPfn/u92N8gNkYH8zYu23T
sdshxxIf3uvlu1NdOZAw60E20Py9OqsY6ReyXE/d18QHmI8/w8FLzfwg38mXuhzRVNGTFgOxvzZ4
mhoOP5SFHe5y1U8voh4fylM37z10tTKutWjW7pv7ly+yLyYF3eKPf/zf//qPr8P/81/zY56Mfp79
A7biMUdPq/7PPyztj38Up+rzl//8wwbd6FqucHRDVSGRmprF9q/Pt2Hm01r7P5naBF40FO5XNdJN
6/PgDfAV5qVXt6rKRn0wwXU/jBDQeC8Xa8TF3OFat2KY4kAvPnnzlDmYp9HpPKGGZnbvEvq7iOVc
O9O7jgcM8FrZRL44aeksswq8b7lQwt5looJJQLLxo1hcVZNpnF7SSbsSDK0X5IY516gliStQ+cVW
0fx28d5ObiDnhoFmHiKZXIQERc1sV2ZOfzCzdDjId8b3d3MLlFMypnHgTgOWJgdP186bsM1vihAo
rSfGH0pupp6bgTtu/v7Mm+7HM28Lw7KE45qGY+uG4/x85kNzBMfnh/ZLhY3rwdLT/Kpv1eQKd4v5
PeztmvzGXFOuzRFnMmAbA9Ih88tbdVS5yAaWtXdQSG6uUqGaCN4M9Y0b2hUSCtQNnmUCJ1W7AFbf
X+Wirb6WSdXiPhM8lsD1r0Oy4Y+q/pjETftgQJq6jcFyy1qnbaKD5kExlMVEI6kyGAri+fM+JtyD
tZ/UFeT91nwEa5EsJztL9nJrlsc/9D8UP/SvGOp531YQLT0N11PPaxDrqLsD0ee/P9Gu8U8n2tJU
rnNbOBqULyF+PtGtkzlMWP3slYhIj14M50+eYT91OakmUhYQ+1DLk+f4fXOfI4taZ9nFqV1QtzCF
0RG9CMRUXRLWgQ8bc8Gl1thimjlXds6MH5ZvPU/Mb239rVVhWq9dybyr9Av3HM0qY905zfTcNIux
Jh4+YRCzUVO9PW9T4dybnnaU21NWOUTM9QImp2ddVcgbL+vOmZ69Or4fiDHfMwZ86DABfnCrugZA
w+WQoFs6mcOxs+3gsu2LgywhEjge3+q7Iz7PKPB1ReYtOgPlR2AuxsoT703YtRHZaVddEdVqYn6y
yyNQHgHSIUjYh8Ot6pX346BpGLx1xJKcZj4WX/nTttdja6qfVNT/d4CFrFPRGsOrDA7rneFgEhTm
ZophKnv/q17n3SsDLQR5afzfn4a/Wg6HX/NirEI/aD4U/+s+T/n/H/M+39v8vMd/HcKvVV4DEvjb
VtvX/Oo5fa0/NvqpZz797dutnpvnnwrrrAmb8aZ9rcbb17pNmr/fejoORvm5Izm83+f/1MW/1eiv
x8W/7ugfr/J73Y/F63/+8YwiF4Fb7F7Dr80fb5vmB4kGF0z/4b783pc8nr/rI3nmsNsXOjfcM1dz
ESRQ3be/P/7BBey/bVYc64y0m6OCvOZhxR83Ms+6H87nf3ca/v4I/zrbp6vm+zf/6XT+3RGcTtB8
FpDbnkef7w/g7339T86CeWY6hhDW20GqPLF/PAuufUaolse1jaiS/PvdzgLJCev003w4o/+Ts8BR
arqrOq44/dac1h/Pgu2cWa5tccK103bO0u91LRimqv/qHSHEGf6YOv8+Hr5+Zlm6RYDMOF0D5m93
+ILv96u3gnuGVRI2f4SM5Z/980XAsvzMsh1d163TR/1GQwFAKo0Z3S8NBfz8TBE1Yf51q388flU9
Y+IuXO3tfvuNjl+3mdv+6vHz8wL9ccnvn/44oT8NAhqDhMMDQbxdH6ex93c6C6al/+oDQahnjmsR
9TkNdOrHB4JtnzmsHlziWd/P0u81FOq6Y7H6+bV7gd8aWDaGjNbpPDC2/ngtuO6Zwyxfd/86T7/d
iKgLc159/9pZMM5cw7EQyrPebomfz4Kmq2em6Wia8b/1PPyat0DxmMGiDZj9OEPU53XXv3PwH3r4
aX5oqoZpqyaj/YffXmVlh13c2x3w+40DgnH63zv8D1Ps98NnHBCaabJqs//llMjRzxgBDNPRmUTL
P/mBv9FoqLmO+OWzYJ4ZgkcL8JjTQX54Jlruma7xzJwX/PLv91sk8Ej/1XHAYJGAcJZtGm9X/Iez
YLtnmmMKzWa5JP9OM9Hf6FowDFU/DdG/sEgwzxxWXK6w3iYIH+YHLBgNwbAgVPc3PQu6AejtF8cF
g1mizoNRE29Pxg9rBU21zgjjGyym/rceCh/GtB8WzMySf/X4xfwruxruOW/XOkf509NBnDHwGKrx
thz7jW4CHgoud+6/81T8cAp/eCwYZ6TZLI2R/18+Fuz/z9y57bZtBGH4VYw+AMHlUuLyogEKp4Xd
Nk3Rpil6yUiMRVgWA1Ju4rfvt9xlwl2pTZrRxRK5iQ8/qfEc/5lZkjiRNFFLp2sE1PFSKVQZlIlG
xX1BTL65VAJYgqxkm7FINjgWqjLiJLnKcq1XCqr7rC6ovM4InYrDT5MLi4ozcoRKgCckEJhcK58b
RPGgLqina3IoEsXpSq9GULBGUimQBxac9Ga8EOrIFAw6QFmal0XhpJAcd1IoVUu5I7gTTiOp6sr4
bDjSBbPKKut9a0s52ys9KXBWnJg7KDJFb3G1WqPqS39IVGAQM7fewn18xEMYSig2qpJqX2gKKIE2
NaxAeV4JlCqxBfJojCG5z79Whdghmqzk1MPCckPTFadGBvlQOlNVOy1wyUhCWkCH3IhzA/7IZAV0
JebGUmgLOMRKwzKiCE5KydEHSpG9Cm2hMBnH0BH7dRwPiIqm0mVhm0r2Su7jw2mUUlMoSRChxVaV
8W2zqGJ2zBnjGExoTVJwN0zIFIjYRlosaJPV0KiYe2gC1RruiH4br51wjiA5HWBL2kjDgc6zGpI4
N3E7rVYkjopG0kwgJpcdFwrLFXoA/vh6XZH7eg23meYyJ7DpcVXpNebmlCC5lEiVtdgEyoKeKt31
qjxfI9Wa/jrrsYozsKcrPSmQt0tjoqaBzNQfL8mBP7NX5A6Npp4umZbOfamUnEOAOlNSdwilDl+Q
kxr4KYLIIioyB+qoIp8Z9eT8gjG+0yNgUesMlwhDNCeBcWxYwZwYdpqUdwvJVc0MH+Wufvl6KVhV
oEzghLNPXdSlcyRJ5DbWN85ldWoFA0MCYiFYrnClVlSFzvdF9UIFtaDxGrw3K7VPT0O0ELuDIsMT
MrfyL/wR/WW6q6oskc7kNLGUtIpmahj3TF9vCLrK6Jgwb6A8XxzpANxMxoFsvNmOwZPpSk0IGnJL
agnkSuuyoFogKZ6uOD7mCEFXBA8fOZKLj8wEGWmzFV2w1UKB/w9TRdizwkAqwLk78SQXGEkP5NMW
+APNubzKJp3LYFCtGEwiCTNQ7bN2pOUIKiZEJrsUOAJqxdoQD0vPE8eOIKcJzYt0KBhS8wDYpLhW
JNQxZlDAGblQCOBSBegtM8ygdZF7B5FcLLATiGIHwLxRDikAI39eCnY2jRqBSUxnCMkVSxoxuGRF
YAmKDFgb1ke8FCJLYPZMowmwrF4XXPRJiTui/S2WAp9ytS5ptXueMJKCUmvIdMZSSJEmZeH7aTlF
++QXcIo5LAlT2R89/9ItMIyZc1AcdbUvE5JLlBUnOUuFUGZQhbBl8DFz+FsKYZrLtkO59Bn/ryZ8
gdF8XGq53nX77fd2PaVrx8XizGd/YN4HOQVYrLTYgcXgB+0KjIN2Ayz2/8+CuYypf7b45txPm+7j
f91/wNNbB/eaP9X8xZuuHZphs3uavvHkH9PuG337zXf75k3z0CyHLV0A/PQkJ5s7GKbzh58BHu8j
XDvAJ8YdOl5lGwJPWikHvm8OYzPOjzhtJk1zBVLk62bfve2HQxc8tSu3xNj9vh+abb98ape/yZEP
h3Zz7DaPxwB8Ygqk4M/bfcOBuO0S2dFRYmS/YHbVv7267vePD29CsTs/Lr3LD0i92wZ/T99nkyKz
CTjchY9Me8lytlLkGyTedTPOpN4aJzt/4eyS3heZ+u222QUK6Nvv0ge+3fM+3L4LLdLRdWLow7Zr
Ii/ithDFyP37UC1c20EK+9Opb3I9fjEwAI+b+6dZDSa9cOW/FPrn/rEbT8TsenFS7BdNdwi8h58P
l+MOT/vmsF2KwzdP5dDj2Gx2j2PLOz9C/GlYR4zfbXbdXRMuTrhpKDk0sWDsj4FmF27+Vo7N2S38
e/cu8E00LW2P8RLo/eMQQ9t+qBi6PxwjH+LnMKXIv7RvhibKnvwelBz67yaMW8wR2/JODvz+6qZ5
4CxzjtiZ4aa9ZjenfAn8H9thbANP5Rt5lwB/0X7oNkEYA9xOzlwC/K9+uJ+RnFAmhlEM3Q/H3dV1
M/REytA43aLIZW7wvLmPbR+e/AIpyctdF0rcrTpJn/rl/Z6MJKxq/Hq9GJrzo+LdtGk1Twr8a3s4
jBx710RlAgfn2C1QKfxvu37bXt2OJ7HNrdpK4X/npannFdEziZe5waki+lVpKfwrpN+OYxt4Lr9m
JMf+EFaVnlaU4v5xbHazYlifwmqb3ZqXwr5uhwci2ww0IbvjCMTIHZVNpN7+vAcp9J8NcedwdwxN
08/+icHb8Xj1+tzDu2ahGL8bN/1h7ILMzQ+virGfek5duQv+mq7b/d/I55imjyPep/zTfAzKuV8L
yTX7E5t92wzP/gEAAP//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sz="1000">
              <a:solidFill>
                <a:schemeClr val="bg1"/>
              </a:solidFill>
            </a:defRPr>
          </a:pPr>
          <a:endParaRPr lang="en-GB" sz="1000" b="0" i="0" u="none" strike="noStrike" baseline="0">
            <a:solidFill>
              <a:schemeClr val="bg1"/>
            </a:solidFill>
            <a:latin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clusteredColumn" uniqueId="{49135908-0114-3047-A852-FEC6036234A3}">
          <cx:tx>
            <cx:txData>
              <cx:f>_xlchart.v1.1</cx:f>
              <cx:v>Sales</cx:v>
            </cx:txData>
          </cx:tx>
          <cx:spPr>
            <a:solidFill>
              <a:srgbClr val="FF0000"/>
            </a:solidFill>
          </cx:spPr>
          <cx:dataId val="0"/>
          <cx:layoutPr>
            <cx:aggregation/>
          </cx:layoutPr>
          <cx:axisId val="1"/>
        </cx:series>
        <cx:series layoutId="paretoLine" ownerIdx="0" uniqueId="{0B610C6A-BD95-D04C-A888-6C15674B0FDD}">
          <cx:spPr>
            <a:ln w="38100">
              <a:solidFill>
                <a:srgbClr val="00B0F0"/>
              </a:solidFill>
            </a:ln>
          </cx:spPr>
          <cx:axisId val="2"/>
        </cx:series>
      </cx:plotAreaRegion>
      <cx:axis id="0">
        <cx:catScaling gapWidth="0"/>
        <cx:tickLabels/>
        <cx:txPr>
          <a:bodyPr spcFirstLastPara="1" vertOverflow="ellipsis" horzOverflow="overflow" wrap="square" lIns="0" tIns="0" rIns="0" bIns="0" anchor="ctr" anchorCtr="1"/>
          <a:lstStyle/>
          <a:p>
            <a:pPr algn="ctr" rtl="0">
              <a:defRPr sz="1050">
                <a:solidFill>
                  <a:schemeClr val="bg1"/>
                </a:solidFill>
              </a:defRPr>
            </a:pPr>
            <a:endParaRPr lang="en-GB" sz="1050" b="0" i="0" u="none" strike="noStrike" baseline="0">
              <a:solidFill>
                <a:schemeClr val="bg1"/>
              </a:solidFill>
              <a:latin typeface="Calibri"/>
            </a:endParaRPr>
          </a:p>
        </cx:txPr>
      </cx:axis>
      <cx:axis id="1">
        <cx:valScaling/>
        <cx:tickLabels/>
        <cx:txPr>
          <a:bodyPr spcFirstLastPara="1" vertOverflow="ellipsis" horzOverflow="overflow" wrap="square" lIns="0" tIns="0" rIns="0" bIns="0" anchor="ctr" anchorCtr="1"/>
          <a:lstStyle/>
          <a:p>
            <a:pPr algn="ctr" rtl="0">
              <a:defRPr sz="1050">
                <a:solidFill>
                  <a:schemeClr val="bg1"/>
                </a:solidFill>
              </a:defRPr>
            </a:pPr>
            <a:endParaRPr lang="en-GB" sz="1050" b="0" i="0" u="none" strike="noStrike" baseline="0">
              <a:solidFill>
                <a:schemeClr val="bg1"/>
              </a:solidFill>
              <a:latin typeface="Calibri"/>
            </a:endParaRPr>
          </a:p>
        </cx:txPr>
      </cx:axis>
      <cx:axis id="2">
        <cx:valScaling max="1" min="0"/>
        <cx:units unit="percentage"/>
        <cx:tickLabels/>
        <cx:txPr>
          <a:bodyPr spcFirstLastPara="1" vertOverflow="ellipsis" horzOverflow="overflow" wrap="square" lIns="0" tIns="0" rIns="0" bIns="0" anchor="ctr" anchorCtr="1"/>
          <a:lstStyle/>
          <a:p>
            <a:pPr algn="ctr" rtl="0">
              <a:defRPr sz="1050">
                <a:solidFill>
                  <a:schemeClr val="bg1"/>
                </a:solidFill>
              </a:defRPr>
            </a:pPr>
            <a:endParaRPr lang="en-GB" sz="1050" b="0" i="0" u="none" strike="noStrike" baseline="0">
              <a:solidFill>
                <a:schemeClr val="bg1"/>
              </a:solidFill>
              <a:latin typeface="Calibri"/>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_xlchart.v5.15</cx:f>
        <cx:nf>_xlchart.v5.14</cx:nf>
      </cx:numDim>
    </cx:data>
  </cx:chartData>
  <cx:chart>
    <cx:plotArea>
      <cx:plotAreaRegion>
        <cx:plotSurface>
          <cx:spPr>
            <a:noFill/>
            <a:ln>
              <a:noFill/>
            </a:ln>
          </cx:spPr>
        </cx:plotSurface>
        <cx:series layoutId="regionMap" uniqueId="{AC0BBF1D-93F9-2641-B6E0-21586B26AA6D}">
          <cx:tx>
            <cx:txData>
              <cx:f>_xlchart.v5.14</cx:f>
              <cx:v>Sales</cx:v>
            </cx:txData>
          </cx:tx>
          <cx:dataId val="0"/>
          <cx:layoutPr>
            <cx:geography cultureLanguage="en-GB" cultureRegion="IN" attribution="Powered by Bing">
              <cx:geoCache provider="{E9337A44-BEBE-4D9F-B70C-5C5E7DAFC167}">
                <cx:binary>1H1pc9u4svZfSeXzpQcgAQI8dedWDUnti9c4yXxhObZDggu4AFx//W3JcmIzds6dsk+9rzQpjUVS
UBMPuvvpbgD879vuX7fp/U31octSqf512/35MdK6+Ncff6jb6D67USeZuK1ylX/XJ7d59kf+/bu4
vf/jrrpphQz/MBEmf9xGN5W+7z7+z39Da+F9vs5vb7TI5Xl9X/UX96pOtfrNuRdPfbjNa6l3Xw+h
pT8/fpJC3999uNQ3+l59/HAvtdD9VV/c//nx2ZUfP/wxbu+X3/6Qgni6voPvWs4JRRZliNofP6S5
DA/HDcc5QZhbJuXI2b+sxx/d3mTwxf+zPHtpbu7uqnulPhz+/8vXn93CL2eFyr2H3vDyndCfLvd3
+cfz3v6f/x4dgPseHXkCyLiT/t0pED0T0hdKV+JW4z8/fu5zOBA+9soDFM8u+odQEPMEOto2bUwf
epw/RwQjdkIpJoSiAySPv/2AyEGg//rwG2iey/cyNK+18+y7cP9fP/6bMfr/J2xC3eZSCfnYee8A
HDmxLcehln3AxXkOHHdOmGU6lDoW2r9GqvT5UaS3Q/dqS2PwFscJ3r3SH65FFQopbt4PQIuf2MSk
jGPzQfPYCEB0YmOLWQ7CLwP4VKy3g/jb1sZAXh8nkDcqAuOp8/dUQ3ZCMAZfxtmLKGITgf20CUfk
AUb8OIIO9vOHTG+H8PWmxvj9dZT4nd1Lqfq0uXlXPSTohDu27fAHLUMIEHrKSRg74RbnDmMHQwse
8oEIPSD4VKo3Y/jbxkYonh0nihtxG4nw5j11kJxwRpgDpvRFDsMpuELkgIIezgPrfIrgo0RvRu/V
hkbIbY7TEf4HfCCQS3B/iDvkh497pnvgIx1mm8Q8+MCR9XyU6M3IvdrQCLnr49S5q/vuZhS/Pbux
fxg0WPiE2BYnHP+E5SlsEMZZFpBPxg7UZmQy9+K8GbOXW3l2X39+vPpylK7uMq919MG/SXJ982is
3iVmIJaNCWWvkBWETkwLEQfb5PFXH5zcU3neDNxvGxvhd+kfJX6n1X34rjTTOnEsbnPbsh9c3Cja
e6CZoI/WyEI+CPJmyF5pZgTW6cVxghWJ/HG4v4OSIYgIKLWIw170adw8ASZpUW4e2AhA+ZSNnII0
b8frpUbGaM2PEq3F3U30nnCRE4s7iJnkZfKIMSRaIInCEDGfA7UX5M1IvdzKCKrFcVrBbV79J7wY
hNxAPxDHkP/av54HbMBJgJ44lvmKgj2V6s3w/baxEYrbI0Xxvv3wNa+Sx9H/DiYSks6WY1qYj3Je
jJ7YJkKE04MywvmntnF7EOXtsL3W0Biyr0dpIx8YlndT5amQ70ggLaAhyHIgHDsQf0gqPyX+fJdL
IaCZ+OVI+7lcb0bx3zQ3wvLSO0osd2N+eV+p+/5RF95BAdEJGE8E1YMDjuDanuLIwOcxTqHOeLCw
o3Dgp0xvxvA3TY3w2y6PFL9v1Y1K3lELCT6hJoPaALMfGOYIPQi/OdTtIPY+5DTp48h5COa29w8S
vQN2rzQ0Rm5ylMhtcqlv3tN8EnaCLAt8G3s53YWRAzUhyIjZ1kjhDqK8GbHX2hkBtrk6TsCEUrt/
RSEeR/zbbaUF8ZqJOJjDgy2EeO2prYRCq02BtRATmMvu9Ut2+YdQb4fv5w3+0tYYwsujhPCv9Obb
TfaOxnIHnw2FViiTP8Azpiz2CSeglSY65CoB3qeU8yDQL939cM1Lw+vlCQ6vtTOC7a/1UcK2EVLe
q/dNVtonkEPBxHr0YpDZeqp3DjnBDrcQxHnPEfshy5sxe72lEWqb7VGituNem/tO3L5jPsUiJxAe
WAyTAzkZ6RtG9glGHNgnB0CfatpPad4M3G+aGiG33Rwlcpubqk9v5N1jD75kh/7hnDx+4gCrtOjI
vTEb0pVQo4Oo78H/AZ5PUXuU5M2YvdrQCLGNf5SIXUQwi/DDQr0vahAK2CaHaV78QE6g0vbUSDII
FTDnCFjli+g9lerNCP62sRGKF4ujRHFzI+T9owK8XekIBR8H7ISC2u1fo3yY7ZyYGAp2iB2UbxwW
7MR5M277m/qllRFgmyON4W6UurmNanWvtXpH4MwTzEwLZnZBbD1SOBvBXFkI8x4QHZW+N0/l+aXP
/ymp/H1rYwT/OkqVW91I9a6TF/gJ4QSyIzCha/8a80oOBSGYhQ4T1H/o5FOH9yDPm6F7pZkRZqvL
o8Rskbc376psYABtysjLaRPHguUEEHdjdDg/isB30rwZrxcbGaG1OE4Nu76vMkh1vSNg5AQxasJ/
I/LPzBMb1ho4NvD//Qus51PdOkjyZrBea2eE1/XVUWqXd5OK73n1rrNgLXZiUqAiMEXyRasIBR2Y
js5M5sD0oP3rOXI/ZXozeL9paoSfd5z69lclhvw988oQc0OAZpocH7AZ0Ugox4HeQQgAicpHl/dU
7Q4CvRm519oZwfbX30epdhtIvuZ1JR4H/tvpPywBsWwGi90OawPQuJBjnhDGLBsmCz3o3MixPUr0
ZuBebWiE3Ob0KJHzcshO3mpxW7+nk4PQmlFMgem/aDHB1zGLg06aIyf3RJo3A/e7tkbYecfp7Bby
TrxrEQ4Wn+7WAYAje9ApZ5Tw4vYJgAYpE+eAK3lU+Ifq6UGgN0P3Wjsj2BbHmVqepnkl7t4xCDD5
CYXVjNi0xniBkeTMIibUAvavUYLyIMmb8XqtnRFe0+Ms4Pj36U17U90/jvV3cG6wlhvKpjZkSQ6K
NsqUUJilx20Cs8Aezo/M5KNEbwbu1YZGyPmTo3Ru2/vm5j0VDeyjBQsWofR20Cf8HDeMbSh4U2un
jC+RyQd53ozaK82MMNteHydm+4mx/4H5efQEgLEYheVu+9coEGDOCeaUYAb+bf8alU4fZrM+yvV2
DJ/d5i/NjbH0jhLL2X0OS8Pf0dPBjAVYL2xy/rh6agQit2D+M7FgDtEBxJHDOwj0S3f/0+Tya+2M
YJsdZxD+Sd9E7+rsLNNiAMjPpPHTssA+AmfcNE17FMPt5HgzVC82MsLp03Hy/9MkhfUe7zojCIwk
t2AJwYHfjxd8O7AoFSYoIPS4Sg4I59NsyaNEb0bt1YZGyJ2ujtIwrqDT6tukf+y9d6CUgAxMUTCB
Nz7nJLDC2+RQzwFQH/zeKGZ7FOXNkL3a0Aiy1dejhGyRwnqBXKj3gwx2V8CwtIpQ+nP3hKeGEWZP
YgLLGumP6ZWPv32Itg8SvRm5x1v7paERcovjjN92M57mN1kBO5y8ZxBHrBObUxvDesUHwghc4yl8
u/klMA0dlvAfygZjQvlUrF+6/p8ykmc3+UtrIyC386NUwcfNvj7k3z94eVpn396VW8IsLwQ5ZajO
vRwgwAx1DDOKODvwmHFQftiK7Kl0vwDxT2F96ZZ/aXSErn+cwcI6r4V653wmOnFguQfi42Krg2Ex
FgbO+biZ3sgp/pDll77+pwC+3tIItfVxxgpXsPEQbCR4/57ZMQrTzkEHgco8KOKY0exmP8NGiOQV
w/pDpDeD93pLI/CujjMT/VeVvPcMIthvaLe2ynplz0QHMtKWA3sAQGVv/xoZ0UeJ3gzdqw2NkPvr
4ihdIbi/vLq5e8/J6eD+HA5clBzW6oxzmwhiQ8I4lFyf09BHUd4M2asNjSDz/h9VWl/fu/THhq7+
jb6Z7HeCfbJ96e/PPu57OvrqIax+MTB88EGLuz8/YgumLTzZoWjXyLOAfA6VCyEeAXvylfsbpf/8
aGAKCgvTw6gJJpWBMraw2eHuuA3b3RAbohPMYU8c0OePH+QuZfnnR9OEjXBgugvUAGHWGRAiyAFA
8X93Cu8oFEy4RrBTDsNwBv/YgvcsT3vY9uVHXxw+f5B1dpYLqdXuZsALFw/X7SQlsIQFMrIOrCCz
EecElr7D+dubC9iocHf5f0EdMh1iGpqXqIiNedqn9dxI896NJd4kIjE+p3KQbtHKFdY1+cQHFLmm
U/XLJCucWYOHa6UM7KeBbCdEIOyjgXRLjTJfJ6WxQqjOXTvE1axxVOB1GmeTQutFW1uZK0saXrTc
kGsrUVei4FOkxZwRbSz7JAqWKEhb37Cxpx2jmDAz0JMah8Y8aJCahK2a97iz/+ZOFLkpZsxLnaJz
OW+tudCocHvZsrklAzlxGjWcDV0lXWTn2s+jLpkmvD4vwyb2BqTNad2miatVzDe6DieDsj+VMvJN
R12WeTcndlBMBkPTVZjQSVeH8yG2hrkTMuVK5hadla8widMpjKXKQyIIJ0HFEj9gDXIj0pJT1bS3
qipcoy/IrIqLepYVbT1rDfubpv1nLkm1bUN2bpKqOG10xd20zydtmWTnPdXpgitG3Tx2iJtrQS/a
IvZJyfRnxYPvZVE3rp042bSzbMNFJC0mora9MsN+0iZqbjp1P0FYyXkXi2nctPWWknCTdUGziFnp
49Qmyzzvvud5m5y2tfHFEOhM5eZwkdGu9+pEhZdSVFPN7M6LSlJsmirErlmkZBFL9L2Fe1yJCN3G
2rG3FUsjP+jiwg+R1vNyGK7KjoVeoSM5K3JWnmVhIoBh/9jV+YWRbEOoNx7Itg3bYO4YCzDS3fKe
pwM5GwiJjUDZl7KMvQQF9ZxaNZ1EXdpPAtoEC4oLPYHfjbI0/htR6dMiy12eknhJI1OdNk5e+EaO
mW+3+axNGnzOZEd9NTTWWenmthNe4bxg7tDzcMmK5lwkqJkNUdxP0q6emliKWVvjbYqTYlEQ6jmG
zpZd33lhW7IZr4bcxSUTvmUUw7pxWgxaNkGGUts8U7OoN7qJndbCs3V6y4rkhjWD+qy0mDkDu27S
ml5EBZ40Q/u3mcnQbxQMVSe0vVpZ+WmM+wtFuPasOu99FrbmVZXmpSstVLq2zpzL33e4uVtZ+rzH
YWHAzgjBAg9IfVECHPJpjxewYVQYoEJesjKp/ajXbKmjftI2kbWxwsxzAvpZhlF4mq67pGhWcW+c
dUXzt0aG4Sei6Pyyt0K3qKtbWsvKZWkj5xbOqnUvatNNzI3AIp7G3IzddPcWlqHwcNgPE1W0eBl3
LfWqoPaMOrbOcJwv6kjxpei+hZIky7RoPqvE4PM4FWdllCAXCRb5A8+uKyNw27ATn8wixyvoJbk2
TGvG65At06r1rLDszigPrkPSmbOqlGJpF7j1Etk2HhMDdgdWfG2RWqdpIWdZPRgzwteqGLTfg4mf
lE4Xew0vvgqk+JndkiVMSs3maLDupF2v28rEcwbGrbeUmGUNLr1Sxvl1H7ZrElg+zRCbaGJo37Jy
t+ZdMY3ignlWjCKPhLmz6vvMq1uU+CLKLTfNIrKMTbwAP7RN0SBc3FPHtzSdRWa7yATzcJPb06po
AlfFzhdG69t8EOsksoJ1QT5lKheXlDSLRCvkpSoOvdBKZlEeXWhucG/AjekZbexMUB2ieebUs5hI
X2lZrSVSlR+nxraJlHCTeKCrwsafbDmc1qQtp0glnd93pemmSrRTJ+LJXAhVuk7EMhjN/QoNlemZ
ouZ+UZTzMk3Itg59VvXtyog4eJIGVHpoin5VCuRahZkvmV34vA3rBTFyL3B46zUp6qYlM/hSWolw
Q1zU7kAJveS8nhdN3S/7Ptw0Dc1moOh32k5MtzIbw61NR3gBT25lpNQ8SytzKZCfao02MK48ThPf
NIdkXdLKj2JUrGowJmYxyE3b9nLaYzwNyjCclmpITrv+3IoychbUQnoyoLNO0GFS97SYwVaTxWb/
xmThFmVdLnu4MzeUSTGXGZWuQ/WGpEHvDy3/2zJFOEV1lUxxYc9BCZJ5LTPf6amaGYEkrmzNbh7D
fileE4fJ0lLUa83QmpGBKL8fGLinJFxHLXhHkxdn2la3dRW1kLf6nd3F1nPDC4k5WAAGk98tC/b0
gFmgDnDXp2bADJsgCBtmXMRpRd02wrZrytJxHRY7fkOHxeCQ6jwp+bLvWu5XrHa8ofYig4kFKIua
oMTpV50YqDtIUK9MNtdhpQoPg3tfNGF3N4SIXopsGURgLOpurWjgprRccmnYM6Mq6CQrCr00dO1l
kaW3JS++dA5J/HLo6kVLYSQbYS+8Vvfm2glTMbHZLDpFmrGJGVYeQI7XuahjN1dKTzITGxNiyXs7
sOpVFNbcjUys3bwImtUANTavMmXvhXJdRl05zau0c0kUQPudiCcUmb4MPMcMvnWZFc4zRLJVpYhf
5106h+XGS5Qyc1M2YPtboxEerM7q1wX8vEu1YU56UKy1VWDH0ygQblzrFHxPSmbaYJlfdzqbaiuJ
XUsadFX26LrJor+bQnyzjdCZmU3oOcgOVxmu3KIJ8aSmPV0p1nqRtoepdEo+YYSaniNku6zU4MVF
XLgDKPDKdkzTDRurmYpAt67AmmxaaRUu7zM0yZweeBlNwpUIAV7dxa1vd2kMBiCZqQoQNUU7V06R
bHRnmz7sDiS9PGyTNQ+Tu5xhe1b2F8Jwoilh1PCQZagLM0b1Oi3tK0t6AcmzNZZ8lpdFtq4HFp7t
3+ZdU3///ajdBVRPfNdu0FpAnhnisCAAAmUGRe6ng7YtsTLCoQouVNA5vtOEziqwC2c1aFPNIX67
LqpsbhhDd9HQ23hw+g2hU2yYuWeJobxBgTUzZJpMDJQCCzY75QszN6dRYnbrrE20awwXRq/iZadt
Y5ZU/Nygaf+VS6U92A8uuigyJj3hIDEjunFFqbIJ7NnXeAWtHM/hVeMTmXWbMgdbZrFqmA6iS9dm
WDtuZrfBDMT4ZosWrzRNhkmnholW1qbpzmXA+LoLbOXZsmauoQm6oEFaAYkG0OwKXTtR4A9swPPW
GrQHTNBe03aiQXPO4qzL/DxI2YxR5ZeiNqa/73iyiyd+xhv7jie72AbSvMhi+yUaTzteDomqcBSy
i9Qe9KSLcbctC7CeX0g9BGeyc4YZIlHo55xOW61dx4hWuRL1uoDHRHg9MeKLLN/KiBqTUqf9tBeJ
7ddJcY0CRFdNGRpeRRpna+jCBb9iuTnHdCsrZLgiSlcYmMEiyMPU42AyPDNXbJ6bKcQEtClWaW8l
VxjR0zThXysZ5cuhiSJPmoFc2wl3ObjzSx0Gyh9QGk6BJS8MogLYOei3JtVBL3QSbCmNsQkrHkxY
nzkanVklqoG09AI4InjMODFPBT5XA6qXVdSgGfzmF9uME89uunqJ6qGDcCVuvLLBZJE1YOoMh8pZ
omoN3LdrvT7IgNaSMvQLVpQTmTjY1zFe2aEzbJAja9cKsgrstrQXvBDNMtFiw8r4c14jMs/VOsqa
NWJFPlVFhBetyaXLw3qq7cyZOYp966OMzsEqDlfMUW7VWc6isNBq4EqsmybzccF7t0LxMC2AMfom
zzof87jfpgSMXCIatDKEmhqohwjHycmy1JKvM5QLVwVtvehl37o82cahiL5AyE3nUnxujLpai5pM
+zqJNsy2Qr/uI3KFcF94VjLYq0wVlgtEAgzJMgxF48Uig/jKTBo3atp2ZnZTYiDtlQobnlPE3NUl
/WK3oJYtxDqTrpXUrXhEXJKrcN5mNvZjaeNVvoA9o1M3dGxjbgBpOsOkFRPDqSrf0Gm2aaveM6NI
+Cq3IX+d1hdiQFNDB8wtdWlvhzxgfixQtHao+FJbCsyG6jwrT76ZXadveGJ6QvPBLWnA5xlwwhao
+FnQWHeN8vouk67ug9SXGaEurisy23sgEskzDgZqnaNyKwrjNG0xP61Ko5ryKM0nxPQHmaotoe2i
RIa9zB3s5SzHyzT0cmoI14yZsSwie4FkFV5bSUZduxf9uSijZWVHsSt69DnTHH9qO2eRpJXyZWf0
EHUa2OtNoSZNI9VUG1yuYs7OdPEpM7P4tCwhyjF1NDWp03lSgeUJs5kwG2ulOulmZVOvWiIcL0nb
e4Zr5qPcDqeFqJDbm1lyZYllJIxoXfIwnxYqFe7+Iw/VjGXxrZVn+aLvgMWBSkHYayrg304JYwa6
naTmGthS6natvrSsPptGfRu4TIeO23ch2kDncvf3WgzGbKzFDuwggqAGAk9B2SVsRhEplzirVdKU
F9QGctBlTuwXtGZLBRmVLTili8EG008rSU5ZYlyaUUBds1TFJG27ctYHZeTh2AZGAdFdZ9FqZcWk
nojgzMjkOTFjeUWFa5t6OEdmHM2F1TuQbIjMTw5XxBNQ9nZ5g+QsN4srHXM6Qwr89t7OWpXOXJGq
dhEFPSAR1u0pT4K7hjcXKLWcqzCU0xxg3jZJELsmjqtpAAkUD3wmn9AiLzyz4d0MGC7yITtTuxA4
p1PVqsRnhh3MA1xEXhfZAxjwQLtpy6aV0fOVMXC+Dco8nNdZmbmFXUr44VCe0tpaGb0IIHRyBpfK
sP7KimERx8lwZeOymaQhiiZlZ1JPFueN1BQSMnn0yRrKcp4I+N3U6OKrLLi0nd3VaDA2XcDThUNU
uqiFY7plANYNsfC8wRnaBA4a/AxZ6ziwhdvyCjIf1PqsbJx6UW8ma7sEnt9EJPPDHsUTp2a3WR7K
i7BGtgeF8HDFLCN1i3wuHatd4R2dCWPSQ+bGYX7RdKVLgTJdaDx4GnIIM+V02hUUPJeQ9cJKIKDr
8ABsXhjlNE2bmQSy52YsC7ZmmTuugWzqRSjWMx5Vmau1IbeqSyCv0RrXosmbiQwKNKt6DDbOriHM
ANKR5yZdSfMKoahc0byhbhDUgxfkMZ3UduQLKyrdIWttt6mdcBpIwTO3tSsYOmWpJ7yok3nqhNKN
wvhzFIeZW3bI8tNaOa4MMXfz1IEYVgXrJrb7c+gHn6rktqUpvsxtncxoboVLUUh1aqepy3Ide7ot
s1tMTsHjBjdGrno/0KCRIW7TRZILCxKKwSogWbIVXCyhKp1+SjH9BgkbvCl3n3TprJxwuCjL1Fqm
kMy8SqVOJiE8OGpqi+tMGeapQso6CyKLeUWVpFOukHQDlHGA0EkuuMk6N8kh/CbJ96Bqv9klt8/j
a9MywmWk2mHazXVs5efCuBM64p6uKr6KUhq6IZPWrG8o9zHK+ScypNkMsojlxIjTfJa0EHeBG7g2
VGb7kQZfmYSW7QcS+VYE/rdTWe+aQyau0t4sPN3JeBFS+akI83pWI4mWBbpqrAooT26Jr7zJ5mW1
0UOYr4eQ8qnO9R22Yr7qM7OaMt1rd0jENMSR2CLIk5+3oV5Qo7GnITEkmNeiv04CGHZAjqJID1/K
rofBkzTSzyiWXg9WfA3PhUvmRH4tuox5xGZsbsZ03ZAiP2NdPrhG06VnBakua83DaeqUxjSnTroZ
6rJxnQDSk43ogJMZql+GdfxZCpNOOHAor+ZONstki2C0NJFLTRx9yTArvbZt2FlMC8g5VHeQpzC3
UVg4fidE4sokGqYOS+0ZaYjytMBTEWp+NZfAjS6ArSwMOeA1J9GnONDGpAjnaayredm3MaTBaLay
ix5oIMRPbm2QYJ4ZXE1xFVa+FePmAhfTDNF8grSK/FRGYnCzKjjrKCROSSPTRRY22q+JFSxJklXQ
USJ0GW6FC0/VMsHqtI2vy/YyzNN0Y/K+m1lNv8yytHT3tLmnNzotqgUE75dD0Cde3zvxTBq9uRXC
T51+VtTxbRq36RSlHK3NErmD0XC/ZUHk5bnyQrsP1kZbDtu2SULXKUrLbQgBMgt7BcwHbH1lks2x
Ul8ZHsw5yvpu4WAgCYmObS8RrN3iuPx7gGTxBFkZchveXkANwYFOc85AWapljOp2mxadglyT9T0t
w2GSdLj/THp5GlaR6ZKiBJtGkuoiqeyp41xjR8kvHHLnvk4pcjvY52JuA3d/8JSHWs7Z06rEbV70
lQijw7MBf3z8n6s8g3/7Z9f9PLh7tODPT/B4k4dnEv72Kpg2vJu6pcYX7aT50dbPp+Ttqjk/Hpk3
qg89PMXwleLRb0/+HytLsGHAE07xS2EJ9mx7snHnvrC0/8ZjXcmEpWTM5PDsIEjDQiUf8q8PpSWo
HMEcbXhwlwOL4B3IzkD56FBZghlTFoHZpYRBqQf2gtyVtg6VJQqnKHLgrLWb3Q3Vqn9SWYIdyp/R
n5082ITaF2wgAytMId7epY+fVJY4a/osg/DhflD6e9X1kIsaqNg2dZr6ToWHGxHbboJ1fFdKSPfa
EbbOq1jFCyjlNLO8yoE/tN15GDXg2eqsm8CSkPyyqhp1XgvTBd9eXO7fwlpTr04zSHaGfXEZlgXZ
1JSfMYZjMLiNo10Fmfrlw8UG75c16ZQ7DPsoMC2mlmjCzVC4gUrzzc83SPHnGx7pqHN7SFt4CtyY
//P0/q/9Nfu/GkiBrQP10Mj+MISN1xXL6ikJjdZXUYm/pAxvaVnV9zjpVj2u66991Um/6SjkbcMk
XSagvLOQanFJUAPsn5nNhA3SdiXKq01mBuWG6KCYB3nw6eeh/fH9289jJU8nqqTOcn/cELZat/W5
YeV24KVl0a3k7k0lYbfaf4SRls6dKvvlOGQeS7fNCzB2+6v3bw+f8y6Bc/uGBG8XVdrWc5iGDscg
l7H7lpTdQkIdBmIw1big3uo8bMPQI70ReVkKmTGjqWnuRkmTrZI+tH/9MxBZtiKFAUzOs1gyqSRv
N/YuN7L/a2jzpHe5UvFqd3Z/QgO/nEmqoZ4YG5FbJVX5VQyB6QdNEy6JE/IvRQLhh1N8dYIinHU5
9phTd9uoA1/d9pDbxxhCEVkRteJxTa4xJH5YW5RfO9OWcwbeerq/rBXoPM+JdcFiu33ydSgsEs+w
wmhWsJoyXxpYLDkvzx4+BgJS3HZglG4W2M3MlggcF+GnkKwKQEGKBkZEafgllG9PGc6dU7p7gyzs
KqoxWf08XkcyWDIzPN8f2r/Vw+CckjRpfJG1hzYiIE9uHnbZVMm4Xde7twbRZj1kTToxOhhfoxP7
S34eUyIbXCtS+aRgMVspi0QzrMrP+0/1QDQkG3cnxp8jI4VT8KxYtkrTjLkSfCykIB6vlFVmRj5t
zMM392fgGbATSKgnbgMPdL3Yv6FUzypmsG0ma31RF1ivYH+K8xJCqrsGq22PouzGKgR208IJP/Uq
s3yRM/PULKJhZnc4WwVxW6yYCDsgqE69ClFhtJ8iXQfVJDAzYxvt+KJR9hiyjb04e3gDlrSWKV4+
ObQ7afCSepAIdSY/T4jGEWd3ELtHh+/uLsxiFUximRIvNnNg0hqSr/9L2HUtS4or2y9SBFbAK5Q3
u7Y3/aJodxCScMLz9Xeh6jPVve+cmReFMpUSVUUhk7lWIuzouccXejSF5+A+Y1/urW+6jM2nSBD3
nMPb+6g91Z2skFw7sUyk+yDD8X8qHe8UdXNxkvnWCJmYs/6qv1b51HinKarCdardXy3D0k04hGPn
w9m4nuCri3Vj8btwSrFvqL2z6DDvdarmdwgG8Ts/xXEJ062XxsUkve3VDt66X+15Y/1wc/sw9bzd
Gndjo9X0GMARAtfjtRicaps2U5DUtbSvujnA7CiZPpWLakzz4tQG8v3WqeXaTz4Nyq4DlGl/qVPb
xW1cHB6qXc+W053ZDOmqkl2zEUPQJ0ZUiH3fR3Aj3Gxven+CvyInpE9cPNOHfC6yePZ6dh6EEyV8
9PPvYbkiRM3frJbWK9Ll8hxOCgb+r1Xh3w18sSorHCZ+2w/82jj9Ad+wPi+y8C+4yNGGt7lQH4C9
z4tsieNq2Taz/xOBpW7X4hc/ja62T/Cy4EQQ4Ky0rfP2hcBb1cW5V8l1i+wg22r5zbuQIC7n+Je0
w42ye7/cWxMCS3ppNDqeIuwRjAU/zEPmn+1c7HNPy3BfCPFNzT5PiKW31Zx+lQ7+oaqvx4cKMTEj
mWLo94p2+fNVqLKTxefsvuUDefZbX8WA7Xcn01jl6ZAUhdZ7I1p1ETcUp+BAhMVFKZ8c3HnC1l9Z
4m1W9X3Kc/HDtrJ3KTv7paSZuykyGSAeB78h72lSDcK6z4QXbLWC84g1vX328rlaU2YVL3ZRVTHH
cXo7qaxbic6RB2coWvgFe++RdCjwwr8eodWAwa8kFrFXd/mcnoxkzMJG1StV4dJTE3iPV7N9Z+NI
wx03vy/hiNmOVJBt1GbBC0BAF6rT/htLJWL/TgRQSq3nIw7ibAWPaPmN3Q3wfa3tvAlWs6qw/Wkl
BTDyn9zLCMl92pkh9xjwgYjyAFuPt8/Yn3ZmgXDGvGx0+mNA7s2V6rV8RKRofnDTtRROL+FHjsZ4
but7isjPZmIIirlizJ+tKm9PQdGliJ6L8ejWCv+A2WNHzCfkuIC+Y5YDDVSXPYOr578NpmZ0xs6I
n3S3vp8a/s74psMO04n7MdirzCnWVeb558qTZG8jeL+Vvdff56QOE+4R730Kuic4arz/6AGgg8ZN
v3ccUbIiTl3/NHDpHvygcQ+DthaPyCJzbBHyOFi016rR0hYRWIdnp6v5Ymj0kTPAxZB16jTAa7er
HavZVwzu5ki4apVLN3oPy/Yy2SX7mZFia/d1tc8jmid2NFh3yoEHZxDw7jZ9DrHNZyc21VHVF1FR
eTB2RjUxWq79XGCZk0GOpcH/NtYyOrUunrW5zPm6KXt3zYQlH1KJwqpaCzrsCrRXyge3J/IBx+l8
i6NjjYgJdMbOIzXZ5WHfxkY0xRDW5NCJ6f2m8sY+Pwezu3fxk68cPTg7XEUMcSXdF6mrJB8pvO9L
4bn1sGYK4chiWfdvDaZmdAjv6L9vRvjbiUeHk9Wnfq2TNjqmjft1VoM+AZvz01OjfTeGnf8aqAjw
hTR7tud0eOIAUuXCJ4+VRcpTFblpYrfc/kYDb8fS0HkL5tzf8D5V+yHl1hMWl+/GwJHqZ+X7zRNc
9PXemzxrUxGXvOku3HoAoHyLWCoSvIhwuCA4VJ2w+swr06C2COpv09nJkwKvxEtKNqdnORX8PFGE
nFbAG+2HxknvsDXmTzVr77OSW+fao/zJLkm0E0HPERhGoyl6ou8nbVtnI90sajdD96XXX2MYC8Rx
2HWMVqRePDg5nBisBpAPTt7wcK2K0g4PxA2h/a063s/DRLZB58Lb6nfklfV8XuEY5+9cHpJX4AAK
bFWxGphWqscVCULyxGVBHoe82/qLVV/M9fbfpq0/Zy0AJJfj5IJ8xisMwPlZ3O2/nScZl2NGpCp+
Sifq70unr+JBsOZbJfmxl3risbyzs1zzuE/7k2gD5yXsEElqBTlxFc55krmjtWKVKjdmdQslvInN
xNUh64sy2oh2mDZzIBXAdEAz/vPHX9CcvwU+vcDCu9LxYiEfuakBmwKy/s+PTwBcDEoVuN9TF5F2
BMfDuMpkv5N5WMVXOco4v29qr4lH0Za7qzIEmuE8znoN1x9CkJy7/H62ZrqaJsy0pksrbZbocvYS
PIkItXh5vyq0MwFoRsXF6ExBVUS3TQZopGnwl9ZAO+m2D+G1Gv5lc7L4H/78xnAk+MjkQJEDGMtM
+OkbTyqvo5mO7AeAQ+c6KsrXcSpwUA/d98atun0xpOGKuq73Liyc0fu+xhEKLoLnusz3M6u8dzd0
s11WuuHaiKwrfyi30fduSMhD4KdP195VEWy8lvOtGbuOyofGOntZdyiGL9k4N4cUzLWjhV+kik31
KrdBczQ16QNwsIHjtDm2ZUfW5VT08MaWor/wqEsan1PgMBBwYF63l6Hf63jsZXjMVBBcCzE2g0ZA
BfIgwno1V44d9zmZErPeewCEZm0bvns2bzajU8J5V1b6CbPGD2OgMZ/FgUUQE5pVgAA1YD/NGDUf
yg8TRMUk8rpyYFZHTOo+MAovM1CQmwLRzbXV099Fb6JpLFzylAeAeAo742dTMwWvcMAOAYjafGrI
5jT/lyj28s7Oz7cfp3zXwlrrBki6uLT/9rzaLsIm0SgoApahpnc+AC5pT/V5zK1Lk2XToxu1KILI
W/HM4Rt/EU2DIu1aOHS6mqXNwPY8VV1MBxVHtrVXQDU44YMgkj1IzaOj1eWvfRmyB28e2MNkVwhD
pIhs9qoMRGIVg5tIKrKt6WEM5zR9w+rkH00Po6dxtIxqFEXqhWZUI5keZtTc5k5yG4VP2k2EXwPE
sVw4k+WhTpuN69b+wZat9JJrdZFNzRRDyP3DQHHiQdgJ1U7MK0u7/q6TsvgXvIXt/P/bAFcf3i7o
Iuks8l6aKOVvt8HJAFOpMt/5oapGJxmr5SXX6jEKMwUQayovpugnW15E5oqkrMJqY3TG1tR0G7jr
wY6Azlp63BrGemgRYJneP+mnUcu7anj6pJbL1Z1UnNpy4sfbMMasIQKRIOWS69WN7lq4vVwDykCu
V781NIgK7Jw2x6Pz1xcxtaJJ5TnFie6mv12M2NUWsVlyNI1Gn3kA6vJQK0Qu6h6HHY6ilZGKr/Ln
qjFg4K2q+HP1t27cLWs7+X+DLYO3pCIrWpFo1ekxOFNEBc6mFuSJ43Xj2RfdUzamT26qw1NdAi0Z
Dl258Xk79bFT8vBkWigcrycjTvDIbdohq4HADOUCmxleGsd+m6MmfYTPbbwLysCKAzJbHyqPGgBC
pY0IU1g8V8o5Gj3cBwKgm7Da5TyzPxz6ODm9fqfwy+0rWxOEdtH7b0a1i3pe/fN66Syk+k/zB3IA
4dU31HewhmA++3P+EGVpy6F38h9w8+AOUzbOcdc54VkOQKIzLY9GKoXDrRV3crWGj7lNjPK3lkHs
Rqbqs1G1kwVsJ5J5Rdh0e8PqZjzOaXS1aSqZnybBENph3dYaMG85sttm9tje2UBmPgDKix0f+AZR
UEQPRlW0RXPwfMDyvCIMH5ylqGaqN7kgOZBcEI2dbMMusSjttkY3KAD1sAPZh7pA1NYe/KOp3Qqj
o5wXG0zRaWwaAqdW+lr9u36/NftymHYA3B3mjHmfx/+fl7tdvW6wJCKw9nemUQu8t8JvdJytkZzK
oCAnUwO297WXPtl+0o+L2U3nauz5gfRZNmPwnN/6f7IbvLRK9ED91aeGsqxZH5sBm7ToViE+LWJp
fynNiBROwV0EzyHvfO/I5OAd4ZQTxzk6po3UQBy10JvGcJSZjnM38692tx7wNz4wZk3bm+rWzYzJ
vW3GnuDPtgB2LDqA+tvhtXX8D3dx9suRrlp4Vr7SHiAtuE3qLYOv9n5M1VrTsP4STuG8UpPGmaqr
gxMH2WOFMCb9iOCaMo4OqjjII9xST6MzyB2gWe2uEHw1qJpdHDbvqjCoEINu0kul2o+clfUrUMHV
CQHbCV5miF3Gg30uAbW+2uYdoO3dLNZyaR30ngSnPCvrhBfdcO+OQu8ni87bCrCgp6GEE78IVPDD
ij5EiCCiqm0EYUg2P4b1jCi7CDt42t1lRe/mxwos8JgKTXZG5wsQcKYsvHYwKoQ3uk3B626VpmJ+
NCOx1H2IqpKfjUU/lviCcOqtU1YPCY0E/OLTEtS9znijP/ZxwOD3muwazgvMlKYwrbeZ8dYgsbYg
IJ0dbqrBDHKbUG9XuumMtf3X8GwHANyybqfzjHW8jWQRm3X9Ki8tkw2UeWqz8011W/7tv9kNGLvb
5uDTcLe++AnUr6t59sD/ZbPwCcq9nFFwuMILBKjl4PWL4G/8OeW6WjUaaMPmu6fTvUOz6qQqBnJU
LX6OOgKAzQc86XStptFbW5HggJnS+p4S9lxiFn+1uWut2ehHxyYKmjM2uN4q1yXQwLLmx6BbwOEN
7c8zEILPNHc2YA2F74VdFLseSdjXY8Cj99brvlag8twrADUf0ij9gFv/4Z/XlyUG+ufy4gP4GYFt
ic0Rkg589pzakQyd0bGK71SMXqLFSB+ZZMBWcHpvpAX4DoCTshNFprpIclo+AABTnU0rEDT6oByA
JlkUeBtZC55INrPjONXsaGqVO1x6a4YjatEj4kl1bKqm8KdmRefJOgypzxCUoOxQk14fW9la275s
W7ype8SSCy/Ec8jrNOmiyos7oFITsFwIrguQwimlKOBJJUdTM7oZ2LB9F7DtTXUzM7ad7NMmNkqi
l7GyrL8DQr5+wSbM3wRhVmxmUZPXFsDvBBDN5mBEZFN8I4CWXowEoHs9zu1rBIDQfVfPD9iPid0/
3yb7cxgZ/8kIf0hsD/AaoOXNr5+clYzY1lhpn3zLCEgUXUG+uOAJPZgC2FaFAI24x8eM4NbJgOvK
rGLXTbR4yHxRPOguzS/SBxmJ1CxNWpbS+yxM+qzPJkSVv/oDYRczlr2MGgJgN1vg4t2u4We4pyE2
XGY8oyeZfkntAgxHZ37oKuBgZc2iY8d8AENFO28Uo86jEjlPsqEfvg6tDV5J6f0nVMO2UDT86gw0
ilM/Sp8mMbeb3i7Y0ZJBu+4BO1p5tLy7hYO8ucZHdW35e4hI08cI71c9mRDRBADvWdn133bKutZS
SYYOwdLBjEvCsTsvV2m5AtytmuTvV/BJfZ/5w5BUddk+5nndnYFHvgPbrX00KjwU07rmrlwb0QZz
bgM3SjqWYHQFFBQm/ROklvJ+cLPoYXTDpwFP1bumzbzpRqx+Bevoe8070HEi8TTmXF30AEhxtej7
fMzW3gToXsEmEFGlylbw3JVHb1Ib2g7kfCu4RX+Juh1fmOzhY3/iC6gUfuxfhcM89wjyHMCgLG28
vfLVyuiMydTm7pE33N5K0CZiLcruzfmug959s9p6Oue1hcD1IhJSjRvtTnRDdea+aSyQ8dAX6d2v
PmVae492yukWnJv6LnRrL1H4Gt8bep6tyvqSgW44UNKfet2VT3TCYd8SxZd68qeVnxHvEAzt9ALw
wy5HzOWLi+jLmgCBu0dWj+xdAIZg7HNuB3g6wSM1YuTHS+ePwsUcCkdul/zLE2jjvbuf5ko8dQGo
yPDmRCGyE3/eivvpADpEp8tvYYMTjQvm3wWAbnqpZz4mbW6JjdENXaURTLScnQ6xTtzseFgNR6bY
qR7c9hjCFRJ3wWhv06mL3vp0WIvemb+KKG9WgxWmJ69k08Gdin1KHH1f+BQLErCbAc+ae6NqPQHa
hd/Y8U1nGvyZ4gFW/Zkx9Kx1lMV4+4S9ASsHR6PcBewC4QKgNXnoIfAMHIkR07QSYEkujLNr1Wgp
bRyW/GZgquCorZQQ495I7TLa1XrpDQD4HAsm6bEHGi/2CKuevJFnu0aG8PVNhfWYatrGxRyAeiGC
aSOakp9MwWB4mqqiThDIKFY3namFS+v/1Lkg+oLB8nyzMqaIkU1JaPXRileNhRBkF6wJqS2ReCqo
444yZ+8vpxO2HGVo1W4aZgOisqimQJUXks8rd5GMqgFW7oDAhIozh4l7Jxiw7ONY5gLT+VFrle68
1K03XUWnD57xo4Pt1DMDnw9hP7cGuh1muDF+XIQyuxsK5j722ns0eqBhhrWegnRvRAcnHDHnHz4w
+QAwxZEo5VH4TRP3E+fP7VL0NgLwUft01fDcjVM1VgdOtX+RRV4dud8enbHTuAUoiId7o/ggDrNN
9VPDU+ughd3EppXPPdAN1lTtCTYOqwlMgzvAVPShGQHzbAvZPTqzFcU4sLJvQ90Cnu+xn5TWb4hp
67ehGfyVtXSqOQH3JqVio9KsK2JHSxyUTDUocGa6FgRx+MRUXYuxbSX0GMOHXbsrZGUJEYWKdqnX
SmtbpUUThyTfmdhO0SPi6APntDWBHwtIyz0AMIcQqJw3bCJUMs6ROjMezk9waIIog4N8ygp/LVsy
rrw5BNt5nIN77rXRyfbJ3kg1aNn3phZaJQhkJb0LwZrNynDcSGtiMxjEmHjDbOp3rZN9mHnXLxig
2qbByPk8ruapco6f5ucMGM6hG/04F1mFNSpnax6Vw0NQinKVaid7URECva3M+YdX0h+BtKrvYzkd
+jBnwEIOD0TOQJZKCEDMsztThDXNF+z22gp63702EOKzu7Kw37PZRTDbNJAucu6qut9GRWSd2DSj
CHP7ZMSwVXMHbANk3dBmVwfV/dVuUV1bjYzHw7p2MXb4i92bocZGXTLwrFc2F14yC6t/MoUN1zxg
X48UBLgnJmq1GqjUW9OWlrw8V3b/YqSOFf1TrcU3X3ErsV24AKvQZxdTRLVoViFgKOubrqOSXAYW
bdK8oaebPpDBcobrf+JK5OJYNU5gmMtzsEV8e2OUxtgqerHXoriTAGfvAQRR75Mb7VqQjoHgHtR9
14lvRi0yT25l3nYbI/b4o8cCk9mFFix8jlqyMvo2DMoDoujgydqhepcjBxNEguob2imOfbS0v5Sk
iuBZxERQjFN0XxU5wGF2pL8yiTA84DvpA7BPgC24A8Pn7YeNN/XZamSkPZpC4qXVVXyTRzIXC60e
LPjFJjfNKfIqHCUYEUe7CgD6Vw5IYoIU90FE8qTRJPvRzkkwtuN3xHjHBNSj7lKKhiKy2mENkyp4
HfPxwVhmjvUqhih88e1p2hDF1CHi1qex0tCTcC1X98Ew28cBWSjqjal6o3Tr2FRHL9tWVZfuLS8E
46r/3iFBWtxEtN8HKa1fkKahXVE1ZLseYZ4XkD7b9YAVZINtq34ppxA/JG/A+19ao3zAur+wLkxr
ANrCvqGFlxixyTGlefZIYiOCKlacuh77FCMWuGGB8uhjOtccjqqe/4wioLPY0KQx6HMnRAaCL4IV
aZLZYfE0Nw1Z+8xmeDb68kBCDgaUnThdYisZ3NVTxddDVDrPXtHacRtUExKiWMdOu+SLdLw9Inrp
M214eD+70xqnT9EkJZEf4CbmZ4cI/lxaWb/2Ow/co8IrwPVV07H0scJM+ckUNuJ915oROzvIT8NS
3EwIA0/L9gu4gtp02tiFWFuAdx5NAT9we/SQoaGK25AivJOHBIxhr0OegYFfTFFGebYHoeTrTWVq
M9H2xstKe0fyvF1lnjt9yZ3oAiCOfG6DrD4afbrohUUuRE5PY6/d4wDIzkqnkoFHwss7uFfLO1Oz
Al3eqX761TototGZ1kgBCjMwPb97DQe/ZrL8O5eOzVkvtChSNfW3XpNkrmj+MaWd3jRO3u/9qnae
Kjf96szYAQMuuuNRq+/KSeg7U3Pg/VrhkE0TeI5wn0iIZtMSUoHgVuprTMfQ3RpM56nxazBPp2Jr
GozuOoLvZE8Btmhbz2lOoC8mQOhmF+DrELOuQ/cqTk06XEXQ95AChlTIejCyQznr6dhWQw3/SCDv
56of4I+18NFxXI5pN3b3TRuIlbQzHwFS4b4UoV/DQwcimv5TJJoOG6Dtq1P+lYXg58V17j5bTpl9
9K43JnkBRLHXKroZ69Y7lspqjsiEkm0Bwa8eANdwk7mmcAcjh8IWT65CChDvtcgKa+8uklEhUY66
qKATCe1Agip8hMLxs6A557JeIxEJflhdn8OK8kd76OdtSwNrA0hz98FzBTgZ7Z7trA9OlaXKxAHR
7aMNFInHLhvPmUPnp9bxzlEedh9OUSKHS+YAPLJ0B34HRIxCPNREbE3gHg6K8GCC9aYIeBFdRdNQ
mgj/zQZsBL4q/Hptk857cjyx6VXfvik8n8cccCsQrnn7Jtyh2gychNdW3Eo7buohOJlWq2iSws3D
Z6+tQc8FgTsQk3UuLSYAxSrBoYgacS4pormLZFSmKIqPaaTuxdDNZhJV4ApG95YsslXtgKrH6qZ5
dXLfi9tcB0cjKmf82k6DD4IYGgsGnoNVi0cjhWSdBmP3ZOU0S0Rdr9yK0lMzDaBXVmHVx+CC/JKN
MhtGFte6UeuboWn4JHZB6QIbVv02njH7O9u/G7OtERG0ho5jH6L8S+ek2c7VGYhecKzItcK+Ock8
kSPLwdtEO/pjSfmARFEgmMCZdqkzRT6aCFmDZtdFMqTl39oP1nScVAU/dDnYG3uy5I6N8PqOdpEf
/QrBaY1Z5Evqi4tOSfVs9BnPfukLW1187JMenf5rm2f8vh7hdquqUSPXUH0XiDF99RnorF6BM1gz
hdOrhv/BGBAKImhme+Mlm4R9onNX4flIm28FuIYjsGlfckK9tRZhebC5Gh7pKMR17FCIH6mTV09j
2rh7rwvAB8R//GMuwWpfLu4i7QoyQM0VQnNecFe5AFUXS8OgvB0vsyFGoE/ERAALbgDhpjD4bwMV
N7Vbwye7T6IxrjMuk5CO6eo2lKl9Gu92DSRQr4HMm6tVRi258ctp3DX11H6EelP2nfzSUBcQWIXb
JOxQfoGTJ+lZMMEX6s5ANNT12pjlZXuK4ER5ZlRlyEhCrDhrJ30ch0AfM0s2x5vYLzoZkg4bnKVq
5KvhX11uuqoch7iUmq3+zpi3OttpPwOorCzjTLr4FziR/dw14juv/OLsLZKeQj+Rgz/vWsLcmGRY
sjgyS4EMZhxK+Hn8lU/Bxry5ocIxQ/oVyq9OpjCC50002dvVg3TrcJUFSY/NYmzNlbXCI80PpLcS
xLs6jrPj/Ku26Ign6v94bpUAEhCd8MIyHEuWwoi3ogTZ79jaP2+aT1ZIO+Ync6sGwNy6uNJl8ygX
bNwELBHgfG13MKLdEg+bS4mkD2AnPFMdFsBdkQ9ws8K4ducoyUpln4ktLSSDiooPVesDl4z+mMbg
1aXp8Fqk1F97unGOIg+QJCarrVWD1GzxUOXk4AQ5ENrMBncM2bgu1Ot/FSOyr8UDTi1bUEzTe9PQ
kqG9WN3GCMj8AXp4MOlhA6fdoYlEUrSpjt3Ukj/tFqzsSP2nz/jPzAoR6yESpwI+z2eO0NRBz0O+
ncOhegQ0kSczFuhvalSwQCfskUDEjui71XhiFRX+dOkogOTu6K1t5PXiLGpWnMztt7rfGMRzVodg
p+Z1dkcXVJ8NWs5UzuWDR9QQO17hfGtncuGtZC92m3lb3/Kwf5W2fvFCJNUoaPVlDPyX2crLxwDc
w0crCLFRqF21NaJpIBr5dsDJuDMqpDdBLBthsdZ9w2kZKAC7+mHL5k3nDGSXoGk3bpSOB2uW8wVH
wxFk/rH47pXHcJb1j7yvEbIFJ+5BMVLv8dGbbYTw8TNvRRYbk2aiW7e1hw9QOegqrQN2miMnPA1Y
7lZdP7cfPtiX5rpwiOOPij3qIxJy0HVTsOFupPOvogTY6QjOIOgU/9VH4SjgTBJA+Nc4NiU345vN
NCBcUE42izvpP2TMElsx1vwVWz1rVY08313FsAkTxfEljDjbokgEUzMSXsHYly7YfY0VHeFMg9gi
2l/bUp9Na9aydzikgztMpdkrjsF31Rh099eBEHZOkXrt0XRE3sOYDW3+0CFB2XXdzgE6GySxrxxx
o+sGgRiipmezjt+Wd4Dkhhre5Jamexz4RPvo6Y5vAdf8arc94KP1pOp9qebvAA7Pu85q8ktZ40Gp
SxehyMkWsZRN9GNCyNWZSkA4are56+BJ/pIVfpFYc909MrYcBAmgtpQhAWEE58W2sov2AV51K7EA
OF2pOWQryiYgW2pgravIF4+miDq1R/LB/O4qZQ38tJTs6azk1SAk/rx1Rd8lQVvGaecciC/HsymY
A/ZsbKpT9N7PYjM3KXtFzgZ+HBqQyjw5R6+ZM0UbpwiQ02ARo4EhQ1drR3vTql31oyq88M509VUf
dxbcZXB8VI+u8q9GNKycU4VUFbHpU6ZUIRVUkYKpihSCHrYm8+Dp01BOkb2ZqqBej5idYlc0oY1T
YdacLFGClWaakDcDickWe9fcgnyq7FWqcidpsBG62F3YH4SbPxip9NP28qfecobJx94Pto5Sg7F1
l8x4RmVy5P01htEb1ZhNwwmuqpfSytfmMIQolrPuO0SUAyfP3sZZXfW5NTprWpZ6Hy36P+2Nvtdl
+axTHDmoy5BnqwOKfKk5OeDljgJXh0g4y8eJzLuynjEx/bXpRKYv9zQP9dGowiCM7s1fVrNDiwjf
vq6QBAPhleHtf27vTIPT+j+rxubYF/2xn7xtGzs52PA9dypu6DucJsMHPOD9jvnIjhYsIs+GC/yj
2Agp4ZzTBqEeo3dlhD+2nrG2WbR47rHP1zhvpI77QniegeTmgV2SW+RDOuSLZr3/gIxbIMVH4Fsb
PQ2xkcPRvIJDK+rXTtnTw2BF7IC/Hhzdf/E2GjtQiZJTuzNAV+w3yD1zkGpsIXoY7kclLL2ZB2dc
GV0e+M56Fl2zXlItAJrh3OtR+09CBdXKj3S9xc/rP8Fpbh1r6so4rYj3ZEz+6jAC3IijsgBgMbLy
59Fp1rMTZA/I3g/+h8acWObiWZBhjpsmOPR0htuuaEd2Z1Ie+GkOQjZSuyHqfyiUao99SpHCp2rP
0wJOM4WzHLykH7yzoW/2RiWWAxpfCgqnVgL8o0SABiE8MjMClnU6Raui7OyDy8bzVTT+Q09W56yi
zsFIenYwoYZhDQ4YQ0K/kT2ZAgDHN3ekNWgFEbjd0p7XS5bXtV7EjmHH4lXkiyfbALkxqmqD3dUE
4jwayyyKEjF35Dqamy1+50D44JLW5Ml1eudp/j4OFtUJmUorph7S7ozt4G8iHdG9J14LoFX+YzFw
VSK/fU95hZx4Bf1Bs//j7DyWI9eZLPxEjKA3W5b3Kkkl0xtGW3rv+fTzEdW36/49ZjELMYhEAmVU
JIHMk+dAJqZGKdvrMG5IYujmWVai+gqRSHVVgvZuyrKO/fjs0QyNdRadwm022Z6yp7aj2LIDBFBG
ObB9tMw8qJZQLr7IlZxDBetPQM1m2IPovnuWyjQtB02rF/8aKZwM3/8Rwx26GAirPVe1dk11ffyY
ZLb6hI+6tWhSL/Al4eb1VIfT3UtpiKnZDbBzmE3EgTUNP8apA0b7x5b5WbAjQ1pSxtjokJwmk9vJ
IF1hNOVBWIcHbzCDg2iKwwRVB2mlJHfLvGApLIxKIgXBWpzGIFLMhTgVI5s1+c1i29RmuU2CDiqP
MqD+Vre6HwCFOFG7b3IiAwaotPrSeG2/9xUeT15vArTrpC+kJrofaqTuvVi5poks71M/bf1N2xmk
0EOy/XZWBSdidSyounZ60nq5X6lVpt06KhhSKuyfjEzWbgOteG6Jvp6KG9Enz55zX1HFyr3vv48T
fcqMCP4zTncSsNVBHCzquKgX2pCRURu9dgfmut/wGChecg3OpnwG98Ah5+rEBCMTqt001L/1oITc
sU3VJ2mq8kMfl/lKAcH+pWRtVkzat9af/+UysYyuC+MzoEt1IToULViYCjumqueiqepA24dGww+0
tHgUznPDh3AZfCl8CxTCJmqv5FuliaUjkJ6YRa9u7KMyNfZ10v0+G8x860l9sIXsZ4bBzC6PXnH2
GBbohUw9mRedWa67Q6mZH76lwsQQx8NmcBLvY0gVN8j09CuPqWalKmm8N7k9v/I1PZnc+Fw/8BK3
jKbu1asCoFpxK69hdOlepSgeiJzX2UL0QkdMPSLhCC2zPMik7HrRt1r8bFBe+0qdPIFgWZ8Oj5lq
C/R2Pk+Mv0t5WnWovLg9po6jLeAklhaFaNYW//z50NmmBjXMfHp3nM9iKXpT+CVthP1xKCf/CvaM
UvuieuO2X/+q5pgDlQ0/WPJ2UHc4yWthWj5w0rY41kMoH/QwihaFNJzjyhqunZWO1yGpWBIBFBAm
cTCGElarur2IFhHs4XrvFQOCirVCB5vWY47K4fadlMP+MUeo2+PBCao3YUq5lZyVogckNJcCA9e2
Dt1cLtzMh0czlfz3EHbojS8qikUHKHe5Wetz9bBoi0MdezGI6nIhJvh71n+1o9B/LlXdpiDdSLcK
kNqlYknym64CwzAbpdt4fqO8wc1aAr0ZjH05KckOSkrJ9aH1XgVZmK/hEklvgQVpXdJCDRaYWXKL
slLdmUEFTVcvJ7fOiIOjmWmVe28GVCmpTn4TrVICy+qUVbOYnLg8VJFWHsTZ4yCFNikS0Y7IZcHF
OnvWflseoqaBj6tolZUpta+eY6Ru6jf9Layjel8NdrwQzcg0EiiBYDIr5XS45QFUDJ6uUw86O1uD
ZB+he0ncxDT6Wx/axglKie/Z3MoId5yjaHwTfQ30OxcnLOBvZmDse9rT6AcH0ZfooXEtLWkt+vKi
sJ49H6aBeRYn44nXZD9F16AH8U3hbuRH4biI4m1mpfqr8MvG1o0qIqLita1eX5Jmt5fQjsDR0JrZ
zevHXWyQqgQ7n9+moHmXc6c+iz4b+lHYy4b4KDq5zNNF6lTRXvRCNpovdVbUW9HMO+IE2TDIaz1S
yPsX9gEupfBU/OdhHJed3CtHYZ7aqiBCrU+/3SKF+ikoHJatH6r1UvjAN4DP1EzTNlGr6++mGCj6
xeiojeS1B7GUS0TG2RdmL+9ZDhBz4pENpMdItKMG6e9CIpm+bDzN4V81G/sStmP37mSH4IrlieBi
r06nx2Ga6czUSE/2IPx2ytwSncIej8S/qRB3qk0/6YErjJlCFbv7cCJ+Hq7g85wXNNKvrgDdRsoX
3GqvxMt8MJOjOAQ+MOnuXq0kjnbbpPeutMyew9Ga+Tj++IhTSYrSo8WXnVvjcImtsYP21y/2pR7V
b2HJ031wDJ94DM1KLZ+nWI6eREtvk+WkdeMLqxe2GjkkSyVUDVWZLz2VBHk4Sdp8x9KvQRnPrJCp
v4ycKIgWLHWypdbl+TrW+c0tUotMuy+TN7u3lcq5BKk9HVNd1a9iHrvgAZ5pT9M8Xx6FzdkYPQDY
vIQwUX40wVDf/BKmu32CvysPIC8Sb0LYOjunrLfz21XQKflacXqdVRP3yHjy64s/US0K2fOpmTdc
1XwQdgkKikCRtZNw1cu+N1y+qbvt4SZG/fEV9tQey6Oi8rtvi3D84nkQGii5/DGEVrMdWqdZR9T2
CbvvmdMHhOTN1pDLdu3oZeiyUAmOehn1i6Ys9U2bdt3zaKX9c6BsA7vRr8LCCkXdEueUXGtyvGQB
/btMTsmod5Jvdc86IL4nhf3/vRdAEKU4YeAsxOAgjX92AGuXZjvGb+1Q7oYsVa9am8QUFpqUcXCj
UNLQvgVfhbEO7fal6iySLwzIIL+95mZzEH0m6/2LI43vos8nXHtS1Tpz2yZUn+3OeIOr7ofq5d1r
VPrmS2Gua6lxmgXT3STHk0763GcmtbWw47zZCtfO1qYNZCU1Nwt608lzjn/mUcdazBPFrFf7kNLh
WlEv2rwzKufdUpFpL0rUayfR8uWGWFAz9CspZ7PkhF51nv1FZz77y7Xxtz/x234lOj1tqs7WCDdg
GgBaSqDhm+zBhojciN2iL/RnHlL6M3QFhhuNTr5rqsB4zhTVv4xFuBWdwi1QBn1Z+4TjH6OM/iWn
dOsqxqiF1m6meDQgnmdG4TUo1bPtqdFJtDwpt/f2/ML67PHXC4umH0XHuApvptkpl8qAFlJGwuEN
upRfTqVNPwPtNZe0hMprKo+RjZo+m9BvQatogI94zKzLypgOce4RWJPYBOUgJK+hBTlhb9nGm1ek
Wx926LIc0pd6PlR+TwWGBEImy5P0BaGL+qyGxlG0hIdV1paLBlKzE6OcLo2O1eh8g3nVyJkWblFQ
yS1ILavfUQ1cuGocxGd4DdVdanUXEBGD7FbiGHqOf1LkT+FxN1GIGJ9FuyTLBDJOPiizSdjNic1J
FpUDNJZtd8m1mi1IEpefU61Vy1JWxn1da957X73aqVp8Tr3sbfuuaVdGGJfEIBNKRGLIAQNfkhel
UxTP+XzQvQZFiSkodsKmKQoBX7ZBre0/Uw6XP3sEYUF35J0r+oRXAdEDZQrlyeg77aLNByODq603
mmgtbLUSaxfIJLSLFVhXNi7q/mEqtVY/wz+r1qwLXDG8ACrOBZ8uuKIpMPkxmbFxFAfJdgh1idO8
KznNdX+EUK2uFw+nemh/u5PvNViB/tOEbHs3kJnd6V70nfvGzwGyHuKe03RUvCDkCs67Fwp+LdL5
svc1g8dbUTXpl9E5a8mXy2+jCetl2qTGyxjEDhSRlnmMtFrZh/ApzbBq/wrlwh7FE3BaxlIbausz
SFJ7rUTGsFHmpkTyDpYk493WPGsXdYq/ymOS7HkAJUUyedrWSCTtHY7EGwV3xpMKo9/rRHZVmOs4
iGCtz4aFaPqa5yzTLtX/z0FaEWcLY6pAbxGcLpTgmxkY6rJoGo2rYfQvfubD/6gVH+wrP3UZVE2H
5iV8iN5RmCuFSuKxgky9DZPyI4vNwS2G3iTBPIRvZGLuowdVJYxope1TYqNMQTLmk1AMDB7ghNZJ
Mfqf2hg8eT2YPInb6IUwfgmlDnbYbpQlF8Yc3PSDz3Ja95FRfASZYrLQmKJlkA8eWxddWYG3PMoe
AZSOHeOpU1TYiOfsdtUTAho7LTqBnI1febwcRJq7CoNuPdloFYjkONVei54sz1sD6v0wFhAjCjeN
WhiqwKrsosPkcR1H40NMC0N2ijYMJIii2a7s1is/6wQ+Ksts4O2cX7ubPP7CnthnXXNHnUpXTDoV
EvyVoAN29fjN6ORodBVtfInQRdgW5CZz9BPsYJtRAXScDPIIcds4G7kJdMoamq45Nx0lDDChHwiu
Kgq/PGHLw1PjQ9s+twy969ash+OdZI7SoSrQ5Kj71HkNy1G6QKp4FK1Y06fXmfNk7rKRaDnk8K/O
YQtqayhYO+YVefqwpZrPU3SZX1cefKS2873oDOmH59ULkhVh4DYsdOy+Gr/DM5JAR9Ebb3DHhDPA
qASaO3SrPhyql0kaRqi0Sign5mZHne6TIwdL1AwawtsaaM2MgoUV+hDeuVDt7sUHWsWN/Dkcehp9
Wi5jDZID0ScFxXAK9JKSRTqDOsYjVn7A6x8fY0oK1rwuSa1YaxZFx/5iKlP9UrSycgeBqUP5K5PH
FP4AkmoWC9ylAIcp3bDO2PS/K1VdbDXdAPM2aOZnlRNyreuvXMXDKgkorubW+kv1gpFK9jKBwgW+
o2WtjdyBoU+XlMHaiwPlGwAyxSmOnOajae3L+fB3/79cH+O1pu1+jxdGMfzeXcE37peZerVb4kZD
EXdfLRlYiCXnMzGBXcItAVA7uISOFHxV/Qw+2k53XquS+meQMPKF8LiC0ksTw8BW1QcpqgNXk81k
X6WGd4VyqtsETsCKeWi8q7D1bSYt+C1r6y6TCQwnHb/DBP6drJjKTQvk+QO2z682DEtPkFjbL1mq
bQJuEOxW4YSFIBskMvc9c9UOBIlAMbRHT617+zQWwBicoF8aIwnIDOzHcwNIYisHar4FdyM9Bz3X
UMG66abFsMIqWp2SW/Oq96kYBlc1jfhkzE3JkdzSzsMblD9ATDvrWZgbmN53cZEiFMRa4Z1nvAco
X+u2otd2jF8UqTpn0SlMotnk/UGn/v02DD3yS31sr/S+VT6JiJ1Q5TBe1EzxT1ZQv8aDbbm53EUz
yIEXh8F4jQCDs1LnJhi7alt5WUxpJk0KE6S95JEJh+AqvGlh4Z+VgLi+ZHxmefAuI6HwWteZugYr
lq9qvoBXzZuRtFYVLLpaMl5tkhNnvYhuSQ9Rrtr0w1qqtGNrWO1LNyM8YUjNAPhG8WGcQaKwSfm7
KZFj0AP0Cr+oCRcVC8CraPWjCjtCCuTSLp0rIOFiD87OfAqAAvC7rYfvSluyvcjSL54eBSvW9ixv
UOM8twXyDsKjgFVOyqPvDVGrRW2Tj/cmUB1WZcED7kDbVKMQ0EvT2SzDo1fB9mlFSgBaLG73Bozw
H71uL3oeQ7fWMrtzX8Ad7PNFfHSJ4a1YiaobrRoruIKJj0D65buTAsQl74JVUvIzD1WIKSxdk84R
yM79UPCY4fo3XlVf8V2tLIqrngTRNtUk6QTX/e+DnMCZDSfH7mFvQF4m+tBABN+rVCAMw6c05ZcW
jPMvL42XlSkn37OQiJ5ZAXaiBjFedy37RHmQ+4M58cKymprPTaF6M92w/80q1HWkGuMvzfeQhunl
L7WaI941+s7RMCLfleKqdWWKjd9CLYv2UPOMC9GsAtPcgFkhSzf3qjH8FEHqGWvwadUbidt8aSmW
vR3nXlMlYGTqJcGduZfFEFW8Df8JieDE2wTmFbWL+CpmKlpqEPK6fwWmM76OSP+IMaqmZluvyM1L
OwxfAXS1vzx7p8tN/ZNkcOoOsVLcTMppVvWoZ6dUIbhvBGm2gTTfu8rAJRdjYORfY7vaUqPX/EpL
Y9cTaPkSBaifIOw1XWPkdzahlDb7rAgQu5DjHLqLVr1pc6rWpnTzp9kuWP81v7gF/EjNWH5rksQC
TODk/OKoEE8oRd0M8Bg8GQ4IYIjk1wZCQjOMv9tL2SugUSXclVZTHWCrqYlpjSjELCIIZw/iILoe
TVMNAVXZ8Jb9a0yWUFWhlI605fGRn6v5UIM5WSoVHL1wTuZn4ktA2ES3Utvxv3pC9nSs2PERvVS1
3Bx2Es2wy22exfeDkfusjvpmXfYJeNW5oy89gBlZrX5CmOXtWtGsosiGhRDA6uwiG5MOPabXkXxR
wgMZ8Sp3xenoK/PplNWb3OvO9x6oxcND10Hxvhan//IP7MtIgOUKb/k6JDryPsladiKnCKRsboaN
X281jZuD4nX+u9yq2pKgybQVvTypoffO2/4kekmqw9wlyS/GWJYv85Qo8ElvYsqwnRpXNMWUPdmv
pWj6LG/uU4omXAkbA7G5LdegvK8bolU+5ViQlMmh+7CJM/iMp73RVwOM07P34yDGPZri7GFjwYJy
THMiw6NTWn9ripTyaK2zn5Dksp9sarkSM5+OD7s+DKqbJmAmhAf7W/spmVGJDZFYMlT/DFUrvhrV
7HpX+A17XSMpy/053vRBa5+q+Qwlit9nwsZW6XfvX37/Uy+gBEQD51nyxD95sLnGsWrtm4F6QpiI
qJC1HV3XF+JU1ydWHeL07iB8SeapbmB39X2osFVivDj91yDSJda+UAxkxhDPolBAqrZhB1AX2Sr/
aUp9n5oNhWVlBUynzBySj386xtjyzxSTL4Tbw+7EcMxyvwBuT6jadkV3o6snUMX94eEnRWq4r8Px
YzAMa9fAn7+2annYq7Ez7DsDuRpXtCc7GVHQyj199ejXi4x+4SqMd/97W9V9FVwgIFBYn9xIvmR2
Nn31c7NayfC8I/sQ9i8IMH0Iu4eKojGOQ61SqM4yL1F9/5qi3/GU2TCo8WNvllVtSiw7Aq3eknqU
YasbIJ2dysY8gLK8e4shLC6dS1y8iga5P0b1hrR2SHGdhE0ctARsMRBe7ipy4LmdXc/B07lK1u3r
TCfIEztcWZm07/qY0lR/vHla2lwLWS2vSRG/6UUxfsAgADvhugwK+dbcKrQhb7XXaZwjR9LdBNb5
97mJqFeQ+tOFMm17EZkoC/VaobK/gjYJyNLPSmutoxomw2tYgdAMZHZPYeQNryx1kVZgBb4UvVKd
J6d6cr6JzqTUFJZIB3AJSbsIp2qtaP5FGzsQjXrpnMQhbUlyuwayEJtOciL33n70izOrbLfoTKr7
to3lFmmq0FsWGdFVJ0Loz+iIVaA7ILUH0bZmozj7y2YnKJO5RCZZiGkQaqg6eB9bC49NZ/mXFoG3
+8GwoAseoqlc/9VBwQCsT6Utu48O4nv+JdWz6MTvZfGXXczpBfnLCHPFTrQGU+3JqhFInmuDRLXP
pPT5ztBzarX+KfsRdoNNGqVoj0IifHYafg/T/cymeugxnbCJOf/4CtNfs6uBf1DMst7qwxRLVDND
XWGgY+nEaVRQidCOpOn6PN91djyf0hZnGUyprpaERzVAWie2PO0MoZV+1tXJh1FnXCqdVJzN0YOI
WAkzFGykKAN0P/fqrB/6znHriR8KWGU+XTWG76PKzyjTu3Qlmsh85EuoTModuOHoXVOin+oMbRKd
sfHMVWLd8PGeSDA+lYoUvoNldPZmB52hcPKHsuJ2VaqgG5ifyzpZgIesD8J5CLxTRTr6apsm+TR+
E8Jcp0YFLS3yHGKQqrOXk77coQ9F9lnGZvwkIA2sUeorFip4kqcH0gEM+l+WXPmM4i5+Aixc3/ES
//s899epjY/HHP1AsRjlyvs2G8EUEGgODpXsjeYCAD3QsPlAZWOzzKaE+0RWtJQrSm10TClYPYqz
RhinyWRzPsvh3J1Ef1irzW//u5cYEKdk1CH+Apr71ySi+z4osoL42O6Rb7UPsdPWm651XgnwSodA
H4zqJE7DPvOpsMI4ckFy06CoAbSf1YGxo9CR30HoEQ2JPOkQEh1x8+w8OD8a24uWcxixcEXSUaQf
/+ekpOgCEPA7PSlpwbrpq2yvo/iTlBSoluqMJq3Yn99Jye7tP9213Ev9+U9zCOGpdgVTmQIbUL1M
4mHRl0Z8GJSo8TcPXrNGG+8vEBlkWc5/mvcZ4PMZII9Jkdtkk3RVPk3D0K7iUJlqe4r0ALg9eicL
FCylXWghttJlrXbN6kRHuNCnYkTy5MXD5nAPXtaxReJ1nkp05FbloVREhvFhk2Xzw4mn5iBmEnbu
q8sa/DhlRIzUlDx6kqzq/nrCVNno/3l6+yzGRBYFt12j7kL2WBTvFwPgPu5Xned0rFDLyM0g7Gh5
4T7iKFfo2gqH0fOXUhENe38eWAgncer5JB6VyK5Xj9VY9Z9rtb8WZw+/x4Lt/3ap47pxAXS166Fj
4zOBb/Bbv7p4wJlhG54PZv/kj8awb3nMGwDTsJW59UYEVt+JlhVX1SXTlPJiOeWPwShBVf8xCY9R
1RKQJFOxHQ2oiOOukE6wrIauF3TjezJRTjm0XvM8INu1SgrJOzlNp2x1pU72iHgQeLMnf6PlTfUk
6Ua/jNIwvU0TQqV6Z9hvSTt0B6mVwUeRILGBaXLw0yE9FiU6cqFzVD2fTqiCf3cKD1Udo6OuBq7M
xlhOjOgpnxOLURhZZ9vsVqIlDhJ3gX2iNT+60Y+jhdWE/aZwypqKBc9c1mai72ufYnMkz5CXHSf7
tZMqNq2ZemgMMIWktJ+c8GwZRgwZIoeYp/G1gbo3ta3mIlp3u+/s2QtKRxIQ01xrV39B88jYCw85
SZKrDfmyS+ra2OqWLyP+KulAEuoq2Dxml1OIQPuMxPnDlteJtJq0JF2KacSEbdmOG9LqfKL5TRnz
YcjiZlcEQe7e34Ijo6zpmMqrXk+jvzBhpjgFTbd5vOfW1LKnnPDpf366fkBMp04Bzc9vW7jDw37/
dA/Tn0/4eAeRbpMSiXxze3/JjO0GQBWWD4/XjCwLzsyMDNzjVbtQ8laUwv3+hGLCKsx+f8L7txUG
NlS/86e7z60aPusdPp3wFvOLT1hDI/Z4k/38CdPm/v+7fy09+uVVPPz+dGK0bBl7ybdBRc1fhBid
p9mXSK2M/WN6i7SjO1RStASGV76AO5rrXeXiVJit/Uyq7KVGFu2T4hsY5zIPgKXile85ckCFKaUI
szn6ypmQEmis/MKNyXjJVCJyweRxlwljsp6Jrh4lRfsqOsWhBIyhoXB19686iuYbAqBrkQ/to6A9
2kX84+HvKMQPeeaz4LTlZatJrPXKmaY9HYYlyuvKc+Dn6jOMUkd7aKRTNLfG0ur3QcRXKzqFm+lB
Wc9qO4AVEhevCaCjsKE8nucQB7UphlXaWcW/bF5crx3Tqi/3Vxmjmpi/p7riZcSoRg9RBTGLdC+a
gzLWZ8DN95YYNTTQGZVmCTnnn/cbqCilTor9JEwRhA9byCTyxeP9whn+K5eT+iA8kiZCq1Ct7+9U
mOB2nwXT44BsHx9I2LTP2O/a+1cC2L/YyFEKjF/7MjgnzctQApMUClhHP7yIMyNJKZ3qq2IrmpaR
wOReqiAQQr2Jln95O7E87CqqHR8TCA9x4BW8bPz9Cg+zGRcRxfj/vMKjIynb36+SU4QCfzzrIbmD
I1kO0hVQZkLbLDpQppI0Sur9eMdyHjLryRkOZJ1t0u1VeXYcpBIGOWiuGuiCJfkc8xXxZ3/Radnw
YdR94CqDNn6L8uZU2Z33y5nI1WTBwJqwI6vM0syfVcKBT8nBd0tXfjaWL30EqWPDztVmN5W6nmUK
2+iV0iW2ppomn3m7ysYMOutgoca0czK72g0Sv1wtt4QMCysvxfvOxTUegWoVrVuLo8KSv9G6dCd6
Bs2ZK44ycsmu2qXj8W61NMcdeBCsQFRk/Asa/stIvtYN8X4JsbxWYXmCFtOczlauWVzrzyX8Q5uw
LnZhpYTETB3/IjvgQcAXS9AxdskiVtPmNNWm/BzJ9U3YbT/WltFUNXvu7go1ldoyKyzpEzyrsnZU
D1GtefjQn3K1hYK214Mdl4ayEmZ2iIceibfX6GpMgU0ZmJk0UKE61FmuWSYShCTjmxz6QU8OdV00
1CjPp5MKa4VtKPte8XPiiyjL2V2xmsYsvTkm6bN2QBzBtszkVkjIKpg5+A7R7FpKrqJc/iVak9TY
MKQ7JzESzhfjGZb0BUzBPIvng51tQZY0r6LRx8UG5vbmKsam0XTT/VA+ixafBF5eL4iOwjXpAQG2
hOp3hA+k15T9545LoZDRuapDYvUctEEJFzL6bqspDH/bUGpDnYutCUBhg7CfcIwG9Z/u2RGxvWLv
jTl44z/2wpgDDZ0ccyOd3mLUVoBVl8l7hwoY9P88+UVTK4h5IuTo731AWu+sAd5ko4yeKFef3lpj
KZyUzEkuWtHxO2YGW42oZzIVVgLzkMQ2SOdLHiiBuXdUuDn21mSfRO9E/hsckn8bQVddDdSwK/RI
33XFDhE3DivC8QzKuylfm2As1mKQUSCPO7YhmwcUVg6w93trP6YMUxwiocvjhOjwJLNkjzBqYAmJ
jkIFM/lV9RIR1hrjVr22sVbBPRzGq5xveC06+9H2LuQZ7y1hqtreX2TJyCU0D3dIaR+UxiDjNRQk
IKEFvUmtH7FNYCYCwc4OhUsJBPMvxai/wewA7Cecy8R1q3iK9dLYmN4018wNkABKPLKd1qznympU
CwlGfK0tyqeUOY2utIhFAV36bnpl4cZpLt+QOyXVoqsqgWzd2fYwRO0caZrxJEW4glk1v9UJWzN+
lP134mvL+0xlFu+KvtO/xkgoU7ou68jlEfVqkjA9aXJO5i4e/G0oW94lsLR8aStx+h6a0o/Usoyf
yXC9z4Po1VVCauWzNfoG8FUnXR1YH5beNKHSNCS3CVmr1xA9iNeuRgkqtrJnYYpqfUK5uwVZPXeW
SGquc8LpK9HLvTFG0q8HIjr3IuwIbcHhMRf5uDmqFTdH0W85abpqLX5k0mfmtN3riGxvCZ3xe2vY
CvALdBpFUysMa20GbQmRdVO/sxNDyikeKJ+YnbXUW5P46F4UBIWfKa26mwczDQ5ZPqOjZ68k55qj
fGTYjHJrHHo0c13dkPrTzE+xlOugR5VwGk7CJg5AEYZTMh+mqDGXSDrhMo/oIbJFc3PuEW1VhrD0
0S1sohc6ONBTmXmQ6yRatP3knWvTt05Nbg2LUZvsr4Tg9v7gTW/FhIBD7tWosEZ6+OHrE9oSif1V
oqB5mamTfgw7JXrKSN9Q1qtaX7NofFcQn/DJbLiBl/XgGvvw6XGwGu9Us9A5UMxY2m5sO/FukszA
FS5JaP129kM4iHU5O8UmpU2uSajOLY2m5voXbXYX6zLl6wmNbHyqITTbTz1QHlEd0I3J9wpxyLOo
HGhoAekJYHOiqmB0wu+y2YZnUR0w9zWz5/9jnJhFN4adrVThRZ4oFZBqEvGeETvPgdE7z3YNfMQ2
r8IyygR9oMlplqJP2Ey7WQ9OM11EKzHieFv3MJcFiMBlC9OrnyCtHU7RPFnuqfZ6QkUKiUnzOUBj
BdL7lI2J1pjPaj7Z18QC5kKfsNQm+qoe9ezLJK9hbYziaKVRAHJSQGXbVRUtkJSt3pQ8+30mbJRZ
tS/jUCzAUIRfnP6XZubVh1WY2c6iwG0lzJ4fHhyr1Un2crdCOgYqg7QPv0ST/J2S/e4axG1+HrXR
coV/nWlQReRWf3Y0Ob16qv5T2A2n8FgHlCa0NVxnjl0ehZ17K3LdQ9ruIiP1PyKd5Pz8dqReSjYJ
FGwb0eTdGX/eXd/bwyqf3wUMM4eytX6/u46l1KJXvXUNlUpU9vnP0lIuRGTzjynKjaUZD0jgNk55
KHPIHvs+jG9TB0SBOE3+k2rwRdwM+qXV1HTZzrqYhNkRAZnPHoe0lcaN2cVHx2z/bRe+uqy/+bod
3LpOPyiJqX54QwkPGVqfp1JpKY+XvXylpp71PqjJxQtt5QcCrM+g4tJ3zedj9VUuHSJt6k+wU1A5
qgf1J1j5nc/a+4fiFV+Q5tJvcoXqqV0QfNfCRj73/hTOpJnel1jyV8IVOiQUnZyifs2p/l53euvv
ZUrZL7BHDQtVGbmIR72DihtF7R3iMtZOi5wtG4x4MZMFvU9Z1bj9NCZfjCL8VqS1941IwjmHoONn
qU4rmdt+4DrdCdKTPHJbE/obKkZcSj/Wep5WP51AfkJMrf2mdeHPqQuMrWQ6/VpGeeTFA7yXFy/Q
ReQvXVWyAR09ZS1s3aRXFwrHtlne53cP6Ar9hZPohDFQmBvz8DnIIudShAYo5vmMSvx62SZ5uGps
6ERWAYxj/AecQ6WSlObxyr7RKOPne2/jUZcU2U24ii3Ii0h3t8zzz5C7jW/1PkTMHyi5soqGsFkn
die5kZRIF8/u1UMyApSL/bz62kVv4I+tb0nVeguot5UT/zDzpEM7vKjmjnb8nlKH/DUy+2jlV+wD
zBGISiH30KvFkfVt0gsqMtrgo+jjbh3akbyTCkN+tqMAyajZY+jMV40azFuY6f4WflAb8J5Z3dpU
eREOUBIhLx2VQM7qutqoUqjyFfwXa+fVJDeuROlfxAh681reV7VXzwtDGkn03vPX70eURuzbO3NN
7L4giEQCLJW6SCDz5Dnki4BiAq+rvlhgsndSnOSbEiEYCwX5V/jv1X2sO93a7mXjD3NoVoGVDm9u
2es7W0U3RNhL+VvdB/F7g5zbtgF+tFWcwPwjThLjD80motDHsrUtmi5+H+JvYiyixnnDsVrbIdky
vg1atRJ2xeCgGlaJSsyr918JKO/ELYjvWKtACraaGaMBa/hInXGWOIqrfOrONjGg++X/5dLpjk49
RaOvPs3tQdofYHVH0RKKP9GUITjlIsi1D7Y06bIrHyLckilAi+i3czwNwNZvwzptfP9kV2tKbn2v
Pn+yu16WnhsQ/21kDsuKquVl13VvqVGVD8VUuWjD4XP8baLqvXpAnOZuIstWEkSiKlbiWOvrg7LK
UdR78DJDW9d6D+FJ6zibXNPzs8NJb0dVbH+Ua/4/SYu7e8908mOS+e2uguXzbLgw6tRRTgZDQsUv
ggv55ocVnABu6T0lSgtDbMhmNFTlCzCA7FqamrwxldZdpKnhcrC+fxfysIMjgZOpaaZXYRNXbuwY
ByqDLqKnOaEHlVHiF+eKhFQQd+n1bgvLBAnBRI5X/jDITxSDe4d6LAGwuvpQcNbzlwCguwcxasR1
sbIC5EFFV4vs7pQP2besTOSnSi+bC2SLp9hzYe1Vw4CMroGS99TVdaVbpHno3keDbtzqTuQ+kj31
nmu1WQkve2T/Uurs42WqFQF+wTUzGCN5ws4NT36p16+BXi6jQYOO2SJSOOptsxbdpo6+Uxs/3Oyk
jR5Szp5GHQMSdXRtjcJ7De8lkxLUqjIyJjs5Q9/VMo3qsbSJAutxcG5kBBGj2gjOLS9/MSYar6vL
daP65do0lTEGCN3cdMOUtx4Ikn0auMlVNIpeRCu5MBG007L0bgvqMaFayfNRATWBM07OwiauqOAs
d3JDgnO2uZLvrmB7URYgD/Nx3cY9uZGJgydxmuQQUtS0jenfmAedXds0PKCcF0fV3J9BfOCFYf8I
C/en2vTya1JKI7Ckyr+iCW7v4EcP4Fo09UunUL+ba3nxqoR5QH6jaH+A5TU0zfmpleFz+JyWss4b
ajDvTZ1YMNS1yUMRZUia/qu9nQY/2YhtoD/SLGLD/1kYXqVeHPDMlGTI41oHWHDORk0BGxn+QJJo
gNVlGI7iam4sQ0m2StRQRY2KmzM1PvsQqh6ny1Arn1uVDPEs9CbsqkSdvrDdnX/7idHZuS+VYh3L
CHVLVKNtEVsdQBuZwZuqSBLcgbKxDysvePOj5GtgOtWVF3fwpk9Z8Lh69VyrJzScILXNlLGo1AMp
w24pnGJOsCC/qPYgCss7ZeC1MXZUFhm9pb2Yoa6skmiorrGixjtFLhLwC5p5KsI43vhlrzxaFIkt
O8pJ3rvReiTIPgH52X6RtJr05J8Dl22Ir2vlknLH+lGveIMkhSKfFLhqD6ktebuxkMdr7qfDakDI
9LXrOCXnX3jmJCfdyEkBhFW3IMAlRyvgrfHJm8qknIZSyIXoiwZIXgjCoRnRaIz+GhFrCHfhc58j
+qoEY2vXvg+Vnjz4E/W10nfZqU+LqzCFkwkEgnEOu3orTKLpdLW5EitYiDmzXVypEyf23YbH3fX3
+lCDbe8LyglxuiSqrrafZifhL4+BtHGNsQKIpTlbg8DWcSzC4lBnnUMIvvHPdqVpGzBx0Q0lK3vF
wWV4ygajJmGsFdM7N0eqSPNWdkPdmR7pyhHGFkgMkoktRCnraCOMoZLaxf3S9mBodommDUd5UIGg
KZynM6+pntouBgmuuwSrEznZooQOMWKf6/shKYt9OkUmQxgZN6NTonsviVC26j3rcpYsTbkqvqAj
7MMTSmixhZiUas6UrfKwdadD1AJg4brtCqjG3MzaWvawMCbAR1tIwYEDOHpvU9fyG3dBvYR0CuOk
ff3t1ligC+2eipnM1365uZXpIlqGm8Nqwi5WMyc3cC0f3diFmOAExvgU1XW5lWKb5H40qE+BaZYP
Pk9ws/aNYumqFAW0MBIcSidWnywzVXeZZ1DJPznbSL08pZT2TK56nmRLBazbTrgqch0fGgm4tujq
Vo3gpVOou84iJQRtkPyU+DBrGo4RveYep55mVM0vdchmmP9+5Ws0QiXh18p3KW3Zc8UQbROrWNiE
ucKFV245ZiC6Cp5mXUVJ8SBJlb6sGkrNy7CFo6lJCB2SBPhKEfk58xviFqG988rM/kl+7sXtw+I9
T4x8aUmF/qiBktvU8KiezTDS9s2QaDtE09qLWBGqnxRSLhfW7Lb3v5YZu1PeXVPs+L5ikYDemVbU
WydfDhNJoQ4sai/OOH93CvpkIyNWHPyE0PZo7HyKFMNM71P0ZoZkncA/BEu3pOXJQ1Dn2UvRFC9Z
p6mXwW3TFz5lBrjRICIzDY5SBtWdrZUHMWo1VQh/p9HuxChZjwJ2J9fciFHCsMamItbdV80FDE0B
/l2L3+1APhmTBolpcTzxXOdLqpsT3WjQXJywApjZKi7H85qCsKhoF5Vm1T/GjetJ+Y8yjnsAIlBi
yXn3TmmHc3Kl8ldTN9WwjrNYW3wa+NQ1y4rTFsWRwj4GGdwhDhKCyag7J78mDA35OofW0OCEXwT9
d3ZkEDL33U+YD18RFPe/OAk8wdQVddcw7o1dRV0OtS52fk1ICK+g2Ta3pj44S15vfO1T01BgcDQV
Gx65XkNeXBgzVFERlh4iMtOGy/trDBaB7umnrqrcZ9frph+KWiPMSDdpnXJdNgaSF5MzKgHmdtR0
6Damrt848Dgjhnxfysqd5uJLzYuYOnIqfoTwaGlNrmbddEu2PsEm5jxBXaQ3Rqs85uCZaVKvvTUJ
j59qxbmh9xdAknuUHwJIB4xVHg3dDzlXnlKyjF/d1qwWqmU6r+h5DUs0d5MnuZGDNcTTRyex4An0
BzhbwzHb9yBxYD5RpGxZl+2BrYYNnp1RxdLjrWTY8SqL3PQpmZqBzAKZhgdhkV3v5FjjXmbo7Pum
c1aVzBjR7aZ8WjbdZAVEqJNXYrwciAhnLXzFVeOeQ+Lyy0Lv7UXqy8+RRfWVCSXDdiD9tDHdtFwK
GiFBHBROBbB1lk/S8cBa5bFCETFWXy2df54dqVfRkwmhg7x+RlO1uilwDh/KLC1XXmoZ70ObfbcS
I3nInUq6QA9N0tvo+B2h8zBFIx/IJlffEr/5bvCdvfNyadC+BBYQak2whLH5htp8d8koYloHtg2S
2LGQzFS6al96lFu78E0OaOcgtyOPJ34tfygjD0h0QNB/q1tvYzogLOF7C747/MdopaTsIiWUdgQA
vw0lxOaJDgF5AR/6r1oWGCJTNbfe9EF3t0idpFuzyJsH38zPsTuoiHJpHP3L5E+5htmFoLN/s8Li
oZP8cN/3gXmExBtGyKkx4quXf80Kv/YWXke9aBa0Pzt1I2vytg8K54ufud261uTyaHOAuHp8xGXY
sMnSYHDYoLqtX8ux8ZYdsUiqhYoQpmjHjxZ1E1mUfcpXTWnGr8oksQp5SrpwrTznL2rYZLL95sO1
+822A5hVOgrOeKGEW7OEGcWVje7NMYFrlbrf/ukZw7b0ChJ3jfbcprpDlZ704JnprtYhWxgsSEeG
SF3WNSLTXeLb2whO8mPWV/3OtKWDO2bpWhmc4xhX7UIm6EEgpuk3baCZm8xtvvhWWqPwbgeLKh2C
b/Ay3WyjsH7k/HigckYDFhr0jSPV9QHq14NDffMFh0nMnAqFSzqAS4+AgfSeHz6IBoIy5ShFsNJP
pkiSoBVLbGNNbkc5d9agnOUu/9Lb+a0wU6LxWflM+Xh8hdhZfskk5RWWQuuihnl1Hozy1oVAefIk
DI+B8yOUm/QkQzrhhP2w9ywYUID3Z/pJurgNlYq+mbx3oDK2YNOhZpq60mBep8jWo6m23aUxawrX
JUBtuhQGq1Ju/KPqNGelbmw46yfE4QRM9B2u2CJ8j3IfjNQAfYGwi4ZiLPD0wkX0Hb/6g01/Cov2
8NKjLXQt4vClVrLqQqCVX9LYkeHrqvZVttNwQZFFsi2D9rtNJuQBmWDt3PcWpY26HyzZbWQnrh7E
IKTx3QO6CMCVx+gbYX08OsUY9k4Q5Yt7P1CtfjFUagyoLm3XeW8Xr4UWNmtEIfOt6JqayevHUeCX
9Ubq35x8WHY1ZaBE2bT0eL+0OLUeXZ1Kv+UEqjhGnv5IKlha+h0ihL5zSKvhVgyhcbUTUK1dvdYd
7TvnumIhh/W3Tjfa21gnpJ0yaD7L4H0s+R2GkrocmrD62elPnW3B8hP5zqkgzbSAhapd9RHFM02I
FHkgNe4OoTgCTvycbwlMnrd0uiINfUvUuKCIE5MYbDMKpbqOZ6XoyqqeXCSl/BaB6snQ/XouI7nl
HQQtlOhagTeeB5tgGe+5ZzCf3WPSZEvKIMznPJOTRQBMgMR5/1FbbZy6caTx1vXNr38nrSY8xIDD
62GvDdz9t4KbBVP2EMQ/Cze3D30B96PdoG9D1U2yC3QqrKjPpDK5hJuMI/ew0XKtuI52aVFsKTfE
cLybUxfZLmOrfkxt8nI+P/8d7xCScxlUChAejldImbO1GwTyYzNGFipDnfycxw9lyQZ0kut9aNsw
3LU6ivCh59TXIZiSL05cvqtuepYLfulR3KO2DpyJKJe2NC0k17XG0HeNO8o7sNIomWdqvFYMq9gr
JqsB7p5eGV1BZpp9KVXLa1UuzR92njwpAzJBVSbLyNZI684I85+c8i4+z8J3r+UTdn6UQdEUNLty
qC82P6VtpNrdtjfs4SZbtreCA1p9k0lQqmYS/kzNM5ksoOP8mG9mX1vvlg/PadEq1SMJpmZTxHUG
1qUEG00Yiz1XdcsqvVmmlRV9K7J+6Wdl/EP2S0QQ0iB+MYEGblqoT47jqMHSYoDl9Z1OIac/nNVa
t59tx1F4ZG+IchVfA9+gvNOWi4OrdxZ4wu6H4kU8KG0LKL5RmQDhm/AIFXG4JnIzXBLHzBetYXwL
ldx7phRx2CkQp24hPXVeOKNDFZl6f0JjAYAwTYbHIdE7yn5KeVOmbfMGL+pBeARmPVK1RnxO7aps
2/TVTra8eA8nhLlXyD+c+L+MSP3V5hXqCWcVQOS/bnqC7oMaDKeUsO+iDxz32dB1wkFlf5iwJ50G
Q3DRgxbs6/gcANSjoqas16WBTLXHd7ky0b/c83KRXptw9Bd2a5P+nkarxkZxxtCfZXniInUzNkU1
L9ISSIWmt92+aYhej7aSvjux9aMDaXornFC/ZZr/HbH2lAJoZ5GDo15SxwfDgiObe0Skhm3fRumj
p06R66yp/jQhz0qCRvnBKedHIQfWSwH101pRond7KPMVeU/nlkwNmGWYVMkd7VxTUiX4PSplNZZg
lny3dG7C0XFMoPkhSezZlku9SfSXB8u0inCLiSvd7Pva98ViE3Gd5tq3HcFmyfPXdpanZ8mrECAY
Y4ifWi0+gbr4wwIweQ40Y5351RMU1MFSHdXTWDlHPSGOazm2cs4RdV+Og6+sjLrud05cqXt0SIZr
PjXBLh0IuYAyCHa55wQr3WzUN3OAT7/s+58Uw41+x4kdWquXknj7oqqdbN1BkMTjMvbGAxmEpa9L
BkJRubaTB0BscWEqxGo8a+dGUrrkT57fqxJ/8R0VGhgbERhNzofTSLHqMtFIR4em1q86IyJCLw8W
JXVN0y6iunmCLCjZCdvcUBX2l0tlq926szptwW7krJMqeLOrjjCMpQevExvlqk0M7RY5vrPxKc52
E2NLRmo8UWCU7jwDxZtOLWD8CepzV2rJE4wK7KtR2QN7pfd7YVMSoC+wywIHlewbRwHrh6IShhon
OTL70dPYJaM28VWWpOHg69l4AI/Nt+OSwQgo6j81YI/YCEZfpIq0Q0cR7rqFgHmXFL39ICPvKVtq
y6EHpXnqXomVBpxx/KBZxl4SnMAMp/tgJGBhA/NYFdaorjTfcSF36R49ouGOYZLCH0PJPNcgFF3q
1R6kzMse2EtP1c7IRowmuyYP9O6LiRAAcuQ+m7y4Ll9Q+SKIHunP/P2YYHSWMLynN7uZdIWbF4ti
5BuRz+TeFOSlVwUMYeth8hIDYVG5lzr/U3QQOpXXJEyjlWWV4w2GKWehKXVPlkUbb3ebbJhbNbZ1
8K+4iAFOC/rVACI5WfIujJaygYB7LTXlqXes4tQ08a+rGKoFGLqhYYT0GpCy8Llf8iTi7yqW203M
m/BcGqj7SrKRbxPFcamqpOHPwNk3tUX8Ph3PRmnyAkjCh7qQIn7+PBbZwVoovcLQjbAJJSSlYT0I
W21nBBoraEtDW+WYVLkk6YjqgvrbjnKarrJiuDTQAd1kmA2Wmut7Dz6fektoLiZb2MGa7403GzDR
iR9d1SkreAV1XtOufnRyNdnWof7e+m109tvvBMHLS9wM+caxXdhiAhSIKhfSTXEFpzI0OeJybmrr
0hf9QOgU+ZHelE2EJiz4qqX43YUV5Q8DeYuFoUv1K897ZVmHrvdU2CVKbWHpXk2ZP4oggrQniI5m
gzav2hi8WqauaDpIPaiCdLI+W4ghtSdunXYrqYvVm1Y9BoKciXJ35Hn4gu/cTTLhuD1VYaQvRopK
OPWqU6gPATdBsCSawlfYFvhms1E8WbsTOJV1gxhpr8IvNFE4Cb8OXSv4os1TlMEjkIdevGosRT/U
AfX6DmCuZ8U3q0eO0wu5T7JnmB/XwCSlh2mj7jaV8qbFTnEqk8C9d408SZbh0IUbCFzQWEnbXloj
XiptY2C6j5We/UnpBBixtOsO/NaCRUem6sHIIvByTjxuDccFcFVKrz7aVo/dkCz1pqyevWEon7PE
vuWQCV9yTyqfHa0zlu0wNDxh6dq24m5JUYQrt3YvRpZ35zYf3EuK2Dr8nOGbl4TlPpD9nMINL3oz
I2KTxCGDnRiNqKMGI0+qTIy6EsJVaSQ9ybYuP/L+2Alzb7XpKfYzkE0cNAFIjj7kDWQwDa2KV9RD
mC9GHEHgrcIdTkWV+ZJUxL4Bmskre+oag6xs84zXuxRZxktClRKQUCVei7mq03pbGL6b9X1uA3KY
t70Gwy/O7PCqTTa6HjxpLBW1fQBpO/VfoqsiUrmGmV/eCOe0A5OuQzt6H5W9KCV04+fb+9y+d1cQ
/shb4axRTLEqfdu9j8Zm1awsyux3wlkOOkBP7ZSGFfcdfWmp13W0BTe6MyynvbbeYG2SYMxPdnTM
iNA9o/bVKnL3PFXSPCdl/0p+zjlnMAvsYHiAXV/ru2tTx3tK2p2jpUmwsQhbrXwtRiqz7qZW66KL
DlLBlXM1gLo01Y9kRw52h9q08E/LIF5xfg6QL0fdxEo7tngBeWI5jJGtI3eRKP2faW60X/PcV5EJ
14wrdenhLoA3qiYddmuM6KWRkQoznVQ9EFNvl6HTe28loeONBs/BRowqFbIfdRGjLjKNZjqQvipr
b15ga6/N16pIvJ3qZ5CWd4TtwsQsV5VUlFuQy7y3bG8cDg4yFcY6NKy/LuPpUleSQl1+cPhwqSdK
vommai/PeHSHzns1+edRtDysJGiAXjX+2h7cGCGiqScZnX4NveFR9MIxzS4F6DzRA2NlnDQUehbB
xJg+lpA82X0P3/m0KgKd2mZi11qFpqRdB1f+1ejS3pIoOZzNbPjzQ+wCppycZnusw7noD4G5/DSQ
eaG8KNxk2M7OwoV4BGcdE67537dzWw6MRqkoLwgTbKjvHt7t0XRXY+10p0FJ5bOsEu5qVICDIWdk
f4BsIpgUhURTTLJC4irWjIkHA2HY0UJRSNiU31dxNiWZW+RpPw0IZzEKay+iH9PKYhqavx48ChBZ
rEdA1PdVK2LLwJ5ISjULkMyraBjTQ1YFvxpqA9MDke/0IK7mgdlvHvjk91+4zMsDN4PwXqw/zxPd
2We+03/h8mmpee4/fsp/vNv8CWaXT8tXnvTXx//HO83LzC6flpld/rfv4x+X+fd3EtPE96G0A/qO
fvAoTPPHmLv/eIt/dJkHPn3l//tS8z/j01J/90k/ufzd3T7Z/j9+0n9c6t9/UtvzS3aHWoZo78DW
Lph+hqL5N/0PQ1HlMyslR3ifde83epR97N8nfJj2t3cQRrHUfZX/5D/fdf7UcocKzXoe+bjSf1rv
P92fwwxH704P2Z3Pd7yv+vl7+Gj9f73v/Y4f/yXi7vUw3oyiazfzv3b+VJ9sc/fzB/3HKWLgw0ef
lxAj8fRf/skmBv4L23/h8r8vZTsl1Lml9nWQjODYSO3EkAjY7Bj/bsRINAzFQdVuwiws4qoSE2Zf
0y3DoxguSSDtnRhZNq3zHjOt0ZdeZVBbVRvSQxbEEKjV/TOnYIhsp16cU0nYgm+ZxsWcMdDNA9n3
n2Jc2F14ojZjCSOWsImm6mHLMHVAYDVk+yfooq+QesTXwpbifWc7CD531PnaZnRvYKiMz3kKA+nk
pUURSnJiNLAk4GyefLrbxLAa6T9aAFREzhqoZcRSud9T55yr8vru6MIquaqMwIYn2aC+JBuR2OFk
Dw4TMdWNH6HlasN3Y1A/3xVXnaABefuQ6p6pOwRWcS2UuLgqSqNtPb0Aui5mt1o17NwCZMOH2Vbv
AExOm3fIBVlRTKzMHFkio36Y1xJL+51WEdT0jvf1gqRoTmEaQ8v71y2FW9p3/VllY3F300eOaJa6
c+Syp4gZvSBvUre/i9VDj0yJ+gfh+kam/mocuq3B/9sRUK538qtJy941mCSMYvo8XIATcSRHPyRd
A6rCzguKTlOYPjJrnxeWf+84SuCAhpnsOXBcCK4IXt1nCOM8TbLGaEnSo15/mHP3rIZy3cVJevw8
cVQGf9+E0sOntUTXyMwzkW5jr1QGWvUxQmuj3HmXoEm8i7gC7OWh21p6WxfILHltRucB4dc5Y3Qe
qSydXOeZ94W09tG2o5i4aaAfRDMSOjugjKwfxBWCacM+kZKFGEx+u4muq+teSsEJMzKKoxGblRat
IwMvQ23Mh3isKdRLK0nKRVhbxOTWYGq1pRi4j07u4qobZULeqncSvrMHGSdzI+VQeoDX+OU7j0aK
/4TIkErA9l8GtTHTd7pqf53tJnhCFT6tNCPL48pbMTLfzEHDEFRdB4XJ9Kl/f657N6VUj1JDey0+
hGF5Kt9ImcCwZbsH0RhZhmL9vZ2tXWRizagJIVo4+SYgWxC+HlC+G+NO+rCAXuQEDOIulu4L3id9
WLDs4XqVYGhYqTCjH/WpCcO8OYquuJqbTzbq9KCN5SC2nAf+pwXmafd7qL2zyaC2Szn4lP0p4YiI
ArKa3HzZT2+hkXK6ChGUEAPE2yI0qBGpzeBIh5fWPlAKMKYL0Qd7+stoGf4zQgvyRthBjzmHecbs
WwphS7GMmDv7fOrmXk81hlPvRzl6l5qUTEZuwOSmh9FTAEBtb1sEDWT+wt6KVtsJDwq4HM7cjn+z
Jhh7mlFdl5txCaTKgsJ/gpO0E5ykGQD15GNuknqcLoWxnkbE1ewjplT9xuqRb5pdhfnvuoGAqMwr
xfJ4cdt6eBgd46bXSfdccOA+5LparocyTr96ukFKCYAVobMBkrcpBSVH7pfCALgaFdCvhXXtLqR6
2AuwsUAhi6aubHdpGE6ynm0CtpxSVbdOwG8txcAdnuw6brjVbP70P4CevbqN9jAvfrs7NlRxVwGM
uQhcuQencJwDJ1c9XYhL0cDFbgAhqNC0v1tLyrT7QjU22uwJ2amLDOfkQ94ImdipEdPtog4AWBIW
yM2qhzE0hVBdHr0a2ZygupQ5vM/iSjT5kFBtm+qgOtzq10D0+yr2ADnA5KxvhbOsachBRz6cqLVV
Xfs0fg1dx4J8OAZyKsUDuiF/2UJSWVcx4E9X/2RP+vQ1/r1G1D4TtsxPtZNHZ7j/o3NTWqvKIfQJ
qdcvkxgci24ET1Ip+R4S2pM82kO3ED5VB4KavCfK8KkTUR84rZW0dRVsxWXcGD/sQM22H2ziVuHP
HF7wk7iWCJn2vZZAdKc7h2RqelOBkXLuiyt0gtElMavdZ7vUOoe/s/WG7x4kRJ/QdJ987qsKq+iL
OaJpB0pPlmKkKAZ5R1a5NUzlput+/loTb/ZlgOxm7OsvRD1qs8lfPS+VUVDvwPXL2auChPzV6Mwn
MSPM7fhc5mwac51ordnwoNEpuT76qe8exVXS5X8Mnm1uRK8bCvfoVUCSebn/5RL+vpptHTBT1HBc
1Cem0XngPlmsI1b8dLuaap1VWicTJ/6/zJudf80NZFQorGAj+0G2LUbde5DkEhb6wom/EL17N3pd
+Ym4tmPopH5tL3yKrah+d9qIlE7Y+o9+aPPMNELpaNZmfPy0TgPp19HvSvhu+CM+KXJl7TspJ/4E
7cCiRjznFCAvMZwbWAE3bQj0EiyCWb6FkeSsY9i6FhaBchKmSbSGd6w5NVNDsu5jM9uEiyIr66i0
pf1sFxPmrnATtjTXzN0YOWi1/cuSRj5+vMM8XwtJR9RJcnMNg0KoGHEHC1byrejGcp5cnCS+ALCN
8mWTombh+aht+VoNz1ePApeiBf0CUq2OxPm/NBl6vei9GnB7L8RQ2CnwWIvL3EtQgS0Iq30wukVm
rrUuBOXmVM0mUCJlKjnwn0TT6BBIoHX/IHpeAQHO7NFNbh0egTX+5cGuCfyjgry3UqTVirSjdy4F
SVJRx2zb3axfCyPUmf55EIRI8eQkjP/sM8+ZfaqJdkkMhKHm7WSwejAI5doLXCGRq+QvbYUS3V+d
v0YKqZA2KdVRFMNMzz3Ny9YhVA5L8Ricn4rZADOuPw3MtvtzdBrQB5dA+vRYFc281DwwT5uXmp0z
BJuI1yYpz/V6fKLWv1/YZNwPY4RejJpYHrlWSopiy22KZQVXid+oj/00CDGGvWwUkNnCt5dM4xhU
k95tprUFaZXgaJdqcBWjQc7/SJpAYy66Fpn5i+71R4SD5KdyWLfUx1Qg6YAsTHLndqat3Mb09ylC
F6fEgoWLM1EercQlxOJDtbAzkJ2UoZabekj7alFo8i/X+/g8VVx1wcTBMHBWEV2i7FQz9YDwIil7
tKk2vri1pjwPJD2XWmTpe1BTyrNfWjZs956L4nQOVZisd0tzyr4aSL7uDa34sxhlm+PqZAPT6AEC
a8r9OOVhRaN7ir4P6vpP0WumnK3wDSjd+Vvfac15urgS6yqZVO5h6YqPfdQV1K+zn1L4Hq56CWBG
2FqFas3acZ3tWGTSJadOdz3ULWpzvZcv+ypRDqNo4gqAUzbJCS6E4cPQNJ7B9XHwkvbXlXD54K1F
wZc0k8sd6J3yoMoQS/5WGxSSg6KbBdmRtIh/FKZaqBJWCakzU04nCv6/9AmFc2lSOSf1KtDj5Jdu
4X1Gr+RHw7S8470rhudVxhS669XvjzG0FYny0YuXRpD/IJWaP5GBKp4kKf6DXH970qeeIhv9Dsgk
UlaTR16oBaKCzQrq8/Em/JViRIi4p0RKDEqGWT2oNaH7abqY5LqxAuAIre/7Dew4OSepQW2/lufL
jlDJwoyc7CicQRGMe3WgUkjcH4UIeT/YpCUhrrZa7a2pSu1sScBjRdfyIFUea6pyRLdwrGoh65F1
Tj1Jfvs1p20V7Swl8Iy7haO9zXPYxIY3VXVvvg+nZWDF3xIwONdsakhhKldfTYx1P6mXzjYxkOgZ
OgkRKj+iKxrh4uvBUw868TCbxBU1o71JcGZeh9yhfXBTKH9/3+7uqVJr7vYOWNfpI4imt3QY1FN/
27lSfTQ4e+awDaj1Ue3Lndl5w85W6hp6WkyxampUrYi+uBTW+xwx3axIIgLFLaq1P4J/bursbyZk
MjWfUSDtlIYjhGji1nNBXU39SpbUu5Fyl1/Ds+Mn2zjNaMzG+TVZDOtarG4VcPmflzZix07Q9vyX
ZXNKX3baAH8jvCDxKkJx5ovSOB1vWh2RTtPLvij2C6TI1itEZ+W5CpEMtPo4/ZK6Q762PcrLOWJD
9FzKCyuTlZUzIfORgk6PxoTcFFfCNgJEB1Y8jYgm+30lutCkMewYMbQ83fTizbq9zJ75BC91c1P8
pL2piuGuug7Fm9lmyoV3rnJ3K0wdRZewzE6Urtpg93thFE0IMcTWBNAx8Vw3t7kxn8LazW6gMy2O
igZFnFlVOgDuuWERmvI5MUCzUWK6CqHX3OVkq1+bim+oCg0khyclZup/qa52m/qoT92uBsFKhbB7
EqOm7X/tBme4iKkgYK9JqRY3MWbr+bbRzfhRjAVSvQCBEz8rjuK8dMgPw/DimNJzAFPeDcBmdcxc
EKlTL4Ha4H7VODEiBEpb7cVAb3jlzSntZgeTFvuRyXkeaHxpLyt6g+AFbsIXHJu3aTyAKbOvWB0R
uSLy/fvs+5hfAseQNGUteZ67cTofHoLYy66ikQ2kocYaAV3RRdD410CVV1DTyLK3mZ3TaRTJiW7l
RznUc79XiXolu3q+6qy7Jkcg6PeAmGF0RO1CyYKMSZc2Jkzbe+5j7lMF1ZiJnFKeBPSQ5UIrWNBa
zv15GOFCCC9Ff6jrYlfpFC/70bjN/g9p59HkthKs2V+ECKDgt/RN217d2iC6ZeC9x6+fg6KuqKt3
38xitKhAZRlSbBKoyso8H+f/UJ787t7TBd+3+UqPTxEagBfOlH9ZIi/vZ68PfyDZYW7oiqYig4Fg
UrzFa09JyNOPXDiBAGjverex78e5ICsXFeAK71iihfZ9kJr2val59rYZYntxsxmaoh3JcDpIkxwq
+4KxWTSZCIhRZDbZqPl+eH2Zm+32Mm5HxnEHm+bgBnZ3R2I2yelJMX2xWHKvUqPFHzlXHWhUpO0b
D0On1E+xYW99VUzEmnT+ISHCdBnKqmHH66T1651sDcvhI/Lmo3qic15Kvr2yF2wVwPdsCBGtYOqy
1rINWI5wK6tTVBJFqQXuSVa1iohPJfuS6UF75kmVXAehzwJ5GFLDWvYqdFNZVBXx/LKa2QA7BYLb
RsnX1ipylBbAAd3VhZ1tuenqTxw2cCcHJPA9tMBvA8T/hBE4LG2kvi9/9TXgBKDFQt8sQeWd5eOK
5F131aiTfujmQl7JIkSK6mCXgVfCQKdFIdxq0elxA3CTalzVj7rbRF/6uHGj5yJrmy+F2v7Q2nDj
2GX5UPSqeCYtnfDIqmalGAb680C0x8o3e28rW0OD/T6qJToBGHQeUf4+xB5hUvHcucKHeE8K+F42
yvFR+S1x2A1JS1BE736lQLieeysFYP8JsLxqmuoq4af2KAuSr1QzeOzNrngkmXPCl6QCu5y8OFk6
CdvVzDAAo/7u33T5Vg9M8yxs8cNLESQbei259Dl3SpaT0PGJRry0cyEbhiyz7vwhfWms8h/TPCDL
nOJUWdHy2r+1/H0UTKdWIkpn+Ly8uhXNf9jG1Px/9bsNiyK+/7nSDCsj8WNipT2IO6NBxvCccyrq
QEAMopBXXcE5yULW/2omFjTcBaF3lPbrDHLIX/1utj/6FLA6NvwefmhqKVhk8MJ/vNJtiLz6+91k
Br6hgWXd4n/tKGe8zS376YFirkvuKpC60QhY9g5Uab61cbExZ7a0rIM2CQkeJqDxZusHHQ2jP+rz
wFYa5ZhbUTl2tC+KXnkgcNB86ursm5Kb/VHWcLmKDXszc9XxvXlCOGQXxvlwzFpHQyWHTI3RigT6
ppm4SJssuswEcumIfC2rhTIRu1t20x0+W77/bRW8Eg0dkqGmtWgF5tnGcMf2FMe1S55K6O+VmfzK
pDiuCRAKpsonBt0PLvLKFDxtcq2FjvzvBlTG8B575hdpt6Y0AkMxd9GSn3XPQZKcI82dADjEILjN
KRYKsuSGXieWfauRAwPvW4IwySFtkvxgD9FDaJjpNvptkvbSqoJi8fflQEY7Vj7o62jZ/ken37NJ
2/8+ZeG5/8zeFP6WICdnrfVudqqTsAO0QKZBQY7JIrS64EdGmCdJRD/5y7zpsLG+TFrerDzNSS55
DkkQuJ/YjVapXSzWaCura4slqfsuhw/NdAwMwrM3VUAqkV3bw+oPo7yUhe4ToN41uke4FjHbxHaL
6XhrHkHct4vW42NCN/nj1hCCh0WJDc1LNc0fedpyOwZHKmtkShiHOp/eZU0WfWHMX5q+Wot6zB+l
TQ0BwVSTw48bk4doNke14Vq2GbMJ/InYToreLm+2NG2cxdgRrH6baIg/PQ0B8+uspIPtSZOLFnIO
actc2LJeMkQbaWNxFC5LETY7OCOXvBiR+EBm6bFzreEEN/MUzTXS5MvHEQr/BmjatJJVWeDD/0Gg
fIR3km5JbboXjxNvOUiaGrKtt5ANumUFGJo84WEkksxDmnEoxCUhOt4opvDczDVpF4FlHFg77GXN
USeDKEUxllsbya2FNF6LWhUXTyAVpreQ5qQt6FX9bIzRok6raG25SnkOC5PTWdC8u8TW9DP/b4eA
Z1t76SwOUNTOCL6PhbZMgaGQzN0Z+8wI84+gJHHVgUoF7EhR1vFU2kcDQsnerVVja+MUue/Ih1yB
YFG/mHn4yQlX9dOOtihq+BvuM9XWJnvuvnWFtcxLH5vVtu4iZ21+bBt3L1stJYZ4n4x8xdEatXYq
sZB3CRI3K11U1pG0+R8gFQISKDQkvWfTrbjZLBjtu1xtyTenh7Qrw1h0sKz/GUbu5v/PdP/1qtI2
v0P2XWLtEylfzceXzVy088mrLEg2WkUE/B5vJtnDF6O2aYXKH3TuK21yvKySCPpIvLt5J2u3ecmS
yWCBbHPSpfYtYeWzzHL6XHYJyaL2V1D27qXmhG2ss3KXCzU8Z31D9q+pWw94g1Cecj3gSuiQLpDF
ML8OZvvUx3yDlaFemj1nnOzyD1e+6h+oVXk5uqlYV6VBqsxMVhW6SSGv5kJ2mWY6azt7rcMp/TmJ
YrxwRwNzPQTdJ8kq+5K0yi8+cKMt+eXdrgy9CBkb9dPkO7bLHBv8Tm7nrwMJSFvXmca1rNZD060R
asq2supNfbRSTT26k1VXzPArhC4OI7fKVx+SFelGoLdKVVVO6D8T15yBXytVR7wMWvarWs3+Vll1
Y9cDRdb9apXV9L4w1qOv/uimyYX8aqmoDiUGsb5NFhMd3bODsTQUS/jPrFKlU0+yJos0SGeQhfgR
9XqWrgf7Tlg4+nEb6KTDqPr1al6skxhT9hwCkWgmGwykHK6t/NQMUpTm3kllinUhetizv5vd0tSL
lZzxOi2ZtYsx85R1g1TMsku6fG/GKTqByMWuJuLPP1UTCINwvypTb64nLQj3beVkT3qsfyLimW4L
3ydOp/Xzkywcb2iOvXORlbEuy3Z1a9QVX1uaFRJLQ1v2O4CGr15WkkzoVmLhCls5N7NgCKcB/iVL
oC2Zmv6HvSgz31j0DvDJsGnxG9BNjoJA291NHUqXHF9E762AUWmZzkfT+zzo4gJOfEdeRts3HcyI
3P0AE/ShFV31ZOhjvGeppK1BPPcfMcvjRHc/DDx1nNQWKrGwQns0JueHHMc+gMc3aScPAxmPnEe0
Bs/d0LwiydThydAs7SsZpWh3EiJyJ7eOskjZCgV2wWNq3k3KIixJ+1SbEoHwzHYgDReTfSpcayU3
oU40y7Vl/lLzGvVSx5F6yWvvvQp97U7WZCEbo9hb9OTGnW52XQjj2Bb6VCJVqdbuqzXp08nywnHR
qYgKTkDm1q4YnK2spor5gqrzEjVWNDFmbI2hRQGfmgiO8iqegrReyEvfd+J6cWtSnYZNS6URGc6Q
Pzr+ukT2b2E0lgvNcRqO0Vz4eGGyVaX3b3ZutVvZgPqWh/RJmH+xjIyMw6IKav7WPdFD8jKYsTvR
LGoxP3CO12Im+Vzr104tR24aWl8AseaYaRkVXcNz09h+BjYao3CpFVzF6LlOYtfM2j014fI81SN9
16RCvKid96sV9F20H3uU4VgnOAty6fzPyY63VWQYPyHs39VRi5MPSAPbR+/Oqu38XjryE1FOC9XP
goOs+loQrEsVNJkT2y/1MKGPFE9fLc8pNkkz4Hx07epttuelGL+SMguWla8wxzvLkgipfa4O4Zvh
xMCM3fq5HaFApmH3Q5qdtA+2hT4szHRnsUfbQ+6G1DxfGf+ujsrQz/KFNF8vr90Dwq2QDgee+3vM
X/Nce2vIC2SL25y+az/Y5EFsq8zuj4qf9wjeI2Vl9tqlRcvcQMwXm2yN1aE/yiKvsmdl8O1tXEeW
d5I20CDE0IiiWsgRBJmEuKfnWctsinca5z8F4q9ofZOTVCT9Jv6dzMUf0J4WstUMo/e8Vtvd1GiC
rIZ5RBg0nAQVVkiW3u+OMgsMpI9FgNkH29g4Bm3ZsaApWIRUDYcYW6WKrU0BzwzatdDUle83P4sC
V76SlOgEkvdCZsU/Yu/8X5F9b/tfDVIA/mqbCRl/NTiZTfLrbRrZW6rEX4Xj/z3/f01zs13l43+P
yEzIKvx2eTfh/G7CWR5a9r69VzMQj76R6QtNqcsVPob8HoWx7N6er4gvIIHJukiLLKYAFbmqt+w/
urpJM7If2l2H/J5hKMeU25jXruVIObXhqN15xJclTUbaBShemAZu5DCINlNk+u5C47l6Kpx+rcmq
HJcWSc5xpmpsVJ+0cdL8uvYYEhF6e2fy1cn3tbnhT9321uA2bXeocTpe34ahziJgygohZ/shxe3U
ujhKhVk6D0ntGifiXvayTZ1NeW8D6tBHVkdzVTY0RduvK811VyJiHb5kB+ctatpnNWj72oc/6sUC
3nOUs3BXaB9Qs7m1E/vX3EF1OdlOvHPC1jw3Zp7wfE05AtVqlRAdyAbnaDLMs7xy/Eq/85vm6dpP
DvH75HvmZdMu5Z+O45sRNj+JXVPr4cKaZ5X9blPNcaGjXeT760tqsDJCsrJW/Xza2HetTwpeUexk
Fa1zhIBNUpFk1UlBfVTtE4IBzgF9Cfta/FWVDdLWuVG4KcYggjxI7J8e9ckCfZvqAY256iGMOPMy
CkHGVz9WfMwU5Jn8aZOdeQo2q6SH1iGrsp8c20SsPQwczNexf81X10GzLWpysTVUzw9G3v0q3NY+
9CwaSIGHtEQy1T8Ns2R5iRACOE4zqvNqA7sc5gSYwVIr/ZWc4Y9LOa3sLVs8CCL80JBGmlTEoxDf
RBKzSNGEbyL3SMo0TrbeRC296FN1da2Theocr71G14dgYQWff7SYclA+j4d6zvabPEGW4QnrFaPy
lMNEViHrKwozLhRkmDn1A+gjtH08FOExJM8V+ry+j9Jk4+Pj3EU2aVVTUZp7zmytnW/0j4rek2UN
FXmhT12zYQM1fo3xIpB/Or4JHyYC35BmUyXd1Z5Z1XS196n4wy77T4STXPsbSaucUFUEyTKAT+rL
8lzN6rpJzPa4KcZwP83au72NtICGgN6mnsV2dTYuO35RwUq2+qBZj54V84Cax5bZaN2rSrhr575I
Hzh7x/deQZhOD7XV6Yu6gtoDC24BsVv/0LUWeQy/C8GZG6S4ilosksiNz11YJE8oLl1KaOLvhFll
G8uvFQBrbvHuksmM/6gg2Q+Ndg78UU1MT6RoVifQ1QgIlYgA9U51NflWAKCIk/zqpFUKvrSU8GzZ
WfaRDbIqi8Imj93zUeTxg5n5cusor5QZ6Zz3327TS7Oc5Gbrg/Bra78nQz5tKr32tU05WSQtKmzX
VgiRlkvuozXLqLnJjOLyOLQ6d/HUjZINDqR08T9GEUsV7XVXX10nkfNdOxlx90VT9GoX6VF4vhVW
ThR1Py5vFvBI4RmOJVoJU2g+45L076Tt1kVe1YUzLT1NU1a3Bm10GIbX1N+aXUre4fxiV6O8zCsi
O6A3rfTE+PNd6DauuLZoP5wq7ve+N3Z7V7V/FdImq7LhVv2jS1QqyeKP+u9plMkzlh6yWkvZehv8
v85lzy+sNEWwQ7P5DrTHtA0HO1hUM0KrgewPCsApVoXi6ocscEFvSdRWDDTqFHO+sxzNEGevV40q
KpeMUXP+KOMkDrIL+IEQshICTL5fmLshsW1Wj5Xy3vfaHZlz0LjVYODwa2aXz/ZyKn/oMaSOMArE
uWiMfR20m17p9lFt5p9B6tQ8JXXlJYyMcjXUSn9vqWa4tWFrHBykJ5ZtMhZI2wng903zkdZ29KIX
in2fk0icgXt78TiPec79vWySBegHQprVGt1AerOueKhrY4Hm7rcSreDnGHFblCuUpayZiBk92wM/
MiduVyNr7ZWtLywljJ/8oO2e4iGNVk7qNdsktbonNc+jE3fAV9koi8H3vjqsFo+yBo7D3tYGuZuR
iltoyWTOPJlrB78mm+qk3eIIPo1tw4HflLOGmSE+HYRsYk7mKuSTtd2IbZlAAwpDpech/I8SjxTG
0ZIasLNJfOmtoayLD2RebBDLeAGUNOCUaYjvZaQVUYaXsknjexmENbfVc022+VF0qdVEXYwNqw7b
bAqOC2N1Qax+8WjnRv7IWppkiWzKtrIqG/ScPOEoss/SVJtddRSN/XztPw/ylVku1WfTk4xdlCx7
o/mMXL89yC6cZDiXZrKWtwGa2ixVbpLHWjMWsc0iOC7CzgQVnHh3bqpcospX2CwR+HlGsqw7p33N
+b+akLTigfLc6jY5C2gUVVvP03Q+RK9elmbAEdn8ME1EDNs4QvZnrslCNuZzj1u3/7tt7FDhG2qS
e2NlnVsOdEL21A64kfUYpc5hGILygkZJuUSlNf32/+6RMsfw7zlarUSTRM/9XRknzVM9Km8e7/GY
z7Uqa4Pd1A/aUlGM+knPh+YpTt6EkcSP0mKiMYKSodlvZFs4uvbZGOAk+XXzkESCsObSOLM3RZk7
7brPnkd2YCrRW2O7+qZ29fAuj1Xr3HIzsHrHO1Q85irSdbkcJldZOwUBkKi+O+AwJ8SWpka8jKCX
rlXRWeKl7Tz7j+qtVXb+r7EZvr8dzNt0Es1RFq4K+YCHbg7K8R+bvFJbiBe4gj1OQbI5wHNMkdVV
IUuursZ2jiaNWnuXWvq0nwro2BLK3qKAxDPJfu60SdmNXUuofibCd7XUl0A/g08CJwkHC50XYUdI
JBbE4MQdYFc9PJu9Is4xBBmSm/iZHFO/WF8braix7yxf/RKQ0sBRj/ea19wiXGtqtx0CNqvcnfTn
MjDqA8cf3UJWBXDw+7COEemplHap6180UbRPsq0CsBArZXCWNa0Yi6VznkJu5fcwcJzDGCvxkgAA
5EVGazx15aQvkVsKPm3d3rBSMr90TQFVREDIskYleC1mQbC5gxwZz8Ik1QDRSY5kaR1+TqW5yUbb
/NL3fbHt4nXgg/6eiBiuvoclOodjoymvVtd/VmYVX2RNFa9126gvhNS1DxyunZIkR/m79TjJFIm/
lFWR9emWUGBrTZzeW0p+/F1ZWdlElL0y7QqirkWCa0idCzMYYE79vhpSSBlsBvqNbJCFViTWtZ8N
8OMANGx5G5/UHKIgf9TWECC8YGNnqGgNTsvOuBrjs9uqgjtmoj1Cau6XcVE7fOiTv6jtygDHpQ/L
wvHzg9WWpXO9TL0iP2iOiQvaLiAyKt9aHTo3DrccqaGBMPCRp1Su98jitE3/JLxZMzw1om+J5y1x
PbY/06i7N4BRvU8jPxhDL4v7xo2LXddb+Ai1VJz1qFRXgcaBPczuDzlodO4KKEQ/bLNPF4GaVS9Z
h9B6ZXvdovJRAOd8sIMoym+uHo1q18RW+4xPYtYaI7ZdtlZ54HPIY3yTjXbuu098MLJJFsidv6Lf
7Z5kTbdqZ6k7PRFn89Sgi/9zLtlYKpPz77lCBE8MXXNPxjxYzhWJZz9JjZV0u3Vmm6BuFDa//HV/
1LtBcZZpC3GontfWjYD9McGD2cGKMJ8TLbI3ZZfF62Zea3dRBfpW4Q7czVV10KczXmvOfakpWiGe
hvhBDpST2WZxh4JHzzOPdgSCSrK1Uvcg51L14b9fyX8p/JBHj+5718IXjUnoaBCHm7ar24Vscbvy
V7OsXvuoaa3dEedxdxscFewsfPhBC23UuY1WxLgdhIW2GWGsnAUm3F9nkzdjz9VAG0Nkmbi89k5D
gmsVLdpPIPJUR3s31YAw46b1Nr2fj1/1CfbUP+a2hLQrzar9n+Z/9ZaTZLNP71+9pTmIou9uDtt4
UJ1ux87J3MbQ6J+N0f/WWdX4DUjIowKA6NUQkUlylamSuVmx/WmnaSF7gFnc9J1LNqcXFAS0t1/0
SBuWOifwJ1aTkFdVpclPst4SN97PXCi3/8bSGtmu3PiZ+cUZXRnnvRcVakclXm0bf+q2grOzt+tW
OXadK9ZT3tfPgM17uHL18C2v9PnGY/zEMbSFOrxoM3d67ghsgU+iEuM1f2pmRbjHf9jRUDs1RqE+
+w4s2N40f/UPEYq69b/Z5/7d3N+z6S/nlx/ov/vfXtdnnr/6y/fz7/7/Mb98/9X8/u0xXw8coDzr
rvkj0Nv+WwsFeooT9GGcBZl0IcB/M9vhMhDf0E//PkSGvQdy27HgNM0d9KBo4zne+BVeGyi2Svli
C5jH5WxHvHj8CpFnafy2ZyTaXe1z/8kxuh3ek2aRIrhyqI24qhZJqliHstdtBDw6sZItspANt6q8
qmqdIX8151G7b4Nh2N3so9abeMoC9QlZZ7hMaSzei65+cThV/QlvN1VseGPt1O8GNGqWAxiWTVK4
FWg/CvS0qqOsyitZKD3H5b7R1JBQeCQppGgVU3OSRVy4zSmcC1n1zMFcgnhpVjdbZbT4sWXdV6Zo
oxv+tJDj5BDZMBZQZcnprMD72+p7N+lIvVX+S+6Y4bHrbe1qHyMQJ0NiIaepokjC3sA4dz34lzhJ
96XdoqKeEM21dTPUvWG3K0ccveTN2aQiT/rMv8umpyFke+PmbLfs8Ql1kOnJQbuAlNIO8cXZRtrN
iLArC47QIs3PEvckt41PzeCCwCUsA/KxW5VLf3DIKEjEWbZa4ZxnRZTYWtOD6akFxDXvhllMNktd
1d23KBi/aHAJfybxvQ3J0F9YFvER05wnCFZ/3SasW0RO2EGntl8FGW79FuW54AwCat5i6j1SvpC4
hp1qB0QGaIDd1LLYy9qAa+Qir8pL3ZXD9VrhGbsyRcJnNhAIRA4/WUOpT+p5SWbiqcqKId9W3ciS
GaDeksPJ4WSStpXBgoL0o3efXp0vh2I04N0WytpX03Afa/30WJsRyFnAcrtBNd210wT1xhlQjNUU
f3ht4hn42GTBnYja4XV0Im3BBjBDh4HWqYx5oiCAZ6ThgEpJyRPjd4EI5K8q+6Nor7glPHpYQGfS
oLqX2m6XrEU4NYk0bhuxjybOXCXPHuhdl62iQee/pNszXTMnlhgX/NoqavFWKLOGeB27Fw7cqoNB
dAnaUEpHvmQQbJi8WZQN2RGZ44gHWbC4v+iqBsrQh112tYMdMJTiviZy+yFPSEwJxQR2+58hRlj2
+A2Dt5tpAtK5U3Uc2rdpOCdF2IYn43VoDZhymUxtttI8hJArgnFO8ST0L6D4S19tvuSm8M8OMM+F
NKuxQEHDsN40qJac9zsbJNiJm4pxKK4UMYcrq9ldFVeusmqjij1SnhmbqdPSixP72bVIkTpBGBoE
tkUoyjknsnKr6uiwmXU7XlK/s8i+0eyvIJo3heHnP/K+ecsrbXg1bLVfKyKqjyi89ce8yctVL9rm
uStTb8URebirtXB6xb9AGI1fkXzRa+Nr4LRfFWJNSBOkpvom65u0fzKyxnhWiZ3izzu9Zijz3AeT
+yg7lfNXhpwHbWGHkJZF1m4VdYg3pQG/j9yX4UXv3KPCc/fDcuBg6gPBOWGI6iQpmXDphr75KEdS
6HI7cR4GyGKHXiMOYCRS+6PE+aa7dvEF8n6y820/3NaN2bzPR0ayAyq9MHDHrNtXnRBPIixfW/yu
Wx9fwK6awa+Nq2nPc8TRJq7scI/oL0mQwKyWiH2Jz0H5WQpl/E5AKXc/8sUfA9cOd3oR6jun9tSH
xoftDXhs+k78EAAt5VvlOwlxN7W4921kq+vORnKWUIcsr6ODOxOkZeGNk3ok9ifdjHNoxc12vXKA
TDsNX6hrizl3DDQ+Yls3MNq/5+GzsRBCRV6tLLJh7082rsW/L2VdFsIwhr1KGsn/7KQ2isqxs98P
ezMqmYUAxoAYIVAJKkFmeqh1Z78KzYeiGrr7yP2IDB1Z9SQNsqM/eo+yzXYb8yEoOnVXZcSk9qQU
RMvYDIx1l1saZ1hz3Ycyu+TWnIN9o7trwHgsnG1aQvkbC6HtpoojaZLZbdbBGic+9UT8NwKWXXtf
1yFh/2p/ljWAt+19YTl4mLNYrKVNFjNPAa0C7YyQCVNJW+OJt1RTmv21h/kmUn+Ph2KCJdqRu5UT
a4F2zBz/WAr7gdP76JKoLiIzgfOQ6qX9kKVms0dTO1zIqm8P4oKaIi68zpk+aq3fD4JIF8WNp12j
GMaGRYf6TgAi+FPlrh6UBzxP3cNgl/HeMYW78D3/p1HE85Jv1rA2n6yStUnDudligKD8IuIoWdVe
WfP6CUIARAme7JoFi22Tsq6mlXNoA7XmxDbvLt4sVwAidnxqW6IER0NJ33wf2WbbBlRnWdAFyPN+
KLw6/kTFz190qYGwRw9SLXZqgRhERGiG3aXP4GLRwmoj+6HF8bceB8IPSRvXNk1Zk41B4MHOyoR+
6Fj03vkdH6OjzvcI1Wp2xtTHJ9K/uRVZQ3xBapHHIruAh3EWMyn9YnpC3kzFPYIg22A7JuyVQXtD
PyEm45AftQ3Itgns8ruhjndFNkP4PZOM4XZC4iANxoXVafbLZCGPG7YVm2q/IkNaxCu39qs3IpBQ
htBz4MO6Xb0VyYK9kP82qlZ+BCWSLGWvxCbnW08cZEfmQSBfVk6SgUUVdXc2a6/iN21VSKGWyqsT
uCRFungnctE9mb6yVMdjYJ67pAjRrBmyvUBC6ZteZN9N1YzeVY3wxTBy0JXVLM5dk2QiUNYCdZH6
1VnK9Qig/bbllIW+UPu6uzhzGpnMpJUZt8RiduDwu0dnTseVpj72obMkndi7TlI8TeQu7hGZ7hZl
FXe7gZi4DfJI6iVuwhB+hXaWNSJlCUyZC8iFzTaGT8wT0jeidan3YqEUqfUIjkUsxsHyvnZteUEF
wvEXPGqtGWjLq57CLCZzpMzCTabnPCl7PVYIjkrQdBWRTWJGY59wU+nTyifhinVie7xWy84Tm8YE
yORwLM2fIYo2Tqyp6l6Na3S2wIwuEuGVJ1mk8+FNxSc/XI1xtoNeYxxlo5oa0Efwka1LEzGPxCEq
pDH86Jzo6cZSQN+PxIHxM86N+6hz9fsg78ozCYZQXf8x1fNVA2HSG0b7cLMPsWIsrborNloY+3Ci
EezcXafjjkjszmhep5ITIznaHuuq/6nVE2z9Ich/pOe6d5ofSmy2C8Mpxyenmlz+p0a/Z2frrvom
/2QFYKGiwRFyp2YBJ2Gk2MnqreFa5fAqduvs9Jd9MFp1FcHVXslutyLPcWEY2b20GE5aOKth1Nql
MNxsPXh7VfjdoywCh4/WE516J6uQyjWIv5B4hrp7VPgWPoK5zLa+46AuP4+SNmiaZK9rkbuX/fqG
xJd48jbXAXO3XATZpp68cSVH9ZXRPVaV+ookaX6UpsFBa7aro7McROxejtpIsCs4oThrPY64UUO5
Uq96nLFg+bl7infFT/2NYen+Hrey9qhN4F1lj8GuP/FuqU+16lR3lVn3G69BK1jNo7s6L0wdkRfh
ncuGfP/WNY9QSUC4oiWwMo0ZUoU04QoMbHWH39J5s3i4hIVtvAahFh17YtCWhWc5b3pQcytUq4hd
dm6+mh7yJ6kTLJuciHlNc+K7OtW1I/Fp4TaKov6SN02xhjaqPuKtt5ZGXUevZRlq8GVSuPTW+FVB
EOJb3UV3RazrPNuccRt6k0deCUUbcHN2s1Gwu8Ebb3mA9ZPx3TMTZ9lM7nQo485+CRNrHRQTdvgr
W22Cm2pm+vCeCbzSHVhXD08EKuQ6RyDz8DEnLCwohuLSFlP14AX9hxxeOMJapSZYdsHpdRymJ5zN
+p3rEmreFkN31m07Wweo7T6bpWaSwpqFH7WFerTc8lT9Xdj11k8gBy+mFefvYZ6XS7XWxGM2jP5G
ztiz9bjOaMNtPStpj/jUYOXP5TCYhPZr4YcZdCcRCzZRzJgRVfFd48Rr/DZrz+gicN6tUOfv0Vv6
UU8D4ynoCcPoE/u91wllUaAP3BlQpJ9UP2EXCaBgKtQMQa/sGkXnZ0Z74M7RLmUUHVGt7XLMPj2n
DBGg8pxlpVVi57tU+y4BltT3qCbjryGGujG2oYJEuGwdYnZoASHZS9mqlyS126QWou1nHhRXOCuY
xf5nEqx5+GufZas1iHal6tEM6+QyKkY2p6oNz3OEWZGLu6q2xhf2+sXeF1GwloFl/7aHs10Gov3b
XrBe+C+77K8MRcWJZGru1CTyN6mrBUjQ69FL0OnKto3hH9heFL/0Qin2lkD8UrbmWqKw7xh5Is2t
ritQUx+S06TNhzhN/SnDPQylS/Z9D6bgFv0hbZx3chz/O/pDGYxkL20yQEQ21CbnAjXBobYO6NhF
oe3kTDrHyEok3kuHO3stLCRPivcGxevXagbo4wSEcDZ3TX6Y8abNiWqUngJjbI2zvBLzFUD/y6BM
yV6abvY8s5pt/3uUbOBA/NdQrzH/GCWC6Xs11cZOaFp0adPYXuWk+6zMAsq6tMnCJ7VhJwoXVSuS
eC511bUscMn9I8/LWHZT3PE//D0EdbCtW7bO4dpPzuV5JE02c+LKH0ZF9ayVPRHv0Jp1qKw6I692
FaDbReLWAYKb8yvEvIKcW85zHT2/glF09ir1NPxOeus+WJNGpp02VN9d/UeRR8OnWWT6ko8hvXC0
bO4DBMI2ArndS6DFJhpptb1WUpedpdZlr5bakZ1TinY3zNXMrEAvx061l63AHDpCmYL+OKph9mq2
6Vc36q0zOd3ZqxGxledXtW8CvjZqwqvWk1q8E8MH3igwonOkuOkTmUMXaTedPCdCg6ThCUWld7sv
VqNrZa/IvhuHog9/DfdSEGP/h7DzWnIbydb1q0zM9UZsuIQ5ceZc0LPIIlne3CCklhreezz9+ZDU
dEk1E+q+yEYagCWCSGSu9ZsQFfWTYSX/9XQfUMubNeXX0xFhNw++7epLOzVAYxiht4xdoj2xMbIX
cNropW5fXUSNnpqqVi5+QiI9daKX1gicG0I8DZ42RfwysGvdqHYNWop7snAVq97qo4fDnFEFp6HB
nX1AH3pXj1gkKf7YrZqgEM9TaP1ZJLhTlMkd1GSW2DMJA77GIrLyk2OYw1E67Uo/3rmJ3zt2HOLf
Fr1/NVUlnoV9GnlAWKt2XyXlfYQ6tbqFE9D8VMU7pt1jFXVftmp+CuIKhqHnpivDNFFAnIs0bd8T
5FL2Y1diHDg2UXrWUBxfRrbdbmRVjlPnjnTUSSJWRna9QDVUK9dIQOF1xvg4eEQRIqN+xYGwJEM+
ihVopDmggOA2mtzJ7cBL7Vk0ySIWcfNqGpZ64w2OspRn+b7eLlOBTbTsVV9H5P1eCbSExzTBSQ2O
d8PqPUpXY+0VN3WoWivCmsGmS3iDozHQWfAY2YHZ5vUwR6i7BpB7BD9ElKQj+x8Hdbo3ZpmcFWtv
Z9H0Fe93NMqWRB+jJ6eJQWbhlfo9rUHqeda3CBgCYWN7ejAybGiHwfQPpoDPhlREuFZsOPeiyvEr
mgg3k01HH1F87ZmFSQ36SFtim7AdvMLew922TnXolit3TPTXShdn+UFmGOxiuJBYw/EiLdQJqEHu
RWd5ZNXlN0UJbBKBv7SXVeNiYI+7eEroczcobDg7VXTHzqr7ozxqs+jHkd0L5aCGQMUZ8NH8aSju
6P21t+1mXRWrIDAZkzaL2yDduVhZXdNmPTfottSjV9lZzHCRPFyMiZM8yuSXrZhfWCplt7IL/4Bs
peNvsZWdLEGS67XK0FVu0oF0chDr/gUTO7HCqAloUwibXbZ58xFx97Wi6qSLcSm8tpeeXu86srcL
OeLjhCREWsq1hxKU5r8vEqb8KU6IyM/8MbJdnhV3jrlyY+zIZcdPV+cDzXMYqcUdW4n2qc6c23Ds
QILMNUdLnxQ1dE+yZtf5Ny+dNTnGtHuycXTHa7KYjmKuFuCZF6Xp9EAnOFNFtGap+25309ZT9xR3
wbhM8cnby3OJeGMtGZnTTp47qEzYYx+Y2+vfoKEw4nW4JshzHZJcm9ZQk43s7WNPAH2c/fVKLDir
1MJCseuLZ8+KdpOq2++WqVirBPAD5KGgeIQ/eLm2o8qxitnPH9Uha+4dU/8i2+V1wrFGndNtpouV
wb3umsl5H1pTY7ZtqnMQxu7J0oVFGEJDQ7BJh1U9YCtZOkF/gYXZX5SZnl/xmpxUF8jZX+1CF8GK
xKVghcYI2eELDbOKDAWWuckvVMVF2HU8Z5iVHGRbasbRghlTrMp9EwH+1ljFr0tXH/cxic3HPp/u
mqrHJ6ghFjjadfdo2ZARcQg49nPt2hSgZlKhOStrEXw1vMyT/iCroxdlaz8Jxo0Xg0F02tbaZJK5
owZeuyjmQ8zjN2bVBfMShrZ2Zvdo4HqLVRMFgHBmHK42xdvUnW6ywlbeGqZUkbIiZ2u9Q2SUXxeI
yLcmdXeYqOVPvCTqAwqxs8Mu7WgE/THieqNqD6LP8mA1XoKy1A4hy+yDAU/GaYmQ60zaC9EP1X2m
ZO4uGKNhO0TJ+Jjqwx+E/q0/Iot5BL2El7wwk40D8uKGYHp4QQIXORkrtv5wsntLHdqvjY7Fr+1Z
ycnVAAXUNahXxU7NA9oI9cJj3cM0R1UWXtybhzkwA9x/bvzp0JWtRlumG/LDaD7O/Y3Q4qU7bzVZ
3i8xJPCOxK9NZ9XbargKFcVetWljn3DwbtnzRDwtQVHuOsOwwdfQ4YsawGgnBkiKTNY72UhGy7l2
iyCAbOJa3WJAqWvVauidqIY13eOdK7azsRQWXmOTMhsP3zF3qbBpiKZ732XDicjKSdbkCWQP1dUw
b1VVpWhTFrbtskzq6iKHeLzD9lOuWQsDNeB7MRe+jviGn8XuXlaNzk9OgbqD8XyBck9Yv3oWqC/4
C4jz9yp/8lvgxzF2SWH+oMJdWaspFgMFqix725uCPbsl/5S4IX5IxF4eAr9UFjz4zXtXJj+uqJMD
+fcVa3Sztu6UqWusQvWdqcVoWlSV94oQ8/fKMqpLAJMAu0f3WTaPhkp4JZ3crTOPKmxjK/RQe2S3
PWH6rgvuNe0d+rirASz3Dc5U9WuWruT/w+TYD5bBlhc6nZ0XcLGT4ecq7pbKgiSUtUzHCaOl3qyO
kQLhdDPOh91sBSSLWittvEMYUyCA0ixk48cYA+XerShSdRlmhB2lM7Cmj7usIVEV8UwuBBjNp9FO
dPJAEzxgP/fXfdU4z401/4LyF4zF3JPfh39ea4A2dzWrvVVgtvnLWKYNU6uX7X1PCVeO53UbpQR3
rbs4daUdbyqv77b8ZPPXDNGTdg7cmlBgVnERY/+JEO2d8O14gbXZ9KUFScobLE3u9DhOSJ/6sBX/
kmqUR1Jw8arKeO1ho80q19t8jOuiPl2GVmosM7z5+jbrL+NcJKVDHN0vvrcpGiCyJtsNP4RFWo6s
RdFfvg5zk6o8F+JVjvpobkYWOELP091HR1kQwIpsAIzyavLzarXTwLsaWfyl6P21ydRwSuoBn6t2
DO8zsDxL3QKFOlYAGPogL981rXnG9DL8nhlkQ/WWWdfVtlmrFWwBTf9Gd2pMpRTx3RgD49Utx4AI
Tjo86n08rLKiNC8dEjAbvY7q21aHUaL35kzo7LvVB16+C4Z26RQuFD0SZmRY+qC+ld01fFCcYfrv
NRvEbUk4GCmePMYmLr+bWgsfHQ0YV6YUxN5jHfM3jCa522Fz04LHe4WZJ4dHxFn2cVcHy6ru8x2z
FLKLdWSugnnClUXTREVwrceiyqqFUcMk/+c//vf//d8/hv/jf88vhFL8PPtH1qaXPMya+l//tJx/
/qO4Nu+//eufpq2x2iQ/7Bqqq9tCM1X6//hyHwI6/Nc/tf9xWBn3Ho62XxON1c2QMT/JQjhIK+pK
vffzarhVhGH2Ky3Xhlstj061mzX7j7GyXS30J36oxO4dj/siShXi2WA/4omS7EggJytZbTWhHyrM
d/jK6QWZ4J0NLzrKWl979iO0d/BG116DlSWSl2fZkesD1KoyR9fMQajL7JJ12xjFq++Ezt6ZkmYl
q2gNZsvKSaPjYBbFa7sCUZ2+xgbJoGTSkqUcpMZdt3IJhe7NLHzKnOw0NUN10Uyv2Ll+3i00I4c+
Lhuz0oGuFnhHWSOkWl0qTRnXWe3GK6dMq0tud19+f1/k9/75vjjIfDqOqemObeu/3pexQA2F0Gzz
tUE5B0xdfleMVXfXK/mTNIU3MjBF2SSsjbSYjzr1WY5iN5GwmWZH4GvZ92LmzMhCdFqLp0/8HWhe
dcctpz2K25u/Rok5UvJXk+pbJqq8arss/Gh4TtCtmDzSBbIGNhgySvgcNEl7n00OZF7G+IpXnyJh
EhW5/M2XYXz+kRqGrmqmq6mGqcHDM3/9MobKSxu/t8WXwfPWxqyGrc0F+6eWxRtHAokiD4TBvxtL
ZwhWFUmOn9rk6JYc/yHOFRPO+Hy2rMujYEAcWJ1SQoiTgUBU026IYSQsBKz4VAVJci26IYtQPZcN
kGNVFTkFRsm6X7lgw/3uIM+R7dchJIKfUCXx0UWoNXWRiwxWgoFd6e+/J8v+/D2xV3N03TUcTdcc
Q50f9p8eZh1w6NSxpf46VXWz0cw23ZisofeEe5OnqM/PjhmpXzInJRHVipC4fxCdAzdRFrKjcMwn
NIi9B2jZ0U2XuuM6HkrsCKvmAZNWrD2nJLjvmijZX6vBnGKReRaVwPW2VSIMeoKkhav6V4/MxYzo
3sc9lm4fmRl5pCuGfftxrjzr46I/DeZ8+blyxEe7NwD7RWKReQHIy6HIRv9gw8jPr/XAwO6Tb2sr
e615yMc4hASD6xmuPOOjO4nSzFr2hu7/zWyr6/N0+utj7Rq2ZgjdnoMMjmH9eodqVavRfYcE3ylh
uelT1cVlCZ0kx4V4SjiG/TsWcqfIq7pj0biIGXR582rXengwki67C0WU3WkJLqlJ75p72XYtOhgy
flBg3DqPk22IAKfEeLp2K6vtaGV3faE7BJuTZjPKD/e8guR3XnZrqDMeciHQuWPTyJrFUCnoVxsx
hyXMA0LJTr2Mba04ukkBX+inwwZh5l00eRdPrWEFRBnfeJ+IHXOYdZyGMt4OvRGe8yjR18Br+7uI
mWOFYWX86HeE8ohmeM9K0UPFGyblLQmCr4oKSF/RnSO63NMjnLX7ytSa3QSAjHBwG190YsIXeQSn
6BsXQMHyr6a8QQwyatJn050G53pCUfowWFPwsx/nNx30S49wZagwa+WzMN5k5WX8hfATBG4bMSpf
Le2lKXr8kHUBPXo+iu0JSXt5WE+he22UVQD55k3zp4jJkftLMO3xHDZN1m4TAPWWhR/vTGdU9iSB
Y5S+ldpYak6AVQJiA0esArxjojTdgbg8QgHUZLvlV+w1fjoE/L1GtX66+RiTuyxuV7Ju6dbXyPTr
rZc3+1AtgqdAbYuVIEdxzCfTObnk0ZfGnBRo09l4MxGvvIrzDVlWc49xOXlkryWvW1njlc4gGQyD
52Nl6EB5nQkPY+cSj66BZclOQMrRua/QRRDeVCzNKh0XoxphEzYPNhqXdHQWvtuG3Rwnt1dPoEp/
FFmGUQ8xAXvLfn7SF3WXqqdIA76IvP1GjrO07+rYBGe7iZ3bMcPCfvCs4N3tYcfEo2Bb1tXiYg/o
3bm5Eb5XXQ5By3MScESm8kA67mR2nvdE7KpbuNENubTxpHiV6q87PDZJ/wK3c8vibCjwK5DuxWI8
ncqDbMvAvKIJqhVnIjpPfYHGRsVO3V+zFSYABgZ2NyLm7K8LweJWycCPyPPkKfLIDSIIRwn/mo9r
TQ7C+QkPyzoJEr7YCAze2py8YGWzrVhrjc4KB3X9E2yQ/CC8yjrXtm6dxwjU4e/fHHI58cu8ZFi2
4TrCclxNNx25TPzpzSHKCHdjxSq+KGaULW2iQtu8LPAWBcj01gkU7NC1e84dpz0QT0a/YG53IpQS
1UJM52RSvIsvzG99YY341LJ/YTlR3wh9UF+isljI9sAzwh3R0GIjq1qGRSgIjkeidsbRDIbqetlS
K1iQN2p6mkSQbhJd6zFeSMKN7vgOc0psv/TIG8UzKPZTe+ovzaLN3/0xdtY9xkD7BN3Fl1DNrwDj
CK3Saztu5u1LQjxZAn0/jc9ol4BhN1QidBwOYeXkD3NeclVkobmRVWVs8jOs1F1MvKtAeFmH4R10
+T5q8+IBg2wyLE39fRwVbf37u+X8x3ued4hNIkxwv4ROGuPXt0hV1oZDFjP40gUtTtBa/jJZtXcX
paV96vOqXzSi7d+GNgA/4LsWbGVHe0IjZ4Mldv8muiHZOq0eboWZNus6AOligC85aHPhkFk7yKo8
km2B0MnV2PZNpMfZhfc4ki4qC64SL+QLYoHYxQ48NH2pFkdPG/tjgVnGUzOKc1BF0xlRovzJ1cV3
8h3NrawFc5CyKYL6IKtpG/bLyrX7fTWfWfps1fzJsLeyNwQ3vjbSqt74rp7eBDPkDAxke+xmPpE1
a8e3y6bu6yOoPaCWskX2fYwqex0ZcYfdQlajNNVG/TcmM2vO76W6RX6M2OY983Oxi6OaYEqiEsKI
VYYacTcPrRt/Z3uQM2t3tG9tpNymhTBz+zavzFOVi3Ffzh2yV7ZrjWX/zY2XN/bnx1QnRik01TZU
k82a9nmB1yNF3fWub7yPul+tcqsAUSuU/lrE/OBRI3Gf8yqyNmwpolurdKy7dEJ410ZgUdbIgydn
0ZnAQdkCz6ZS3Tr3zHCR1eBqxh4pM1mgFZWdHJs5zW9MhUUWnuMOqlOEWoZTx1Jv//sftfl5ka8L
Q+XnbKgwYQ3D0D4tjWJTlI6hRdq7rXkvNaTm24ZZ5qdi6FHng++osUCZ7EWKuPQtqJF+ZWaeeylT
Pd/EbO8xUkKDVGS5d1M6oXWjAqHZdck03XrdUG0KrJkv0M/6RW+MzaEINWLxZlHvAF2DEkqmteOl
3t4Ev3cjjwo16q5H2V9H/633o+1jHIm1+G+m6v94+HXhWrqjmY4h3Hnz/mkzxMJkYs8+Vu9Rmn7P
sjPhee92iCLrFM5YHonPEXoar1A8EquPNnkUt45+1DDYup5QolGzkIfRNIOIjXLcyAvIwbIDJZs5
+uEdRpLW4w+od4fCQBmMAVorTn97hX/LQ3WoZ6mmMVn3xEDBHUAY1QH0wA3T67MtdUzmNjtstdvr
EFBf16oxD/HRXFmgNTsiA1tnl6pOH3VHmDfSbAgn4uziq6LZCUR0IWBRlYUcm6fxdWwK3t9ZiDJo
d74ybPpIr6H7Oq22aIfyFqS88x6oCfb0DmA8IiQ2m1jxaja++271drOEuYC6iNY7lypBjFWfOxAb
IhycB9kZZI1/LiYP0c25IxtZuzTeiBm4CPLbdlDn8BAd0VS8mAAif/+Y2PI5+GUOsNgNuwBbbdsB
hGh8jgwgWZloaNm+WwPI8bIOCX7hLrCOlN5+Lk2vX4m6tnbBXFV6MNyq0WS3spdXN+69RIXHQojH
jKWTbB4tsFO83L6iBmo/txr4Dyc31aXsdHVsWDweFYq518nvgr5/xJ2oPIlS2LfCD/Vli7LyV2Du
MKqM8XWqC1B/uKbss9AvHiulepEDOiWrF1Y7NnfIPcaHwJ+SdeINypcmXMgBuZ65q8INxoNXZC4+
8R6v/vnS+Ok9sr61HlnFGLvBUHAjk8RLJ7UI+/k99xeZo62qRfXdOBfQf360VZlZ3ckCqZSf2+Tg
j3OVqKuv4z7a9AilJNYUv1zr8/VLG1QQ2ySd7PmDbaunAE7IW2JgLxSXQ7bPa8V+7SN042v7rWvg
0CWdWqHW5FlvdokdOJRFFqYduBIMRhA5ox16JdSEOrMuXTageZ1ADXXdct8VJP4QCkl4TAwfu2jo
/hH0uWrsDyw8+uDZzZsHRwf7ouf1swtB4HYyG+cBOJux7l3E3ULciB9Gv+qwucP3KEK6YsnCBYT5
0J7l2GHCwSupFA/WKmN9jWRYlU/JQvZei7xZmm403SVsiI5i0Iyt/pdQitQ7+SR/8iGygpH2tMWK
+fLRJE/4dP6n6qfLtTD6VqXQrYU8V8qsfFwvxXLsRi2wNMrtZt31uXERhdaQ4OBjjflomNtkr1q4
+vXo9+NyNMM3rkqOzZsx7paEu8tDP/eejNYyrx3EprWjKxHysteZR8ujYvABpzAuJkc0GZAgJtZi
oKjV6E4WudcgZuCF6XJG01zbGmFOezub4cLzuHYu1KaF3xLr549TI7tVTvrULvto1NeoGz2Zjjve
2epUL7W+q7eyKosh09pF3znpvmuK6U62aSnwYAXSk6zJ9mJ097lTjLcfTa2I0M9vo0tmiOYisu+e
Rqq4TnA0ItQ6vmLr9Z18o39xFc28H7Tg1Iz28CpKywBNg3oTDik/j+pjZhqolacxLcDlwxhcRqOR
lsvEP3lIm927qjI81H7ELpqU4dbvpuFBL0fjOPMPHbfLSuKTeECBcwEpyNguVxzIKLyctPhB5x2B
Lv94xzaweFCHtF1bWq+vZXV04/AuG8ulrF1HjKW2NH1d2cJYJnTms0dG2MuuNoZnGodQ71j99dkO
m0h7J0yrr/eyQxZJD+xz4wpj1rLqq4UcLXsaW70NkqK811zEs8tG9Lex7WgnrwWQBIi0/JogQJYi
6/iSp2m2zdBT3Ak1L56w/rqTA95D3bdvArtWQtTo4HW4jXk7OM5ATGUczlBg0xNkgMV1hMZK5qDE
5vFjhBzmFxkualYDMtlUHRbLlcPuOMCafBDD/J0l1UHzEZEPUqqJ1Xj7LOuNNWoNJcqaBCrswUu/
GgjolLE1fMOoCGAxlpr33eQjj5M21s6L1JG517GvQxKeOdey/7BIKkt2xSXL0nHP+zhFseKlhemF
Sd+AAGCd/yjcufrRVqQmt3EmWm5AuLmLgFzuK1Z9S6kckFY2unsqQMyozO1zoPJalooB05jc22mp
H4ueb3kqehSfUW18n5yZsqQpwylVCVWZmInoJptUkN/LotHKd3hDoI8CN4dL07ZvUHOtJCvfJ0D+
W6+eiq2sJvpNMXjAw4ax3E2jWW/kyUhCLnN4bi+9oiDv5MXjWrYHdbhrIk08FZPa3SS9KVbyMlpl
n9SEMJiX9UgHtOhOJsIyYQt6w5uJjfGitKVB0TTeYeT+Lts1H+w2+G5pbDC8xsMhmIfrjaLuXAz7
1nJUoYqzWVukfEFA3xpWoaDY2Q9vo2iQACgXMX5ryz52xJOltvZiaOrptfHrGLencPwiIh/eeqV/
M6JsR5rEB4Sp/JnDjYwIVJxLduzBgjT3ps/T6nvsp3fK0Bl3kx9mMKbFcMmAzS8hTHibONZnbV+l
9Xaj3uSs9YagXntRsqjQTzy7Qsm8haHBEKz4Sjdx5qOSH73pgeqywyor5dbrNeV2sNEBi/XyIJs+
2uWR2ns9/ygWnJ86zMBQ1hMftq0GC4euKT47SYhsj6l4T2NmJCCaXeXi5oV/xw7HWRhQOMjE0mb5
fXYSenBHivIYqUZ/MAbNPKuNL874hcSzLNtaNskiBWiDTcvQ3pCKJDLbsmRwVS146mMAt0BfYlAk
bfiEUod9jruS+YpOy4uHB9/4npdh+FSoerVyxhTPI3doboe5KPQIeYes2qle1tyqjk0xH8lOOaw0
jWIpIPGtZduncWUyYHtpPULa0Y6Vrk6H3k1LDHTq6HEaSIP7gC++h/hmNKb3vRNBuPCQniLf6k9r
H8TY9SQIfOUmSrSFACp9sHWEYzUYaR2ClUa3U8zmcq2iKm8exxp1mIW9NuHbPTUZBgZVwWMSibR6
KiEKrjEGC7aOb5VPmYGcJbO6jVsMVb00MRJ1ckQv52po2/YuQEt6KatO25U3LDCjaxVFRfcALxH8
0Tw4nSz1Vi/8b4n+6MWT+gUo+B8REM23oS69hV8J+zGp9HqVO1ZwB/sv30T9oN4OSjkQvB7Vm2Tk
JiVWgcQKfj5LS9XbCwzbeKfy397SxuYEKU+s/GrU2GR33zQt6P/k0VCqJPkzYmW3iLFGeC7DMVhX
BRDhP51MT1exlfAEqJHlHvtS32GzyANQmNZzVmbGTeGN42WulU3BN+UH2RMo4GShaMaEiKmaPtm+
CSTaV6ob2etqGZqL6NoDiadX74YelTt32sgqWeNo2xPQW09jlj6hR2Uu0laJj25eB2dd1/5kMuxe
wiDNdwU8m7WFMOWLn7saYb9CRZWFXrcLjnrQ5PdNxgwifIRt5ma7NKsDbGY5oXYvDXq362Ko1a3s
5ceCyn1SJeCzuGTfrypgSs8mMnpnuzd/+lxIgelanmO0w0bHntFSu/oex7EcaHKJZVdshScfqcWV
U6X1C3LpLzCT+H1G/ZKMt/vVmTyAWvNJAu7JdggEVuHzSYEDUsvA1vhlCpLrSZbTL52qcL76fYpA
hR3V9/78Sake/PxJgODql6zyXyzFV76nZffTJ8Hq3U2KtWAuFaBE52S8TNHLokqbzd9s8uZYRy6T
9desPOkh3VQtAmcAkP4zztNmXhEoKnwKOwoMhD/b+KBXmf6c6tHb5Ef1GeE//TkwYhCsdfU4lCx9
+tFbyUFwsbE1Bmp9PSVoxpvIBFUkqzNgcosKncGN4xLOoPQrtEmMnbwiEpGgLIqY5NPcO4bROcaC
5qKxK78h+hOe8tzLdkGCzwKrNYQ/xBQefTfJF0HEljIPB9il6YAzVmI9yhH+8ILmW/cg+wNsR/js
5iRrocarKB3V5GZ0g2endi0EUwx246q19SpDmYGEzhFuKfSguVorWbSL4ygCb0TVTcoBeU3X3smq
2VgwQ4tGPwTO+MBE/Kw7VnZvx112H7PlAIlJhL4reBaWfsTDG2bpQfaCGGlvf38HNeM/wllk+FxX
FcRqLFhC4lM4K7KZTcra6dnhDeOWAOFkkJWcmBi9FHGsBjPt6LYVqnmwqowfFf9WiHYeCVRrFBcv
+6qrTnRfVHl8X2JivXdi0ZAeiyCWu2iJqggTb2s1VNZjXnSvaseLuU2N5uzXDmorxbRPFL17nbp+
2k0CGGeAONxraaC8MRECO1kmDjngw6+nQw9p9k7No9PPVytaGLKuY5W3PfYkzyPwbHl6XUz5TUF2
GAMuhpUznCIz0+qYgj59cX58puvW8cFxM3MpR/kCQT+N2fEgr4EmEsm6caU40bAciARedBTmLgXm
Cz7T2+mjyRVgYowB0TbZJgsPK56Nibru9VTknLWjWVovKia6Rx9/xV1upOi9zUcfbf/t6Pfj7Mj9
cT33r6NPV4lDV2yBTpNDVO/qTvG2URCGSzZo07xLm+60NEg2ou3y1Uebr7XTqms1Yy1Pkx2dqZdL
M7W77UebLRwE00a93Ih++gYOHHnMWhM8eb66FwZhrEn0KFXXoXOP/nu+tLKgfdM78Qh+LACEo6xp
gMCkOuXJKLv6/fe/7/9IZBsGewQAGRYsdMK2sv+nhFFmsckJ9SZ4Q6gmjG8se1cb2SMEr+a75bRb
Mdbau+o7YhnotnEu0dTfV8FkbSH758cc9ftFDnBwAcKKH/lcKMj6r6wYJKis6nVz+v2fbHzOmhi2
K2yD4KZlOKZjik+BM0tT/TAgK/U+jcMqcqca6AOFmRR4Ptt2s2ObHC961fvRpg42Ft/42S301Oze
7Kw+QO0Dbq5BsSKNAHkqTfs3H7z+IhWpetujGfagjOnZStX+rai4QTqWMrs0WEGbLvxMvx2bitDm
YOKvnSe85C3X0bBNpEceyUIOJAPf41sV5n8DQTCcTxMT/3DHthBRtmwTPA0IlV+TR7DoQRhks/2A
xYQpkjI/kp/xZyNvDu25SHU/P3oFnHMC2PtP7bIqR3yMlW2JyNFqTUy8/uaLfBr3Uf04N3ch7sBq
itCENft7A3HzQyDcN4gDxEBqc8SgwfbFxjFreuchMEGXA8z5i2wCrTXsmUkntGnplBfpVWycaic0
d8jRDfdqUfaIaVxElHNJpeO36Vctqi3zCfIiilcGC2AB/kFeBIbZeIqxjpOdom7jtVf0pkyUHBJi
hCw5Sc/HcyGPmtrMF8gst+tPHVmKVvtCDrR4VJa6hpBs1RY2cnrxtAyMsHu0E2s88YXct2mHutdc
lMMbjKn44dpvERplkVwfZR/gDD3LmmOe4HljlQ1arn6g4dlgqMdEK38cyTZZxHPvp8GyTfbWjWnv
hY86TT/5xUF1W4IPY3IntKIgLv7vQnZODoL3m9wci4Osf3SrEZLGJA0GkrQufrvKpGyM+c2rzYUK
LiPS2vTkzO9h4CHx7dRk5/76GgYkv8GstSX/PvfObj5IcGZkEkELyIt0ZareiXYj++SoMJ2qPaqr
IwuV+V3+3z5V68Z96Jk/PjVKB3XpDAIoQjpNKOhi0JggufdWg2SBlVa4Z4ibzllWe31U3vSeKL6B
AMOxG/TsnGbNF/yFjROq8uZJHlmeyQ4QlwyrLEy2iRPgEtkRsc/HRqIu17L6UcgzKnRdP5pUkg+L
VouRSWl65RaAC2JseuZsAtVSbmXbRxFYfrD0izC5IXocH9DwwgFwPpJFrXhjvpCHZK2SDdqo56gN
kmPkZyhgOUW2drgNqyoqqnWKzAaqEuhBE+QaIL61f/pljn5G32UPdUPcuh91dX2t1m1752IbpBum
ly9FVhF6KYsOPzoGB27fnrJoOhL8SW59cnjIngpn4TWm8TIMurVuRT1tZTXHHHBhTmN8LoPaf65Y
sWhuYr4k09hBWP7lLKu7pJBkWG42EXEBvf7K03wzAlp78ay82uY92588DwoULcN7OQClt3FhB551
GUK3O4giR0J4cIuvoEHnCziF4qwyAEEHhIX0Szua00J2AIG6I1LSPHWeX6Aug6BsnIFeDx39Rg4Q
JZrUCkGXzsFPtVjGqWd2j73LptVDo42dc7WZSThfhhXCiYCHYghsLJmNnRfq5rNZAzmauyMnBs1t
sV9J+8paO4EYbmZwMbwvpOeUQDmUUnFuUFeZjXiWJGb4RbwP6iKFl+s2hyH3fxA29KH7Rj6huMMD
bTxVZUl6CgjmW21Oay1slDN6C+P96BJXKsCQ7uJMH+51VBbvWvMo+2RLpdkFqJvAWsoqsYs70zSt
GzwVg30dGsYmVrX8dczqjfwurKHtlkEz1ac0KUnhjUJcv16EmFdZlmdvmsFDjSuPuh+CoXwQGD7J
MzMtRgKtEHAS/j9n57UcN7Kl61fZ0feYA28iZuYCpgyqil4kpRuEDAnvPZ7+fAC1mxJ7R/eJE61G
JCyrUEDmyrV+0wLAEdTQ8qxpjr7A1Xj7IeQAkb3RRKNTwavjWszqwtEbhBGEAcnLQkXbtK3hyUFu
ra23xrw1cBJ6a/y5axb/f47565/gOkXbN2tY8P4nhFDW/mFYlv86KuNMpYiAN1VD0a2Po7KmhZ2V
6/30SVUX8zrN+mvsO+rPUo8/5oBGy35bLZDt0BuZhFlDZdAZe1KQ8+gGZSgMKbfHqJwCQTxIgkIC
JP7fLUE1LKKMOdlvrbe9tf4PpUlkSn6ftq6RFWVJ3cAgFwiR8nHOw9yhrSsw1A9qMyK8iequ2CjS
wVAR49xa79us/7BtO84qr3ENtWchpyqFZkx2jElO+8NSk3nMrMAf5Oo4F0ui7KUpMHZzz8jzto47
zQ49YzRRpuzz0HeZq7SN4dcWgqJae58YQkZUphfHOIpzumdWk3n4gfuidAOVSYH0F//YjiIDkHuK
iZPZttoEDwaQlqcKuOBuaM1Gv8qmokZrLq6e5J74o406/B/X1bgq3VAJmocwX9Rb3j9ivhWgMxs4
L5UWjpsRMz0zDbJ9hJLT9UiV92wE025bm9Peut5aTW+KqIzhp5cayE/b20ZBzz+joBUc3w/ezidL
tRPXU9+O3c7NekbjbeMw4ToehwosWUUK9mEs1sQqY/VECtgACVBl/vZNEsu6o3KpkryNh09DV5Dh
5Rvp+BU4cMonFLcKQ/tc5fHXKFny7/GSfFabUiXsnwIeUBNkI+aQD+sBMePEp1ir6epGC7D1Gi69
NbcYSp5Tfllp7ltHVfgQ74FVI/VV4LyHUiiU4rkAO26/9Gq+M+OlPhKPmw+UiW8VJVa+VlqQopgY
KleKElVXYd0yCK07+mi5qnixPlliER6NuBl29UiH0ybft/2UniNvybCkVztx9WYIRk8h/L/KMuKK
UbKqr7KVPMHyGpD1kzWfQq7gbtu5606CPfDzqqW6H3uj3RuVJTxHiNdsB2T4R3nyqDQ++urJQxGT
oFkvKIZq45jzYl5gDyvXbTVQkll39AEFX5SshFs5aIPTkue1q+eadZOMMFzQJX1sm7JFvqwKP2nM
DapQmp8Gw6jOc6OinzQX8xM0j3jXxUoBIp+9cYWwqoD109W2t4HzZKjFEypL01WDbQJTEo5K42XZ
z6GAGFIfL09d0qeOiP3NaTvJsEKvR7rtQWhH4cYocJLd/jC8l6NhRYO7nYTpYuZ2gakfkTRrL02C
NssyLwA72nXWFCfKp/dVfKJ+rtZV0JxILf26uu2NG1IO27nd6q4U1yEp3Zzao6VS+NeiwI/DQfvZ
ZOgbVn/qOvAlaNyC95d92xlCoHlKqotgQo5pEQTacz21DZIdCM4BwCRln1KgGWT9mJWrNF1QifhK
GcmpmgPtPl3Mu7ftmaWTdQMha3ZTcEs0/bJtbwlJnLxFEADSUnaTd1VnRyvURJixa8kjU73Wl3q8
Av+JH0SCrO7QA6xBnNczis7w35r41Rj+th5QjNlju4lGDoMsYjjqpZiRsWxrrHrettW1fonFRfB/
Ades20LpdgaqHdBZEL6CchuS+FszhndGEsQvw1jvcSouI7vKv+UYhCd21V8zM9Yiu0wTFC3C5aWd
g2u9McdvuO/8WJpS+iwv6oQqGAJ3E2lvG5V4ZHYDw0BSMGMGAYHNYhwSA/Q0B5Mk19rcDtpardLh
FWWaubNtExooM7YQcY18uwYVhHiPfufrtvv9PHPEeiyKltIbgnyyLWTO4ZqmoSfotXrFHFeEzSpJ
x8JK+gu4LWTitKi9FyJiZXNphi8oxV0HIWhFW3DDYhje2E3xSmramE0biykMc+kULSB/Vv5TN2NN
oSt5aQ/NZABAY0GyD/pDhWedFSYEIpBZZS5/g4La4IdR+yyt/mzbwlqZxH2YXzCIF07bpu1QPUIU
MkDn1H0/1ohwHpS06JAljebK8hxey3m34F6lzzjTZeqlS8TBk62yeMAXS4Z7q4TflAkITEsMbQ9p
5abI+nwvp3RV4JPUT1aM+OF2pSaUfl6pXA1aFV2Q97rQaBdSW6UWRxdzXckIQy/5uGQIu411vGsN
YfVFYI+RqQk8RPw5HZCQZE2S7kAjP09rK5Hq/BxWTXcocSB8a0V/bvuwtwzb0ROh8oMOEH2L3Cis
krUZ6aLoCxqLbXVbaIpZ6N7bQSgbajJGGxxqprrklFIV3wxIb2amkj0B+ZF9U+1bV9ahOqOXgTJY
RHYAulp+Y2YKPqzrDvTQKne0etOvw8h6bLLeyXR1wiMF6H8xDvNuWwX3dcRJTnvA2yehXAwBLEN9
u8fPlVtN9F3GbfAF0/bYyctVoExQml2RxcUZWV6wzMju7uslHG4la5mdKIK9LmYUH5Q1wxSuuaZu
jNWjWTRP75u2llmPqhuvboYihj9SmptnHMlNJv3w5lCa0xx5Xd22bYulInKx4RxiEWkizodi0G1D
AsyRqIchpFshpbCtL+v61IagmLZ1RvF/r4d586SKBZpfhfgsgh/OG7F4ZYKIaGehMV8CaBClqn4H
VljfRWYVn3QjDy+9uRachK751JcF6hco+77037IsLV8LGQxp08jmJ4FuD+BA1l3CsZH90sjTfVb3
9R2zTiQ+8jr7NmC4uZ0lDdV1ONNbAdwLHLrW/d9n/mTtd9oNVULVMmSRtLClaYrI4/R7zoscZTSY
YhV818pV/mBRwlNOrg9ux6vchu23PF28Z61H5jrBYN1J48ssY40ntdCKBU2Kr3t5OuKEhOVfHShE
ZOVVnDTtsbdcxajifV6V0V1U3GVpd10qoeqLgqb4ZAswdCmrzImHHgSMCtmAWZPqluKM6teUiXQd
XA4GLRqfu/5JUgXV7Wb028jbdXtoFaSTlQaqSBdhayH5+gq+MURYQQhKP8sS4lqF8py8gJxVbpby
E2Z0FkgfFIxl6ps4R5nFWZQCaZ83/SfBWjAqCilgwrXXDlRTcwdipXAyknuSHqh6y2N7rc04cQUD
NJsYFemTIBqU3FFItQt8Wnc5yFR3DPCnMqPMCTSp3EHhEndjkCm7Rfveq3JxHEi1eAb5cUdDyHRH
BnxyjKYi9tb6Y7DE2QEuLliZBdxQqpU2Er0QOvFQE2I+cltS40k1NJzz2p7EeLkfEY1OBNwb54gx
H3ovmiJyanjgmAQP4F21mxVTttNopHSfdrUrIsiG8wNaMsIof01LJPsGvai9IgwKWxDq3M1DubpL
QAMCKZAviFjLlw6OUyrFPY4MkYPCzeQDOLZOOBgifN5CkKJmGN2nkCadbJJJOeLrBgixbo7o8Lno
YVLMT7rjgo49Yg2VrU9kDJKl/56LtXIGPvMtjJS9EREz6XWZFHYwzLVPNjzswvycK+rjlOiKH3ai
4aYa8r1ELaGTSFaHd6TeUmN5YFaXnyHz5+eaTnqOEH3tYWQ0SVDdR2r1oGld7msxpepAPZG+vkYW
S3+m7z1GJubu+I6bUXEpFT15aoRsLxnjiKlV3Dol5chbFTDd0Kh2FhmgH6oIAzgc9GDKJvYwDN2l
1/0FGIS3qnnuMPW99Jm5XKISgIpgUBWHmnWuAlxmRRhZO2NSNb+qk8cyD8ZLMJOUTdHMMKUmOPSz
fGsyH7Xpks0jsqWIQsvTvZQ0/dW2kA2UE6e6wIIvagBd1aJyUuYWqJxinCuqsdcjSBR31iPk+w1s
aAHbOmOw2J14CWtTe4R+aJtRdKrJYvtCLkzH2Ro+5/DHL6o8gY1W+BkVAK6OrGAszIwecCP4SXdo
EEgIFlPeT0Sybi4bTiwo38Wx9uRYZniZp+kiFvlNBycPd3rwtZDkkceYlc5Nix4j9DzySFhY+yw0
ShcRZVefwq+6rAz/0K1Jv0+36dU0STM06J5kDbCA+YgERomsMKzGKn4AO5Kfyhk8Fd4xxiBAyOkM
gUkXpGU0pLwqSKDWD1r1im+GsY8Y0fBJSbFPT1M/pcrex8MMa5h3+x963t8L2XxEQyUbAFxZkqlE
GOoHpookylmT11XyMuEMhaQ3noOjWN7WmVTiWTuPB9nARaUiD+RUzB13mdTaygjSapMRrhZUOZIZ
UXEl2ymS3u4ouDBtibv8thQLyxOXSN4ta19bpGPsWHqmeGqu4QFURk/dLP7THf89S7PdcYDXkgb8
HlLIX+ib5DKtMoXZ9iNH0MxHc1E/gdhx8ZFPMGXK0MPCrCWwC/iuNunaAOfzDEtz2YR5qJnO399c
S/ot3bJ9GnzZkci1LIli80fu/gTIXx7oUH5YzELQPekbDLzLl8GMVtLS3LmLaqW2nqDUYk7mqyKk
3/uum879aC3HUjX3tWgwZyFteCA2nPxAiACcdbGxk6IaXfkFNcl+iJ7BgIlX7RJdpa0hAe4Y4kve
y9m+x4lD87b0B1aVT0IZB7ZcJQ9xX98zilleWI05jmaZtm9E5SnOMHpMVFTbVD1FNW4tMCS91XO7
ECHqa130pHA45nkrO5EmDs4cSg1eXQY0onW10fXMa0fjFEL9wvcht/MJN0iEOl+tLo72Wtx9losF
acWqvCtN1fLlUPLHWLhHGyx5THlrbcm0vuUlYoHK3IsncDnqoQgZQEohS/ZaIDcn3pRmxTX3/as2
q9f0B7DgmsybR/RjmyDtz7LYdWBqLUwbxOrU1X13yXLsmPWw7B30ilM7Fc2YPJF0g3mCQP0mxqm0
nZfXv//9pb9ENTyJlPA03nxVNgzzQ1RTopRq1FpY/CgMcboZGqvCXitQR4e6zn0byUyLKrLq8vp0
VnUZ3Wr0BX//GeS/PINr7ReMCg+iQkn1Yx1YEox2gs66/JDK7Duubt0Z9EaGulweglJFKWYrTstp
cwHosWcGFh6jWZo8UtrAn8fS3MWa/A1jgv4yYZaLNMwsnDI0BZK5EN1xHOTzMmIL+vcfW/qQqtw6
JmwGVMuUJWuthX6AZ0gp00lwTcaPuOHhE1Ptq9WPsovxICIhQVgfC0MHIrN0j1rkkbw/Ip6ufCnN
6cjQDVkVH0KCkGq8EobKJvtq+a0xZ3Zi4k2AmYEj8ZsRCpvSQ1xLojdH5QF9KNHt2vAkmWhPBFgY
6m3u4p+iH6dwaV0yp+Z+NMn1jV2GzkqOXyjmTKvMd/YUCFOxM0bUmCNq1aca+KhXBwFKLGE8nA19
pp5DGRkqLpakfZm0dp3M3wqV2mYEI9JJhbn35nAydqVmRsxDy8Ftk6GGDTlbu7BXdlGpNbfK2OVw
5zPDm/Dt2gWqmhCRWESrWjiS3Vs6+G5K7TZq2DlBReBqJV8hBkZt/U1QVe1Cz665goB9r2RiHFpD
U7eNJJ7JhQUPUOWs46jGrz1xH6ylLXae5iMSvNWhajvQxGRd9kQMko+Gboxo8HdRwdYXgRClGfDV
KrvoqK+1NpXpNu6XMQ6TkXpsx3DyRiTMGAK04t5Clf1gDf2LhpRiTlAjSwcJQtxN1RKpXgNAYn4n
gpv1g/lsyVV6iOpRsudBjReyJYWj1ZkzY31+oxgCtrI1WpajaEWFTeVCuI2L50IFwIAThZSf8Nsk
NiwkNxxfERvP79tS1Q/q0C5ORwpa1KQbBO5XmyPYhOXStf8wDHwgBL09yiqyDwbpdwvZvQ+EsF4M
LN5LI/ihN3FENDUUdmoI1i4FgbSTxLin6DwMV7quDVdqKOHvmYSnMoPaTvCwm9ThflgNB2EuPuT8
KH//pv21gyACsDQLwIGky8ZfBGYUeVyWdBrTlzHur4ENS/eSBdy9AWHsBPTb7tw32U2HGho4icGR
5BlGmmRKTqcRwggKrt5tK5VfJrMHQZsaCiDIZLg3xgerNL/N4Vw9hNT8/wksYn0cW4lVFJlKjKKY
lsqb9/uMUZfiNm+xLHgRQoRvFiQVx9L41GUJAxfypTt9kic7EoLyCGeH8hCw2HvUhm+MzPILSdeO
22RqEJWL0E7g9YqjPOKWVfbMdyT8KewQdKXRje1FkapjQuJwL5nhKsQBsQbFNMtvxkW0laDdYw30
fQYp9llJTYArXXNJ8qDZkxtOH/KhIW1G79P109Pf/3IfEGzbc2WqTN5MUZPBulof8DJL3qMIMKXJ
i5nLrWelesh4EkD7bs1bJa7Skz5JugdX6mUWMIrqJ1+YW+2UT40HewkB4jG6KJPYnLU8qtC3lp4N
jOtvFFM44lg4CJ36CNkXN0jIGi7oxdiu22xwSKqg6ZGE9dVSBF96sadTC5hUwXP9FMDrOTU9WuR/
/115fv7ye4P/YQiVTR5SXdI/vETNmGutGRbFS6ZpoguSdryCDWxhtD2ExjEm6LnO49QFJ1NcrCW8
V7voNagX2UlFWdtlqhVetkVpkdpFuQcRAw1kJXSrpO/TW7qq4FiZ7WcsmKezQLrX7HIvFporDJUn
BBhIj8JuvFL5bDcqgkMxz9bBUkM87TNBvZko912lxefYOGKpkeFmiY8DejiFpdhaZUJ3FZVPtd57
ATV6JVWlE6bkYPm7QURpF5ewHtxMAT2+MhhLyHsdgjCJnB7TELsNi7X4wRRrudPywp5VXcDUJEcC
BILONXIGxblbVY/C3KqxsEcQHCwNH0zrhUdhzmqXEsU1+MXySp4eum6JD0w5Q/L0OqTuvKhwGR4y
ByC47CzKJwIUIJ7t+NLr/cmqG7x86K0RA7cpKqbXGUGdvQBo9RIcT+x81eHXtQar4rq4IoK0TqZe
xieKWKXdpap2kKJg8mdzfp3iXqbqUEh+sDq6BnLxEvU1Eg7kMW1MA6ZzhUtHUONL2aHtN9EV7jTC
FChyJDxERGvWVKiqrRm4YTBsrGdO09AgKpZkj7ra4Gm5OvDKJjk3MENwY6RTG83tRR1eKdB31xnR
g408xhGtt3GvBk36CNDfDxpyxOX8zcyE8Mykp95NIareDdA6O5lRHSI3Lp60dQFD2sahtTqHQfUN
7Z2XBh74QSq1K4Sd1Tu176eDgZrqiC7ttRwDqZy0/HvRNxdVR5W+M8ObEZ+tG8RSnVbK73COKF+N
kLFQvyK3bzwV0qLbM6WHUyHKV5MmyfezFO1ns0pvRmY8aJ7N3YFuifz2GI1YCEUwacHrHfSY1D/y
pAzGVW55CUP5CcT7fAl7UlWLabU3If5n/xBfGn+JcQ1d0hSN+aNhSeANP/TDA86UPHVq/6JjH+Ok
0UzYk8PLMq2ePpSQ4do0ax7Idifj5V7ZSYiQhy6FboQx416Pl+/5FGv7LEVwPtEQHv9C1sOwkcmy
jmmyZqiI4xn/zjhEQgZBCo8uLrzAzbBTvRhxfwl0W1agSYfjbLpSOCPfn4/zWWy/pFlxUAB93iER
UGIgWPQX1Ku0XVJKr5saDKyRPd4lylGbqAEhX5Z+ztshc6GOMYr0ERNz/taYx9oOToy8hzwANzSM
y9OIqFa6+n0WbdPf94ksOcvwkFP5QndtSjyxQBooWoqXyQRppE9Dtw8DCkrp+ggHTXw1JMN8iXXt
pluq5m1W/39+U41rNxW57yWyYoDBug+r//tQ5vz77/WcP4/5/Yz/vcTfqUiWr93fHrV/Ka++5i/t
x4N+uzJ//eenc792X39b8You7ubb/qWZ717aPuv+rX63Hvn/uvNfL9tVHubq5X/++Pojjws3brsm
/t798XPXissnGpDJwfypr7f+hZ+716/wP3884VuAct5/OOfla9v9zx+CJKr/JWorBlVb9fawRPrj
XygFbrskiV2GRabWWodd7Y9/FWXTRYj0af8lSoqqW/wnqirB3B//arEtXXeJ/2VZaDeISEmJDF+S
/Me/v/5P8b+33+0/iwGu79I760BbB3qmRBgUSpgtqZbCR/hVPkxa5BbBamqUSv0cdY4Bu68WdsWE
zsWNmP/DkLtJXf3dX/swA0ONSayoOI1XwYW+GwH3R4RUy8wObknyNjBJnsr0FF6UffkQV7b6XHnx
S7iPj+puHXtKx3Si8/gonSfXOIq4kDlY1yykAkuvPP3yI/68T7+KJEq6+Hs4yK2RTEZYkliKiijf
XwoIs9RKwHVV6WK0lBKremn9Yl1YI26liDgZrT8wmwRqJcMhKx4MTFiOQj4Pmd3XWuN30tj4WysJ
LUhXU4PSo6xBYVbx3JX7GILHusAAGRtIVfyyeWIRe06+gsWIkycVtnqrj1YRjLot6XPl1uA1qFBj
OxXU9bBb8FhBw78G7rcuzDaCTFAsQ+IR3uIqmJmFz6CJXnlM3cjf1oe2K9FrYrUSh5uCMtQuDeXS
17V42WptSGcKtf++APvf+PiC6btwKa+IKmp/W+QNRQawFof3TY0UQ1peDInoWJksV5qaysfMvPJ7
o8q4L32Fe+wERj1e/6RmjPKhqFFJWoLSx8EBWVN9W24bxKKo/EUdYgf1g9khHAn2yjCASK1qXx3U
yheS6GfLWlvbatvgICettnOk2nO8U2BRg1zA6p7Fqt3pS5NAaVCMqS0LYuMHCIdTf1f77Jf1Us0s
L5uCpzqrDwRK8n6Q0s7Pm67zsdG6iHEX7LZNHT4rmW0yr4BkHKP9WbdMn9NXc0jopde1bdO2eF+V
6uRZGyFECvXKj1y/v7Yuki6cFrAYfPPtVzGb8Gy0ebzfvu/2LbcWAArqcFtTXPP8+ZKQ/vn3N5Sx
rP75tZlvNBl6EP0P6EUUo+u28c0J/cJfvux2GyQ1yw68Dt4s9K0viErrb60YgOJ+gJBuTnW4swzt
cduX4TJybBkjB7lV+dVawSEYwxG4yPjTFjoZO7MvH99WyRMX/ryX1yeBWKvyt9b2dFDYkw+j2kJn
ZPu2iV8coxmLZz60sByza3kq/TpAY9CRoo75UjsAYQqJqDur1tBk61JXiOoYKlA/jRiDGDRDeN5e
vIC8mKx48pF8mfwR1FFaFgvxFH9re2yH9TO/tZb+NtewFfjlea2g9GQwcHiK25K8FY5Ql+3ToEvK
R/pzoYEA8y1mNm/bglbhjSsxg8UJs/MDk64iL3lyttVtMa073lc/HJKpVWo3eM27asnvJWLn6Yd5
ipkBWFwKXla5Z0ZNUnXdu6ytD6tFMFNYtloMSpOB4h+qV7aiBFQPt1N0aTG8Kuuf3y+/tbo2Lg4Y
e70d1URgyEYq/06jcr/Gljd/Xhdba9s24/eZ2UWDIwgq80AU1wMXZC9trbZIoG67fzmyE1+EQQBi
t3ZX6Yxiw9aa1KRqnrfmHBKvImzC/m1BZedrxJDhtaFgMrv5c8d2dv2+8f1q2zGrJIOdFZjxbXc+
/fP2w4KSeO3ku54E0JFEnUjSZuQXDrW1i5Ly2jqMwJjG7bMbIc/H9n23BRWddG+F4ultr0q1N4Mn
tfZ6b/sj2fRAMlGZmQpPT5RzMBuetl7k7djtqG29lOSfV95Wtx3btrfL/XJOgTzdfh6zExZBxl4R
hR3667xk/+ky79sAokHCkpvuB+XVylUs8obrY2qO2ghlw/i6rUGWLX1xfV4zqDrutm2UeLi31vvi
47Z8YlDRNSXeC9yNXBBC7sB6XrFEr/P65f/judtp73vK7bz39a318U+tn/B9W9irsMS5DbNMeUCU
X8nPVqTrGHCVSPKMqcoOAuAGNYhhxa/D3LYY11GvRgHKgCM3VeRxRR5RGDDpUgqzswAUtMWOcuOo
Nj0dBQsT2LKS5ChBrL3x+0I0hl9Xtx1FXL+0cVV58/p3KEYk1I8huyXrMFeQYBW9bpR75Fv6xu3X
Z3hbyOsA/b76y7Z11GtQkqG/ytbH3ghEr1C5yUj4S24/17LTagv+z0jggy9GIb1HCqvp1nT1gEu5
eIZxnO1j3ZjsgrFFZD4qQMlUr1Uq7W9/c+Bt943tDarVMnUn3MFsc7JKj/y8CKYj9ShzG4cijjtP
7vDNDdbxcshbkvNbM0Lewt8WRLUA1vRwgcxe7iZSO4dq+L7dGw3lnvJQInB+bOWrbL0j213S1/Eu
NdpreFnJPmxbDeF+7bVPkOLtY+oJk/m1bqNwN66z2bSdDxa2RFIZ+mr4KUp4eds1wprW8MQyelTc
Ecq5i8thnWyzbX0cyMhn0Fwx6sLybyERLZ9HiSGkBXPgEizd6pL1iNzKzYwXKHi8E4a0qT+0ub6n
UnCk0iL7QH6kt8Wi9mgX6Olh6OaDipr3VYUNRyQvDxjVDrtkzv1hrO5iiQAHPGHjkr9C8aAwbhHe
rxy5myRywxpemeti7Wx9K59+rr7twP7DYY6ZoiMaIHu3Lt6egK0ZY3AGjngcnDjqGGQN4cqISLHg
MN64TaSe0USwHEOGZQdc/ziYY3jdTWDtYbQTL8vErXpvAErMpj1iEQMDai69tpOYe/I6yG0LaRul
rfjnaqEM0n7RzX1Rqj+qSbopMmXwU1MY/K1VQ7Wx4Xs37lpN8HO+AZ47C7/ML+uWSGeXvG1Orah9
22fSdQxak+3fN20nvl2DEjshGSQNi3RVqcENY2yp10UGEmxxtmavJj3eLEPnGmpPRCQidcBJ61FV
SrSxHbS1pnXk2lrvO7bj3k7B+elHlpD03LYZdb16F6io1xT0BOtCXAqV27c2edglW1rwKyBm6/xt
G1407K6aMybH2nHbtO2MwrFfQ7vOL4UUEE/Nx8t6vH5JTHrNGJjHotduEDZVdzwpDOlyhIBlMO5H
HeCd87ata15CM2w8uSIy3zZpeMeCebESdMg4633H++p4TX7NAiyRecNkD6OHEREPgARjhrzzcJXt
w2TXKSfQqBrKmU/FC44zl5VZwOi4B8LwAKvflu4Ej2JDZLtDfgeEL5r2XYKagy0HVKQIz925ucMI
iPzDOktK3CT05+Gxl79iVgiWbJ+ZHma4UfqoJtdSskeHOhdOZXJtJPtO5p3ZG9LJHDBUI/dZnFHa
rqlWT+clscHS5MGpI3VsObp2G8LvsNwwPqb5MZ2RDpl2OCEOO90vzqYDswdBsO77Erq1l7+CA2q6
fR85hvClKW2N73/fwXxLEgxTr2ds79MnGXl9bOhdJDnwxf4mCbaKo7f8QJImym00B3E5T2xFdjph
B3JaBckj7vT82FdeCIoJjWT12gSh/KlJblrxW3YRd5V9BgHz1bSTq8kGDYxzkrP4iq85yZf53LrJ
67xTvoJ9QYDRFW40eqLCnr5Y+8kxj/IP6bbwxmP6LLrVYw3IYDqghxJdK4fh0NmFHd8YHnla/YZJ
J7YXR7z+LtKh+hYzseyuJPyjKy8FzBPvAgx+R1s/K4NbwUsiwu7cUrAD9xtYi+viqO0WLJQc1Utv
havwZf4RPVavgMfOUJMg93j5c4HTItNstDxc7Up+aJ9V9wUt5tOx/4L1zGLH+2UfO3xg4hC/vPEV
spT7Cvlf1QPyVpYMWaCZbLCWyE3Uz11yiKM73B5kConNTq8Pwc6STDvL9xQPbMtw9PuFLFnniD9U
5OYiZ/4cAjQTPV1xl9mdchtP87E/4HGCGMhkQCvyiOvx401aZ5G8SupssfnSnM7GLV7ot8VRd4p7
ffLNwcMy9yiNrhA8Ie1ThntAiPSQCw/Hp363gFk+WLeyi8/pbvqC2VX7Qz7jeJe3bmodwtitJne+
z1JXt3bddOigYAdHiq2lfgcLtPiqQKNcdp+73E0wek8PVXkFM+M77vbV4nkRI+n6P2i6+Zvxw8AP
cnTQIExJSIqngFAYsOi1hMH0Yz07J+QVqICdpF3llk/aj4hxEMVOGPzWGVNr0UVMrnDmwMm+WPg6
KutO9aSqh+HL/GBVZxkK7JnY6zb7gngy/FPTFr9ZhYMN4leRp7JGlcYh+tljL4xWTXjEOTfRnQj/
XCQfJWbKtvxUQEp3V3fvR/3bcAuo9rk+TpdctKvRrqgLJGCdKOe44/2g2xCh+x+h07xYvD6Sh4g6
vrCTBPBsp6p7PiGXz0Ym/Y50UXxs72dnmjwrP4Cki18gUH8Vvmc3qlc6TNIe5OfwR/pQUxYqSRY4
uk3F+Sp9qp/Kk3i7mp7sIq+H52eT2z5kEA6es6N69TjfaffCQblJXoraNkJHqW3NFV9J+en+tCu9
uiPrvm8+dfvhVj6AkwPzazePcuQOX5kdY6DqTrbqCc+rgNEucDu7d/uHeATSbksOs4Jktsnh1hLO
esA9jjz0iNN/yY9NY2OcnaBIF9viOXTpU59UyQdmel+iPas7AGJB0tkys9/Rlm15h5rxrfUZf+jH
ydPd5ZB+yfe4U1VObF4rCDdSdXPoNN3QL1qHahKK1nZ55nVLdiTpAGOTJOM5hM5n4+fqkZJAQR2T
5GS/XFHdMaedtp9uvweH8MzM81AcFl7ULHXMm+4gHscV4L6DOwLWk7y3aNmyW99zT4/wDOEtuyBh
C57U8BDzHQY3w+iX1/rGeq5FpCrAGyAAvCM9jrBFgcfxFUIcmgPUCdlx0jv70Eudep98HoEMfGLu
lQgoqjiFtdOepMEpefawZzibbnisz8Eu9/VHZG7MPeZDhyl1ro3cAedQ7aqDwpiCpqZrOCHpyMDp
E+9lvkbR5qt6k34KL+E++lYgO3qFxyiAvj/HRbOgoLjGXMR/dBv5kHUHkkc+4rrNPlKCK8kksOnW
mUpQMl9X17lRP46KHbeU0oBtPSNAQmx9IGEv20pVYQ1KBswf1lO2VrhOSLbWqCGzeXhrWiLGb0n2
f9k7ryXHkS3LfhGuQTjUKwlQh04ZL7CU0MLhEA58/SxEVVt25p25ZdPP/cJiRFZYMEjA3c85e6+N
S1yo4phv/w8paBzY/98/7ZSSU4yyKUoGct5bhMfl0IJj9n9mbeNTUGXheGFe9/dD0ZvjxXAqMPfb
s7d/UKp7NVpGSIaEHhHOoOjTdT1kELjOis5VMBuMEVbBSvn2VJv0HpXbkajuCSUgQXPgnCUTxDSY
9CVjVojGqkFN5jn0IIq3rxOff/LxEyxluZywZ3KcRllFKzSgVfT2bMi2ouDX1z1NRwaa6K0mgZy9
IhnItmoAjduDn3OsfXv263tWOIGB6kfyBKYot7j4PcZ6e8oTKl3ZWERyQoc/JulDuvkHgjc/gddY
5yLr1XHcztJvD0Pp3kv424d56y78eki3UvDXl0y6eJcmMsq3ekRvVdvbM5hBLLm/vik84g6xkYG1
3apAj9hIU6zi9NYOHraW4Nszb+sGY+QxETQgyPesl8p0EiIeaE2RYVzul45tIhk7ee1NyzoIh/V4
/KDlMp/nfD4Yrg6PvxpIZtAQD1x6282Yj/Uul8N6qXFj7B1CuvZ2KCnXbU6eOKEj7RJn9valOecT
aYruUzjhXtwMFFD9Zs5sq/Wu6wNSiwQXAnMAfQkt7RydPDilCB6Qhwj344bQjadK47sttn6dKB2I
XvAMooDIRH6CT+7Xw6/vTZO5kMNwI7OyvlgTdL4d4VdLtAj5zlTq3qfqcQh9O01bI+6tRbdNQfbu
NLHqbe1kobYu0l/N41/NZNueXl1k6DvTaDcfsEbxuQxXat+MlVV+hdwVco8wNDm0yvmIR9OicuPB
rItdY85jrHrPit/aqm8f8NvDry+RbeX8kRSGJmfyt4/X2kp7Y/EtCiMZuvtumQn9YlLKJbg1nf96
2NqsbtfzzTS1ojqEveLIIdkbq0WH7q3DWthFf/nr6wAI5V8T0v8dxv3jMM4LmJ79h2Fcrr61Dff6
7+O4t5/6exwXeP9C+8eYxbWBogShyQzq73FcaP8rCCxAZaGAFuN7m5f5v+Zx/r8Yt9kisPiXv4d4
/zWPs//F3MzHZuIJ+EwM8v5/5nHW73JjuKoAa/Cr2GTFwDTy/kyLwc+SlaObeVciqXro84N+EMOz
a4EDdKFKHbjvsnvcSTuiHx2Cyju9b8wlzn3HPI5i/gcp1x96079eDgETJnooJmKexdv/3+eDJW9K
Z3e1e3VcosWXLusOhf1tWvzuwWy+hF0ChzBANoIk8gHGRnX5bx/f/2UM9/sM7u9fLzzeXXysQfCn
1DQsvFXR5hDXXief22AaX1ydnLxBEdVhJhDHIZtGUzfclDvl/6T83qaRv6aVb7+cS4VrhcwF02cM
+/vf3mdzlo6lJa4lfakvbbKURw+lWr2MQUQAsv3OQFRHqmzZ+iuzp+K7V1d0a4r6WigxHAlr7ncp
rPJ9Pav19J/fGGsbzP754tCUcb2hsmMc/McodZbltJhGL65Vovq4UPKzW3FykjKxDijLDEDSrEuE
BEaG2yA0yusjLA4ifCb7paLleQbLLWcdHP7z63oTyf3xurgbrNB2QaDh7vzjTWMhV7Wvc3HNpkQc
U5kAOx6w1cLr/4n1IH0vzOLo2BWgDnA8TCYm91LJmhqyxw5anhRurJOjKOsruVyXZfApAhMYx35a
PJjWJQynSOixf3FaaZO9CnrII6LwOgOn9bLeexrbz55UPh1DccrXRdLTTttXukjvSXgXz0bZPXKT
lXcgFSMTcMuTR1YlXUlmlMCToRf+fEvFTuDUcCYMnHNW+J8Nz/5oAiq//ed3y/pdgrZdYhxWAo9Y
KMI9AAD+IXVB7pSMFQ7bKzpC85ASGI5+zMJVwtu4U2Chd6uWxT5v6VDgIfzWJhmB5v/DFwL1nnk3
dzo31B+68rQg4pfYbEGs2jBfRjOj3kuc53WkUWgPLwsIbLdb1FWQFTQM9XkIDP3uP78Zv0sR/nov
rA3S5fo4HhEg/n675UPXG147iuuUZD8NyjS/Wfd6XMhlCB9FXhCb2f3T8vbvq623aVSt7XOw2BL+
uFpB6Al/sCuBCss9aYh9kaHslzYNHtukNg4F7O9r7Rb39sDMqFz9O5MmXy8t50Pfu/9w69j/vt54
poMUESiI4IMI/rgYgsSxphUE6LUtwT2Vs3NjaHMXVMyDccE/m8HyDX1sHtWNn++rfGb+PzV31CU0
1tcmjyAhYNAaUG8pEC2XOSCSAXvMs2M27rldaJTKvkzOnHtuBKssh7Jl8bZwBHK7jf8g9bD/feVG
uMI+RtuaJ/afVzajRjuBNyCus1jaK6HFyUPfI+J2dVaTH0xcdRIGt26bG0tUFudKuSgZF+/VacFm
qy35E0EmNvWyOQSr7+yxCKHF7LLpPM4ObWPbIDQ0jRMzC/FfQZg1R9DLxpL6h4ogrt3gEV3hdohs
yRbu/2H5RQL0x+q7yXLw34Tb5er/aS4tAQLouuy4bkpXkolOWWuavNy5ITVRTp/GVLd/Hfp+E2D9
pkjZrv/fV1aP3QgCiYXoxyEW5vf7Q3dB3/a+BEruhvq5TlMQsnn/aHVgcUIXWXeIF/qYVQ5Ate0h
sPfC+17Kpv6HTfmPvYeNXsABNP1QcEKhTf3nK+myoa2k7IzLkJTGIbfMF9QS1dGnY00rKddHey7o
hQYB7SEgE3e2UuyEqndOga3GY1ilUQr48aWhWviHTdv9fUXdXpuP6YwY5Tfl1L/xaLpyxcZlAV6R
Yb33CAWOLReeVDkRVkQw0gKJsaj3vLY7c4s+soYx6oC2PWz7CkQ3mwalT6re5BhXFJUJTdD85E6p
QySZhNjphnA9uYxhbvsnPQewByRRsXBrY23zg8Xikn6yJFdtje5Nyyq9Cwtp3Qc5Lc9lCKB4i+QJ
SiJggSBE6udehr5LD6oITJC2ZEsG27mvzJB8kNh+QCtbxxyPymhZc1KIiza20H6fRNqZj/Mpt9p/
Uj7xEf5+pbkcfbEW+ty4RI445Mb9sRk0gS6Exp16ob6p6IV47zHdrYc292iEN/UD6JeZTXukOWSA
L1t57fvWA3HDCY3OOSLY+VIQoX2RZL3HeQBlwmzlghpnKRn9e7tqWOxLPszFgWPXay3q81qUxGdr
Gqqogp3LUmCLDX3vSaPToX1Fu04Y2FcsPexpbfiXJqDLMnvzvUwxFdTpZPNhU4NnIl1IlUqKrelB
w/BNu0G240KzextpvX3N+NyJVEgv1uwdNpnOD4JDsvbY37rsbFQTMLTOaa85PL5dkPfhZdanZJyX
+2ZeDwhR6qs9p81+sL3hwPGAS2gucYURUr0uwYl1I3/yBsc4SqcI6fx+rMDrngmywaLmPrOuZaft
WNRXdG1zHS9Vpl4ymyiiKTPtOEQIve88D9OK68MfrsXjwBr6MBv4jCa5ZqiKuvnM+f8oiwyTsGII
gQ7Lj0unYrizqPA2pH23a0P8kcrF5SeakeSutcLIoAFOm7UBao/UnkLan3yz2i5gxOLOpL8oNuGX
qnotmuKT455Iz81ja8Mq+VOub0rMLQ4u82M7pel5tNwv4zBWcacKVNi4/5l6QjpTftVE2jeN3VBP
zuXQNoDKRAcGATdKPjoeiVm0K3U7XRuSIKsh9F/mdEXR6yUHGZCHQTKmd1nW5X3R5PNNF84JmVB2
NmvvR6OD6aCycGPtMUdx2pwgCgs/l58N6eM0YSY1x/zkVCp7LZvlQQTNqWZA+OzbfOazw0F+GJ+9
ckL+WwGbTd0EeXFR+Rzjs3eilP5TZiXwelIOHnXdH4kiJ08xkFWUN9VP5akUbmnyMyH7DftRWcdT
VjG/GQYOs261wtz6UKLHvhBdE+VjQx5GQioihrzg09wx9ysaKCE4GhPc20cOqvgHE39TZExOlJLL
8o6xZxz2HdGqxNsGankOaoyObabvDdeDP4quYSWcBgl93ZytsOz3GH/BAnT3tlyb2KzQBXCtOVHb
j5xnLD4b5KclUwgyOquymiOZMsJ6u8J7It2HOuFKDXlmyeRnmPfq2q7t95A+IhKitX0Ez3bPSmZH
XbaGx9Qpyr2rzOUSjp4FV+Crwa3xPnE+F838TMLG5t7jZIHJRhy7TBTXuZnujLE6zHKRL8pJjykg
4sfBG6JiUQbLR01Ymfcjb4IhhhffH5SRWfsQgfW5Tle0/D6ZmUWRHby1SJ+WQn4RjlannkSJk0qr
L4kqdiwY4f0khHzkD2R2UPT+ObGTLyJMlutQtz8NsqnQrVsm800HSBaf6g6VR/4udbnCmvyirHz5
IJKX3s65KsbR/z7c3HXKnltbMfoIOHiDcesfFKOT1avrS2U2zt6TP8MtqqBy1RdVDfJBALmpx/Vr
ajYzsQCLit0S8HiZ959y84w12CforH/NrSRSrZs9eC3NpzRJmaMGYXmXpPMeARsTQ8Uv1FgycF+w
BK6SBgC9sftR9MvRROESm4jkgYdkJoQuo7i10vjQUw4f3dmX+75SexaC9lvNkWJXYlCtyXh67Mp0
kwWUkAXy5M7OGGvaa0NOSpYc8EWd8ZG/Zi6pQYVc/B1Oz+osyY1L5PTaZ7sCNskxbJS/pzbqEc9s
aPbR8m55YJ0WldwVoVZPTkjDPrAP3jCNe+H2Bbddq+JebX6X1rbeNf4pHfz0HUhkeCZV/b4XBQYZ
/JkfpBA/UlMvULOXkjKaVzI1o/NUdV2wq705/AAmtb13ElYktHlT1GQms10UJqfcFztNltvOSuRH
zQlthwS2P/X4J271FL7LFplzv03Ht+gGI/NiLeogAggFeqNxl3fpTZu0U2thKmZI5n3ehuXrlEqo
YEV6sAQ1Nf7Rs1LSOE8DDr9E8uNivCVKBXfGetejtzi8FWdk4AYHeyAcoOj7rMMXmbfHfmz8PfGt
RKMbL6uy253WQp5DVqenMsF60ujYguxyXcr1sRl63jK7mbC/531sFuqd5wX4oElKiGUZvia11z7X
K7M96KNz7M0k6QJUoA8qrOnQFTrWBouTQ/w0bF/1Y11UGpHsMp3hYOEcpxraERkwxk17nKkZoiwT
S9x6peYisZ9SA+2f51JLhDZ8ZtoNbux7g4i7pnrnG7q6Oeq2TL1xCls5RjvVpct1JCqFbpF+VMEm
BeywK6jEvXW28T7sSYBLDIQIQ5oyoRo7yviyZ8/vYTmAOCnBPgZ7bRj1RZu+8wAuBGuDj8dDzkyf
1PJpqvL+pGsxHul/fzbQP39KAXruE6v2mDmXNfmdZnIqif7YdVtxEYhZfV8KO2WBzE0iwFdJGhxd
IwTYP2vlgGg2XHKFMv9p8GT9ECgkAOHQadTmwW2ahv6Jc/jKrwOIFiZYvro+u1ZKyAiXegvD6ND5
urkYbySxJXbN1Tl4WPdQaTmZOqDfj+es9M4AJKgugUUIkpmP+WqZB9hNewPZI4FyWt8mwKgALYqe
z3GEn61bqn9B/8aSQX+TIMBcrYkknexq36/TjObzaDaUxKG/+NTjhJR6LTkyVug99K2UJEgXgDdF
NpwXzzKvpMreh2P/XdrE4eTpdgCzj322ELHCDEiUxXivEvj+iVWGcT+F94V0aPStHTELjUPS9kDL
C+LDZt+2EY3oBtzCwrKYTmVwStpax1PdojBRpJkYIUbZwqmZ7zl5cbcgoWdSKDHVvv3Ggoy+Y+dB
iyvdz1VqzVvcs7mnkyei1S7cW7ZO+Y6d174JIIX1ILCRLe45y0jNTUavvNPs4EfHw5Om+wCdWmUw
P6HTP6/hD0x1DM8mtGGBeJ0a73vXFZS7AvUcpJYImezX0khyShII3bOBobge3EPYa65/Ozx0vdOT
NLDeTIcMXm+kUBEQBozwPOirsXB911b3Q7jWqxPa3F225+6Sjeelc/YOgW2GPBox1Z9GgAOnqWQm
aLYEiVres641ghXieCPZZK+eB046fa8zJyMUSS9UKT91szKeteuvgT9+dFV59k3v4OWaeLy2RvXW
oNqY83TXr+pFc8vGym/y/dy9KqxcyCjQzS4kHacS8HoVpsmhF4SLLGO9TyC3CNknMITUnYGb7QQD
Cu7rcAjeTTO+p147HwL+u1h8bPOwvLq69A55ps8BKsld5cLZTaf2i1kvX0argOZifcMkbUnkb2b1
Mi1zGnUBRlnRiVPdfyD1xt7XZYj+xSVDqne/25Xb7PGaVHj85LobKwz1fBitYL5GIobctR1RIp12
75cpw9hBMgoH49LdO53CE1+gQuoZl84LGc9Z2jxNJiBsH4O75Qxx4hhWFEDpNRfm+kiHsj4vY+Y0
N6nxz5bkLuywJ/YR4nROv15EhHXLcBt725y3920hSDueDr6NIqXXw8vYraTCSHs6R2GYJ5EpiEpR
FvQ1MVeP6TABHV01yDZU1uvUUXukbpy5AJfzQRF5VLLJbtihyS3jziBfp07nhBAGlPIWZt691Elk
5ZaBa/RIbjkwQr+CkBXmBNmuD7K8N5zy8wiADcwavGZPe/thNPaO24Dd6Y9ECAz7KWRBp1KLOCMG
B6TeELUFaGmZ/6DiPRHEM8S9SBrwNuIDG8MjZ9Hvgqhz1iR27tTvIs6dJKka/lNg5PkRHf/B6V15
aFaJi9BqYuSbMsZeduCETlpUea5JUGAJZZUDwsfM/cfiUmI4LZroofuIao0ICVpJrrPpXVPDQi9g
v5DY2Uc11EGMIYTN4Xve1075QlVxWWfVxn7XkCuYwCFPHQjnrXcKxy6PCsIFsC2mANlGvz4m5Xd8
bj+ILWPPcEz/oEDbLtp/lycSOY/M2AiKJK7rDLJ2moLAcoC1DihvQBMSGVfDOuvKe7Aczx2HYNaP
QVBTht8mg6Vy6mnT493C4LB5Uo1vWnqRM7kvzoywjKip93PvfHe6ur06I43z2q+iXuZTJO2DDsHF
M/Ldr23LybFl+1EDmH1r/Oo0j2uVaXRrhhtBr0oND+56Q3/XdVrECe68a9uvFYba3dCQYFva38tp
RgLSTu6uWivUazK2gBLd2oC08MH6PNluv/eG6oYOukcpOp3gAbV4IDqflVZnH4lZlOo+SNxpjxaU
2C+hnmwgX7FBvsz2Qs5uwl+hTA8l0pTACt1763QoRdff18BW8sB/aqYM+Z/j1jvTqi6u9xkvLnJp
0eqHZSLuzbbQYLn1vpgyYzdDYdtx6Qa8/+W9PaV13FuU44JmVSxqQa7ohnK0vuavrQ7VTmj9hTgu
tvqQk3Jgs7uMTojqrBmQrAm3RqHXCwKepE/FlT4Lb+x3Xekg81wyEJqpdytwJhxqC4tz5X90AMZo
eZzS3jrZ4F58D02P+6myh+9GWHI8GS7bFmZr+GupElfl5NWeKgeT2WrdQIGA5YfuEhnAxsWcncDd
fWjM7qeVsjyPGnvpTLBrA8pnCKp7iIxxYteogELv0RiW7uAgrllpT598IBV72wyfZ8iDlWqmGy3Q
+SUNWws6N2E0dkiXyFllj96yIZ3cKIvYMjfTjVVuDPUQOIJ4peNpovF0tswTRFYZItiTlQY4VyZt
HkYDQFa1QL+V0l+gg+RQq1r5w91CJTyvvU0swxcr56Adhf7BnDDW22YLeVzoAolgUNy/PYNlXNxn
af3oLNl6/vV9NYgZOPmCRAHLNRUVqjEschiNty/fHihKOvIePHbczkF/hgS32mmFHXWqZHbfOQ5a
46GFLgVc9zxs3+vfvrcM2fesqbMT9OX0fraNU2qiUSBlPr1/eyC+9+9nnpMQ95Ki09Rp8N6ZvU8C
1fFpBEVOSqmaw3OWGjdmPnzpz/JWdi6XENjz0GJOIHMyqvKqe60ObTd2TPirGhX7NFMmonNr/GnL
LCiTvV2br1TF6Bwx3B3CrtmXHh8hmUFwSL6rpgCMUhbDXiXTUzCjT6X+8VtRHjoDu3xocYbJTOu6
KPZvgDMX/qQJavrolrCtDKC4MJqzaSiiiuEhC2ctkN0Y3123v60iU+hM6I+5bDOlO74URfowVpl5
FG1GGoD1QFMm3ecr1Rw26Wq3Y0pbHvICwVk/Le+UdL4siJYiypOf4wrMzBOSG2jrMWYOp39kErVL
l3pPS5RGeu/3Z0Dx2XNgTTdlO9njiCDbggk6i+aoczqijvJIgWKlnJfFYedOAeQ2hXPFk4jICz3J
2S2pBtsVqzhNj+Cqu3G44UY2d+vYPKg1B76cVu2RTUofc4ebB+SN8eyO1knYoHYoopElmdq9VvX6
/Q2ux/TizreH7Ian2zj1HcnKeknCBw9GlKv6J7P0w1PP0WK31pb/Qp5GD1HUIhWcAMyrcusH5bps
1mk1n4p6qQEJLiEr9qCPfhNyoum4RTOZXszcAjeIMcMwSDpSw0qGsMryY29P7aNJq2ynfdR/dahu
SbHGvj1/rDMjjRhvuDfVoCWV8sHNi/LWwobHQODdzV2eHQKbl9ykNgL5Vc5HTz42pvLjLAmsJzd7
LqtgA+7kKQIVsik6K/vadochQGibe7kfddJ1IsMeJtA+82eYVDBRKrizlZbGHrxQf4JBUvgDy/us
1zt+V1VCYOw1+0A65v1LVZwrW7RXkqi/9RsoWFRtflqnAAEnPE7fdtEXT/6H1bY1AyDoNfzp2bGr
CYHXOr20s3PhoFoee1jvVCjCu+oG7hDFbbkhLubl0V6dzXCHepeRZLhDpzTuc0IT0MewZCu3X547
jvcDNqdrm7Yf7RYzRq4r9+T7pXELJHiepTyERisPgcf+DySnvrU1/ZMUr+qgw/Rj3yVfjMDOL14b
PC8YcG4ILt7jwLWu1oZe9OjRXbrVeG/CVXq2HOdMuR1ErbTE/q34tFsQvsPk3dEpSh9HBR6tbhIW
aieFSE7/8A6/qwmxo7DuFFHgO+ax4UEpItd2b998+3/mxp3ugpdm5fSG9uspE2b2MpM8cciZAdOw
4giA65iTSVMPT1MohjNbYbVrddXKaGyFeyOYk/xUzwF1WItm2k2aSYAzznRHmvToB++sjlg/ATrD
WdstO7RdYkn5c5rJbAwTJzzJnlwkv+13Hm1RQjeAHQQ2M3BeOnMtezbPXUH5XCUbNA0hMdfxMxqv
T6b+VMwJgsWN7yic8qZMc+IzyFpuA23sjTTJIqfh6MmCBWXTitGvOjl3I6+WRY7cwpTcsRMaOOS5
Hpy4NvueOy2b6hLZAoG0TMRO5mTa1CKMxv4hpCDbYRFEQibL7Jvj4blZ4cBeityDNOJBoVOGfRH2
6J3N9EM3jcvl7YH76HkVxTdhBKykgZYsu7Ra1k2dOc5YUd6etXrr4XebLaOhbwDbJEUITNEfhQ7a
fw0Di3O5y7tSBbQ0YUbPl6mCxOVZuBBVfkWbxlCOun8m62gkHWQKNjMMAHYv1eYOXRuSuo7+SeDc
EBPWV5Ol2UwNfQgz64x7GCRIWFVn1VOE2Iv3sszeN5X66Pm9t/XVejdL7R4nq3uae6SUmuU61q5+
yAlhOZH8liWKt9kBqNmO6JFTwfqlHKwKxlhcMkdxxnMGFWcj8YNCQ3pRV2OdmVVxVI+82j2XJd1o
mbY/3b40rqz+J7pwHbJSsZxKoDEdJd/iOTPZD32FVSUkcNbPn3KYhIGb/hiJSoNEwivWrgEjcGB1
pCSDUtynd5bXjDvQHh257wWnrKZod3VLiAlVbErE806ycsJeTCBFSk0iXF/d0WgqY3MgsdSkFbEz
y/CDMxn2FT7Ji4b5Rwdk5xvpRnOmuR9AOmVOFj6YJQ2qsOpfJ2rJc5HTWLdI4vEnLu5iIdl8FPGo
XblbFaFDY4Wx3S7QHM+lRNRCG2yxlwtl504sBYwu62zMWhHanB1TTzx3jLT27jrK2Bg3ACuOjyEP
4RSagjaIlx1rUpQttxMR8fJnczGqveXjXUkM53Nu2SZI1P6OTJcaQTxUL90mx6wjrWFIQQ7UnRfb
+hutOYNqjZaexzGU/qKfUu8Eq/xu0iSqK58WrtxaProe4qz74pd2dp/ppzVbxGktzUcr7YYjyhnF
mDi4z2vhnFt7A0YaI/LGeUQf3TPGtoB32n0a0wyZ4AjWUbaa7XVCnWyMQcapDhYdrP4fUpBa7Ifl
k0OdTeFTkKjQfvTYGA7pTNVjCbTZyec6BHYvLfKPaA6k+F5wZbSsS/u103ms/Yg4481MBfvcIWs3
IkTnaSqT5GB1XxXN8JMXzqc2Cwk8855TgQx+sJPvvWf82GKkYLQH8KAr+Zqj59kZIYdrUTFKkz51
UJ75F5OwpAMLxPvMql9gMaVx6iWfZ2iaUTEFoKh7ugQzKdd0lGZx7BvmNEPtnxDQxmHjfEjS9HPY
O/O+c8CGNl6QRjDgrKgNYasTyNFkOSFIZcIw1UG5bxAvFjS6ilfqdqUc+95fig9D5jDxKPvnoh+/
rXrgUvwJZr4+ScZONuzsa9J0QPjWQ1DQFMnHeDU/rX1OCz+XiG1LhNxdsBzWcMpjg6xaHzv2lQLe
0/O3sNtaHEykMY+S6NzL+miQzhJV+d4rzCMTYXa8SiPOshb4q0t+QEb23tVbpKuqPrhe30UAGaiG
XA7NYYf9Ia89GZWV97Qa4nUx8VkA6gGpnTfx4ok2JkK039N3ngEFChYLZ7u8jZ9usZjYa2QVe4tw
jzSnaXlYVykS58jwlTV+kd+RiHF7BOo7sRd2pAc974Yi6yJ7tA7lxvmfqcdDDKfgZ2hkmMFBzut7
o26fQhiNsAKGkxpm80IglIw7sYChNK/FdpCk+dWzPeTMSOlqM4gDeXFMreJFU8Jf5zZy0M4BfzPK
C841zqReWO5R1kD1nT13b3hSgDLuuYLk+tlPh+F9kWfug5dND+MUpk+2wiOGlfFdtQ8YrPZJ74FF
Yk1IjK442gbz5NnkEF+LZdoYfUfbx0M01meElt1NyWMTuu+bIPgCBLQ7BSS6y3LwH7p2xFzUZwdc
wAX2fwqL2qZ8slT1kK/TtR4d/VIzMsRPPrwj9jy5ZqIBzT5mnK8EYOEw2ZJKwmPnc1DqalXQcnKo
g22qo7qzuRZl3CqPcf5CsAdzA66/0XpfJbPGb1hGTYnseBLpC9GqP0bDoZXTrs1d3ep7dwzm42I7
MjY7sE/rRIlRKHVyjOALki17l3aO+cFO12RPCggyZkKyui2Tsgw2/AWp3By4oDLQeRHhx3YbdiR2
+uro9iOJVFjk/Tk9cSr9Rio8GJWJqKeASFjETqvC6ec3Mc55h9Gs9WimgBobv9YRJ8DhlHfGwZrI
0SjzQ7OFdARQs0F/hXtC5bJ9krcmo2CmRBO/6N3GLG398ZuQZnkcEuvObb3gRh7eCc9Dde6DDjA3
oRJV1jpH28Iy5Ljs0MyQgkhhS+A00aUn4JakM5UBGaRjShiSGSh6ViNhW9L5yjx62DMefApYi49O
AO5wIaoNd2yP/rAZINF6CxlWBg4bHAhxT/cydzsmXFo8QQY7eg71Zy1LxAt4d3NWt1Fw+FmSmtOW
kHachjByu8U6jnn4PPbuFmFAKHqqAy9GmLpXsr5r3Dk9Lkt5QatD9qzh1zsoUYwlmYdbWQ2WIWXT
TbLFPzi5/RnserLPEEdU2NLRGZRnsI6EBeUMRWnolu5QkQrB1Z6QTqDJR7I4Q9MRhOSpTok0sosT
I543K+aZhZb4+EYJEpujSMvkZm+iS42ntaRf4E8LW40HmapJrYNt9uN+WpFHhavXXcOswJI2nJup
/9T7dXOcttmgMOdg7ya4FvNFYv9yvmq3NE9jsF5EtVChyzSNBrUcZSqrW09mPP5xgbMtz9KzYZTG
SyKPQelGfe4zMRRoRzzf7/fND99o9qnuBKwW7UVIVMSuMdB/Qs/DQHdo+JSg0HFUdXo2b9Qze5H1
J2P0c6ZnM81WgjYXJmuDIvkn8+CQtCSURbRBoXwSfZZoC62ZpLxWXnJy2mA8FyUFlUFZlNqMxA10
Snt64xQIfpYf8priM/VFbPdleAloGD8iosK/ABCpzbGtz8I4BAMnuILs6qMlrdj7ZOvaiunP1KQ0
EMWlC3D3PlBWEZqHpHd/yqCx4iJAMmjlpzqvwQxn+bZtKJTU4XxhA73HoHQUlKUPrpqYj1rqZvd9
T1ZFioR27G6T199NEiyJ0y5XMbXVPRG81J+rBVfCNpgboiXf9YsGMT/pzf2mCDgyFytKJvneX7hV
AqN635ljd8gSTBGWqa4rpOCoRZcRuaQ534+8c+hphgsmqX7fKQB4axisUbKkDNXy8Ywu5pTaw8kJ
JXkiEksRDQnsmB21a9HjhPUFyJUwRXa1qeYJhmaCQpz8vrDqNl4KfwFPZ3LoTFQQB6O8oVoY4Bms
j4bXqNihCtvbdoewwR+afahIcew7azlOi9ftetvX0VAMlKBOkFzK6UOx95RpP/itUUQ6MRXg+f/D
3pk0RY7sW/6rPOt1q0xyzYveSDECQRAQDMlGBiSleXANruHT90903a57r1n3s7d/i8LIjMqEJCS5
+/mf8zs4SBLlkhkkniYsZPd5YpLTKGYmXqkeY6yCT6UvbvOWn5s0smjF/oTNREhEU68pP74QQid1
LwTps9i/HSf/2V6yT2NIDuwLB5be7J8//Pye+tcXfn5PK3TJimBOgafn2pbUyOtP7uQHeJS5NtiM
n0//TqRI1yPh2TljOFAyvq+xaP57huTn13//prtiGCRrV8FOm09/0iZdxHWW9AzZS9fl/D3ytAii
vJ2Z3kOJKavlNqpZJvMfHtTPl09+vp2fT/WyKo9kD/5PDuYnDPPzQaqZ+OPfv3bnNSXnZF8/rKWf
PMwCJ6MdQRxadm3vNdHtf177+3/QJYHBXjTE6tbozM93a0A/JlYpiMn8fEjWz9xB3SnKoNjWOwQb
geeBE+DHPnL7FyXRsx9OEmPVJ5mbgBxXgISf492jOmf3N0Np9Mx618XWk1VmJU9QMpNxntfHFIW1
R4Rfyn1tzulBRYxZZQmof7F///zxn9xXA658b1TXzjJRTyY2x5qP5eHH7PzfEZ7rf8bTEyvP8f8T
4QGN9x8vaRunVfrxrzGenz/5V4zHdf9AucIk7WOfB4X/TzEeT/wBeMbCyI5WJfgf8Fn/I8aj/0Hh
4gp9dX2ctM7qfPwrxmO6f0AFx43v4nq0aDP0/ysxHoEp91/suvbaFOCu0D/XNQwCQv8e0MCaMBYg
bZPjqNkZKmH9XSrZgdike9Xt21ueEcW2aGqc0MPwwYC9PM7aXT4aw73azYmFbWBANUAySocFnEyV
RxvbKiEGjPGucdyPNIvOA3lOTBsTTRtxzLaGdrV9kSX05MYRKEh6zFARZv2Gub8ftrGvhQML3DYa
l9fxw2FqtOXM7G6G5YB+MnKqaQ6jzvCGCnq50x0fvYD4vZTsz6b6aFkaaZtZY5pSjR9uTAeUheUl
c6o4NKLpVsXFcjeipy1uDqkhkecSQ3uAczYsmKwmMPhx2BpHACDJvoqqk1YbciVUOVtDPA14Xjdm
PqidbqkTx7/lYXJqbVty4tli3KkRbREpjDnnwd03GG5NkADwPcu95dUMkGNoAUWKbaShWIQQlbez
002rJkTgSqahGD5azAhEtfv5jLM/3RScDzYN5jGwYZyYmlM7TgObF1ejrgVdzWBJD2JcXZsYCYL3
Kd1BtM52SQLnQuDaTagVv5rKeyy9LuwoXT5O1LFshN2dYGkQambzf22wZ9zpiXY1wG/NfffiJOPF
ZnqnRmcnHaQowrFVKzd1+roIzn4+eqCO/bhBBUcdV4P/rLvNh0UFqGpmXDFUUPX5jNOi947rq2YR
V0GPVkVD+fuY+Wtlb4zrpWTCphvWfZ+2Y6CTmto19MGY02SEJGyZ8yQGu2/nZoxZSWaoLmBWiltP
Vyeh9Le07vK7ZSb2JSYU58QE0Sx1FaTsOjYcoGASAB3eZ4rGI1zrA+4Rp99nVrcjoobfrENgrrnA
g95G8tWla69YH/m2cFjuq9uejSAXXFxvJOzkDXbWMZSiDOtZxPuijFOy7F99GV91UTbYr9phM8b5
SbQ0SkS6+dgYgjI6+yIK/4zZgmD6+A4gyWX6mL3JJmnPbQHzJl3Gg0bTc5APbmCnk7cdCD9stc7f
pa3hBLikkjU9FpQMJXdjZbBAIjfHFcRA1SwM/P09xRHzRuYOopipjXsyQttyGF5FUZTHOKqzLR0s
G54E3GYTxw18yIxboruoBRIgKApyZXtOTBpxOhaWDrNObZmIMGyNitL1GA7SMdRZiF3IC2HfGYFs
3PveKuXJTdVOYS19xpoqIAu1mEEFKhRekEBvlt9ZD7y5qsVv25P3UTTvsHFyL1pduR8KDtLkWYdg
XtqRWvc+eRvth4iDwsGfUqTQpTO3fQSHWZEmyd+y7JEkRhoMY7NRrki3pmHfu20md8Biw3YGJDx9
g/2mTEaRsXYmDMCt2LmGhGexaiPMJTbJpGApJQVSOH4PtY53YXdvMsgdRuHLvRPFF/A5O1+PLp06
R6Jbtq2f8DcU9zRN2jwAHJM8v0AatJh8qcWeNjG2g9Cnq4sKQv2gdx/+vNih0X1ME/XWLuVJc6x/
6Mv6BsVgPWCd7txo2Lsq4VGWdfFB8xC87Lj9GoReYEawrH3RLkcJAf2uGNUMIDF6nKQfPSdk+GTx
VCay3rLd/5iHhIkXB8ObruKIRa79u2mwykIBPacjjpDCdM+UoqibKRlf8NVDbbJeIGNLogMoY6N3
pJPHuyh2hHlD2GZSSwnKuI03JDwbjs+JjRe3p7TH/nayPxkzvBQLdIdyhvBh5+J7XMvRS3Ts2Znn
gOK8q0tfynbsvuLUhAlh13lYFyQHsGDtcCRhpnU/qdPDFj+veqHJA6snP5N59NY0PJlkvTAzRgsc
Ciu+OHRCAZPuNZoUmrTh3W3JCkY2Vgw8iIHSVrCH1O9yF4Nhbq4zP/s28cGTJdZz2egQchJwAl12
nJcivYkQOLyaHIWp9TD1cNSVBER2CZ2UuukOJ/Zbz1I/dJ48jyT+p4ZtoZZV8UaxSkZtJC4IliF2
hIq7oBxvOlvD9m9vbRuMoeYLDFLTNqZvkp8N4DeZwyWB7Q52rHpqwQyEOJ8wl+OQdHxXHco//aJ/
4wyWh24hLx1zkCOsiQV3jpfP50K/twqEOzHxeOlhPSSWwLrYm94m1VduZtziFCHdE/nI/WkR30o7
0h/o2YUtZ3LtpC+sBTKMclQNVG/jXiW4aFuWtbGUD2bekSRjQoXhHgXPrd4mKkJunURD53bT49BX
WAVaAlmp05y6Q2U6GnFfBh2Jo+5da2CFRFwjjfOUdpp5Uystf9AGnQ/FWB61zAGi3h3sjJRLPzwx
e3i2Lf+aR1wocf4KRcILJm989Q0uS2OSu7EhT1e7cOWkgyRI++aqXh1l2iwH1R15rsrdrIEyWOTZ
40R1yb3bBg3AlG5779MQT5sFJ2jP5f9rF383K/+ymNp8iQbJTItOGJqKOeFM0ttxq7037fg49DM0
opjr35cqREyPQ/YcZFci0ZOXMG8QsQSnxtVCeLZHm4MpFZcUWSebemzAADfftW0NOznV33KYHTzX
K5WbA2fLAYwumdHY1aN30+VzBQAg+VVO5rUdvHyHH/wxZgOSFijpg+8PTGXXArIa/3ep01tLbrgt
yb+xHKWtRjZIz0MWBXVy1VuK9B0tE8cpOQdOGR+YpZdnvfUgGyKgSRdvKhau/KArSYvqkjyrGhbK
XIr3JEr3mBFZ4LMQCOf06rRrM7Asr0buvtoDPsBlChnLkGE+mIhvAGoqgdAOlX6JeUNrAw/vlH7Y
jILeWj3+qhOjYkCbk5w1bx36Y7iB+InpoOkAVPnPmKQ3buo5d8KxxM6PR2PjuFCaYlu8lAX7LnqU
PrJe73F+Ms0jAIA4UlN0qKnHcu5fikEtzFJp66z7aOPStzzDLL6j1XbF+apn6ZOoWyiADqkEzk81
6mbguktzYkJHGxrjyeZTj6R5b1ZaYLtY+5FXsptl7o9lmlxSo4F41NgfjcLMbLTLJdUoiLZjvEfx
G1oIT0T57rTaFbeFtTEpiaXtBYd0NGn46dzkhEraBUmxXIp0RVQzc70wYP8TuxeePEcFbB+8Y8v2
KWxpQTg2iCCFlwGXjl7z9UJFit0xaKOoEGLnnWdMbJF41qVj1O7KDqEO81Gz9WK7podazQi1E9dX
e4ojt9gt7meWN2MwjUWzB3NS5OJT05AMlGjGUBP6ZxeLd1oknSNzjDPU6PTWKOlYK5eGNuZzpfOI
JjrUEE+sHiN8BMaaXbGH7DFb7teWpsjCq907KVtK2K9B5XuwtZaWXA9MdhRaYPfWZa5asdGHNpwl
Y7a20x/rSVV0VsShm7BF9z3WsRGXF44SHu6ZJffLemoYHm19NAgTtBfXtO+I658iPCFMP6fhUKDA
BGNE07qldR2r7ELfwYTKzBOJKQhgwV+lJV/Z8rK3Iycamqo2wqrp8BNCgSP74GP1So6NZcprjvwQ
VCoDik+IKugQqbm7+Xkzgw4a/kzsT9PeUsPz5BqMLSuY36k3RbulL2fqQTJ4tSba82Qyyl8mWHSZ
GODo/MkzJmNPPpTvtjq6kroHc3hpUX60zGWTaol7FXsmA3KLUe9S00TU0NGowJ9NPgRMLApMQ3mu
ugYOtEZbQPnOUIt6zc3PTLwXNtaDfJfYT7FuN8NhiTCRmlpM1oqxbKii8cVK3f3iVidI2Mxy+3J8
i5rsS9Gzhe9tOneJ+h5MBkGMG0HQlfaDzmHjzqZZu02RqUoif2bkGMd4fYnrr6ZX+eiM6Wdnqlvd
4xrNuQE2SSE+k+JOK22+FPVqu2SUr7M9fwuZP3aZ3qw71govkbijhUKz95WsTpWBk7zuSI/byHH4
nbzA1ZPPOB8wTmTyvezao+fMrHsP9HTfdEPzwSnq4qj5ZdTaHXGSZSPELUWl77020itQGTJIF/+R
iSEVaci6WEYTPcOhHVPXsjw6jf9oU3HoMY2b/Hbb2m1Q4DPbtPFHpA1H7P6hbRm7mOONC5VC5IUI
ImPY+Kq+gWh6oxc0rJQ4Y4UCtWklG6dzDk6UfPrG87Qs24XTm5qaX0TLQsPxny2YAgHGyMm/Ul71
xe7zl6t4hliMqbTmlzBOPnOUlhqyjKXF0wvOBpgvex5/bvSwxOK2SpqXVFP4ccdg8boHvC1QMgv3
0abxGPgt4yoDrEaS5VSQIsCD5e5iBby7uMuK8tIAo1KEEg10KLCEAgCiNp1tJ7lrxvYhW8Rb1daH
bBzh2uA4jHhCa9G2sPErVPF9TZyHLCI2Z54LlAj1XI7OyikVl1o3XkzZHrDJEwTK7c9cEVGqT4uG
tz2V+RVayQk88nmmolOQXuicX0NTb7WcGlEvCt1O2zSttV2aJr17a9Mq2xmmfk0qdPqMp7JxjGpa
PpfMOjOOe5d1g6otVivH/ZBvBe32XoMoNuXvtm+z35P251D6d+x/KbpJJux/1rDaYXczW5wcQ01j
QJGQE0sBGwEHT9FaN55V964YtmWXfPn2dCkieG8RZD5duA+2h5e2UdcUT7hci6PXt6ZKqdzyy13Z
Hnwq62swZpqQT1kd5xuDdiUkXSazNCk3ayKkFje9bx6Y4oaeLV69ZRjDjGf7yIq0/sy10bu2tQWa
OblGzQkK64er79NKzFSuOhSs2NAIZ/9hEONLDHYIjZtER9bwCAqRQZ7ZVrygXhRsozg9U1L+kDtq
F2dQ+2Cs20+PDWyJ20ozhi0+6Ib+z/whp+fvaI7sp1BcMGbp+h1m972OPQ4fEg8NOmXVuHCOqpn6
eLxNhe4cY7Xy4rqGgzKVJqan9qz9w01s9qc01s/TgALAwoWHuClPzqjRMEUZUkL0RYssYkEdXmrB
hV/Tq7TNCRpTPX+35IwdKp+RFlbQGmYKexuFXdzbLZNbnDvpvvqlUoeaU0TijNR+D13PJUER46It
90UWBaQiDmJgCKfryQcRkMtql4wK0sc67Spm3BDqTtnGMbKwkwzjwb3jnVrJtiBLBIf55MTe8dNV
5qdG+KJlG5eNrBZO70NrlM49jkJwmhzRgqnAntbUn02qvGNpNSpE4Bsh0eKVpFGmiWF39quTwclu
J5fcV9Tpn602zlc9PUsvigM/qqik6e2rFXsnlr4HRa1rAMNl787a1VHaeTDHF0EbDg9F1Cq98Xda
ysDALlgX6+Udv60MTDOxMOKhj9fDgetyJ1oyBbhhcFpX+SnVPUwasUHoW+Dya5Jtu6TJjZbj/Y9y
hpVyRG7iurOpjMYtIiAX1Gyimy9LAYOaWmeT1YV9xKu+zYRJQjqvgcispHCSOot7l/uihpma9tcq
zY+Rn22B6Pa3BYrnhrQrHLe9PhLASpWzBG4HotvJIQzCEavoCttPeDGQ1cbfZdY1YeFSepcs7aFr
eGwYSJ3bMh/vTKxOeDzErbA5ctTTU5ZABGU4z6C2fzc8AT+Wjc1YtHgXgMLYBp0Tsd3fMlvzt/0Q
vcWWg2tQI2eS64x5u26ztCbVeu14X6cYYDWmJJhUCXxK50/ivk04uJKTpK3enD7nvDASJ9bKMG7b
ASY+XvvO51Qywmi49dvF2YlGuwyFqDb832Q2BAe/0nb3xKXygxARp7vFPrCmuni8BIKA6jglsDnz
CQhAhWE8mtv2YZ6cmzYpsB+UuM6tSENHQd4ojVk9TsPv2hwnzBZY6mpyuqZnnuRgefie9XHjW922
Frj6m3K66xuESrrb78esfXCnem8gxQbjpKYtvSi5Ib9swpDcwdnvZcJzlHOgC9mJfrmR/V26RrUb
iwj4judmt6rRn1q/O+ha022sIX7o9fhiptp95Cmuap9sp7WOVTnlsBechtAAR4QnOHtoCusrJSS9
8TJ1l9bxaTGiXS6oURaDWW6YLJO1b2rgirl2rMQ1Ive7KJe/mNgnbrz7AtssoZn+UtTmlYJYxIFZ
e680vDWlq9/0yjU5jTlJGOvaKTLZmWjNLtUdGTp41jrdBPdSKj10923Uv9QdTWc6lq7GZ6Bi5Sq0
hNmFOCDlBucr4D3msa3/W9PFs7OgSDkZJAjcLMseQfUQqfIQuZw7tHTNp7dE5mJYP02M28yFt7/F
U4AJdMBqpfxwEUcZ3a2lwH0rv1rNEtuIS3k9Ml38Am4A5D9xE3eNAI9d2DvH6B7MqTcOaWaEWOrZ
W9RYscek++uzNm6X7TjSBOFHmnbDjcKJkLPOBtSNc/PzoUwK8uaWcG7ETOMK7hhe6f10DoXJrd7x
zLwZYloV8U50x8wU8obc6z2CjL2rJf6KptKTDdKMCJyV/GitH8w4ZtjXK+CRc7Xi8s3YJ5TnYe0C
O3Sw5hQm6Fo/0SzqMJblvCdvA1l+LTb5+Wzs2dR487FoWMAKJzkO9aU0mI9tyVHdku7gKPLz1X8I
7I0VbZyq9oHoepzYf77uzzfz8xmSeM3bzvfy9++xC91MWSMO3Yo5V7S2kg9x4bq2ixeKBN0HGVrc
VI7460NScWxlskLmAhbgZAMxT0py7lgL+dT1UtB/ciUxeivgMe1Zfyph38mUzmHyjPatYoq6585r
bijvpSukIYBC/boVGitN8ufDwF2zHYX+8fdvCdujeaciLS8GJLW/X2hmSkr+/iX8dWMz9zza/35h
rBlgQOcDTdDweIvbbs9Rsr75+wPeMsxdP79eOfeyBYFKnAUXWUdrTykGbe8OGjTWuN/0scg3Ximf
3CIqTzWhbfw4rKYjAjYI+NvSraAyw4ItdLXATTDgvavS3LQ9E/2BtHGSH2sjW+vDKWDHzEJwRtN4
8OTanpXgUtLzRd34oD8WUXufNuyRMtZSyO0L3uNxTO/cLF6CckHkdUQebRPlfC8Cv0NTqSNnAvtu
mLG09165bVCltOlJxFhWSna3qJCkkyzvOnIbbgwNVXFOy+c568a9Na8M0sy4zSzzKxUsLBNgoF0+
Z1cjKpo7rQFjabi04uaQbONpXQTilHPmKLZ1NDyAf+mAICdbo57bXYN9fPEk3NrJzA490lDYuPHN
Yvp4gieKaRdFa58/6JTq4SYBX8dkPVK/pFY+61NHfSJ6EGzWYSwvnBNNTM6NeyyigeNSSxWb7pjM
g5gyD3yo2cSJ+JOzb/HQaAbeughrZlyEQwVerK2a31LU506/jy1xkHgCWnPeFy66Z2m/5Eavgrw1
v0vNeVq9qyDUbotiLo4mMAulWRFmxuxkmuI5l/4c2JQTgv918NUxPElpo1PTtZvdmyy/Knqog9gc
z9FgPcJvOI5+dq+nMw7/+gUxnvN+NU8cJavn2eKJu8DZxG31npT+w/plG89gVEJlneuAS0vS7HdV
E0xDwWcQN79F9OyVEWYjaJVPtuW+WhoTHIUoS2TkjRL6GQ2q/U1M7a3nX2hjgg9gc+ATFt0vHKio
auKphSs1gDdAqHQx0nav678utJAbTrnjLFiB+g9XxQ8+7hy7tvkuEzxJ7Cd6dZ/FHic3Kyh1+7pi
/+qF26NoimpPf++zJG+hxMIpMR1+d2PP9opzLgo4a6U4Nrql3Xb9VWRTREwaXiBnwKOQ6T4V7ZZn
I6u8LNtgTMvvHI4+ExNVb6o5yNK6Je6JkYFTBUasdglMY742wv8icgkbokGDMoaR4A6dEmdtdnDW
jZJ9X29zuk9aFIe9TRgg8DQs0LSpqoNMUuehQsWsbeB9OrOMoq6qLdVOQ1gt/BMqJnvrj45Bkfkh
gUopU3u/L2tOqbjw8f0O9pvmjJu4d0gxZnumlNZJMILLVK+FkK8ArRsIvpE8tQ4EmfX9aLFu7tqk
9XH6didj9l6JHH7wrDQ3VW3+UnXrcZbl3ywpIinU/IVxowm0YhtjBd73Y0GyJ2qvjpUjIMwOGxvz
TIdnsxtH2e7Qa/IgJTtNrw+1jW6t3xR99jlXHrOQ7pI63Z9ujhBKLW8wlzUZYZopwtQnYZgziNB5
FzfmFAdVYr4vjcfb43tYgv27xZeP0WD+HimdDboIzbUGWN/0ALAtPllfSlNXQo4Gmk4enAr2Fyfl
JoW4wu1Yv7SucfZnNe7wt47kUbV9IV84ZPmhyew+jAsLZ9fYZkc/iokHc6QsS/vKRB0vcYz4648u
JzdTQ22UW8gjeIo7xdY5TTfylz4sOJjgJ3Cd8JZ47a3t1q+6Zt9jRyo2yAhZsrx2Sh6FNZ57I96l
vcNXBiKFA3DAQm4bB+Uk1ywh9uo57bpNZXjnadhW45m9sSZ5cGJDh8gGtFzs585BGBEDx/cDavab
lhCNi0D+zLjnjLu2dd4lW7DOrkzW0nwTNd6j9B0S3UxuuGwqc/gW9XJp5IMrcEaBnw4mELuoTsM3
RTUMgmX0tl7wbbJscRluNSs+mpYGorhGnBisS567G23OPjoVH3yn3vGtLZvBQYvzR/1hjlBi2CyI
jT1Pz0ndtCG+t8cyL+4a9UkApA081R/x7NBYSl7bWZlslsHwkA4IsxvCxR6A9DcexFvX3xCsPuSY
JtGpLhSqP5hFf6kGLagqMtSFef75ujMVyeQA8mQNpu5at35MOppaBa4EY2HLbenAxGmiiQI2SOyI
8nk3WMWzm0w+U9e4w00wf2t+v689QS4UTSWYKGpgeZE06T52eAUDpRPO8lqKeKvo0THyjTmP9CFb
Hz46buDY9lfDcwsX0k3XyudMZvsOVoNdafemr24AOb2RMnrA5IbYj1AU9wlPMIsqhmJegb/vVLj+
6RWfek2BHrOza4X3octoia9cAzIQU/dWP/Bwpc+lRWGd9AMNJ/SK8mQZPYgIXr+veNBqlfzI4vIR
M8W5BSBcNBalvSoqNqp0ly17kLtEj2/ArV5t3Xptan5mWGYD9pbHdCZU7PO9zJSqBqvtqsFK0TCG
CTTkU/bkW6av1Bk5W8aB4KORjIeiec6Ac6v0Ubf7Lz1mjyPwVI9rNELdsdDui16ddRYDI2FkY83H
pkYmNhZ0ScJoZSgNpu2txjF+ZiZG1Gbf6tj351qcvDTdzrr1Jhd9nV5Ft3XUbyrcCQO5NE6JzFJ0
O3Rl8ysb1GuX95j40vRsJrCn+iy9jH312/NQkHJrePMKue367lPOAL9k9VIVbAuG9Fk66pfl5nmg
qunCXqPacX50WQCwZxZj/pH05s5nOhEglwZD1X7avJ+RNwluBkLpZGu9wsgxcz/FwMguWa3f0dcg
dCAYzPrMtaC3CFlpqhVis4Q2txL90ys5IGgGmgiqMeVKsFvJnLJ5Q9AndJzqDLx65pJG/tFLHAER
CwVjMbItvTzpJfNiix8MdoKMECFu1FHEvzrN2emzvK16dj6Wx0qJheQW5ZWWD3x1bnLMJutjVDmJ
lPnqzcYHohkxlFHtNdy3rJfV13p/RzU5qK53gASUTViKHgim5Vwt3T2qRPH0WaEDoznf2S6TNq8l
ae4Id+ZROhxiQPLnbsg5gArtq5b8Lbb2UvHU1Ds5BE7JvsVurVesAQACHLgyjjEfEyTjn+2+2/8W
DvoU0X0qOTRjXZrPlYrYqEgemfDUAZ5/aRbfRacZpEPicNHGzeLTqJytdWeK9Gxr+9g6jGPOnzto
N9JIn3NRDbu4zm0OVg96nqW3A5MSs1zHZgsTGZAOpI6ufuq86QlzgTiaTjM0oF5Xt07n5VtDdsDT
CcxmVfM9S9C1QiyXKlv2bpqXQUcWo+Y4hKrAKKQHhO+a1I8M7gcM3gWKjL1xp4yYQAfWPp8OFbZd
iwl/SJkU5RfIIAHTg3Ffa/arXNLxKLsSlc5gPummr1Is54FN5B6okQ4OJ7+wBcKjMLtvGG8O7dJS
KQyFPoyIJga1yYx7WPPAsBOK4X5GXFUDjMBJd94n5IrtUvNc4c21dpWWPEqs01uoaVFAesGp43Od
dG9iycCZTOay0TAmdRR+C8+N9wZEBH76w41PNuKG6Q0B0eU3w6DbpuNUUXf2vREputG86ZlLgfZq
+SDsEVZcUV80N3se9aJCt2apTSsWMmzF22wil4E9TG7YrFF5U/Ev5xF1rPAORTO6T9cV3CrcK8Es
czZ5sKZwIvjDbswqeWji4wKUJIg5EOrSZDwP5Yv9ojWiEzgPPiXdu9pOTwW61Z6Zs05ULn+0G/Oz
ifPsTrePfk48PG8ug7HcTklsHhmZ9frCW9LTvTaxYJWZovUi9paj1SykRnQblEaGVwo1r1nTHTKB
AuNPzz2y0Ciqx74e76QSTsgM/6Xv6nJj2m9+8+X0tH5pHVRHXaSPZbo8ViYyXcvMcu7i8ZE+MK8G
6Ywm4mrIYjXqvTMU465YtD/bZWGklNJK2SyTH9ZCHW17+FP44ESId++tTH+2tPcid75pCAjHSlS3
ZoVzxlTp3YLfdevHwmb7bm7TsbqHA/Vi2VzWFek7DbEtW7pN6RXVTnMSZzcQdqCz7l4Zk76xZoE4
2Pc7OC7pFj3aCwTdEcFigqoa5oq8N2sI7xp7m+zYDfM6D6RBp4hgUvh7Z7I8+tfcvTe9IM+gETqa
i5ldfVaCsUzZRE/j5L4ZYnpBjngeKtqe8MK0e6107qeKmHg3/wZ49OoUA1saPOycr5w0LIcIAJl2
hEY37HNvGANjjOldqVf0SdE9ZI6VBEndVhs3V7seCK300epjL/tYiP6JoXwbaYcyouEdoN8O5BVz
+SaSbKjGEwPxEw1wzkaXsXNhNuua1bdTkdzPI6YewwD5ZOT4iZv30C3u2Uux4JeLMsKZJfvgLOJM
fp2NFlKnbe4Sgg5qFDmEGeNznEk45QXs/jg7sPbF+9p4HnyrDBkTYz4pympnakngFeVDZicJuzN1
8SvxpNzfXVbChPESiCVI2P1AXQjt6G0JAQ4MQs9/C5YlCo2KYh9Fy52pDxxzRddB57JuGHcf8tTZ
9j7MXgL1RG0N4qreduQg1k5baHDPaToESWniRbdacwOBGPc7cZqh+lNS7b71B0oHCER8krxqgrzM
nK1KjUeCyv1xGum/6Wbnbfj0iBYecsk0CYlxoE46sOcCuafnyFWtUQCOtPn47NnylAgn3XseHu2l
mje2fE4jslJ+uTw5ZNtvUu5fNnwFQW1BgHKgtnzXFoPY4pLZAzljslYdDLMfQ+ZbT0scCW7Ws92i
rBtR+uF4Ij0qoc6dRkN9Ow20ykyEFZN0mjcLKTW/Uu6jZoMbc2gt1MwRcA9XbldX4QDCkCC5hV2x
ODDMibb1PKqDrR0EKeJLHvOdkZLEoaeY4cbN1tSn3z/u4/82av8nRm1hGqul+f9t1L7/Hv/j5rvt
vud/dmn/9cf+4dI2/6DZD6eJxdjeXpmy/7dswbX/sG1+3xNAhL31hX94tI0/TMdwXU/YkP1d04LJ
/Q+PtveHz9+m67yiWwbk7v+KR3vFmv+bR9vXbd21PaYhHi8ir/P618cjWJnuf/0P438K2ValOdg8
EacJPxs8tIVqAWqHJ2hMLXS6Lk4JJrUgphgQXbXWiVaSfnnTlf1myCN5xSXzOMQSEm4PGaLCRBKm
Y0+taAvAfUJCDLOiznbd1Bhwbpx3q5yi2yjV79t6snfGvJg3ke2QvAD3xUGx2ZtE+Mv21u9qBJ3S
QkQrh3SDAFPurMFnJROcS/3UnJ/kR2Rkn61XZ5fOYnRide59VS7jyqd4EbWEU6DBLOYcsAZhWWWK
TNOwE3C45djw4FV9f++p4uo1y2m2VbdvJ+CQMSuCpusvPuEiWvvw+SXTTJNWu1Grb4tmX9FMqI+a
ddNbHXuIIer28VSeVepHV0S3L2KY79L0632te+pBZkiH6K+AYBh6gIRaBrJxbs4BmUU4C08tweNa
mNkpY8q06fS2I4tUs2ub6nI3Y+o+khu7ZuSddnJ1ydgmahABUeyTWblv4/F5HlrwLv+bvfPY0VwH
t+u7eK4LUVkDT/6cKqeumghdHZQjRYni03upry/ggWHDc08KOB3qdOmXRPLbe689H6NkblAp+c5d
wLwkrdn0M2Rfe6fsy2SlP9KOfbwc4lcS3Jwfwte2L5ZNzVi1BlRIomZjkSY+Bh2eIOWF2z4XWM1b
wy6JQh0iALQUzn23p7GRZBM5bmuwiXrDIJjimF/mIu7wpAFnTxvQUBJPEHI8JzfeZAuTUEArXEJy
iHJk1rRqNS0p2DHU9SHs+OZVUl4rN/gcCVAeXXfbzmP73No51w1lbSuHCZMcaRavtrGkrX9jDqAn
FglI5agQTEsKfq2GHrgbffk40lIKjtJlb0QoUyJXb8mYMrp9ty3Nh5Kdl5F/p0s6DhMHGXVl3nFJ
UOhnqn1UIBGZJRxeRl6yM7RQZkvBLQJNP8/YwdmTED72UWNdgWrDWnJxSr23dNgcl4nLO9VvTqiZ
hA7BAWwGBVvlBcQpE8lJjHvIX1xabrpcuDeKaFHJV3Qj0BHlX9rMQCzjVhu8isNRrw/sUxKK0OzR
RJexLkaW/f7sZpgAdBwdU9aqg+HA12Ch8EKRU2Mmox221m0wu9bDgru5MQ+tF4XXaj1Ysg3HN4uY
4csQcQ+tqYxxQPVzzj0/zd9B8KMrxPSirA9fmGL9UM3FUzhR+8A6FkMR3fTIRSpN9kPJwrq4M7Dc
YUmDs+fiB685LWSF0773YXkgkRccNXu+k275CIJ+pfGL4SXlVrhFiY3kPkYH3BLDE3LntoaedQyA
i7D2OUcYttMGj12xCevRsI0uyVEEa8jb6o7JAK/SxWmRl+WxhWt7RNMjlcfNg0w3TRpvmjCnoWaC
zz46m7JoW7lsXpd6yFF3A8CC8cmld5FF+kuM/tPg8iIhgf2yzCalJUDQv/a41JaCmN7Ilwi5P1w4
74hwqoAxUvUb8ZHubKn+BC19nZDAuVl8/hiYEv9QWkF8TMJui5frFURPhjMUX1gC8BoEF/QVLQlu
iqk5dl7HrB9yr25mjJN19Z2TQMXBXPzGEULJYYq7THLgTfwK16jNx1sMTKb5FHA+So6WQ6OtA+ey
CZPGyfubRninkpnPOYoN8jBAkJC4s5/H1Y0QhoskkZWHKJyQp1d+iEtZ4zR4LsmG6J3pLrdoJMxT
SSHnbP3B3vuWwvZGN5nObj0x5yaziHBJw0n7J2qbU5c0/tWxQfpl+belVxE0q054RZxzIJnsO235
PUiLvT+FxlPu7uzQWiunqcXzOx6gwSkf2pGYiod7dDvput0R/T6Uub5WBHL3wfqHgGHVXKGG1i4i
2jCp42PpsxtsAvZtc+HtCwwIm+bLcR25TTPlboA7UAia1q+RasxhHRtATuFgiH8IECyd4H3uwTwM
e3VXivgebYuB1pwUFM93yUHRNEH8FRtrhbsMVmL6p7C6k1LrSzX/nWbTXdph6rWolia72u5ltJDr
tMDXzAHbWKk9uiQ9a1+miteWRZFf06b3JdmeTdD4iLd59Je4jXMLOE/hVgw+ZWcHt15I50AGBLMb
ILB7nfdH18PzPgAO5PBZiVuS4/NXLiBGJiScchcOqk0FUWzonsrQ6x5wh+W3pqInUNauvXHkuItN
+KSVPZ1nfvMWpeTjxVA+gXYJNwWritVa/dEj3v8EJeUe33zPPDkvD00e/da4r1PLSe6AmGkkTOev
WVmlSc0PwSkKxSrv5V0v6R00Ja+mkceTDT9Scp6jVkXqKlv9yQmN2g3jr7cBTXEMzDTWm3qi79lb
1y0FDwNfwz1b+xFgH39u6XnXhRfLwgiStcF9FnAcczVuf7xyrPbTtli/na4n4Cs/JxvL6FQa5A5g
cRtj96BUBuI+YZs/I+6UyNZ3akmHI1szfuA8e5M94IN6rNVqBaCZdH0YjWKs1Y3Ojn7ivYY8vvPB
dnQls0xv0rQCarMNtPisHNSVoIrvw0QTPRmw3FggjmNOpUtKkmfgVWPzbbmLy43J9b1qbAM1M/kV
efT2NAsuV3eGFUypOWkpLzzFXM9NHRb2iVPz82hFu8BVL3jBjl5QUcQ756AiY/+ncdAxZyhgzchI
donmfMeJUEO5ayAMl9OEQw0STN9wQgTr+5eF2RNiuS/UYh2GQN3XKPDL6qnJxxG3aD18uu7IjcHb
tkxgRQiG1ORA8Tou4rtOyg9C3c4N99u/pczNmvHi5HrDwT3f+jMDS81qHooK6cp2jvj4k4vIaDNg
BkqMOsYpl9OUUXzK3MbvUFCQOqoMa5+8J4lK7ihe+MG4uJxuUR7XTvods+OPziICOFutj03W9886
ehjMONy1wici6FxsenIlLzn2JhC5eTHssxgXXtWdhbMLvNVOuthX1sIcXhEOmq6DEIhIxgeqZr3F
7+HuvShm4JUTFoYb1j4MkgBEhVfueYnGX5HxXoIumR4F6YxBFiTdmpcWQz8zx1xewcfN5NQyxFz/
RjLgUrM2PjfGRTksR7htduUe0xFnCQCDOg/zx87rMbuVhjdquo08yCdOkMyvQ+TGt7J3fxdJY15w
Ni5a2i9KXwjvTK//vsxd8bbopbifQzm9epqmWRZccJSgB2hEcMwBBoZ97IYCCzc4Ez/gO43kSJ6w
aqNmeiTeA59eSDfnQvSNe046RMKltVm0/eSVJbG995KEGqYp66G56vDVTp3wXHrhyhspa9RBKqSx
gPh3I4ASSDvxXjSLtZdq5gBeQkZbxSvbX/zXpCwPdiPk03/+0jrgbWa7odAKr082eq+g/9iT9S2m
PKyaOzn3qEuQs/YuR+uDykb9JiweX1ElxcGv+REy7f3yl6zcZZD0AocW+67/JbvYJ73i4AFmdMIR
OMjv49q5DD5qZGhu5ZrlmIFr6xILl13uVOpv84nKmNWpELYGmo2JNjCms+hZkMFb3fRvVUUfQuuS
piGdcMDi9LRglA7VvJYcWpcOwW4LRCLFORIsMKHHVxexI+4l4Uadh9uhPAcMEPezAhdnVJfsiAW9
V/AcVw4gcxrghKC8WaHnuRK4ccTHbCMU4XU+Vg4ngES1P4ISs6sFEpYcinNagdVmwbA0aDj0/bGN
r03dHzWr1lnEzRv2UQ0+gsqzLjv5KjjWAVdIsF04YZtX9xw4nppUHYAIsujFk70jccukkYyPR0V0
0anwkOWRdyg8PCYYpF5rAD3kPREzzdj2+KHSw0A289I74rviRbGrvVFsahcJrwq8q+K5GWFJEh00
3aHZWl7EFREkQowpfhAbZYPYMkXlxdrTHw4NRAcRnbqKGoQZOqStp9/Fl2RA98ReBKgbN3NUDjff
fQ187BVhSEfsuO5Q8D3fgCK8MqrtH6h8OPqZ/83mfNx7huxUoNWljOdvWXbuE6+b67AavUpnpq0g
GptNLNLhxmlKi8Bm3+O4J/BdeERgJMdh+bfOZjxkAY8AGdgXG0HI8ZdzxN4ETrPP4diN/vgBz4bN
abKW2tnJHpiOFR2sen7SuV2fNGFerbH2Z0DwvB+p7925aS6POHFbcCEDvrvF7AZ2cTuaDF/8TPyI
Oj6RuiwZZtXhxo1SaPFTeofhiO3iVL0k7XSzhuQrAg+4y7V8mZoEkNoy/k5Zd80c4nhCSNsSXPwR
9RxQS3JGe6O7hU7rrITEhq7WTZxitUPZ8cQ41vfSx8Ci/ydeK4SjsWReHHCKsKvIvjlsJPjpUgAB
TqFuYIBoB7JCsOJ0xaXuc8/ehGWQBrqZ6G+c5n87UEOkGfHz5km36auWuozfYTj7x7Gi+Bjzoj4x
EYXHx794J4DukhrL5k09NvZmqyuOaV7G8bYNwz1aBoFHlbyVKeDXqRzO2vghJ6g5vg6Y02NgOOwo
reV1AslEaqvaRXQErk67HbFhcC5pdwtEPT7MrfcZOS62tMy599o2PJVoDIiLRLIkORAb3g/0hBC+
jdNtRzyJD7MJHmDa5dwo7U+2B7/KkLmp4PwQBycskQYMA5XnoXxNy3zGMEiuEPNoRyxGjciCgkfe
s979BlzazMPFLJnXRe4wpG/qmmVuCNi1AFApSsFLUlbOzkolAZkOCKUoa7UPyHRvi3AM74BW3oEV
LW/+8B2Earx6mbpz++gCFoJtgxNk942jYAURlj3HOe8H1RMEUrPSO0ZL8zZM2FJHkEVbh11eOd4F
FgNP1qMzd2TCHSruEit0d6EIiLMSE24Q5ND6Op5RktWCVAs19tafBiu9saDz8AJG5OKJhczLLmwe
MbWrYqo2xBZf/f5XRJnFJgGHeqp7NBUDRJl2sP5sN80RBNRwnBSuaA4ynkHWTo396TQivui4xSA0
u86hzFjKIXuyMieee208UjOgubb9UH22uCYXWoGtoW0PxEwcUJmK4ISHOr6vhgihBtp0RoUoNmds
nUR8x83osc826XDRhB96b0HruFYlr3J2YcJmTJhC/Rh2+L0xsRH1CCsZH02cpexTME22UtyVfSWe
7uWiGZQP76xcf6c15heTIendNXNhq00hebiTlECuOzOn0lFzkm1MwhixemvZ3ks9oDuFHltyg8q3
dfQHziX7qHAOCcEEjVA4Gwbzx3Maiycx/0rYgDdWEx/ZjvycaMbe+viRdmi8CTEgqDNRk9Ybt+Iw
4cuIt4bxfk2cw1Whhj2pTdIH2bcnaoF6pq2dQpPYRoA68TnkJI7YGnL024PWrw+TevBD9TIOCD6V
Lk6CrdCOKPuI0cZ/BBjH0w7dCFBT8Z4jsG4UWwPk6DK5UAFUbtrwy4T28Fk+NB6aeNIO2a4K1Hgw
1q9sZCwl0y/h8g1i9vnHxmrJOHSUSsA4CNE0dhM2ITNxeg2cgMNBWgCi6xuOJYyz9sMC20773oET
pVxjYeTtAebMlGVAaSy+DTAk8JmMYpa2uJJSjldpBmuTs4qfXfK6+MbbYvb7+HeKK3qQWpZ7n7CY
HU0Kkc3HkI4J7PjvKBHJhO/KjjHr38bB1gd4z/F+TvUlM0+zw9jGamHRyyri3UdMWRpiK0XfbNlN
DEdvRB9b9/1dQUeF6ZMrxzP/kIw8vrRAuesMDX8BLaqMarBLdmQSyJynLP172c/AEOpgOsvR+y6s
ieP9bF88JOFt47SwmOtzWL1Ywv8xAIHd2iFH4qbH+YbdJV1HlRSSYCCx0/Rk6uCF8m1rV84TUmLV
i1NKH/WCjHqlAO4xWXC7VlmPg1bWaP7UE1YcnO6mdmmO1PH8miuVXRJZvXhqqa5OUdARMt8UifLb
IFO1pWdc7JmSmE1DvIG2omx5pu/iQ+EOZ7S+UE7YXSW8gWsbKLQ44gIHJdQlIQEAUhLMntfpl9wg
/XCPSNiwt3RpNkMk/Ov/VzCaEUjH/0XBcH0qlP9PCsb7/44y859/6b/0C/8/HC/glxzfQyKIBLyY
+Y8c//t/syL3P0CVeTCCQ9+P0Dag2vxPBcON/8PzSbfZ9lpDSJks3Zj/pWAE/8F3cyMoMwgcjhP8
PykYzr//y/9SCsm/iv+/i0oSrH19th2tCsf/omBEU9C27ZKK02j6J3I0/cYrm2If3uCf4qBPC3Ba
DJPDno21Ca+IdKU3CeaLPrSomh4lqvZmdZnF4p6d8B4qwA4deD4JDYMX91hJiQmVdDxql7qz3iRz
w2Wy3oxYnSSKvROI7cqt9FbZnFgDomtCP4cQOVMVXXpbIiG+kbYjU9BgEgnbu0oAkAqz+/IvevpH
l+gfzAftgxvzPsBZ/DXLx/x98KXYDPPV5BPOP6f74gT4rVevfJ3FWw45z7nDLFpKZl+YgSfrjERB
MsoLaZBLaegCjBVO8KIiCkjWusDZTsm1OCxnSRM8oIU7gMo89xTR3Vf6CUuYl2mOC2RCjEfiJYBg
x0nCLBiyMGE0zd8Q0wehGbZGQ4yThsQSIEvMXrqCylIWz4P9XsW/EcFeYRreFXn8BoGOQ68DxKqS
4Kz4+J7zZALOusYH8vULlZS1VSCEkGdhtsWC0CqS2R5zjy0zcAtyf7NgqipR3ClB9pjSX6AIZEx/
G+9HYTFKNEV+HE2y+hn59zuuG+wHbvs3eoJ/QNNQXsWZM5R/icF2tw4iUNXzY0MvsS4Ohz2Oxfkj
2Rc4OmSqaFUFRSuyKSXpk57cJc0fanv83ZHkOmaanGSWJ/H74i3ifTHi3EGZc3rMTc5cM05hbMhE
HGQczg9xigrAtCH2gng+cLr0HqZlSM5RzhIGsXE8lPHjwsnuoiyXCknW7l3XvLG7GXG3aLmFJM0/
xUuv9A467H5w9ww6EudBW/y9qeIAuPOyhb1aKr4U58X/rJ2EOvPu5w1dcXbP0VcP8VkHdIPx8UdE
WHBYAGcsqj/+HL/OmTjOafvbRNZ3BkvsgD9g3tsJFQHkKQvQNReSVUvju8cmam6DmIeLI5qWXpzo
snqBciP9Xc2PhXmtfCa07x7KFFarVdeEjGzcDLMHEmjJwM7hXpsGDDZtUL90pgCSI5ZvrZ2ZcBjo
MyxutzSYgEisj5qv8a43TjGyu4moaly/DLVWO0Khq12SmIiVLix6PZNlDDXjZVy/eDgz67nwT/G/
fEb1mQ/xp2fXkGh8yhhjhKPxVxkhmIyEXIuBIhKJJrKrB83UmL3X3vGrv/+Qa/9u2VymN14vhLKz
9ncV1h8DpdD0X7I17uVe9z5EzTa0z3MCgtaiffPfl8SqztRdzEcf2uzlH/INOKJxWZlrHM6hBeq1
yIg9lBNFRHEX7tz1wljgbop6eIMAcCoGXW3t0pcIb4GBKVJA2qxTqmsaoBwtdavX1pZPA21QR1ME
91FQBAdW5Pu+59ARoEgAhH0M+zUL7aM1sEtfe8fmy+xCCHe8fF+NlTmPbXwYU3wTQO0esgJMVYda
zQl9RUaxbd1XM3kBabUnEiBoSdIjf7Yy/wAXE8Cf7Ie+n3EkBykTVkCB//nvzP0XgDnzYWqpFmls
hoBuOx2TXqMtzdnPKJPqIPlDaCgdnypYuzmHfP4bkrZGQ+NLYhjuz88lQvJ2VnATxcg+x8iLG0b3
XRpyaQMc7zTNnzk3ouyFC3Qd7hHIjNBtErlslOou8Yx1nOE6kMDm51xDzIOf/ZhieNxQsMP4rJHf
C6CfQ9fCd5cKd9Ik+idf8KaxQj6lPi/DS+iW7dZxiuW5iqJboAzBqdqiZuaMeW54pKTEvY/sesPI
yFxhVwfcvIdID+HFdOnrkOnmWNFns0moNeSNgG4zL+LSQ+AJMsmH4Ze/Heqj9kGQNogYlEWPssLd
HQCNoS7230JEcPlOpkUH56ehrVGXL+y8k2Miy6eyHYZ7Lez2GY40sOFheF8w2z/Uvfz8919pJlf0
Q2527viBK0vcOUJ69wbQ8LavrNX7UwokDYBZDe2Lz2USZLs0tq2dUwrvJnrnzzhll3oAn1BGt9lD
352i0fx0svYe6+TqWEdg4GIztoKT8cGlRepfyFDanb4RksMXw8FTZblLtZKDkzjucLZXLvPjIBGc
I7y56LdpHO+ixemOZP48DPUjd51O6OzzrHmFEicnHJMUsK3hNm58SeUT7B1p2vQx5ZiTGP/a9l51
WIZO7DOtHjGsRbzy+5zbDh6MzzMFriP97pIi2nq6nE+liPCwteHFia3gEmT5bfCQU8MBS2Cjyw+2
4fbNT1ofT1rjgmpdMSpGEoEi47RDLvH2SQXbkWiU3DuyeA8WLHmFK8la+gk2RUHdFtm66AI95yPw
a/a4ijwuQPlxD1AjOOklItndQo3QUzy+AB3ykko+AON+yDgRnxUVaMdydCai6EZQ9Uc9QF39bqh3
ZVjBZ9oDqJlzT53J1b/ms8CkzY6M9wQ93Ah4NNhagONEk1b0PdsQutff4BI2+7BTR15KuKvz8hGk
Cxl+Nb00bhNwTk+faV8dsf4jBAVx09x1A//F2OC5Uja6oh2/MgUCcQuffCyTL0kUirFq2d0NmAGm
onyZXHMRoQdAQBu1E1qMlyjMRxB0x8qeLQ5Tkv44+jQIgkfMZutKHRHrkoM9FNdVMyP70wX6eXbl
OQytx2Ju4ydvXqEVUz9c5RUiC3TpCQO6Dl2QMQufqlED2zgRn+ZofIV5SzltXQKTXqqfloqfXSuo
H6BMbJU/9cADwuXWdDcVg8rN/YQcZ6jvwnEKdtkQewfibQ8mlPMhL+EMQuSIvAmC7cQfMmSs6Vic
P5WJ0kcxcqR1+njv45kmPLNrksl94SO6mCy4sTsdn62lMyQ1rR8T7pkd89r6rU69u6oojqi7wy2Z
SQ+wCpmrPbxkZrC2mYN26yWZvSPV114pJ3vxbca7eT1YDxlO2zsLEPom+lpA3T2yicC3Vyb6pLzs
WBTYOqg6bUF9hOoNR0YNW7VoL1RCqDfIQD7vzNmhIhoTJfl+BKS2f6vFD6PEcEoRfC8tQSeqKe9E
iyBlRRhhNziINPHrIjgVPspCnovbuPamjHbrfOTOMXJVcI3x0KGOa1ovx/wKr4rFV431rSjMXdJM
zM4lc7Ypi81BmZJ1v+efgNewQwHP3ds8ZT7s4vhmaxsOjj+6bz33FxQhf9lnQUqzlR/RLcFUgIiZ
fypSCgmky0xhZmJxrmg0fdLT8BAXy9Nk4uHVZOCy+hBTcgme6pIdcNlU165YioPTFeEbgv8Xr76N
2+XjW67BDKckSeqMO45dWM0ENcUZn+XVjVT3L+rHaaGzyOSbgjRLSaon/XLKZnrI2CLuF0mLWj1A
yhCskA+Lcp/jJcYevwDdJfdU7Dofb6ufw5Jh34zBVJIdWkxK0zjgREbm40DXFQQIU7rO1pGLeGk7
vl3ZyORJt+PHKOkysdOwe7Mhs6KcetlvH55DPnXR28AMnHwevZrh8NYU9IJRuchbvTfdpyyI9TbC
Sq+1j5DYhIwMkqn9DusB7CHsw03QwgpuZP+GGEsyIvsu5uHBxzvMVBFhCIYGQl5HcjJXmG4jst99
BR9QQ+68FIF6z8gynhMXqL9PhQJeFvsY8LbjNTWAPrGlucvVH1kHa6dFyOYpYzmnUi/Kp4C7g+uK
xosJlinZORk+lkQMNy9NOcphOzlM/7jdNUUSdI7tHPBg1yE25FhqIgSxCqMfGfHTvAr8p2UBMudS
G1qi+5EvratjCfDrvo2Ln3wXgBE9ukMYtv7PCUcycY1J7vMYaDnnvr0BnP1j5GzYm/Q51YSDzITf
oMUgxQ9hy7MAI0Z7IEWwY7g8Vs2KkSQbu41NVhMko7asykJxxKXxV7stYMMS+6Ybzh/NAPiwdtkc
2om783j8cY67cDKz8QBjh9uYCi+s5MnjVCVPKvNR15X1t+mwNAfWGeTJOS3grjV1iV9vbM2BG23a
5qNF02Q6e0RAOlwY0rpzrOVWsHxKXvYPYcE0voiyhZwdd36W17DquKKE3S28Z+VDWmacjBxiGUMk
zywS/cVSbX7GnvCdzUYcZBGEGzvGF6VSCTJqovLQUnV7p+lnyNX4OsddeWL7G+311MWcgtNb13fR
bnSclu9seCTSGJMy35kZ2F8/CdWxh78OeaApHnjdsN/ohHweCgy9SwaOEYcT0mLcMLyl1JD+Osoa
aZzAaMEOYwdD8V7XkbpPPhlBzHiX5HCqGWLgt7B7huwUi4xL+AQybjyhw8AFnQCZkCu1tt5EEsyp
7oxPywQrE00mCnpTkoU/FqpI6yGs3prEfiBmwL0IqyUzPaJZXx69tVYz5lMruoKfzQc43mI3pt6a
yFQ42GTE+5aqsIlHHVv3Za7LW2yg3anScJGTcGMVpSKGwI1JuiFvbBiB3fiH4oT+OjmgIgAs/hzo
8QVdPQHNbEb7YjF6JWBF35uYii3lREzIZIDzV3efInOg/XU5feKC4IFoV7NYkc77aZkySrRQQGlh
OJGIc0HcTPrk2xGNNkv9mGdTtO8IxB4Eihj5++gXtThUaC0YnbC/XxOfOMXYA9AIk/nBa8b9HJoY
/EChmBCWr1b97Lsqe6GMJL/rPfFoW6m5dFP7zGSesqY4lcEGdMEdvoxbXbDRy7zw1mZB/JDBXQOR
dYhr0q/L6HlXK/xtI6lfnZKuhLAABQSHCYjBy6ykC+6c36KxYa+CKj3XVpWfI5x3DtSdq0zJHOFi
SF49Rv8ZRZB7bbovQsTcQeKxGcKMwkjmscB8NfoPTlDNdRpIH7Q2STjcIofYL8FCrituCL+VN2at
T+NiI1ilCkeW5O6dsWOkUU5wPpCw9uH3dwPZq8ZzCPRH47XAzSRafHxtJF8X0p77dARMjzFE7mwG
pnvH9vN9U4JxHd3qJAH7FKNffLFUO8zXm+USqHlHRk2dMxBWBafAs/CCtzRryBUs7Wo2aKBe2MAI
gjfqnbRu2bn0VXXQsdvSbh7+G8C+B0PFtqbieXK43geWgE33PaO0PyGf1cTOp99CT69Zq7xjUfon
d+79/ZJ7f3o7/uNX2jnWov7lB+htmRkPcVcEdwhNkCiDhi+4Rt9d7wxtIX5z4uYnGkp0MpSibLQg
MhwpRipBT3IBLxFupeaqBLGMaaVtZQLFMnN+AGadz21+ZSuYPTXm1OLpXEcJ1Y9svO/JQX4kqfHP
PHMuZUJezUg5OsctsT7iO1RSq3fkKShFAKfPFL5RGmCNV8uaHWKJFLYaYoxPLckFGTvn1JfjL77s
TEcHIEjZl6xA6Kqmg0WB2R78Lnc8baNYz7KdZrv0kOcUwngTBTUpY6fAksfS44ouM2PDJBg+A8Cj
UJy9dJ+53iYNCwI0Vv6iJ7aey2AlR/VjkcXE8Z100CC6Hb8GrKKl/8Yic4ARiNjIfEhLn/ngCEB4
HHMMCGV7ypwJBZrhyi6pzYLRYoaV0NJcjBCNHVD87A203EcMpR/T3K50qJalUDnDSRmb6Nu83Ks5
8h559fuPFRLCRlQslIHqnhLZRlfYQGrrWBE7Mniy/dDln062OvmC6qte0r0X4kxWeZ/d1bGbs1NH
j5S0W2xNnyHMDkxipFbyQdjMXyJ+rF2QJb/9sq22ZgjguAwLk1SrLs5TQUI2Mu4jvE53S3U3UpjL
2MOOJVi5gh86yC17p/1Fsq0R2WngluvbYWOHcGbc7k9Ntmsr0n4nPInflAHro5eqGe7gMLL6Y3ey
49y/iwNBJmZR4X6MnJ+VoQ6nh9LSVBr7rdwr/1+QteDRqdt7p0xueUWLVBEhRbmqfvWRn107yA9K
eS/5HLWbfnSuA8VHU+zjizbJDuxWyfXvs+dp/ZIFzVcfjvWTTymZ4dQXpN2hmvW4jSZcvUqKh9ja
heoiCwAxuicdmmbldlrSO3p7NvVSYnUOyKHIFj801GWcP3AfidOG29biDms7jJMT/LS4/xDKuydF
91PnzteQKig0Pnb6oXkYZspxOuoqoA/AypvcN67yRBUFAp7TferEO5W0wVZ1/mRYB9nnwKNt4P34
ZGkZZXwjo7N2vpFSfOyi7DVwZncDXYDpc0pK3kN3pJI320eU3eDHRuFtFudBB7DQHP+IrnxlbE2G
mjsRB8244zl+S+fljmLptwycLhBv662p/glTyD5O2ekNdYs8curTXdwVcwvUmU0TrkowIW7gH6YY
d5wu6o/ZYWOddu2Hz2zEWn3Yc33sl+lGnQ4YNpyxsILMp5M/Zhk7ha76wT1JosDGVNKQQ+8C+Tlm
HrVHInmHbvar1KV3LC0bDLyaT6zx25kFwPHExpIlm2xn8YjPiGd/mWlbQFANApiLlOoyMeKyehnj
Fes5FD2epdkNrwzf3lP0Z4QzuLWN9tRuqB3oIV1MgLJ481p5BoqNwufTVKNa6LIeFxLTrN4rCe4M
tveuHfj47Kb4VMwHiQYHFGNjbh9nftixNn8rK7qVKTxCzTopsPThZCAkVmJIaD3QjKGE8sT88ltF
+puYHmNjxgdlx6t2WWzMzpZ/FWIvRUpL14hc2TNNHnT/J8iTLxNIjCcajhZFKqqIVvCdd2XP4MTD
JYz7k4BS43jEkzxT3lSK8cFfGkzZInxsS6Y0q0V4P40gBmc/25lWfiVl9BQKyqFs1M4DfMnrghwi
wvLkxZeevO++ZczCYTrfxgVMPVoJh677lZKuD0yeH4Z+au5EeI1n821XtbVjmhIf7EJd6db+Tr1Z
nksweMzvHgt7EWfRI3UDAdp5RLiRvd1bwG8RqUl3Cd1JGF/kn6T35wczFKisKJmOB4srSgkigK/0
wVjO4CzDlWvprYRLe2Vdtiv1clj5lyCC+69yZWKqlY45rpzMfiVmEqORmxiI5rjSNJeVq8kHN+0c
UJvawNz0/9E3UzicNkDOtITMSZ3QwQLVGYHsRNfFZlx/2SvLs7b+WivbU+EMJw/GdMHHNDivBFB7
ZYEW/6igKx90CUkE+5N6y1Z2aA9ENF5pojlY0XHlizorabRdmaPVyI2AvNG/+mxptYBMOq2M0pa/
401QS0sJkQ5vIFl9r//gSDZ8FgGUU9pfLLryIJ/6KwNVrzRUiDDE4SfwVdbKSo2BpkbAU+Ome2J3
R1D20TIY3h0CIcd/GABpk2fuVwYr3qmzBMrarHTWplueA02InW697cLZc9eAcg1WpCtoV6RwTtsx
ajskDCKcc2SBZGTC3rfWo9veC8mL14Ghr1T7YObq2dhjty9m+pyK+3rAwOY7rrfLgii7yiJ7SAlL
nuVkvhLH/lYOdNpBc0jiHPPN60aMCd28NtkYV36n9C8epuwun9S6qMO8DVf6rSTCtK9WIm6f0DMQ
B1l4lNx/Bfb9W0N++NywP4gU/Hxv/siWhI9P0nP1P9g7k+W4kW3L/kpZzXHN0TjgGNQk+oZBMthL
ExilJNH3Pb6+ljPfq9JT3sq0N68JTZkSyYgA4H78nL3XJqNCwxDjdVc03O7knoIr+0Sm/TlDdLlK
wTjHT6Zrqm3cccqmoLtWjova1YtZA8RSQC+FAOzV3ycNBJaQgSNNCIYJMtXTFWYKBAHLegdZIc95
bNwTdXbspjI5ZcLsNg4uXjMAQexb1Q/uiBxXxxBUFZBUXD9KmOml8KkoGCwBOlm6Z1T4jBz7pbux
EcyOnb8ZO2XAQMdblJfNS+J3D66GJCuNS0YivWISRIUOSbnQSGU68y8zsEWOUbW56ePZ2g3N7N54
VbdBKIqyWoCOCMoOdWrZHprYOtsiwWROu8w2/B8+zMu3THwvo2HY2fQDDjjbwVzPhnlYlgGW/UTe
XX3sSQbKqnFnpd6rDUPao+e8DTRWekSYP8GZjuFNL3CnRw2griBRmxpJnWg4deNpTLUGVpuQq12N
sCbg/MBYcsWFUJu5iUjGfhsoK8mnJTANI+ZmcbMzPXio57QRFkjZlUmF56Olg0DUb2ubKaGWbeOB
ejBYIzkfmk9JELAfVbDdAlhqUW0y052AQaGmrB1+U6XR3RUM70LDvEv3j7HK6Z1XUHXKVAtiJkr/
OsdqzyfWzdDSLOZ3yKJzZkmHvrTCtcTxDlhr4mVUBtOb/qGDMT7z4nbY3rX1BxqiGzUnA4PUFbf3
dUCvhxyQbKJGsom5cKc8Y2xuM4wtaj6LyOqvM3youW9OAfFpO61cZfQKHUEdaakvG3e09iGzt/UI
d+co22pH9i4w9bF/9fEBrRzrpW0BQnTIhSEZPFtw2F147HHVHsLUPYQ5oPYQsPh9BaTnPtEYdyn8
xxDB41lBeAfLNdxKltXSdo07Zl+Q4GERkeSu4fACSryncfGzxVEaPULxhiRqVcGUd1Lg8lNe31Nq
g5uHO680gB4QabqPK/aqPH5JpW3d5HRNGo2t5xmmAIZ8t7DRrFsHR/5cYshyoZx3cobP0nQs5zlJ
G4JeuaxuVTGiB+TUzcaq0fkuDP3BhpI+OfVb/zPOxXAoFlejY+N9IfJ5LXrMQ5bkc4sFWgQQ/caA
wKmnDalKWhSmyxibXLsRrUA9w/JQGhiYY7smcsC6NhC8kiImHGFImVLkw14ZXJ4WNrD/lDpTf/EZ
MeRNL3YjkHCvyaqTSg1z24PGihM/OrUeY/+kRj7PeKQmowDq3ppNjTUjtc/QgVelmG8Wg4lonRAA
RSVHnqGX7TuTpS6S+tBBPNll3uVeG167jg57G0fAOKf6svgo5czZYnViCsD4gBqeGzPqfiQVsDcv
KnYlNLgVEW2EMpjteDv6P4YqZJC5zE9uyY0CIgxuF4dKh2yHTIc8pAvjyYjcB0mQe2J/jEtzU3mE
3kBK1UxywhGyiqaeigEULQnE3dH0rl7oAWlHxLHQofXrF/pr+amzuxevMgmjkPIO6jqAhDi37/DH
be0x+CP1yONwEGYeay16nOCrQLItt7VE+8062o7Bs1rUA9QFZIKhsG4qNR0td3Q4GZP8CgTg54La
cW0vaXgYPAUJ3Or21WhzNSh3W19E27if3gcSGcyhyjeV9z7By0Iu9u6bAKhV7a/GCGovjKppM/S2
hsAshH30cN5ssqg3hLrdDsTykZNLNMhwp0gK4ROE6xbcy8iq9yj/DkMfYE6B1UUUPATfSaWbbO7u
CapnciVhTgz4XXs/tRiHjUdzseHPlt7eU/2Hkb7WFZuzpyqcIPbtkhKD2y8lwPyYmYt9pff7RqZJ
SzJKryNSlA5L8XVsyiDhhhGjMi0NWI6h6pGPE7IiONXvlQ5eyeW06+LqFmXwH5DpeGzm8Q/eEGEt
dm+QrPFQiuKByIQlHJ8ZeO2kq6qL28lbyQhxTiXhmw4HWhkED2lONEzBqVeP9sBS1zR90nrP7XNx
yZNhWltvgi56MOOQSA+jXZn2VMH89U6dTqPJyX20MLsd+7h9DZTaMucY93HPBVqoSZi0+vtOB9xE
JN0wXFtWZUCKsevRyADaBoco5OA/uaskZ3Uts3ZrurXa0gOCsO0qumMNwTqghOfZqu+GUofLBO42
jr+XKeTIoPBA78hrbVo3IC8e+hoIDR26iwyRMZgWvaCebB+fWGUd9VPp0B8kpWu48UiKxdBtoAUW
QAd53gq2I2Ne951dvSGzk2etbaJ2JcO9b0dChgaihg3Agz13BPgiQQJ63VebyBvN/aQyzjURxm20
2AC/gSAG0VDuaJogJHeRFhPF+daq7lIWY3au8/40hbgCMgigYWweEh2U5EwTEhSyk0yXEKU+Bslo
ms5trwOWCL8KsXGBjY5IX+ojDk+RT3ZAxnAlcI8ToT+blHQ81LnsmpMPjbh4138bj9PFaby72vDP
HLy2tPZWofmS8MpdwjIq0Ok9CVEOSVEyGq9T174IRpsLSVKljpTKKutJHFr4N8QPXUwo05s29Ytj
D3YbMe6DH+fTU5AZWzNKkw3ip4Qg7WiHhRDCTkhafRViLnIHfEFGZxqbIuEFenN1WXQcli6BdTwW
s7x4w9F8vhvciKFY+F5zuF4TiUSoBBFaPZDPbsJ9ZlIkhb4jto7IwJwLN9tncPfXZpr428pB0tSm
cM3mHL9E3wpna2q3LU2V5R534MUbaYoGcYR313qUyD629MTJxCIlLNBxYZMODoNhyZEG+glSjWJA
IDWm5R1wUZ8tRWeeET9mkUOW6kAySTKZ0hFlNlllow4tg/3ER6SDzAZVHul9b1Ib6JntVzvHqK21
bSJZRhm9oa1kKDBrAPKqbfgtSKfXPshS+HMOfD+FvtZtTlmEf9Ydz2GhLtHsT5yuomCvn9q148F3
x4BXbBMy2rpCvgucn6aMNYGPQ8Nc08xuQMcO+HpnMbjHZpumTX/rmjdRI/Ijkvr3yUyRlwfIlVMH
3KslwjuEqyiYg+yDoJVk58C6iCqea45qtoZgZBqHAWi9v7rGodKgjFIjMxLYGaCn1oOGaXRQNWKN
10gNQBsexI0QBw+TSe9BwOKINZQj6vHlD2U1bIQyY4hw3R1ixvhoaZqHxnp0zV1h0xfjyX+0bN26
iYqD3XXnHiIIuCBrO2hICOcPsJMaHJJohIinYSK09x4TjRdxAc1o3IiYvRU7L7mUc3sR7fyMBfA5
0YiSOen2CAo2g0fTCCQiZBPv3ddYk+FHB+Nk1rCT2EG+M8I/yTQIRWokChipHxFQsE0ck+HUl/Un
YqLJ0MPbYsLfKynZa04jHqyVdmKTTS6WwqIJiKULQbL0sFkyGC0F42UqrWKR72kyzVuDTeKUMPHa
Ys5yaH8R0FxEHC95ngI7K97SFLB8AbcTGG4zht7ZxpZb+BSBE9tVSx90y5n4WFIuvsz1pW3m4TvW
nRGlk0BmeaQWwy+ZQimbZHkhJ/nGoSdPh/mx8MurBnneWF15IvWaqTU4LWwnNodPf8Ju6XkgfrCi
49THSEVSevkOTqFelY1FMvFkHo3Y3/f2Z6IS5yx+FpxPN6I35FFWCDfdHPAeyMSeRQAtV6rNdJFs
CAHAt2man/EUwKCI+ydTBLQPXO+td/o9IeXmvWn05j3dOXM1hDSGbcbCjPaWdcBIbk9/HYbYiGN7
GuSbIMyM4YcQIUfuCKKEM8pvORbCu8y6Tv5tDPPnlX2C95240yrGRY5yvaenouD8eKip0riEK4UT
KRPzPkXKv67g1m/Mtue0RPzsCt3ZssoS+6UbvgeMDGE5Ndkek9WVuyjfD12MWRy6NOAGTgu6Wcug
qa3u42Fxt6qBBltzvlulTfyKa900uvy5gW3R0SfeFWMAsWtuthHjvHWI3SqekwuXoH5EGQV5ca7X
fgZpL88eZleR2lt86zyVrV1iClOJI7tLySMmkXprWC7jqBlFbFchX29tG1Ikgqs88NKN1yAHz5hO
zxj2xEm2UrIwkCUwL8YV+y0lZOUz7MYJOJX2jsDBcY07loDDUp8MnDbbF0QkcnsTLh7UHnvqJquZ
8lAKocsPlsuSI9cUDnb8zqy5sQXr3izJ2cmXYx4FFKsWyZB84DMMXOxNnVf+GNjwT4sCjm5Ase4T
2rsYNV7x6KX0tgMi0KB5jyKaD3QNSFU6IK4vwDAR0Zq69DNcX1HYJ0ezRPvid3cgA4KNvRCFPdeS
0VqQ71Be/chB3O1Ty/ZWTQ751uHjthvaTRYH9fXikZxcRcS8eVHi3foUUGqBQZKip9rMqqLBEvEI
zr5zwa9DzhXeyHAgEC2WxqWt848gSYYdJ+lJfIOvyXQOtlLTPEj87OfGa7qjkZmHphyo7/MFmw/c
l9jOFrRZyjlkCGNmGrgJaNpSDibeNcB4biJvI+yC6D2DhS2VAxxJupMOD8smbssc4hsjIE5jHZXL
wtxsnpKHioBrmjDBs9W+m43xH3pgyMMVPunW27RYNDeRQ7EyVzJYVQDfN5XW/BVxfIydrN+KxPxY
5jwlklBLlROA2zN9qhoC7tHA2HrMm+gWfZu7Q8ANlaoRzVPmW9kuM0xC8TBd8IWB2oCAMJyC9CTq
aQOzD3AvypVdloEHkZoP4FT1CWUUpqOa5twUvTjxo4dTlIl88GD3Wb37kngWNYCZoLUOUk01x0OL
nrwWW7IT3DkLEjJfpSfXxuVPv3s68YRdaD3TXOmqJ1Cm5WmYYbhH2hJI79KD6g4+iwb4qtUekEbO
tNGD8Pj1cgLXoyfJf27S5HFsBJqwGRZ37s3d6k/196Ll6/HQPdDsrncGtueTYYGlFLgqN8OwjMsa
AD7TVCYZ6caQ/bUPqnkvKQJIq17XtcJeAm0etCBX1Z0juB2mT0vcR4AWAjXfKaO+g+mPjlfEPytV
HsaRh8PVjKssisnGnNt66/t/DO1ApNqAZNx0D2MS05gEQrqk3IhtDiiUfRi7qRaVfiVMG17xXooc
5r2KJPGBjr9Z1JBsw2D+ppUYjGm8p0X0CtUhas612YTO3pPlgfTUfNsuxneohT3jleLaYX7dEB7o
bXlsL+jQE8ai1vcCj+iJeRFf6pFQ5JoBcQQxxgmpYXxrAZPopBReEu+99ZCKSm0Tp2EklnFW11/q
NDrxwE37RQFPHdP4DZTDY2yKW7dLz+NMX7vHLZTEOIdlwawOzUnI/9oieLxrVPS8wGVU4YCqA8lw
5jt7Wya4hhx5TE3rMzQGn20WwkTqB6bmb3OZFRHZWVWTA4vEiTIzpZAM0m6LfLBcORLZdmeOL7Zl
2vuaRc73huKY0Hc/BdDiTpg4NlbhGSuFM2dNT0praaPZ/ZFZlpYwFkTIY+Vh+3entdVV7xxxX9VE
SNOc40E0iblwRD+Dv2bKr8rE2dVd/YB0etzGuQfiBiE9J5Kc5CRinoJ1VtDVnLEN0XmukTvx9Bkc
bR7bqXxZoAKsx9J4c9sJ5yAheKshe/9SDgOKQeastc5webBSJf6VgwPF0/wuU20O6BYwL05/Z/g+
OHXiOPrwFrU2aVBLV8P5Le+Iv4wR5hXTmkGzcyoKggu5ZMhOd0LyJPRs0Yy3zI3h08qspGx2jZ09
fj1VQCgBCllRu61EdIZ9fm/zs7dft+WX6vnrywLI3M2CO0yAHH+NK6BWpgL6lZdVne8sNb9kpj/s
KDpeRw87IVtPuJtlFPAEosALerGH9mCe+gDd3SxuWLYRJutX25SoV2p9p4hAJGdnDqONSOiNT+6o
d4f5W2QC/DfqkB8BubmrcBOsvoK7CTC7kwvHlboMgCyTaeEm8cFmTXKH/CHDn7D7M3E8iwze3xB+
+DAnttAKqDEQOKMaxQTo0lRLLOPQEQSGrtw5feWB49wkryAKnYMF9la4DH9GEOWdDIN9vTgoL+38
iF1yQ2MOpkJA5pYPKNc/xMyHkepOf9AgZ9/X3mmXDf3rAQxtlgTDGplkGjSr49BZh4Ne5Kz0EZvY
FuJ11qa3vSn7Nb5LhGFx+DCkDFT9IcP4We88xD4rv2p53MhfIwY15Yz6ix3qvswACRf/o+jze+Dj
nSaeYW/6L+4iX9gS8oJp05Uz8b3gcfrVXRT6Y8/BfGpQqCcfiyRhIpFgFskW5dwSSUi2A/evpaRz
QngClcBjaja778R/xfu/fy18019ejGObSlqO7XEUsaR+sb9YnbJomF0p2vIgBPJpjwTlXQbM/EzD
82JV9SMnkk2kCfGYdytaQVHDwMMuNq2pFnTLZfhSlo8pj9YNUJfiRiuhaTU/VFGa3rp0ygogIYkz
R3SfoNSTvAO30orI46ScJGWOtjgol1OXgX7DWNDeBI6HiLJj0mnG5Dt0KplPqqBwGtMcrJWTPoAW
cRDG3VZBEH8yuf8hBqEOpkWW0KCZSmw5GAIL5rEiB43TGb3zTKIIlgDYGGksrkYVs7qPgzxmKVMD
WWpIAnxsDJpsm6EDNH5MQFo4mfGtRMNr18dSd1HG2ri1JoaFeTTFiJ8EydJ4+zduVmyRjuBQicJj
4qrh2DsdqZ+Ve0dkyZvVjPlNiP/4HNscbABCPxhVowhicLEVNIN5Wyju86oBoWXJqQWMr3fMRdl3
Qs8Xiym48RMjfKGJkoXMzDl12zslNbPDowvTMpVAcmvvsyxA0FYm6igkqDfuSX9vsZRuafx0e8QP
JHoa4i0D0A8ZUj04dbZcSprRm64iD6aOq4F7Omn3yLN0L7r5QaRYeJ5Q++KRKGDJWBmEHxH8wVZh
ntKZl5kmNBFHM1dnJ7D3sTdON17BIljO3XRBKWisc0feibEuf0xRCkHnyi5RvCM0IOgiig5MLeW7
j+hxoyyS5IIpvTGYUqJqc7jvg/QmchY2elqLxH1ZT5aBzylbkm/YTg5eBecUVVuHQtBZXnOfVIO4
yj7tyrL2Iudmwo8yo59Omxff676b5DrR+6QVNs6ZuDiQ6Y9OkN9jRRWXxB1Gmh36jwU31MW2oK6r
ioyfQNVZzf3iLXQEmfaLCdhmEHrWtPn6zq/vYSmgYzQX0Z//EAyVt3GHeT4ELl0J5GfpyekqSny8
bKulsTSwJIbZgozuGEl/eminBowHLn81tbR81IuToB8oGERHynPWZegtaGazxxLP66X0gZWBfBY8
lfRSIXjgxHEJMOSZLB7b8Yx2KL8XuRceKoKfGclDqPJHH6QG4rGoc4+uScCBZTQftUGas++17AAl
XYwmHWEZl43zQL2JqhoDb82t3/cBut+IBOiwJIgp54O960ZtVh9TdRFNkVCJO0SB0yx8QH9ernLl
J0fo4gy8A1x7Q2GtzSqp7lL5WYcDiFSUNNLsQlJ36NKhzJRnIgF2WYDxJVUgQNwMha/nJvQCZ5KX
w7I5KGtwbjDDP7akGFymgcxb15x2cWWPu65qsC32C628sgHc4LGQBc7CKJdGjoGmAivRsg0md8Wo
ozxFhX2buGI8ES+2zdKyP8Oq+uoxdZwRyQsJy8hZd9M4nj0fUSnD6WaHYDTee+7ygxZvs0bsl+3F
XB4Uvu6NDGnL/P3ibEIG/W2j8KQLzFOx1Atssb9tFGljWoEL9P+AomBN6dusHcIUT8LKkxs5QkYJ
k/Sj4T7GMZMhGVBxif59Sje+FPGNNRh3Zs1BqSgwkTBr+aSb+A8v0dJO2D+3uOMf/+t/SgePqnR9
18HF6yhisH97iYDSafKhgTpMZmJv27Ax16NigIfWyzqLrOWOz/PkI2ApBzNZr7vMojqVtnE/JOPG
FNesoPUe0T4klBzc/9BM3sVFrBaXSq7RJZk0uplX0TOsVi0FvU7asP5hFzSxDv/2LpSAWOe7yhE+
UB2Xv/9lE6wMpPRinkpkY0V9cUJ5jwFv5XL42EhTFpc2P1WgUkLWQHpY9T6eCoeJJoI8Vp8RfXv1
7DSEZ/jTO+MkVHNlbaDXhX2/+vtbwrH/zSt1LKF8y/Rs/y+fNzZEA6o5mZhpAn7GqolP0my3A5mO
hIaBlhna8ecUNte6U81b5/6cZkbxnts2+67A2KGC/OySg7WZgoHE+9x/LWp4+mTo3ChE3NuGXF8G
lrVPgW1ZpGgQr+QWlTwNDh4yyQB0VeWevR9GUnOhMO0tzhSvgTt9DMudMavpWlUhGujMOYSx7+KW
ReovOto7KZG/A539mG4SRAomeV8fzf9HCv+jIV9YFG3/b6Twywew16L7lSdsEwnC9/ynH9/8l+PR
kHdtYaIOlLb5f/z4nv0vx3Zwx1KpusKULt/1n0Rh+S+hC1jlSE/YpkVh+R92fMf6l2f59A8dbDOm
kI733wEK62fvlxXG8iVsG8RHtk2J6jhCr0C/PJvKRASjF4ND6Po/FZ0eGxGiOcKrCkFf/PLB3P+1
NLd/X86UCy+Ed+VTnws+j9+Ws6Afassuw+AwN1B0LKWVDcNkr83ajrf1QnPnj7YVRyJeazGTmqLe
amM6ZrkAeTfk33Mv5zhbgs0c2xHhC7K/ieaWk4bs60X8HCvxRAqhBA5k4ysh06GymED2DVo6h8n8
NHmYS2R8U4bqMLZo+Y1hLnHiN/d//0a937cW/UalK5TwuVIel/e/fqqRmyEPS5V/oMVzmDr0t3bC
uLcnaxWGzjqFubdmBfjJ2Okzi+1DNTX3Ii7ydYeLEBlGtwuDnMZS/pk7+U3GfHGj6FoywpFbhvf5
enbjemuhg7DKFpN5br6iUSpP1j7tM+eIvfXIwbBd41Ii7KyzL16YYlwDaAvJ3+xLm3OtKHe+x85F
MBitFYYPTFXpylYRrjTarJusMdnaPZ9X6vCyu4Gu8OghLvVTWrZe2L3NtUu+eVgfImU+F/EswIgB
QaI0OSQKBYIPX5tviT/NZD4U1Xg/uFyAqLXTDZqKefmg8ruHqffppnCJlzR+RG+zsQiupC2sdT5O
+g0kNPwDf3gn45cqCEby5h+ulb7pfnkCHH2tPIfrJCFr84T+dlOKxqlsMLX+IYqIoDbr4Cmx0+9+
h0m94LRapEUApxUAUugkcjPUgmidhgARVx4gR2Lh76n+swjhjI1FKY1QnXjuNhgta2PF46mKCmY8
tXqbWpdQF4dYY4GiIokSpEpuuG8gzzB47Rhhz1fzdRAZbDzQXDLxW3RdNCNwwiGMKrnv68HYNuPo
bxfH/5FFznSym/oNYesNlCwFGhPamgJhGsn0nFPw92Nxn5fceB4AzBRRbmym2D6Le9zW7Q5m8TAe
ZzxilpndAmRmPt+R0LIGdX+yRTuQxwgmkX+A7oqr6BSEWETKvwoTtUgwo1WLkuTO9+cNhKSnqU0/
FYU4F+oh97lj/uE6/ZvLpDwYFdRrIDGs37DnrWP3/eyNdCjsiow8AcFHhXLemUy8Ouuxc9K3v/+F
f6kP9Y2hqFwAlmhYivrtxqBbDmXH5Dfak32uXPd+YQ8HeMlbc4sey3RxayMJh3LZv6Uzd3BccoW9
EhpxjxKricPP1tyibkT58e3vX9u/u2epDRV3CwhP32bf+HXVxgxeFDSC/YNn3UBd51iER2zNrgRJ
W3oSGTO4sgIJ4X/71zrCdNBjKBsAm/PbNcAUaKlsNNQBP+LnJNWTqFgPaC5+tiDV0f4Rtt2qp7//
pSBo/nrppcX/9miR23/do5LQtPyRB/cgNHk4DrGfQf6MxuwmqMSwRjuEjA6Fzdp5DlrvKU20FXDC
f02Z+Ums8DkfcA74bEs8dgRUJ+W5TlhkApHO+5gfQ/NvjzaYdkoyw1YUsDOrzEWe4+b3DpzvdTbH
eAGNa+G4pwI78BqlCYHiLiokfu82myJ3RSrcLqngkTXi3mWKsKEs7HUux5HCmBMPWDRCXlfldyAY
dADBgK3tiGMgvcBVXeqkZNX87MRzWjHND/rxzg8IZZIM0+k/EPYFtCGVvLKReewmrRmbBrDM1tB2
PieEYmZAzGcSI5ytmKGpVAfgrHpXy0X1wpNNC9ZMNgPhYHSYuWwVMwYU1tCtGeLZ2fxkD+Vzb+p/
y9bKLGB+QBKQrWvNtCLV7ckJefACnw9X1vabO8PpqvXuMIPHGuu62FhIwBXcwoY5Udn3AgY4duYM
Adg/3BEMPH6/JZQQoEmkZ3nKxUisN+BfyhYI46CulmY6hL41rJByJfh5ewapewPvzJoocCWmeRWZ
FUGYYMUizeUDWkVnNzzOE731YQvb34Y7V4DmV+JgqrFfMZDHOJiwEVGrwMill4HWDI5ND1TEMp+R
qQCBy9N6ne16FvRN1yck2TjkTxU1IBND/kSowEgvX9ZzmzOSUyP8lqwjZdCT2wAFZ0vriR0kjHZR
Pn92hXuCZkFcjvR/lOLYROODX471Lh5Mwh7bbo/JE3bu4vyRGi2QtmB+mip6BKxZNMXBGKRwwJZH
W0Q3mSweVK2AeE+wyiodXYUU6c3vCQOysJaBMvBWGQIzonwN6MgLSTs9JVZo5seOsOZ1b847sEH9
LhqMV9eVmFeiea9y+xliw7egRBLXtPK1mbU1JosfkwSNJ36j2g2MTRJ4NypDTeC2xm299EfAKfFm
QM/K723Xgecfwr45djli8zoaH+2kOlhDjGkljzduOl6aOcH1zyfkZXxUzgv5kcja6+GhqOXnXMcl
Rk8Ypdj4ViaZzvSveN1BEl0jCuu1JzvkDam5S/2Eod7C5HqKZmTxFrsTE1M+K9R26A+EFlE68dJv
A9s/GiHFV5UepynnTuZ715bL5CK2cIsjiAKlwAykts2dYwabOaBdspiR2iiCgHvQN3dtW8W7YSHz
FiLApk5s0DkeeKmi5pYgUBnQVOPExE7BC7JtstFSWnqrMMW2VEg0ynpztmOk3lnUAYKu0Gaa+dss
xQphb/SyhNljImt6NxWtT1pJJHsCq4ixivb1IavtTRcQp+nJPRMa5q7I0aEqwjWUtCny7IBHkOpJ
lfjIZubVoUs4mzE8hm3NUN1snnMe19Vg2tdo9Izj0KZnIObLe9GfXJo2K7YSd18FzousGecD5sah
EsHA0XAhwe6CSJlV0ArpBxJroFBhyzLGiz6dE3OAYFMKSPmk/ZGxQyCmjx7PZ/q/yntz7+UIlhxo
Ocj4IYT4hjftAIsa4Dmp5WdWFEzFNC28uzKuzktk3zGP3FaG8Z6XE+GgWPmmFO2EjSgctQPiLcJ4
B6t4CAXXP0dQd5bNhLBWHK2BClVSrZSyypk/GY92oEMjkQn7ToiMII6IGYmv+Mx4nmDYYLXGUttj
SXSgvC9Ni2oMKsi6M5PDnMbLul5N32wem9WEkK0KyLYzxuSSgnAg22hf1+W3xmYu1cZE1bv5bCBT
hHMM9oZe7CmI+j9qVpsjoHKiECbCnWVwm6HIKJQ8XsFqR5dqxhysjOIiUKO7SYckNXpJ8+GjZnS1
GkRwYGW7bScy6epvXd0/+a31PWX2Uy+nerbiVeyT6JDOHo5g3T1cvPE1k6C1uoCiu9vLtL7FpYw6
ofAaBiL4zWZoVFWEdCQbvJWV+e8pFoKVTKfHzIfNTldi7WI9RIGE8j9jqS8MZd11TbZssC6jdUlh
OTLO2RuWAyGVTihpUjcQb59GA3c0CNZbuB/JqrKyb0nBpxM5L5Wgd68Z1ivDrQT9qPGVeB0iShKR
XivDLw5eiVQCQtzVCV1jV3I6SJPoYExdTnd4jXMiRtk5uyvioLC+OcSU8DOf1dgy37OHhzqyVgnd
NVZDy1/VTvfs+cXV6GiU2oyWCzVA9ukJD0RrWrfoetvFe/Y43xwXHOmraopZIxfMHDk4dSwl/REp
LVZWTPAr8NjvQfzUkLhNx5tFM9KwZiE4dDE4t/foraI9IjHMIaykSeMCOO5cFoWA5GsCyMmlFttu
qMlMQCKPGcWGaKKQYIzjc+XPctVaPSC8Bb8RIsJRp8vMhu6NxZjn5x9G/J2nvN0GyZhspO+/4G65
TiZ7NeOD57ZiFkvTcNWhXFpdMU2HRDrk+7SOva0dzeUmqmo80UO/E7m4EYqTH3WkbuW2RKnYb5UP
gxenHcJ6Cjz2TSw3ZwhOp8oOf9rWhoHeT7yK2BpqxsRUU89dhcSyyyoNzACRFLSvwvB/Bnl8cCuA
NXNgvKQu+DbPLDec9Yd6W07poRfOGw6UJxgTOj9U3SUeEObOyw7+4APC5BiZZqfe9z6TxBIrqXTA
0VC+jr7O13U1NSe6Le3oLQjf6IlmRdStRMq4OrH9vVlNkPUj6/D1vRh9QoIyAVktPvYpvPY2Cp7V
aMqZtG5csykhKyH+IOwTDL9VshoSBiINneND0y/PRp/tYmAnh8IHmT/x94Vgze3STzngwPRQYR7M
2XwtF+ZNtZBbq3bMrXA0UiZFVQ49gQuszlPjf076ly2q5FELsxfcXc0KgTeyovA5sjiu2cnaTMZv
nVHiMfDerNAkK7i5JrF4yJHabw0PULhl4KMZHZb4osnzb2lp7Akv24wzhBoXTtlWVoQ8GL75ESWi
OWFNLTr3HlJMwuC1sJDcTG8dkumOOfeg7f1kO65LaTzPs+kgB0KqMFYkuVDw4N4Gdsc2kJFQ6dyn
FYjU4uhoFZDBybV1dgFzzr0wIIRwAGz+/CKRYa4ctIabDsgH5eqyK22yX1Q6A7dZcHXha8XihzT2
yNtFxazhel9/+r9fQt2gyMEwoP0biJX3guU0aCJekam9K1UFag41jVtTf3dLeTtP6XKK6m45JegM
ULfBYPr6aaqzPFKk8OPJ8OAo/4yqGGlY1t3ijm9YO4uXRuXxrmi67oTGgZ0DZQGIggi1VmKiRLQu
lRQXofOvRwvnW2ddEgvxXJo/c4uz7TopqKOQLOAeFrgriVwhHx6tmdUBdkJISETDKjTSj76J70cd
h8Ke8yHN7OJFV+TKVPpzeB+QJEqZNDE3iu7Hsn0u2vSxTuNz3pcfzTidY8vZmBiov7K5TkofP9Hl
MwooP4iXvLeI6DBRD3D88YjyQghClXEZepd9vX+e+uyDGuo81LpMwciUiIWtj2aYEhVxQKQEGjOA
sIw5MNPjXG4xtn3n3DdjAUJPMtp9sR08Rg8lsO58JZEIdBYN+8FAtFFVe1riBYDEuji5pClvZV+S
rg2WsNOCKWJGzLSV5zDnETViMH3trILT1xek7MaJ2OVb6m6IfQa3LGyovZONck+Tpj7R1vYXJJ+N
C9egfErIdW07apWvq/v1p697JV6Il4nngDrbDvtoH2iwYKTFZv+bvfNablzZsu0X5QkkPDpu3Ad6
J0qUKaMXhMrBe5v4+h5A7XtUVef23j/QUREokiIlEDZzrTnHXB7hXwJOV9nZNsSm35CsZes1nYhs
+qJjwFsndniMau1zEFP9Gfr8A9GN+3wuaGhx8mMO1WLCdDBTAmC93ELdGrx4RgcXw/ZYX806RCN3
N3xF7Up2wclV1HeCdmDi2iNy4iQ4xii/KBaECNUYuq1NA4qQlltbS5++mWpOPqWG2cZIs1CwIVMR
EKCRE5eRtZvqjhh3ppODJrStPd3ZfsF40NoZXDe3g830BKntqm7jH7QUuF6CAQd1gNG+5gu0ulhZ
5ShBeOP7NBlinhyml/UcyjviiUDx+COZb+tz6W+ZJPplvC5tvJxQGA9uQdd/mXJPPb9bRjbmOoK5
S502xjj/ucg3XuAIbzGHcnxQwlvKXALMWaWlr9U0Ma4FqbHS0vhr4yc/TFxVTpsebWB4sB2voSYM
TGsphm9tduW02mOs4/P3B97kqHtsWcXKK7i74ogkl4zr4RamOpIDiU0vgE814/RbOW2k7YVowR78
tsdJpRjCxVH55rb+k1Xnh1iZBD4YycFJu7fMJp0u6nVIVIZz0aNL2qUuREJETi591RC7/QHZrd2+
Ee/orOYjZgQStqnmOqY9gQMJd72kelC3Wbm1YDVAVsAcq9FiW3YlGW/A4/GhHkeLc7yby4pDEXp8
rfHWOvU336YikA/qXAKSIjqAQoUdzw6Ycu8gtV9bWvFB4utZmxW09zgZzrWp+5t0VtEOYD8Lg0ET
NfccwYODakCwUqQEPIw9wm2IHpzcy+4JudLgVmhhucevLTti20/5B/phMDGpDA5WcY+fMl8l2jRs
hD88TuY4AIaHC2QlxlUY7k2zKJxEZB0BjHEfRQQTGkxrum7ZKk5MFQNaxueoi27Cp9a7HHXJiKJU
agjOR0Ynwzg70zVIuowfwv5nISSpOXgmI8g5vJBbzPXF0HefU2jmHBb8jFlbxQF1RGqz7ACDHCIM
1FRinMy61bX5NcVBtvbgJlFI+g6t4pqbT3hmZs2Ph9OSTRphR0LPt54LlaiMGOfkkVx+W5G8MbaF
ZY+D9eJkcx1XTAnaDxCRHODboU2ewHJd44LqfF8wl8vmBKpOwxmdTji6gkzepQCVcooNdOkNfTtx
wK/Glv26FLdzinFUtocjaUDI5anwgLVDp5Z0+iGbMsYLA9ankcIw7LDoIFvk56lKKBsBrujaoTrB
ynsNTKowUlx6SVFiZsOlmfmIgCLZUb7ndhw6Z2x2IWFWaDXi3t15WdSAS83bg+c/hQ15sqGPQHoO
GWT6BVYw21hxkYDEYKYweeNRRupYC+tTQOuBWUG5rXL/1AbJlyFI+mPS4bBJ3elHpr208wFshRTW
hJe8RgPa6pogoinnjyTUzWSt3YbS2WcG1TktpqwEvRI7FQFb84FH/cJa58l56cmkIv5BeYXdPLjP
Uapf08m6NT6HLQOoBvHSDD5kuAPDfjnGJhNVzRgbBNAR3Bz1+AW0rro1s9ErLJIf2sSVtqvvYAe6
Ky3KwKYpi2qY1M+IJ8WGgr1GDouO1wyRPzIhraGuJsqjSkht1kJ2nVc0X33fv5uruOhk2ko9ghj+
qGWc1JA1xCbFrOf1zVxHYxQc9O7R9qErKM5nvmHzvSoTEumj8GxJKG4lPb5DbFIg9WIsaFxT1mEI
jRjzH0PogAA0AJsIuKJH9BpvddWfuMVufFMdmfBfvKHAljcHB2gOo0RUsTTrlb8nT+ceSheZNMei
ouurV6jrdwmeuaAEPUan4GNktjetGYChTQwKUA5SxMYPzrRjL3MCfrg5txmDsSDQiD/7XMuURkeq
XuzJOcjMeetd8RVjL8JrKUzQINOuMpC3MCyM4ohSFPj/mvlNqccfyxSlX6TGV8caxKrBHNIb6SXJ
JPOaHB4Cos5w1dvN1fdQXLf6M0mma3eKrlpF4p2Kbh2y5C1Grcvkoa310/rg1Vpwxs7+RXbppzZg
shi56ZYgHOw5KcejowHf0SbIOZH1SfoTYqmmugrPhKaiovicTbG3EcCezbbrGQknxXlUDFPs9haZ
1DNXUXdQU6a2umV89ye9An/sVxPCXFbVNwowvvMi0GBA/PK89ihrVgjFxczpqStZ7w0RPNaswUlm
KVHWJteQfhTq3OCD5FpSbQyuS7ju0VIWoQHgQdm1hgCR517o3wMDgwlFug/VRSO/+DRkwQnl9OrQ
l1EsWIXY4bekMe3tgdQVJQx5apPE4IiYH5YWxvPl0bJIEkHHlHs3yGCln5aF36Uhc1xUTG2YGD9f
W34wgVCl5j9ug5g6YV1geQgMgh6N6FICax6qjDMvAQJiUhY55D79SUqmTI2bY8ftyDqDmYu3BXdt
DJTxX2Lg5ZHlIckyzG7chkWVo86tT0sh+H9FCf8oSnDnivj/LEr4+NaEBAJjjPtdl7B87C9dgpT2
v1DJWhRyXc+A/U8N/a+cAKmb/5rx/HN4wC8hx96/NE2Hrc3cgrBjGnHvmgTrXzSBYcOjVEBFIFm7
//t/vo7/FXwv/tIFNH88/03C+7sogUs/HRHpSVOzsVzqSJ9+r+5PBSwx0XT2LQHCtsnrRB2bNjiC
vSaJveO+mdFYNl0dK5InE06Jgt4K/exikMQcl26182rvEIO9vRNp8uOXLfn/UTHov4uElrXz0F/Q
6vZMmw30R/MtsEYzdcIWIAog82oqQMJ6FMLhcFjHiMyZwvQfLUk5Ni+oaIOCoyloS3DNQWMyXHEj
kiUZP/kTPSx0pheCdzDYKvgwhhzC+86Pdhl4gWKih2cU/pd/WP3fe4d/rb6haRrp6I7N/v9949ZB
mwx1Ic0b9/vycz0VMeV6yAuJU+JDmoicC2ToPYQ0fYzhM4b69qHlxonLOrwYkJqImUpP6J/yq1OQ
MSdoJyAofPEg6kQF4Yd5hi0q0qv62PfNo+7ozRnDOyXQLN4YpeZcaFze/uE7zZv8vYc/fyeHzrlE
uIXMzKDe//t30o0oyL04NW4c6Pm+bjQCqGpc4doQHDsdv5ZDkwCG4yB3Jb6Mg4+C7GTJUF1G08dh
7lYv7qiqM2M/siwreTXdZz2KKJuToPOIVhL2Wy4Z6Qbt9u9Xfeki/8eqc+6YnFGcVX+2cvMy9zu8
cfpNltx8bBE/Kgj/WUW0YUb10Qn68JxDdMMmOE/i0/GVjKAWnzBTO6h1kfS2Rd1Ge2Y/485gRIe/
eIj2FFLWFV/hDLHoTvTY1WnTefBt8vDeFca2LQbtHJrQDoGtqHUcJd7JLxCRcWxQvjRD/Lm0gDkk
sZu2me4hYJ7idTLABatsMp3EADDWMe6tgBJVahbE1/gTVQzf31R+y2CLutOxUsE1Cm2PWQcLHN1O
b2d7xOAdUljtTo1VdMRh3O4kmlDT16DJBYV6ZYZHUNIQfeyJ7bmLhZluuVSM+wYK6xwaPfuIWygL
86Mh6R/A7ydbEE3NowG+lPGEfyxo6boVIrphsFeDnTzbk1mvoWjJrZCAW1VcV7ia0J4y7vtGuqR3
ZKz8ibSNYTWNrklXqTxYGZDSv9/fsxDsPw5Vew4+IZ9Fav/RQ3cHkMujE+o3oXeX3sEUlbp1DRYe
B+es3XEd/ToYZHoUqnkJI8vYJpkL6CAoAPvpvrwLi3LfeQKPej0xVZW3QRAkRJHB8Ij9mGrvjsQ7
7+M/rPbvPfifZxjiNQ+FDpdk/v/9DLOF5sSjVcsbwWJrLtzhI6CYe8OhsKnb0BYqkh/Y8bMSy3Hz
O5M6YCSSp8Z70zxNh2UY/VhExoML6LXJPCrNBMcZVU77AO/2/u9X9w8TyLK6+C4MBCOax2Xhz2s0
0eZ5QolV3jKmRw+awoKu5llKegk7umGum1ebOCcRI4eWP+XJRQbxS4Qy+vj3K/KH5O2vFUGqATOO
tbH+FJH4ymm5NbGXuryniAecvyZCLAYxHs3NZ9F9yHoqt0xWoym5C/TRgyqn6/fLplQNMaQKpjip
FxTjFENzKkWxfiwryHF1I61NFIsLO4cBIsRjEpidox71mG7M4ppXVOt86aElk3MZu9IuQgAuFXH6
KSax7R+68osC548rmWFoJkMK6VjGf1zJmFgVXoUL6taM0VezG+LzQFkROb7hbNLYelTMu0lCvAlM
mVtCdNLX2DbupAKboEfGBKOo7fYKrOsxdJiotRklA+Lr9hN16U0lyMH5+31j/+eN3HEYXHDP4J+D
Sef3YxrBvBYJowfg07TuRs+ifs9Fej853deSedw9unEsmylW1c5JrC1c/+Kc1bF5bGiAdIn1IJnC
bc1i/Gq5vXsBWZHQVi9e0dD0a27AIMtcIzmGegyPiHaFbvfG0TU/2i36Qy00qDkXYbnK+QuHDmwu
WYUYQssm3NWaUdGXdbJLl6nsQmHW8ILi7OjjY6LpLgz33iPtvpa0wpyMUBJCGtz+WmGO4a5AE2Wc
WniF+gOUawtoXbdmLi9vonNORkxREpjxk8SJ/5KNAseRXphYtsn8yLMRF5ohiCyqmaLzpfQaOvbf
b3dzvlb8caA4OqcEUiLL8Lig/L7dITr5nas8efMAVE8IYPpHFU743h1MGrYgQEB42EgixhcXpSb0
bINCD06iXC8ySMOaScp3Y+LslnsIateuo4JqmWhpYg2LZgwsiiR1qmnBS0cb2kebjn1yQZR00Qqx
vHfIlfkU5La361Gw0e+zn10waikY5QlmwZ1blBq2ZH+4Q36xI4v2gFs2ferxAa291txlYZfviFDD
PR475TZDOXDE1tH9wxEqf7ePLVcPB8UTunkcCqa1KKN+kbmIUe962zflDUbZR7NC+u124adkpqI2
lTQJkhKKKmJdrf0oy2BBk/GOLRFC5VieMVUhOijhfBoYgP5+Hy6qyF/3oa3RlXSZOCBbhqjx55pl
baDTpFUNNR4DROuQgDicWwH0Hv0KGmbtiAv8inyuzUKfwsRFmgxzYXcGei+Hb2kk/cFStTWXpY27
2kXIF3W9dlG+R4YmcHmgbOne1EuxMwkt2CUN8HgSqNU2N9CSmNrjYHwcbO6LIH3kaiptOKpO+yby
FHwSSZtiivYgtWk0mrBVxrTcq2ryVmFVohdrIBY188FvYFHX+tIAPVai26eN00ZeuJMkA65zFArr
MAC2YmSgnwao3EtOXpK8xYkiYhVJQsqlmbFHwVhdp0cv5Q5dUb3qS8QGXjDU6xCVwboJUKSQXAXT
KioCQOFR+k/XXwRrf5xYTJc0TiiDqxqCHuwWv59Yk5t46ANUcBPJUFwJvOmBxKTO2soxVhXiYlnV
N0xg7c6ZlHts4+jkGXn43E6iPg5WQsYfVqCxpgOjOpPmrzMBQy2hXzH0JtADHzSpRAoCVIC2OMaK
3ATMbWiJbJU3aNeCiMqOqsSDJj+3bSUfybZ4IZpDu+uKh9hL7rVe4MRDDbUP4/prNAcer0ZIsNQC
w8eh1+2nrBWnhK4NiFe9h2ayHYnS2oFGY3JURN1drvhKvSkZq8bBuvOoWi2+2y7GcT2mpLjRmp1C
Rkm97R2Qt61jF1d9GeIAtV2V77W6JLMXq/+6yZ3hYtjJePn5SO9uY2aeiIU3iDr2/YuMmq0Gjvbe
om6cFaRPGaKGx5WCeAo6yC4WsBxYY6Q0JjpJ9YN/I3va7i65Pfibtoo/ysGpD7FenGj5FtspwT1c
T4ojLZ2aPWprikhOdB+gqV1VcdnvnRhWP7/WgAgQNxssYEzGQM2juBnjjVaAk6HtLEEkfEJBL48d
Dtn11GgEEY06LVcyBLxSEsvWbBsCYA713GCgixDQAO3iK4khMZ4Tz94aYwYTjRSnvA75npZ5Hc3u
IizWJl1nXVDfA2ggVTghrK43BoOuK2RRYtWAtUsXZFj/nZTP9KwNzTXrU6pSrg+VAkmGPYnuZg4c
PezedI+b5ZuMoWyjJBMo8CowYVp/jXvPeOhboqMN1EYu0WdxQjCBytWKe4aEdWQ/mLX/qY7D6SEq
hh1N5GiDfYiIM1PARsBRW4Ho2FlF883EEY/qCiBs3eMAoFpJ10Obzuw2Qg/c4sTAWB5IXgzWsz05
EjSd4hL5kpak5TlV9kPJqXIA4NnelRvmP/7ey8MLqqnvrqQc5pEhTwQgekfdNpodrBFKmCpqrmkN
6CBD1OZKNzvrSDooZyAN9LnfepWHMboZsju/bO66CMOTZuLfcUgCQAogoLzytWwSI+/dVCcVxA1L
mJczi88qcAoPWY0ECloTZmUOh+noAAO9DumPIuUEG1PkdFKrZpzIHfHvtyJoxjtlQJfoLNPeRDo2
E4C7IuGCTHNTGPa5tftuP9QzMCGp6/twCpp7M6V5MRkABWKK3mfAhFjtLRMMGZX0EQnlB5NP4RHT
ckoDwv04Cr5/Px1KVC8rGLPaAwBb7UFNaniIj1ZONz9q2UhLdEmXoWLKvBJxXBgF17KnlVCY1iUL
7bfOT6Kt5UyHqB3tewhqVGyLhv6PJax14E7oCB2j3Oq191VhFQSa/Tr6rtj3cQO9lQCT2UTfaNtx
7vYbBPjtvLD97rTxePXmhVNqcCdcikLM7ZyzH6Lf6cf0G/ya4GFqB7Apuv9QAD4Q+OGfi7y5A9kS
3EW2AcLMq/uDDOsPZEjoT3agn0Ohpmuk7R1qD6veALEsOGy/RNP0DWGLsy8mOjKy9frLVEpIrVwp
pazHc2m9hCVzoQQJyDqjfWp6k/OwjGWCOLpvRhFdfae+BqGPg6DMfKKFnHxFKYPxXQ/tmAuBvQ1R
vJywI89KS+ehK8bXisjBtBrDJzMBBmHZs615+mSFMNuyyvFWEnbdpuqd4nkw78vYWXH5kiRaQM3v
yvjQ6BbBlmHj75yk3xg2HYDWtvlYj28e9ef3sJXGsavBKUBeWDUeJm8p9RcRTsCnXHrOKrKQKnX4
Rk+/PGT2zvM9ipH8xGy2OvUR+ZdMi8qfT3VoEss8tzq5MbkSLv2EBU9igZ/XtgsB5edzDUW1HzUz
wRUOSgVY++eCxEsovA1J8LPUpJulJu+L2kM/UFpHJzc5PkauslsgYN98DXmHaTAuwvMMutJy1Cma
F04wqZNPxraw9f5QwQ1boBLh0Pc0h7JjHAi1zVT/9vNlCuU0bpJ9OYsOSH5GljKHkXY0mKiY4L1I
q6w5ZRAHHKb06ADoNVCq7xoo+yx+giA0aBBtGn61swFpX5pSNfcaGhAAPndDnr4ApHqpbXQPbk+t
ntCpdBu7Rn5KFYQ6A8nCxuhldHZyTpappqFK4OcTAAy5yXQ0rAJXczdaaDmhbi0wh2Xxx9NpQLY8
CRo3jtfEuLxLcOwNrWAx5AwO/OK0LCanL38+Wp7WSpgH8G8wwdG/innBvZjMvn8/CgayhEAm85OY
ThQ9IwzlDgT8UT7FkOaPouWWjMCXlHUu9rBd6BqGurfp7GTaF3bxLIkKhcrVNZs+UXiiUNUK4jrq
qhBbR37H9X8HQTheGRqi39rp0Wu49rBqq6lam0Hlo0OwkdVVg7ZJkW+7Q1xcU++5bWsCInC8b4We
vg1esye1x4KuN3tb+oSYpKHcEcQqVmGJEDq0oOiowlxBFM4Rt2dsKOoVp6HWfghPvHlo7SOBcTwI
meEmiBPqGPN7GxxoLpvwm8DUMcS5IHTKjzPY262496emrA5R/pYLFMFu3m1a8tQYRgSwb/C/6mO6
zNVnoKR4sq0oAQ0BQaEOShI7pdOvldGcKQ0dUD5xQGSDl8zwME61ecHt6+gFdbNfXkKanZ+W9y2P
ltfe3/vzs//jj99/gxVSHGx7dGF//s2s4ZK6ev8zZaVFe0+N519+d7K8R6/6lGajcyoV/Jufa7x8
rpxHRYS+fq8bEocgk/EtCi5PGORgafro3A4//8r72r//vZ9fJih1xvzQ+gOFpL2OkfDn4y5G9HTG
1Dg3ypgguUX7DajhXowASxmnwen3gN8RZAgjYFlMOuinLtaMtRW3XPCV3OmKdI9cunChPOBTLpLZ
dYxX86zZ5EEmXs+Mw9QphpX61zCO7GOkhRbmkMo6JYOFiCLHb7YTbfgEY4kzefnxsuiYB0El8hIM
xuUsIjIic738hLugdUK9d66JXtsv71teWhbL08zKyRBBydvMv2R53Urdvx6VKRpKeqPEOc2/aPkA
I/kU1g6dh6xU7sFC8Bi7oj1mCQI5q+bmidCq0VHMozLKJtLZPgUDIpnMcolGm8l9gYVOeHmI5Yho
nWYh2CwvLIvB1kptGwcMcwtCYlddZXgkKnMHWBbEaP716F2HBQeFQ/f9Pe6/3/3+2vK5d9XW+68Z
g4YWcDNL8AcNUWLn6BQR9PmUSGi7TvOY/RnBVbTT6QEwACIe6PS+IEnM/vVFZUE+fP/xH0+XH7RN
lP/ylkCFrlr//UcYDiBtkfR9w45ax893Zxmy358PJ2NkLd7/WBMlqLK55Vhmx1Ve9w++G/2/lX9/
2/sfFRF6tveny6M/3rd0w95f++WLLz/54yODh6mebDPPKB9IJaXg+HPLjZ1jSBKF580Eh69pn7T5
oZ8lWXZYtkyZ9Hl2mDSkUZljHZZ99r5Hl6deqzMBy4qU5c/Hy8vvb10eLTs/Is57osgyf6DvJQzd
HMTf3gCN1Gs64/5h8sotAWCbisD6RWdYq8EiBng+AsZJj5tPiwTRWy4+dNmDrURdsxrRhFvY5o5J
w+Ap18m4XhZ1487qq38/962AXLsmnN0zNkTByWKGMf/q+fKEs7I4YVYLqEv451RkcFZETTAbaQPL
Vl32S83Ad6dXxXPJrO4IJRFn7ryDp/YljdrtsgH/2PzLa7/sonI5TH9u9feHflJy2ERd9+p2wVdH
RHSxrKg4q2Ii2KJzAYlWTn7rRv88+oKUg8kaH4skAQ1TMuPSAMsL6PLYSZw9bOoOKQs9TDMZkq0D
wWNbQg6HdYfuvGAouYr1qb6jBXE3Vnr10XoQtm9c3PzmSys4IkI/BsQaku6KaK0L5ZdJNiTgFNqz
RUzBUW+vXaLVZy8zb5Vb6wcKLV+iXdRY6mo6Sbo1uQRzz6NL1FT1ttArgqu68JlYr9kDZD7HQ4WO
uXK/FFysVl0Kj2WWX29FxL1+jLxX9CPyWnSDA03H8I+aEmcYPZTGbO3VC10ogno8HVpXfibycULM
DC5DzwS0l9kAMIE37nJCojR/hJPJhF6Y6i2axtec+FUsN1SgNI3JEx0mnbGBZ+/qJmGGnxAQTkzg
ePTk+BU0EBncmfD2ftAED1qzDSEh5iZa7UB9sOzCOarc+Zb7mdqBj/SI7ACl7mjeY5UH0SNZZdW+
7OOXPjNROWUuvHJFGqmhChB22WC96T0FM0NOwb4JouPAyXAfFFSropBQLFxRd16sfbSUaXGL9YlV
yEbQc1p9zZVLbkidfxW5lt/15YhyK48P1EEfuCBVZ3NC55pGGH9jQk5wO96gkWTPXR8YDIvML6Ou
tA91esAfS/iscJydJ7Ri4+pq3yEuZ+zSQ6BxA4IyE26FceWdGoOaAfvj6+QYV2DmMGeg8OdQh3Z0
h36QT0GXWcPtozW5XFsVipFTRh8I2L+bf8DgvhYGNuLafUsDsMOBjjhOFkG6d4DltGN3SWwuCjh5
qge9UdiTGgmuWXqXCvOz24qRcbY/EUPS3/cKf5QjR/UYhfXBwosoHKu76e1ICcVQ9CgzNzkHM5Pb
SWMmetzohOtcJxNeIzxZoGE5Adlhuu/aGyY/vPu96V7SvvwQQGU9mkiuqt7HBaioIWoWCsnaJwXQ
7QFmjoN47Q5pYt7QonuXNMRDQdBKf47kFwHDey162gmqCcCRToCZfbuyjoZt7b0HXGOT7pJzD5Dd
o4i99cmn+5Z5QXSNPfmB/g0jWGboOwlsibO7uI4VBxbB32sjq/OzrElMK+f8hLeJlvOH1vuiE+ai
oty/ych8NSpzJCTVx/ut1B0tvOxqOTEXMU/rj3WBNlMVzYd6rK0nvQIZoNfxpdHGr+SjEJfUhfad
EuTEYyxXJ48oqYnm+rMr0u2gxSPk9wRVYVN8GAy3PDI/PSKK0PaRMV5QI9O/iPpjSd+E2NL63Ets
GEtGt2IDIx40xSFV00tcpvVzMq5iXx8fEmMX2EFzQ5e/rgv7hMU9pVRMV1QS3Y2aX18TUjDua5jK
e5o245rBZkAwQQCkL7SLfZHSP6hyFZxBLK8JQ0FazH21TlprA3rRPOP8/zj2enoBpoQrRe8Iepqo
ESoc5hvDN40z46hxnWd6fMAJSCqDQ6Rz3q2tLAbnzJoz20dWXbefRDHg5yAJ9A4i5negbZ/C0tnx
lnxn6D5Ht9aV52rsukekB096rVNP4OkGga1Bt0WQzOV8mf0KBPC41y5MmqNyxGc8YOWV5Dk8WjgA
S8OOTkk6ZUQouV91rYBH3zy3gXJ3QekcCmsikb78VIj6alv1uNd8eq3e+FlrE0mOVaK2sVf7m7n9
KI3vWnwcMD+8yU+6n093IgQwUB9Lp5PPkXqNHMM4Fr35OuidfQAw+dgS92BhdTxAoAY2VVDNzcJN
z1z2uaFDvaLTUB8z9ehGlbbtR9uG8ptPT0NPhZGU6nVu2ADQmLWmdixepK4dHCTXaaw/hwYactoB
F6vSsRy5noNVUWCJcckcUYF2LMJ6B23w42RW0BCDpr1afY7wrCDE2XOetMGsQQi1FPrDEXFo72IF
ZgaohBPsY+pR2GIxykTDHAgk7qxugyawfNIbl5KWQXR3N2TAE2R3wQhQDKq+uZTrOn14Yihnbwe6
ByORfZ+MJsFSnF4aIw6fcFQuHq/qVDV1iep/CF+E4fc3hxyPaPKQ/0w2HGf1Fc9G/UU0NgT7Ctxl
m3DQUo3MmUbjNnKcUa3rPhioASXlTbXc09y0IQ5ibvRxQsyZgbe+xQmzvOIbQX02xvw7nPr0YJsd
gTOFTdpHfgEbIw5TwxhKn6Jw0/icMGURk67C3zHjvrzD2EDUoTVwXmBupjScxC8KZ1oNlGut3Cy+
b/2u5rDO6Hh4NYsxvx+x/J/qKK23HBPrxtbPXcONgXxW6Mat+mZb7VUVEmuBit6wbjjHIJ8v2xm1
aGypnN8MKhl61d4ubQk47hSih649TIyhHhy73UOcKKzj6IoZqFe13HpN8ZQmxNKb5o+cLLgPpRWf
EuL/EIqk0WMDZwyHZbDXinh6CL3kbba13TV9TloffepTe4POoc52ZSJoRCBD24WpvOnsK9K3qXfj
WWipiur2sS/s4YXSCoevaKdVjaa1MALz5Nr2PFYa3ijOa/s0ZgrvVoN3B+QU8dCkY95Mxms93AKy
mg1jOg5shZ2S06fQrgGFaoCdEwGhkZo/ZkWTkqnPloG37iCfThheCKtGsu87K6JXPsJH9Onokb0b
Dnqzq21FaQ60+q70Q+S/TYhhTE8/mWb60kMezXV0xTAC2o2KBpvxwPicWLmOuAz/5TAE92NN9RPX
cLmOheGsUc4eBkO5e8rCFFcw42j2G807edXI9mVDGlk2fDZymBW2FXwP0O4TfqGbt3HEplq1KOO9
hxE0NVhaQHkBh3IfYaBsJJd/hjAcFWq6J7YkPnnMlYfWae4naTVbOxg/RMyaqSBP0bNvd3cBYL51
ZalpPymPcADzYMTet6gaIb71nK4tAqJt7DTkArX1ZlTGNm5M56Nm/mBUhzNQH5xNbuUcLh3Zk6P5
aHW69s0QEYVkz/7I3aucza8bCTzjVhJbEU7Z9BYGRHZ18ZRzfEAYHwnrOZuJjZZVr8Tec7AyCIvU
3obI8dLQPmhV/sUpy60XNcPJj7DEKHMSlNn87jIFoXcpSaaXtsO4HvXINkq76NAkzDTIr+ouTMWx
2js30cwjLz89dH4HHkO6t6nKa3CtlEu0KaLLJstiRlfj4x5JsQ9g5TYjFrIwGxBAxAkTZWhkn70g
fXXhJa+s1K4ug+w3wzAGZ61V4Qo/gXYgXhA3YGA8uHnmPlj5sPcdKhjpEJ1pCR4oZVNXMafPlQd/
tOJi0NCO2ciOMlyBOBkebuufyHB9jNHMrEkcaA+VwHtU2El6pFnFp0cadimD/TDFxAf76IIogXqx
iZ8lfikd8nNbDSJe62gIkTz3oRw9dUp07TPu+nKTSm4oDk1VMuYuDBWIJ+XGdyid8VtlyftR7coB
IE6cOf65SrwHVKD3uqTYIqv8mExOsiYkeIMjzXkgBOlzKZNz1JVir0kdy/DkkO1F923f4DBZMayK
0US0/TGU2WOsRH/03A74vHB/MOAxzqIGYlB75kTm3nC0ubfdA+861tXAqALfDyXc8c1uaMCYoote
LC25z3ByjqPPsIlAxl1UY4dPWofqkmFx0pst5lf7modost3k1SqV850E+Dez+BwZ2vhox9p92hmf
C6Sl945XfiRkAQ23bmZbvWwU480BDkhsWQchu3ORkGgXksdFQIsEWVIxA+bGgtyyz65osU7h/Dsz
qwUptLYrTz73aXkwhJ/RaZvcUxtatL409zHh+psq+CBpASQwVrNiLquyvVb2+l6aowvQcfpBbfwx
DHM2VkE2qwNbxC5tdZgC+bkY/DuGR83JNew96OHpqkWoDerxoU8u5Ht/rsxBPuihh/OmqkoIAMV0
jzcDOLZR+1tXUMc3ulUhW2Pvq/ZBtbioE8s/FeaTDRn7TrYtlopAFnek295SlP9JYUd3no+OvkQ1
tUsl+HKPMAHHdUP8E8gzA0wiW1OE6Y7rKxgVvaHJMcc2jNg8yKYjxXcejCdivH7pCWU7d7PzweE2
moXFGraIc8UT9lVCTCeP3b707nDQ3AY+vF2QiSMLRQt4yvnNUAfnYxyZ7CYJMiL3ouEHMsR9KCs+
m5h0+2nWrEaddnU0MqbUzHOFxRJ04LRBhgO5ndbxyUY9avuZfAR7/yF0xYUuTXENxldRItR0KUI+
IIgm8QZuBMggFgli17sqUx/hvWBSCPWMVDvrkLkV87MZs2XGKJH+m73zWHKcSZfsE+EaAhpbas3U
JTawyhJAQOsA8PRzgnX7/j29mLHZzwZGlsxMQkR87n48D/p14szFge3NW0dSrs++dq2DVTKkMTDy
6mjn4BvZKsUe5CE7VdZ4SlVkX9Oo+fjv0UBu2Mc4M84Vvwgilj837mbspotbh5eS/cgqZeO8yXjY
HLIw+IXiT2OtN5zJEzw3WSbOceoRAU7n82z7fOAm3QUO5aAk9MFLicl4cdT8m/11d6Ds+NOaynyT
GmVyUElFsavBxt11vyLwBccgS0IMueavaqEJ0l9KYwdZuTsPA8lurpsDjeUZiphBgYhBHYNp9bh0
HejTpcNcqGIG77R0kjiKHpCcxvIjI2DrCPw8Y7ZPB4pdzXS0+xByK4casa6sCOchfFAWz7Og4OJa
M7bJzyUE0i0glydPF5xqo83Qot2UFLSs6C/BjETOavK3HakIhAj7i1v9ohpz68+VouWTPnDW4V84
Z7pzZ7/0TDWesyy8GTVTGlL58MMTc3qaSRj3feKtOU2pUood59kNjTPzBSI+aUk/qL0j+GMfPJPC
KLaEyW6pScEmEZ1vFpPXk5VCZR7zjvU8tq4dFE2glY78QtoruxJ2jNZu3Pd6wEW4JvHDfTLThYcP
U+0NsLvrGtfvmX9sdiIusbmZD17n4XZrIaAaekCS992vWo7RdarjJyse74mMwo+pF1iUS1Ocee72
q7QmlCrZLZoYA0+lI1iSgr0/hBgFt7af45NzB7KagCeKvGr2fUbE3ZjrYmvYKXgWGkiN3npx5vR3
pdBYqUSY9lnkDpewyMKDi1C2Lnvxx+hMaHZdsV2GtrkrpbqNJ+Vp4SxdT9RVHUoP+TzT4nYS5TQL
FocMsMGlRvLCCEmgD31oOlV+qJ6SJT15zGeMhMLAznuva+PqEUTaOT7dnENoHjF3zNc+DZ1VX+i+
pzi/G01LzbjekMQQ6W7FMnxZhmTnj5n1S4HOKIrQoo1gsN4Vt0SID/JtbAHuOqN/azqr+R4W4651
8p+WFcbsx63XxjXkAbqfuYf0JVeFPRTPg8eKhMQ0MWhiYVVI9pOuEApS8vIJ+6V9jFquhhwoN4sx
MpK9l259Zg9r3DrpBi+l3jIoSr+QPDsLA50/0qYAT6qsrK0fedGhhevCLAvhXLXlwhk5s1vXi5JU
t+rFNXsE5EuU9ro9NAnmy0VidoQF/GbTeYg229sIBhHJ0pQsRk9Lkq5PsqJg41hDtE8HMaBgEGHo
ekei35l06cE+bVp+xln9dSSjdBpcK30RNmIIlYGEZtePSEIQsHmh6YUsXx2XmzGOP2lLGJEZX2Ju
F7fEKP8Uus7QZkseZDQSdJSXbecRw2U3AFEMlhyYCFu9NTqKsRtzeYpTytH9UqWXgBTxTJV8BXSc
jjWx7IPu3UhL7riBNI5I8DZupsVf9ZHVnx6R565w/FPWzyzTyGvuSMMJBCdnxxVdYpR8gHMB8Rh3
C5Z+NhLIjVNzOJtZQEASd1P+FPdTQqyb26yaHcDHflLvq7F5pbY6wAR+tZHwD/i8CwRfZ/d3vmZ2
L2nIiroFBnKfF7YLFDKku6WMvsx1S8eXFcQrJ6+7u62eeBrJi9H5Xx8jmNxXDv1rljhk3+wqF2i4
GIKqdc/ltjgTIuJobro4G/YgqmXrUjUllfNUjuMvt/DOYR6pbZeaOPXJ3q/9yX11u9JYN5WLbaIh
Le1V4fNIN+Ixq2nUi+0pYkpa/+HbfrYb+V6UsbXpGJlS7UfxOIBbFkcjUxSlLRxJZH4HpQOqMM5M
bLewXAp74tyBlHi3BvMkZ2dHXaHc15i4KZwul52RRM3B8ivGfz4ra9uu8xeohe/BKF/CKXaOcSyn
rTOyAKGIr9iZYeXsqsK9TZ0/UCW+Ls2bU0UwDGr794DF4iIKdwMghc6DEPcEBVScbqFHZ3BhEOek
VAZnSjBAQPDprhxEtiarwwJjxOPY1e6V8uHinGbRXZXmLvAr94eqrxYYzYtdMEcqUtInbrpA7Wqp
WDQBq/btQi+ulFQ/wXF4mOGjKfgsaUD/smJWlYJthDQAv4nHGxf83VPwlKx3SinUn8Wu1nQOsZq2
nfEwik8WXPLeL6BA7XbKr3ZQPY2eZNhY5cDQKuypGVcz/aRqXSiisJUKLm4syhfmtrDCpedvWE29
92kjoVcauAekG1wwHH1z6ro9NzEZicF35LbNIxg6XQ4MpOlwPAQT0kfrXbzIW89g4G8o7OdoHEyU
7RBtP4yTtxlJAquujrrTYJ02nrvBVTwcOlNclrx2rhG26ImkijO/znlSH13qqXaMlQCM6dEj7FnQ
o/2TlU1M6cFRYABNvzZshi+pZ3yMEfpLgOfzHGf1vZPavBgaG8tG9CyViE8qfKn91D8/DrnhcM51
NGr4EfDzzPmdsEfFOIx7bqWM8sec3lglV5eS6O2XTPr4TolQi4R4A51Ub7UTvuZcCOe4C7deF+qr
OmMYN+WMuLKkv+OE6+5WHezDyMy5x2/NgLGrQcgGeOqfJhxN4ssLD7IOGF1WmGdElv44Ly0LEiAQ
JxfPv8iMSwN34F1Oafbcflq0zZWyyt55OotLqQn0bbMHR5W+mjjrydPPSDbCma+haNcETLv91OUA
I7p22T9mC6J9YYtiHExVU7QscRgm6B9m0MqD+WtKjOTcjNztM9t4LXveWYNLeFmE17nIjkYlfSz3
bXMiAPddNkOwFUXLFRUQAFcBU145WSvFotZ3yulAxoEZVmJR5E5hOAMbeZjTouIWJKIDDhFdLEM7
6lwEpGI98NhsRjwAA82r2dnTXolk1ye2/1L6897u8epVgbgVZfa9X7SDZqy7lxLYV6kUXB/2auea
pp9jWjIoFLLqz1D299VkmfekrD74ERAvX1iCz7Z4shO+/RKFco25vdg1QeqtqRdyNjYr4j0e3fYE
mKVOIKSHjWdd5tz4NNTo7cugXnZ+1Za7Wn4QPZ4OSaSoTC5pPsabcY3KLCEpPfaXPCBIHE1DcWuz
z7AqNzKwih8ACUeov+2GxE98rbNebUvLTncuMNx16UmwTxMhDkMJ+6s7MhzO+i9ZlUcU2hpvdt2D
94q5b/mA5/YN8P1kCpfnFtL/UzT9KRHlt2PC7oKRz/zkJVF6nygrNalabs26O1VExrDm0Uw1yoVO
xKjsr7AxKDmE3bgCiCUo6LgSOnKvXpj9LOImP1bBbNwR+19B+NM4FIbtbVKUkEerhWHQK8+cEEBR
4Z87mp66JF8ZpDQPY/jC3Dt7NYw/tNlWezTDcU3vg3hRdXaBiY93kvb2dRBLzjbQdRcvs+8pwNo7
6OTilnfvf99YI+cFlmywMBj2PKf0z4aNYdUolbP9m9Zmc/YmLcVJIuLxYvfQhcaBrgfVklZ/BC4s
xQrK6thRIhVV+8DE3ph6waUZkays2Kgu0JG+DIpJninMpwrBqksGD4JnY6z9WrRMoqzDY6fIt4Dr
NzUOftfz+VKgfQ7cHoOt59P7sQxr36SoMpEM76Z0enJjdpxx9NwmYrrzFbBCp9I3VxZdmFE1bfH8
7is+rDVrGrHBHapB/M2PpaBUaxqwcMBh9HZOm32L9f3E96Ny3dBVFHc0XEAMng74GI0Ny0j/QK8k
9MLhL90f3cDYN2pKkDmQHWmVEAcV4tlz6hUiFivWkmUxlhjYaAMPB4Zdwcogf7Eq+4xlaVedTRrX
lGaqwfXAk+XTARp158alg7ursc2NI3kzvic8iT3l1gMDuXgSH6OGizTqJwPM7DA7c7KLVBGsRd36
EBax89tWb19qJc61uaR39sk1WwHprqkJQ4soa3qPi5iBa++KNwb6I5NuZqwH11fzm5M66XPMLSue
afQz/flVdS5/wpQBvjKxHmu9PJNiS2z/wnCBoFFqIJFUc7CJ2gFfDhGaWSTWm2/znWLhLRyIRoXN
mFcF9W/Pzpyjwbr4Vqp6zSBukxnS+26TUfRp1PIHu+fGNARnoW+ehW8OB5PPTXeutvXssfgT2aZN
ZXuwKp/5XXEecfORok1cPNI6PikZESJinaq4SZ9G5hlrb2LU2/Vpf6qxW6Bperc6oN5xYcN1aT0L
0v/3Kfb6Dz4sqnYDhV7R0tNlD7gLvIl9p5k4u8Sx3ke7+nSsRt2iYG8VYcf+mQ1QHYWsP7zihb5d
dM52X7pD/c3yjS1lCa+FpcqtMXj901JRzdKksL6SfP1Q5rKcSx3YcXDoBeWmjiXB2TSWuFlOevbn
t8HBgK67PrlB5vO9SiYMWp76ppuYLmkYbazKPhjslC6582lgx93HA+BT2lR4bA7+BgUzXs+5l5z7
CrqGIbLoo9DIy4T0SCl6ZOJmoZmslUxDYhzM+eLEsKHsel9CCwl7dabvUD29xZiVzq5DpW76wdKp
2WBmTnkgt4CAvOUQRDZSieHZR6ss3rFKT+cQhs15RimaOtemFihrri2GlX0YLJ8+yJmzadnF+fEK
QGR5Vpn4iBtQo3/RD86/IBDTYpMMBekwpHl3pdVx69EXv+9dfAKQH+a1ZWEbC2SMc3qoXhTxIZTk
R+lvgi0xDTUDttTFMot4m9u4XTc+MfY2BrM3lcl0bZHvH/GyEnn1dUl/YsS6N07kfevYrySh+FZP
/vBiU7B+9hVwxl7VNC4bdLZmOlQgGQZ21XK1KM14ttPv2BLdV7jYe4fKegxmA+Ad3e5GlXVlQQnq
/1Sy+Jqw8t8jPzDVxb3OQ3nxd6xtT0hmrL8KeZLx9NUxC25z9IhsQPuziSzSHw9/xBTPjKeVbK6L
o+IVTmnc5QpgehPALgqS8S0JU8q0E+6UjKF+DHwhKV69FW6KP6KH6eO6XMat6Wm/Sn8eHeejENML
9rxwQznnz1QuBVA7YzNbrjjBk7s64Ew3XU96N6R2JpUzG8OAJkzkojM4v0s9xNlG1cR4nYpVt90P
xDXC6oRm/B6Tez+xTPI2PSo301OeDr2/rP5aZFvrJgFv7qQ2LkO3rJEDNYZnoMC4Jke3xd8d7LqC
6YlUtrGmjggtuX4b8qDZxgF3iZKm2TWuAAntae7XGW3hq25iYN6GgrGi6iNi6Vm67QrowkNWuc9S
ejn+VPeYXvFARu92B9/T5W6/Dj0cKcCEmY2W8w+s4c3BdE+xYXhXRlks+y1jKzvTeg9y/3fR4Ivi
ubnXaOJioMBv9mjNyVNmuovr8hygSAdjFS1wWBDKhMFzMx5sZZoHo/gk6FLtx0reEwayK5Il3aHr
vG3nqX02pP5PdeiqdqsWNbxUVnsPEtVuWtfIKWpk/glYAqplNlJkloWClbYl7s3YX1OH2HJRfS0Y
qa2IE/ncX+p6ZdV+v1MRuzwf08Qcls32EOY9uRcPBOxEoSOOviK/TuXwc0oFc8koO9qz/94IJJIG
OCdY6ZS0OPCrbV+7DFSRK1lJ0+QWhOLKBuW5jUQLE6X9Ftvmzaq64ql3rZ0tVXztAvFEDfjCoDaP
NtwI51MSE6g3SxM9DP2J/Z/2PKqb4fjwmJfu5ZEn6B3xhsGzOvY96yLHSV9TOlcPS+l90MwE/6r2
Z1Iqxi9X8aQokqzZGnMYErdRxPRQndZeLuxL2fc/4rbpz3KctYHU/Rt8/v9ElP8LEcWiQe7/SES5
t78pDvx3Gsp//5V/o6E4RBxM2ws8F7Y92bl/o6G4HoF9IjaeR96RPOu/Wlq8/7I8fi+0bcsi9Bzy
NfyrpkX8VxiGDs0qgef4DBXD/yckClHf/y3c51L0AqvDdy2X55FLcPo/UrNZNyyZGkL5VEbfA7Nh
Eq0bQb2csUqn5sOcMyysho/EbqIT4hs0/DaDaiF/xWZC/F06wGS1z/afQ/Cw5qb2ZfJYj9FY8vRP
YAA43rlvqnyf+iwSIKORCWAW6O8Y5l/zeIAqpA+VjwGGNazFHbUFzMRt2ROi2rKdU6RYPG/vTXAY
izjxd12GLb7uCqCv9niObOdnmhvRE2pJv+vt8KMMqPxdEIZ1yMULN22s5qehaeRzFkD67p2bmAIS
yV2BeyNrj+Vof0ov0a5U4xw7Ciqkji/AVsbgw12PQnNtgn+8GrSFFx7lR61GYGsVe/uxrJlvubds
NLOzkaTleuy6X9EU/SSa7Z2mPJi3FRT1lSw8dSK7JaBB4iFqo2FXCuWeWS6555D+mpNNpKDAkUFo
39y0DlirmO/GSE+uBl/a+vCoC368fbwSZfk2ZX3GR4Y9ugRufOgZNI1NHJ8zTLabRe9rSgqbGWgU
f7+H0PM8aFXMojM9IX18c7SXtCujrelrVr3cxlX+puz08khzAXTU+JnAWllt5p9IDgOANq27dAjk
Gs4uI6B0wmBrrczYAoLGlq5gpQ2LTEDpgotBEArt6yQptIujoGM1WZL5EX2Fyjd4mCCV354j4mPg
ZFFXqJHdWUXsM8IaxdEO//1H/x+fxD+fTiUJMBnt8Md2CGfWc3TAjpSuRDDV5Cn+lbOZJqfdBpX7
m+mYJiiq7hR7KQYSnf/x9MXwTwjo8eqRDrJyonwO5ZQ2//3pcXh8Q//xVtoWbNGFcXhr0RCY0LyM
1q0XAX9fLpP1pHLSsVJY3x7ppH9ySv+8Fbi0TmwcnUOgUfL6M690aunx6p/D42R4vMW2hvzudoDR
9GX5uBiRuzDGJzrv8/jFx9lBK9lXu5D0v+mT+PGj++fwz6/ZCc+rLD0p7VOOtU85X3TewtbmZaEP
j9/JyanSrolNQWrL/qMt9nGYtNv/cZ0XLMNzIHYMnVyKRbaWDvm0dspAjxRKffq393m28+b+2ek6
tWwD7UlP4H0tTA1/MNwdgL5WDkmZAMidDhzYgSB1oA+Pt4+DFeqneVzTe+h+S0VxEEw86rHM8EL1
9iaYKpCfFjN9iKQZW7625SWOvnJfTgSDVPQlYHs9VJa58eVgoFPbb1Ak0DUeHvLHF+Vseynzk6kv
tscvCP0jfxzs/3n1eEubitiDnYMEwYcw678AytraUwpx5QFBxKsUx6wHxuAVWKcN04hRsNgjAOBf
QLAZ+CLJne4Ys3+VBYE0aSTJyVne+clmgg4h6HNkT+D7JeFwmrngd1Hifq3hW9Hm7rwFqV2wieAH
2ehPOyF2vpo8xNdJ39AevzHKtGi+YiFujrNqPHETKn2b537himbgky3PXQi0rSLVtYV/cEuX6RP5
EbXHwHps0gLEOGeln3RsWaJfMhQ0ije12DUoh1bUvuaBKck0Dx+m0xzCQNlrqwx/0IXjbhZVPIc7
8pH5ScINZ1uZ78qGP9HI/hBjJcAaCm22mzGdBX65D6bp20TgRkzMNZwqPNpYAzadJtpM9bLJLX0q
TNPdbrNyLQbzG7VC6F2C6gx8kjdpVfGOytXshM+UVeYouz1jWGBbce1s29mjwNga71lSXnISvdwi
RnlxCFaj3xRuXBA8d9emVS9n6RqbKXPkce6tq2im14DI3Fq5kG/Z24RwHAZrOw8839xgOjSuOi8p
QGqwD/h5ULbOYTZ/0IdRrufUYKiXlL8YxSP8B8NPw8QsRu7T39qUVeqgARUBI8FrA3kuHN/xqxMa
TBGe0qA/xrMad2DcxarOZ7X2jORu2zhS/M4tjiUIGmwsq5hGLjynBdVRGjzv1hBaLac/zbhojTak
VoGGibU7MSbuBr0b6KJ+S+UpeXF1r+LU2roOJjrboWm2BSMVTMCbRhfu52AzG8nTQHAPr4A3Ora9
s+1Bi3nZb7xr5j4O2e+zyc9bT73BxAVmahuoXra/negSw22MEwqVZUMuajhYKQ0UTc0/Onf5U7+g
j/DBT2erzIzbNCf85fhXwtb/FuRsGZqoHva44d8nHN3bzEexFpXzvXoU3S7GqbQpFU28Pn6aCWfb
fWDCPIbwYLRwPrwMur0KuvVQjO5q1OUEKm1psnLoDYsL5NFgENegdmvycpDjBeukz1z3JGNEI4Jl
Q3C3MNfB/4EcEawTjDYhcBXUY+yljElN+SuLIUCoIloAfxvXQYslaOLEtQMe0RMX0Fgm37oCi4m5
YEMb6waKJ+xe7rPYmTMP48Mw//IRslejJYytwBfnLL9EaT/5RfRc1v41y/mZemb1vQ+7bzgKGR6H
V1UVJ8fnumWE3oKrjqFAJcHByv0Di0us6BlXZ5IktMDiP6OM3H3H8mTs5ipakeY1jl5Zv2dzehxc
hFUClzsP59ImN+l7TtNmo2joqAYn+ago+sstXSdqxnS6mq5xW/ot8PB0788e16TA6pUoM98iXq5B
fg9P4cJmc6TYk5WB+hmXVABlpNwxb7qYso6JJ77oOr1NbTjfJo8HjY8G7sF+kLRDQAH5k7W++1y2
b+2MEh/G05b6uOzYZt68YV2KX6Aa+XLT6ICNEkKLmxXbGui+gQPcysJXvtAnKYlJdoZqrqmdgBmN
oUh5v9PZ/rrUsfZAmRfbjIKtY47tOrbrjUwcqshZW44e3Q99MRj05JnGtYgU8OJcnmHs/NEFLGAD
zGRX5R42F0G1nU3d2lJYtHW2/ufkRvfUCJvdZDZXGS0YjkfcGnDELv0wgS3tJHpC9oyp/KU184xy
gv6NwYTdJfe8l+058QoMgYxPYpfICFkSscpER1wpYxDaBoooX8+EAEyV2DZ1ywps6vD8LFAC7ghA
EBU85gxMVwW+jHxvZ4NxZZbxw3W/Y1WIzm3UlMjMVKcAhiL4Sj1EASFA+SxlTCfu14KVd9l9jkOW
E+01fiwlDIMBb3osWYkvDmOChApGP/ySBFhbBtmxfyDDXCdqOAy1eTamzN8AI/G3mdH8ogm+P/KD
IGqc3hF2qXOnP3FBus4N+CGpe4UADQYC9YSBKtHqrJmgXU/zxs7j8DROzOftOlhZPLHPMykGbk/D
jWdpjNvrqQ2aYU2JAWoe6G28ictaeRhNClNCm5P0r+TmuM3IFtP8wwLtkTd29frk8f7xKs74ncdb
RVa506Fluo6YAOkDa9P676vHWx6J5U6RfJ4eEeiCMeFYlO7K1AHpVC+iHgel10b/8bbSMet4OlHH
mGMUI4DdkMS27dakNwJrbqs6efYHP8DxLQkX6aVEPcYaX0scFAxES2lP/I4V6t3W4W9Dx8DB/LO4
EXW7A9f6MxYYjqQ+LDpA/jikj1R5oAPmJZ8SXr7uBDoo3VjUzawokSbWplPpuT4Id8z2EL8vD34+
8JQfmY602wQNiVKN+79YfXLv9G2PgJU83FFQwzydi2ePQUzedPuNq6Pzhg7RB6TpZx2rh5tGwl5I
wvajeRqEIob/P4der8qtuPD1tu76gP8/DrVeDxd1Sagf1Nwqhp8Em0PWp95xZxPbG+/xHsy7rNDw
LaABBTZlev70y0fJQ6pX5Y+34sHzRy9hZa+QY821pV9y70rMtcnCcFD7XJfOzJ15jqQjXl27+ohy
mEM8RQRXmRlf41EPLgvnzYkjCkOCJ6OoOLkrYVBDIn8NiZ2hrFT+eSZvuAs0UiLScIlAHyJ4E0sO
gyR3QQlQR2xuRcv+aEmGkOTdKP46HWTJ8kl4P2U8I0uiZTKoBfrv6lMkkTihyO4AwBjpMqd+Y1tq
NoaGZJAuOuUam1FqgMaoURpQfSn38hR4jdb6MbHl8lVXvVx4NNSvBn7Ewmi/iD6N3zxs9KuewoAN
u3HqrvBKv4+Rhw+RbiDhjH/mPKquvehxAWvmR6bpH6bmgDjuyCXtCwAhGgODo531p1kNWD8JNlHQ
wn2VW6YnBRDgAkbpRuIWxyTLABsCyvPEbJy8440PIjxUuZs+OeK33bXZzWlQbJmhq6T2NnaZar5J
XgNQ9Ypd0fnVrguJHDbUYNzTJVE74TEtzcSw6appei4Gsts4mK6jKtj/c8KsoEz3+J1QnAd/2prm
UpyNGNsdNrBNhBR2CzWkBVpGh4Q78jyfJFNWLwnAgra/XdKCcRhHe38NPKC/9qBoDtPsPHUyqM52
rghKa1JMATLG0ewYR1NkYibJnubK1Joww13h2GnmzKzpM67m0HgAaRpryXeplVUHgyILY0wg9Dc4
SWc5cpWL+UmF/lc/cJ6SYRIYASZUYNd9TifYmviZfrQYwwD12U/93CBPOTUR2JLIimlDphmcX7Jf
8n0FM2w1s8d6xgnM85DaAUqKlj3Lh9soSvyLQHpmYD2lpvbMmt+jbEg+1G8I7mwB2RJbNHc0Sw/q
Ty9p/gT6dEst42xqMpADIqi3bQ8zFCUySZCmN0pA4nUJgvQ5a+jNGnlIKw7smueLP1knU5OIRrS2
9aLpRC2UIk0rwk3brHJNMEoGWEaDpholD76RJh0FmnnUavpRojlI+GLlXbKCLzUjqSM5AYUIUXDW
rICMDSvefxQe4EqENhjgZv0Fp7GRRTREmS8NU5pDr7lMTcz4HCg+ZybMphL8yYrPbSs0z8kC7JRo
whPQIsxeGvokOljDk7q0Ggr1eMUWRTcppObG89pyn7Oj1kDfmn0PHCE1h7gUdGCKHsg5fwEjB4Qg
MtPzGDIDMjSdioeRIGYHsEqTq/AtJyvSAmqXzrq0adyaDYEQywtPTtF4rxkFvi8inlZfmowkYF/9
zAMsgZne4xhxeh/C+9Qr82qK8T2ZIvPFLL8NxLGeALTsmrEwb6NXRVvurtm6bD+FqesivLbflaHp
02VeEE/R3E2LwufNpER+J0FT3IM6ydDgP5UJymvq7faYUAn0Vi/xycib4Ni0/BN5Wv1SgvRj4K2p
+CWZ1fb4spFTbiYj7FTPshM91a4Yb+P1tC+hnniHQ+tsUuHyqZLL3TLrGA6oZb8GPSsf9NTcZHye
6Tm6y0B90JN1oWfsyApvjxttx/g9xvEFJ5+JvNCzeTie+0l3APVluzb1/J4SZU4EPdMn6vvk6Ck/
xsIdDWzFEzb5G0+jb51WBEqkAV9rBBKxINGqwaD1A1crCbPWFMAFGJRQTaBA/PCdG01+FHiH2QL/
RE3Ir7NWJ3qtU0RasThCpmzIqaBjVMo6WUEy7PKgoy3MDAgCco/kjPmaaR2kRRCRWhmBsyv2qVZL
mBrTBloYghrOrNiEWlWpkVcmrbPoaep0yLX60iPD9MgxXFPdQWqFRiHVcA5X+7j8dLSGMyDmEN4S
p0l8ssRQh0zrPUTKUUm1AqS1oFKrQvjp1iCHpn2JYBQiHKUs298dVveD1pQSrS4Jl/gLahN8lh+p
1p9I7HDxaE3K0epUr3Wq7ErF7xHsRX4btY7F8nqkigRtS2qVyzDx0wRW+KdbMN6XXt+z1E3k2veo
F44NSkwi8t7bQZRvjU3Gb5mhTyQqY0drBbu+8AC/SbK5ncUCdvFYzQMxr0+Nam3sqtbtsRQztXRX
ahFvQM3rtayXaIEvROlruE+T7yuJIyACYlxWmPgQBnmUXYAhxxdXTedMi4dYdTfQYZqjq4VFD4Vx
0VKjheZI1Z/WsfOfUzuHiNkjhajWR+7R5mQbzjlMh/6UPOBdoLx93LjUk6TR22AO0yZRPxy1JGeV
N9yfZg0EzWRxH5ca62joXMNiZlGPEWfEQboxBSAOP4RiXrVX0YHKqnwWvtG4c0kUv8a2T7EuxRGM
oggMhf64rbpIrhOZJ7fcZe3tO0u2C9m+NtJctQK461AXf1ozjVOKWtQPt61fZIb9020AU0gvgq88
RW/LnJEkFwa9hU6aXEOsD1uiwJdBLtHW9I3kuLD8WUsZsmu1XtlJ/RkXc7pgiWGbUaXduqqsP8Aa
GJtYmFuXcksKX8Ijpj0vCSqxtXsGHYNFYLd2JH2FgwFPrSVpJ4LyvTXN6T7Y0d1zfvRpOnxx0NZh
aeUtNPXuJyW2iVhxl7yBUWESVbruuezmHRmL8Rkb9rw24EZxh3GiPQ4AzDF1y5CzEy8lD7q4KcJL
PCZf5jxkjdi4ErcfBz/ClFDQCdGNDoYRnjPmlc0Rz8Mpr7aJ7vOqhty4xK6OX4UdmRGhDrVwmHTp
E9ZurU3mEHb26omQQ2fss7L+aoI4uFQqTc4+X/1E9HA9eBSPjIzNDvkS/Sjiun6fuRDlGHCTdcPp
xWjUfqmN+DWNygPuFs6xEv1DpCTRFsIcezdAAg77YaMKVMScre22MGO6oXjQbJOonZAsKAjP1Ghj
+SnHc0LsRT/mjU2EIwZ0A/9Lx+R2VZLL427JYj6wZ/rK0pHpOq4bwOnUJE0d/izEGrYPzXCS6Uvl
4YemDd4h0N5Zh0SyQs2a6hYQnMxb99xmLVmvJs+PfZY/C0OqXaj4APyQWLWKEXzHgZACaht2QGIa
R+KvcDQTstsTdHMnxDfWWPiQVdnvnG7MV2MypUhBROt7r/ppuSyKxBj0+8igHNMLGUnkjYjhtjKt
UjE/kaWTW7kQOnAgJMBYIrKVVm2LpIvfzVcGcnRplPvHDxoyLwgFcCEGDnjPjsyzTzOFpmiNPImW
Esd/2mB98YpLJP32mcIkct41t1vlMur6bjjaxhFUb/RWLQc3BpCbxuFqnK3+WhGaHMlsc5clwBHB
k89XxbBYO9bKDEi77KvTTMueejH7EhEO2Ddz8dkTlF+ZVE7TcmjmzCNLlBN6P6TH4iJivLpxpjY9
V6raCaOmzGNCsTxC6DePCIXnsErvPJPjc0BB89UrnG1IQ8etN/udzXe2p5yDjaEbv5B38K8lrSpS
fZU6+xxkeNmgeDTkzXvvBEaQTVplvLgpdtnHIWjHlH+uxXRmO8XdpR135yjMnEHMEhJsQruXyvev
lvTKK992MEjj7hBQdLGLHSP9rvfTbxPnw5lN/cgAn3uBsr0vhW+Ut2Ywq1tqWy91PLXnVPdVk20C
fZFN29qa1UupD1NIaq0cXsKRnWpJeSY+mI/aD4ez41bNhs0DphKKwyhtrFxmUWlzXqRIj1X4v9g7
s+W4ke2K/op/AB2YEki81jyQxZki9YIgKQnzPOPrvZBUN/u2r+3wu18QqIlSFYBE5jl7r02yUp4u
fjRtfNBn8GKwseJNhHgHt5thrlIO3DpsSveodbFEFWPvSsIaCMJCbx5J5q4eY9eaOHPMxhlOtobr
tyjGd7Tl0cHkoF7yoFpr2YRFLejk2g4xPadx9zGMwl4yZEHO6/pD75MPmOoXLcCxwJr3OOsuizpc
sHY/MzlPQUiIBgmkTHd1CR0yb7obCoTVeQgiZKaYeM9OzrRRULhNJ6+7luQLaxY3A5amK8KmNnki
sOpnDMJZqrXXHoLqmIrTrcSrsrYQmjDNvOrqvLp2KR1GYiCsqrQeB2Gey7rCHh8DFAkkRCizamme
VBBak6m/mckcOKWUA5vEQ0Xjgbogj4I6DelUgw0OMKa/2hiTDfgsQRLK4LkekV3A8Y2jrVHk1hbu
Ce6ozOO67p1fUVwDGnAqsJryPZzc09DgYizatKLsThJv5VfdVtTzpbZwoM+eNaxDitOrkv7wfhrH
dk/gxryKWTZhXiTBq8uRgkQaCqPKRRlrBh1invpK6b4sl37zPLnlfsqIPkR6SgRT2t7rsiMarmj5
v45M00vZPSq5HAXcx8DgXpKi6F1FEXkKTuceXUJ7m6o8OpOwjkroBZsYKbro9pmgtmvMVf1Jk2kr
edeOlKcGkeAg1jR7M8F0W+UdUD0ElT+tYETjVrnbQBfFIYrzLWndCIO65htmpVd9Ktq1Pw1vHf7g
UY7xVn2PTlZib83utyHMOYGjAPe20T2FkhhkPIwabbeb2X92yFjf9TAsGQIdCsSYGWiDoWouWvux
JM/Z1pFvCe47Q21nO010nz0+1e37R9/v6zkA3Y9hlcO4dpZib7bUkhT1sGsKTFwUYQqgnCDHwVwu
lTLN61JGgnhFRlBCXYj0wzXWFjQI6nHcNGuaVpBVZk8/wQqmyOpgdifuhOm7bY+nuPVSRL5Rjy43
uAsA+xJTFEcb1bdvlzY+c6jhYNQhKaAR0gQ9eyOnDY+SrpESdYMYJ90HS4znsFTK9NRzVz6xGpAK
jOEUIAbcVJZvrOK4HU5qE6bxxW/hAhBbiShssvutPXJyI0jFz5DUrJSFecfFAsrZqZ7FPJisWSJ4
7YoxFKdGsKbpn210T1LGIBIL4jZXiBuSVpNa3UgRekaubsb1yV2yLL2ZO685e/OKOugTUFxywGNi
L8gphgFZNTTaMX+vWYL4K/VN1MZbPqq4kl/PaRifdslUPP2jD+3D3zkkrEYEqqOT+uZqryhzkrCX
H+LrBbec4k1NoM+K5SGz4DoZALqwJ//aUw/D5QdDLvg4t9UlrDJ0hiWRkQzs6XYSBMcOywbYMEt8
SxOb3q67k9oI7l7HmeQU6dLunCXrPcxo7JYpnU+1UQ8JtaDlFRfeys7gxMiE0Kxg1pkH8GMs/6N5
qWlSz19kGBAFESkkjM5U1Wka061gwhtbNes+zMFNqb8Yk6Vtv1ibiaqXMgdpTp4rnjvglDuIiu0p
M0eUh8tesuyFeSp2aHNv1FM0EkdiCNB28XWKKP69acs+3Aw9ht9+qQgruUzgyFNWTDnVNwTys1O9
95KiWe4EPSGqf8ZvqT1Uu1edSVpYHxLBZYk+Yl21VIRpDhpbz4qTgwZrxFgqmdFo39qSQHsFbv9/
gdj/IhCzuLuThPTfR2Y9FF0b/sfmLSnat7/LxH5/8LdMzHP+AMdvsNpUkVnOkufxp0xMt//QHVta
tkD2tcjCvmRi4g/Ptln0e9I0XCRhaLv+lImZf4D5Nx2SmDzjU1z2j6Ss/zE5y3L/NahFkKbCuKTr
huEYnqnjBf1XBrwHW6v1QfCfUcMvTRwKL7kEBdaZTrNEX4K3CDH2Ns2LFIiW8TCAam1e5ky7TSfk
q3HFvTAeapwBjgtCcaZqdcBsNJHxwxxwuGXynbrRTDghTRcct6sZh8hkEeRCTk+6K8KAqy+W+9Gj
RtsRMlwW2T3tjheLgl5A03QFdu0Sjvm+quStYSXFSi9mAFg12bVO569Tw3vVa/fB84qneJ4vgz1+
yBIHamp3uy6bzjbwKUp3By/JrwQVYpYtLE+9pVRoJvdFG71b8UxaziEvoQ9UGClB/kLvXrLPy44b
F5ptrKHpNjVHcUUyYdlE0UZm3JZ6vKVhigzUJma52OVlv50biGkAt1dAEI79yDTML37RTaWfjBJ7
1dr2E34StLDJM6ghvAYW31kg9E+G5g423pLrVzlrLzA/ZsPewvaB516Z91WaQJhBoT0g8cDwA26v
8zay1r63on8k4eWt3fQ9poyGpq4R1/XatJDzJMW81cb6CbE2ER8DHDZmOaLDJOJgeO0CB/iUS/Tw
+KzH/XVfVB3VZSrmcITThF+h0Wg8GHl/ix21AF6KzaQkfyTRj05c3re4uSh8YuLokqs5FmR1Dyxo
NDN6qybSWrUpmomQTH4U6W0SCNKfuge7C3YOf2OXdCXl3Yi8hwExDl2+eBX0wQKJ1S5+Qn0pEuN7
nSXowWmzsnqMdt58D8undD70EbBvmQ6nlh9hKovxfhqXnN4+2XrvkvBrrcR3XXb+oxjB/XCsTT8q
9gNEMdgcCdWMyj0aNhIbjSJUjYlhE6bhU2dhaQjr9jopzfJcuv1jIW2qv2l3MGaR7HqXQoZo6Khw
MBnUE07l2PiWIYbcOIixV4FceAhVvMNmV9rjHVL89CCa8GL1BqksWKnXYZ+/ZLJ8SbjzIwF/Bm74
DYoTXpDe7lGIG89Jnn9M/bXu5ddmllDjlzT5bABC1IO71TTuyrZ4KAbnfs7IfSJjbTWVA/cmTLpO
1q2twL91RHMxiVzTgmhjROJ+dgtYZ8VBzAjGhFV3Wx10kVUwNaK4u7ZaC0zVX5vGwd9SEDQDZ56F
a5MkORc0NCtPQsU0MNHI9meXAEdLJPWaOa3IC6tINS85RCa3JFrUa2O2X2G79szM0AjmboiwnoYU
Msy7tO3tQ6BrlJZ060fV1/GGZuPGq8OjL9qcPBvk1VZkzkgDKN2qva/ntMqgEEoSOxo1tekAM3zu
NcveMhhvR1u+/H4xBmtfpRn4wM7+2tfmBZPc0UH/fO1vf26BsdoluLrShKA1DlgMOTE/HzHTa6HJ
RTENarOgID+SOsI618VvKIDz2Q2R9CxyP1zdYYna6VV9YH6yYykYHrIcZAI0BKCnBTG3HlPwE2aD
9kQY2++9wSpvYWkAZvjrKfUOlrCXaIzc3df7YU/+/uTEvWQzC2g/GlBsKss0SUtr3meza8K6MxHK
quf05QX1FrXJ4SodA33/9czXu6DJ8qmIiQqDm3FSn/z8S636e+oJpGX3gdfXO1lzdou+eGg64e+S
PLIfgVyep2lfDkn8Rv/eTQk06QJpvQ7FExGGBoyoCLhU4Va3RuOztGtH+5zRZO6qliioHhT9NNXX
nRmaB8fIL87Sju9afCx1mUdHlrF5j1Q1DOa3MeypVm48c04imjtL+gpOkbGKL3Pm21fj1D9mkVZs
c8hdKx9Rw4aOmzyRfY1JPCieGqmBDrH0K60su20L7XSbRjGiZNrC88toeGiUJmQO/vxSW9YKxczr
bEmoQRru2XGM20sBew9wUXEq5+atagz3oOVWc8DQ9G6PSFSwroQHsPzyKfL8NdmIyaGNNGdbakiV
NRm8VlP3Mw+75h5uR3Fr9u7akv3W1drucc47gBVFftv5kLWcsS2+OWMCZz68p1xPw7Bx6m2JIXzb
uPpL34Y09YJKnhKPG25DQzSkgzLWFzO8qzm7WBKzpqDH1pyMnEn9lHfVxkdfwzpwxWVcIlkKWHuR
jxTuHai19nKdqQp6WDdVflCPJcYcq/eOI5ldGZB3tIdqM0f+Td/TtVJg2zHSWfvjX17UnnZnrcpe
+FwiDVeku6h+U4ga41KtSxYN69xFDosRygD10vpXG3+h4cbecjJ+PZ5K3dyX3bTHhwv/zFy0tGpD
tLZEsMEZis63marTSJK7AwbzWNpldVJSDyViUHvqua+H7lw+a/moUcnmb1h5Xp6mnLv7asqxmjFX
OACR9FeRBt9bvYpTOV5HJnCrrCWRbO0Q01nmU3TEmV2d1EYYIKbxBP2pQ5CW+OY4PbDsqKtOglmB
aff50YD/c5qXjZJvfD00QlCdfgDMPZMOC79xWZh87obL8lU91gZWo3FSftjBTC4goZBAuy0gWMvP
QJ0CvEU6udNhmOW6Dd0lHHyQYPd7sVbHdc6WwfGTVVxmzr4i6Eod5TCm91eYJQ5SRMJfR7lbVtjN
slF76gXix2mS68XWWwDaCm78RTj+eqj2yGsFE1+O4edxV1oXtYmW00CdCyVYL7xitRPsMqd6Usfe
xlv5+zQwmDekq0BrXvy8EdCI9fKoR+94oNsThF7cmUFerNQv+qWFaV0r2Xa5T7l8+RnVRv3e4D6M
vRjbA3DzeiGc/94oEcvXQ7Wnnpud16qI26NsByQc6jdVp5vaSzLgEAlworU6y742X+fg14kIufio
c2Hte01HMB2k8ibJi3n3JUFKF901MW0UStSTQwRkLo2qn0pl9HnsPq9RvcB6oXajvGVoS6bN14Fz
A21BZP91pX4dQ6vzmMG73UEdm15ds59X7ue+iMsPNzYbiCccna9DpI7YP55zcyx7VZoniOO5hNXV
+6noUcdOPVavmCA6tlWoPxup/ufFWzeLZHx53NBJ5O7Tu9mRaR954OniNFsuGXUphYsEX+19PWcE
xt5tTHs/LiaEhuTPBC61cBvgVovUSEl/1Gufb1ieg+yMgE5gOPUWU4C+ZITAC/m994/nwBvQWl+8
4ASdoSmPWDns3BTn6xjOcKujeW+qgWORl6m93AuN7ezV39UhxMPxW0qmHpL7wZimjmgZ5c6hiQmT
+EtBVjRhiMQpMBgpRSK3YDyDQ62sKp/j7MUbqvjzkrSIvlkNc+yjd+SSdBrsrkZDfLc6xASHMOVT
Hyot4y6Ps/oz+Phv9HB1yX4S5OvK5+TtElYgiwLNU+h9daT/9rghSG5jpzoTz3zknPuHZktXT2Y9
RvOkjXcLkPZzeBaLeks9VHtqo8Zt9ZxPbd7PK48+9p/DZQrr9reg63MXTdgr3JAwXieNvfMW4Xu2
OF6cKSmyg1QQ/FHB8j9fM4MaTc7yjtFgfnRQu+ol5mG/P6seBiQQ4sl1tHeS2MLw3W8TmrmLLaM3
OJHV3tfm3z2Xg5/lAl4+8rnJlp9G7f7j7SNrlS3Ks1/q+VR9DivQWQgr2oOO+PNj/+6z/3guCZFU
zQ1o9Oivf1hP3Td3EANMusVVMrZrp8GDY9TtD2NYbke5weVjB1xNatM3/Nxfzw3xcrGZOiC12nT3
I7ldmdZlewuRJsPL8rFgithVH1Ef/nd/Rr3wt89AMNgKzGP58uXD2vqG115u1bs+/9zne/tyXCR8
/BqGhRhRva42zvIPf77aY2rSM04UzS4ZJpqB86s0UHRxd6uGY+OU07bvgEZDvsECguUZWWQomRbk
OXGd3NyVLwUXNZ8ulVGlLYzkND8UyyxBJdVUar4AEppD6GdQMmwBXJsrYkIJgrZvQHEHE9UvTSqL
GeDyK2Di9YpSXH5SBWi1UQ+lGnnV49jLiIVeKtVf1rlIDdvqcdlanEJycciAotgNVvcjo0kNtIuh
Q182KlhHPfxdKs+fpAtCcmKBt7GXkafXg5yfbQEm8l3UU+oLqU0QG86+z9J964mxPDTLZIC8UWrJ
y61RemW4UhVkVTzWuDGw1FuEnHqMVLnDWQzWKGLsU/VSVSRVe02bhSfYl/MygIpUfxXDbKMRQdfZ
LBu1h7h0Y0doetpl6FWOK7VXU7jFED8fPt1jy9CeDCan4Gddc3k82ClFJVMHHCZ0eiLL+OAuCo/M
FNCzAv8FXBT4QKxYxUlVuT/3dAGbVUOeb8EiU6V1uRTO1V7FF9vFM3nRFeirrXntL/fZr6q504Xd
JocotypV+TcH8L3SlylawVpeX1ehNhOv6WebuGEZN4RwockH2s/pEOh4K7j0Ji24rUSB/EcNpYtz
SCjH1qdZq10yK2z/qvLIa1MWLZ16FlSzxbqjOhm5qU/7vIsPypSl/Fhqj2PEfeHrSb0PtQ2AO3QZ
/2rSymTs7mfir76eV5atNiDhsm18SiS2qAnH0u7UX1NlarX3tQmWm1JrNN+wp0twwfxKqbp3qV1n
zPjh7ZiOed2LQ2uzGIPvFHQHnKUbsczB1aZSp5oIN1acjgcdaTgu0eVVrbBYHLTVm+ppqLNNehlq
YfWY/Bp2w9Yi86i03szePMMAmZgMLDM4tYmoEYIqyINfFPsqHDQmxAiBhn/OiQuvlmYGuZrjSddt
1A5fj4HYoHyi/aGaGarJU9ChyuCShlHG1JMWRxRF/OdE/kHDgq6HhwAo8Nmoh//luRi0kjfQXx2u
ehL1sLVnw6XzYTuDwGFeQ6GIEr6XkEc7Z4hCW0d76CVUwQgQwC40wZ9LgEB7N89Q5s0ZtnyQv9ta
l/MtWNpJzzF3eDQxyuqhbGZ5JjTrEe09PoiIDmJrOa9oK8OroQqh38/6bdcZxVUaHEpfXjPdjq+7
SbfOo1GtjNjlggjC7WBM7TYyiMyT1i2iQ/0Z629yTPoy3zS9ex+P1VKFaWlhgJEdEgqV48LzrP35
LiHW8FA1bntG2HnVW2ACF4omfB+xiwICUGfsLZ3L8mNq4urguOGSvbqEKo2NdbSb9JL7WF5Qsuf4
Ljmjncrpjm3XHQgwQGlaCXEJ3PkqxqdHKRi2KQ2o9eAOS8gLkh1DQ9iPARoRiDncUNmqznVs0dtf
9rqk+tlYwBNF1ZRXFiprJrn0oxJtJO+XOucaC9ZE577u4fxXBq5adNaaj69TpHZ0AdFC4ZPV+C6L
13NqY4+w7OIQpyGykrq+zL17w3AG37ADMTOZabaYImhp5vqwD9AD0xzHGIPMnDJI0GxErFckkI27
ibzSK1PmOkyaDmS3bcZANQE8aVJeWzkEKbcyslVIbcaml0+p8E6U2mPqQZiRLh3zlkIq1MePJcnF
8sxhS6mVaIMZbUvHxm/DbGMBHLX9/ge41LyYDBiHQ4mZynoUKrO5xBqBJvpp1M1wW8WQzRRTqIQF
vI2JiynQk0BjM9I1ppaHKdbfnYYibt7/KEkHX5WzToXfO8xjNC8Rptd5A/+NRry5qxfq2pzG9xU+
jL1Vhe3Obyy8yWLU7xqbmyWpdZtZz00UckgM4bLZ68Xz0RMRDIBVIK3A20FMhdgLbaH24kp2Bcgs
TA8WUv9ivgqmADotU/+dNWXDsZzNaU2OyYqMth99emiRpON74b+hxT91IyCPm2nfWidTbNXQkG3c
rLi2LC2m1MQ/XAqytlPQP5dRK0GNILenGF2Ae+9oZkSy+tmKZb5pAZRNWGDSoCyI82642ZsBd3Nk
NFQgMmIrWjyNubH3hUfqXpGaGx/ekFU1HlhMc1jnjbxBYXP2EHBeVbI96GlJvFBSvcOZLdaFYbWb
/+/e5WjLp/+le0cQhE7P7L/v3u1/FnUQ/Uvj7vdnfjfupP6HtHWDzpxukvlOENhfjTsp/oDOYLMe
oAnnuMbS0/vNd7AI5P7dqLP0PywBx8ETQrqYQM3/C87BdE3+6N9C0FlluZhc+Gu6Y9jkxDlL9Pff
or09s8jJ0YTJ32TlzyLG+EdQiT5Xv7DZMZkyUbV6yVOUVVe6FeynEPUsPJ0OU7dxPTWU28j/gTqD
yzEbE+pBPo0MaeoBHJgYj4nvbv0aF57ReCF8CONOdtpFDlCCg8JiliCtX/Wkl4xW7k961rBPNO9M
BTDapSGqjiK2Lxolik1jg7EzRoM5BfKtXR1WFyuJUWdBdN8OSKfpj2HytDp5ycyXwYhprqW4roBT
QwkVt6VGl6lL8CfRTrlGNgW9S2PixSfxr8YxQjvfOqZ9xmIZgm4+YiaJZyzCySHUF4JrYl5yDKJG
PeF9KWa8C7OzYwB7s9Pw1k/9ftU0+SnzMowUA8ydGFYhrr6bHilXlDhESRn5Vk4kgbiuMPaA5KpN
HIYPfYaG1EfwwR26WtWR/PAymlZiDLd6zySwbWxUjJWY+V+K+zhZ7LblU9f2w9WcnOHrzUd76KEm
0ECZM4hocC0zMgzRTKILGzb2HN4h0vlpIyWNA2wywtonWbAz83kf4c4cYsLRw7QcjlZHQB91wym9
SxwEfmBCq8yYGU7lLZ3RZwlD6eQzs3K6uV4bAdKqukWIPehtSWnGWHc1Rk3XITE1WzCh7Yhlx5Q/
mJtAJNR+mT1p1Nqp0OO9ZYZ7MYsPj4C5NM+/5YHkfHAQOYsPYhRJJmrLG/zJRNLUt27XfvMzG8Nm
vo5aooUd4mMpRDaQq0aHBJnubtZABMeZvB9a+1UDMGXXxd6yr8y2+wF8E4FY9w2txtVkssLLXXlw
GqvZco/DVmNf2dQ58TyOK3+q93QWf7bpBEs1RDqcJPf0D3/4vbeHJrntq4wA8GlGiZch/CdOZBzT
ACiUGZwHcpelNLxNm5IQI3uatAtFw0mbB+Eba1ufPizxc+pwnYyh7m0t4leg98Lu9PnVU7xjO9do
wS/Z5XEiMAKe1WJeL/DNdr6xww1o7hpBOK4spvs4jLMdDsnwuiM6xyYD/iFtNpLshQMDS3Y3VCSK
jO25jcbHEWnHQYP2aDUYlaZA+Efh+S9zi1FSTgJ+RrNLK5RgMkZNLs3xuu8BgkVaxtyiCTazS4ua
HJJxVUTEYcnQBNTX+cwLtVPlhxCTOgB9esfpO/nNYwPg4xiG1YTUf/hurCc/yLcJ6jRa+iPDhUM4
SqITbhZ4x2kynuKRpOPIJdWMxA5iD5iWadFVUXDujoYz741+fg17wMphX8Mtsqdd449rR2OyRs/7
pkhkvXaHgUC/sTv4WDa3PqPUrnObu15G+sH4Ad7bQyAciI1hjg6d4aoHzu9vvSlxzkBH+dLlSFxF
jNlr6iFiRdUhyCr/oDkSNAsc+AH32kbviAE2wwELVlLhhTKs+dEK+Wm88D1CyLAux+phnGRy4+j6
BMWXoBpXlHeu0cPYG61mE8fJeWgF/t7Cr3aO+5Jgw7qIEiWDE++wIELfE8FH0yb9HmPC81BHDsVT
ftiQGcUKLxEGpKEHZ4yEdCObQe4ylM1TRu5Y12Pgbonq2oxm+Zp2rtjZmt2dCbwY68Jcz+OHPWcR
betkMxt1vHXwTK1Go9WxWDnVFhqGu24y92rQ0JwRn873CZKWNvYZshtAY9xx8w8youttZTj9tuy9
67jtWTiMZgyWMq0Pg86MCw8zg+VCo7LA7THQILAmxNZMdmMb1vdFsKC0PHxyJbxwb3AIt3JAeVY5
Rt4yrG6c2qCvmUMgowWFMpnyELLFYmqOdhh95waaAVX17yN8cWhcxjud4JlwJqY6ccb6arAbd0W8
i7PS5jx7bvP8zdXH63i0hxtjkQlKz//IMNRt9TrZSGLnr43wHex2g4R9LrdEVYGFNIwns4mfs1qz
8CxH546Tf9tEDcGy+pCifS9vJKeB6dBhoUa0RqNjHAS61A09eHPb0CimL9ud5RiQzOb77U6rsPdH
4asmTfN2iuUpnFD8ej2qCM+TFASb8TV0O/yKbvDcTyz7PTzLGJumTRkT4i0MlJOtiUB6JhSDjvyN
4VX3kHRJeHea4cU2m/li1+59D9vzNJKHuTdCJtSWO4QbQ9bz0Wqi+anQ9FtZZeN5TGSyCUYCOID4
bwqMjps26keCwoxrbmjNwayt6DSVt7QMENgltnFAs96cnY5fxAzpz89+QzR0Dt6+OCLeoG+ITBei
AjHHsXjrzA61rky3ndXWVG2QcYe5oW+sieOXT8NVF2BM94PpYgblvEVpgr9SFO/ca5xvs2s/TeYj
zXxSfOsoB1jrPQBiKWg219+SOf3oLd87YZ1zcXiwWpDzzhmWNq2kzJSJfa27P0DF5SvbcV7ikCW7
UcaXwaMBMJwcyNP70PIW34uWXAVE0hblNJ/p0GJY6O/zPiabLfVuZFiyivLGeO8ZFcwTbsZp1iUX
GdvXIVXCE0M165Jwuui5JzcdaIhHnQt6DQPlNXZd9OqVTmxykSCQkZPFDxvgUKUKs8HyRBEeOiYy
S4sFESDPLcxHjBdOTcErDhtuWccpFub1WA97p9D2PmcVGDjugb2WRhcYnwf0DceK8Lqy4HZiShd4
4RJ06LxmRditk6J81b20u5jLZtKrNxnPO8PfjSVF295Myq3goi2zEmqBXWPNqzUWMz5edRD/7a4u
0J8XnjmynqWwlxqQHDUwFDOlS+5LKfw72Tnr0nOTrZWEVL8cZwu2kdESBO6e7xB+C+rnLvzVtN8n
jIQoVBus3i46Z9f07uP27IUW9jKoBPuiYCJhhkawJQq4WePIbQ+lEyQ3drafHFce8zxgIjey4POZ
iug6hto+pnk5jdrJZNll2CUoKretz0nhErEUY98Pl2OcgO+o4oeoTs9+ALfDNp3xaAacmrT2iJgq
059Mh7xTG1Q2TEzpr5KaH2OODW6as/mtNvN+21o4VixN63Zty6VimxvsiCadRnFkhU0Ftep/mXa+
oT9PfHn4goLU2DtZZNOYnpljESSz8v1eY/bVj1vmlVDdbebZ5hL33ZllvUny5oPeanCwSlEezE7Q
Tp/wfbj4xcRwnQ4X1IDTWfczebecMmWSiruxB++pZdtqTognd1poHvCWtz58eY+TbW3T9z55Zs2N
uU/vO7TO25DZLbrT4HpcGB+ITPZD6aTrziAKnVZHhFsKKciU57c1cu9ENne62za3mVkXNy1lxdno
xAEPyaO0usfEWfCsE+lAM5k7WBDckVa2BRrEi5ECpIB6Dbe21i3/t73jgHlpOqjFtVu+Qy5KzqPj
Fash4m3CMvWtHSb4Rk3zxnO+A2V1NxTB04ObVTlOifGFuNGrKTNfxSLVa5Gjr+MeQU3SkrSgB5IU
D27SuEopSmC73uKboaSkZydDjjdFBvG0n9zvPUFfRpkl+xkScNCmm95A7SFqwDNeTo5XeNSyeJtH
3n2S92+4qI/0E+N1NxGmWOY/9cw+VNVzZXjvLoAFN+/2HW7rZJDv/lD8DNtxJaJXIp5upmg6EE26
cZ5rT/Tr4q2PBPbRljaidcQQdc3c9EbT7aOPdKv32xvw+oc61DeBC6e8TbRri0lEZ1ELtrJ1PTW7
KcSAGck1aVh7ba53rdbuW2d+FiOxUwXoO91a8tmoERjzfIDidw+NB/Ox674LvLYyaK9wkTzwRg3a
brhDiUaepfPInbaly/OzZ+JNvaL5Rl2FSNoQdHTnnxPMYWaLj7QdYLPiPLsuN6Wonpc3mWXyJIWH
XZ1CbjzcA4m9kpnA5GkbD4VRQ+imZYiVQayiijut5Z3TybkDjXzizP7VCTKGAvAjSbmjN4ZJow3X
vd6RGhLhx7dR/5QPbRF8G+q7wCsJqcwImLyl4LXTDAKj5uBcWfZPB6+8ZSVEO0G+Qxxj9Kw7vPk8
8joI03oV2+lzZSeH5d9lQb1wT67hkjyZ2hRsCvuhnjQsGQYADo2CvRwdF+5GiZkRxKwmfdp8Dmlh
lb5cIGDKs6VSuKFMRI5odCwKkuPCAB5TGR2m1tyw9DiSRNEi+CR0YLa9vSDUcDYjwM9N+1HYlH6k
WIH0f+5HSCm58Qqp6WWom6sl68So3pq6f8I42ST3rm+Yl0V4hK3+QyPoeJbfQT1+80O0s2X2iIIH
In3zvbFHPGUjiMD5KqzLPcXyQ9kU79ak3/amee3UTFjIUpROGKMEnB7yUT46U27ttcB8cYPk2pms
Q2x0x6x/yNpp2zHFYUK/sO5oAZMauFClRJ4+Cupg4U1Zc3OdAS5pmTVttDpHmpkfWZGluGoXlUhR
4mEp8eKQY7/z61vNzG4bnzOlNJke6pCQWldUQGm9m+wkmFO6Rcfl1LVnOzC8tQMSetBW2n1fLhek
iSPPJAIA6hJDRFck1+E0b0tD9U3um4zEMihOD5mcHgGu4QqNTk7S7WL8oKITF8x9kM/KG72abug8
YgkpYCjJ6lK5FKxZhpHcs3E0cUVp4FsvYMUAFQwHkXPmWKesiV67RL+L85U7GdnGpSkTC/ve0bqX
JunPDELrvm9+UsU921p+7YGdAXV24ZteIUQ+jFi7dSP7PrnWRZvkBSDWT5LhayO7rYgBahoTld5T
qzf7emCit1RbpaQcWm0sy7j1nOCJNuMxcuONl3knEjXWE+we5m47AvL4Bbinpll2W4/yEFj2JgDd
Rcbj9NqHsRoy89TeNWnz2mj6vSPDN+SHJIAdYtF9FEG01R3rISua8zQU7/qSIAesqe6bR2nuwyS9
8WSw0xEn2Q3LrSw7Sju6K/JkWTCCkmt+GcK/o7n0nTAUT47f3bZ6Dhjg5sTZkq3wWKfOjzbUKaGa
8qnP7CfdaH54rfYetNMpp95Z+Pqm8GB3G5ieYTqZRMLFLQsGTpZAxK+QDt5ayeQNilJGmhUa6xfh
P5IOSZ9Kr/d1bx/HKri2C2S1/aCtR6JCoW5y2U9Zc1dYEvzW9MscuOTcSv8Gqy9aJWKZARMa6xov
bSufMmKQG827jEwmCIl5GegwMaatg7InOxzLcPraafEbhruN7yUPXRESXqtfTXbRr3wv33dEtWg6
a3TRPTBgBOiHjI1WjhgqCFZ1xlsnqddZhi/Egp7cTnuCMHdWbGCh9h/iODzGtrEPzAleAKc28k7R
3Y6IA9Gyl0ilgZMdGlNbhsWD21dboL7UELTmrNnf3QuFxhtpMhuhONZz9xmgNEXPUYU2skw7Sstd
+IOCMmwGG9c/CAsWvBuRjjhKmS1VaX/AAu1Q4k/uK0bXLCMzQHgmgbXjjyyNn8uwjvcBuIJVEufU
SIa7KSf0qUq0x5rb5srPyuupNk+Vbu0Kw32eS87qqczIDdF3gLaOheFcWu+ujKu7RFjNqinz18Yq
/pO989hunNmy9Lv0HL0CHhj0hN5JpCiX0gRLLuG9CQBP3x+gW7+ys2/Xqpr3hAlCJJOEjThn729v
7Khi0jZeRgMvOWkmchBXcPT7Ui83oVU9u31+V+pVSeErY2ZqTGizqlgYQ0gYgyTuR9lRkYMBR445
XPgFOvMOi71stkpTv6q5dUdazkg0exYmZ9J99hYZ0Gojz1mnnFOTpDG1BsTB1AgAphk/GjJ/xEx9
HOzu1MLfH3BWRXX2i/CjhyhV742idxblcFOMCuZmD0OWXhJZnUZMiXJytElQTqeBXgn9JGcaaFi7
houJFUGlJwGacs4K9bKu2ScAh78CHYVnxRzMuJq6vFQkZgTpWQmzY2Rwx2X2J1yCxGW8q9wKRsov
NWkZJhvHmmNEF9amJLswCqpfoose8HhWxtbnGtH19g2lx1sEbZz2E4+A4XkV1q+O5dOJjhlpgTeo
zVXWWXdmBa1v+qxMDKeAKkU2EDmAgPSOtLzUzj8rv11H+nzg29LfMXBiryTo6k3jSzCjxZ/3u9bs
Q1br8B5zeqTDc6zKu45f13KjULNjTyChI8ovMr5JytNUIGHjc1VmNz3tWQzpDHG6iwX7BWru1CXp
02VEO8/u+9O0v8o2f+ms7snVmteUxh5Mpy3ajG2br42wuGoFBiyiQYBuo+nNhs/E8PF5og0VyZtn
Y0kYKwMFr95evZipsDEikYCjic8cw4EKAzLIePXALIr0Ykb0QAB8xb4nBPNOxe4FbsZeTK1KRlj5
fVPdj8TYNWBGENdwIwXsoPX1LjYQ46vhpqaSvaghwmKEkCOuDcqTFe5SVvikiG4oqIRL4ixuPFWK
tZsBXWOCfh8Zr7Upz8xcGTAlk1FtuEvGve1m93mN8jju0Afj2VrYebEVvo+tNTuTlfHSaGCB+6Zb
DXr6GdfDoW+//DKbLuBPSWcZKz1RNA7ZZEuDk3NDpW5atuSJKxiVK4+6AoH36qJiVr+yfXdlWNpt
a0jQul1+yevuJudYPiQmE/S4L1GYd87BMGFwpaG4oerMqI6ESllaO3ukup3njLFQoiAxdn4nTUYN
rNF2tTt2KMY8QVgtKVoqIyMT9JuhB+6lMQR1O5dLXT3SGi+Zwm9iOoEL1yTtqSUgmavasGcGsHBW
XeOip0sah2ZCfY98FBa8Q6fZrP1dayG+rAP/gRnB+xiQPFzWUbVvO0rmfqIv7SrQFjroD8I9iQpQ
S+MhstyLp5YaGAD9YknjXOPdpNeoPJVuYrIb/YdR6S+Glz15pl2w2+Oa9mergGwpjV1UxCRnJ2SN
Aw9l3Jy5izDCj2u7wZoOpbPEdvME685dicF+1nIPoH/W7yvuW5Vh/TIVYkFqpnohYzk0Ab6yNsqr
qYiWWA/SwLS2qxZQpDapL2iW1synHFr/i7QAWtE52PfLmi0UDhvK7M3twsOVDrul3Fdepz/myQdN
hrdK3tK5XYK4eayKFsZE6Owym12IDEBoirIkd5UZ8lYPTeuEK5GR0NTD8VHQLzIXzbYoSasLfLn3
8+gNGgtncNru0R5rjN8KSACJitSXbEsdRs8K3sK68fLhFAEwZW9gnXZrB6xk5L2akuEpurFwqdSV
uQ2A7sCtk/RTDW2RW53BGApJt0m3FZ9HejTz+B653lfUjTs8mvXGJeyII7XhpmZdgqr/TYgTt7vn
NM+ZAeRooXXi84ynPEDOA2UVxwBHclXRFmmckHuiShBMAoV63Tp0pX3EQTnSG1g7myDmYKtGGAse
t6e0DVbMVIM+JWy9ukSR/tCr+VNAFKtxqUYyL4rsDN5oHascsmZnIhTz5AuIq8/R2FpOurOSoFzk
yqS4MfZjnnxBYiFIJFq0qssWNCcrVp+BAEdboZjDvtWMI76rd25xN0LCt1EFM1yjgg/p10SmgQuQ
+gc4YM0AcFi8p1q9ah0FanPHhcnxo23s1Vfm12hOm+SptafSYUHKoRuQXqHqn0lBPywhRBYTg77G
aBSau8TBkJfaKxEoWwO7WMMuICF2R2zkvqfpYCjKVvb2A96hF69GNhAiey7ivWGZe8tXH73Qoh6n
qHtu2ebkubiVQE9xaDU7rckZJvSfTKsmAEfyZsXZKs4lrSKgngsRZy+q2+2RDqykUK8yCj8FanR/
KIEK6O9aNZD/SuKel/X4scxd7MgnPWRSYoN+HOtHIbn7uNWHkj/rnRHsybxa1Q22QoMzmZK0smgo
2G04GgNSWPmxC9VhdlECpUaBsYk8QoEjTXm3fYEguLiagNIpgiyCDqRe4D7joQYmb/VfQVDdhVT9
pHOlh7IqhbcRSoU4dazu/T550NL2rHoeI4/gDlbL0Wy84iQbsafCDIbIBrdIvTpbT/QgLIBgnJEo
xla1pzj9ifGc8FoftG+PQwJOoysbzgTtpuyAVjO+J73KvJOx3PZdufGF5MPUfW/Jr8SKX0yv+SWE
eW5glq+DNLn3w2VsRZ9D9gV1lyss40ajoZxum0c7VW8U11pr6BGIh0dXPLS3lUoqBMCjXVL1b5M7
H1gy+Ac1BPiJKm+Jl+C+DoOlYRdves9UyyVMW6NcTz+mnw7OG192yCMqkMRCJfGjKL6UsDoM9BSr
USPlMLgLG/vF7dxHnEzb0UxAs+c4FYVkMEIcdK+kF0cxwPdVzZR0w+2425aP6FShHnbAGatgZ40o
Kds+/0qycq/22aXLBlRFDV1ZgDM26jG2cK3TpQhDqr11sPIwWaDU58GdhFY/T5Xp6V/r/nr619vm
d3x/ALxnsm1oPZErVafWPakz6kaMbMKqxFPjTRK8Wcec0SugxTxeM8CQ35p5bfK5zOr5n4f/wrp+
Nk94lEVsGcb7ZlKFDpMqF1nAhDb4D9H3rPSen4JNavb2+FiJtmuO0SyomzWgTm/7KzNIIex7RTIu
Z6n9rL02AGbg45yZoLMxYl4cG/XskTSw+ZZuzyru+WE233wvEVuek72IgtBttqIoYU61aEznr/m9
OCv45+fF0EwFO29hFxWg3km5OWvl/0J1zk/nP9gOvn4ul+g554dZaG9P7HvuF/CDDScX1Cz5c5E9
GX3X0NFEAf4viKfGjU0g4/rx4vxYJX7WpUqp7N323Sm6i6fIzwR/wN6q8hWBafHJ8SnH2Xr4PtK+
udVtALgmvi0ANkTBGqRPD0xFKb4lgkucg2Tc0eRX3DiSWSoPDvOepAbwhBRsWLmush5GLpO6mYFK
7fHQElbtAT3Jzh1ZP4fKGHZqJbi4Dh0hkGQO2KbdEzRsv/RApFWfmyCz5UXem89ksCUHmNM30Wjm
t3Y6RESidQP56W689a29ksS/BfJbvXeMg9vK4Rbo9tWJZHzQDK85Brl/EEP5XgGu3XWZR3Im3fRa
ZrdwRtrbxijB5/TWkS5DvqA4v87Nbm+DAcW1rfLfaCSTKzE7M09ToozpXDImtblVOUp9mw/pykrr
lMqHBi1PijtdwhHrTHBiOaqRMbf2hTYCZGDm9Gh5SXIj4BP4WaPfdpqu3w6Nz9mv95hlrPOoF7/t
NA7XvAU2rxkDpjJuKsKKtonIL2HTO3tb1b1TTEa0V+grT+lfVZcyilNoX7XWpDdZzvgdeuNNS761
zb8RvDGqBQNbNXYp/wbI9KRbv8meuAep59lZqcfsPIa/8xZwXVeBcXKoLkbEc6wn5t7SrD2GuNhc
13iJcZDbpAcK5YHuUn9jElG4CoqElgrltmxU+02nEp3G/Ny+ISPXvqFGuvfD7Kr5kFgosQ0nC7a9
+K1TIhhpsaFVBIaRaaMPRa5oVgM3Joaq6biKS6YS1AHStVow3QzSgSASGsKZO5zC6ZvQe1LozjG8
UQlgxJDotNve8tkrLVp9l4xJ7kRuQtKI9ov7ndhRpntgALIW006ko4TShIZKSk+OVwWY+BDQWTqO
QNZ9/3n+i5nawYpsMTYMuCPc7bgEUpk+667zSfjZKU9h0pCadW9UPSW0CkStdYgU77EnIkbp36xS
/xJt9DCk/k2M3ZB59FH26kNIvOWCgKOnXI8BFbvFq62R5qUC3qDFcZVj1x7TRF8ZijiZDSNF1ZIn
olFCUueXZZlgTQ1PdcY4Lyo3LbZrSOskDNiw50KBJy23u2cj13Zd3NQAyTVM8169doNAX1oe41Rb
ca+ln/TLHGY3nK2ODoraPbjcq5TeuZOgcyk2DBdgOrDatQPT24UO23fhNOaT9OSNM8QvUjEYpjLx
FFaNuBbpDMTHZEdrm2EJ4knPhL8JbsjALV2cwWIhvkRvsepcjV5KHN4X4BKSlrJVZ5foDbMY76Fb
fMiSQZidite2KLapnbpriV58pahHx4HjTPzJb5O5HaQf8Dqm31+9kFvH0KMsNQmWAvmwV60LAmp7
6ZrhRtHynog5jHt92v1qLf1qjMT1cdgElX9pFS0hTg/NRtJ7S02LF0UH8D8MUTUqtyIFmR9KmP5g
r0gYUJ69gs4rucn0dqHNVub45nmcTnFXXR1YAzK6TorbvHpwm4zqsJ09DlW6Ugb9VCJJXbemdeeo
wb5oog9DvcgOXlbo0LPIneY1Q/ER59awGWymfm3/RV6ju6/okFyUPrBXaF3p5msalK+NbvnFbvS9
eGUyz0MDEp3HUZC2KCeB7bDtTe0kIkaUtbZvaYT1GdQG8iRBWWbFklgfdiiTHD2EfAdWFWkG3o8g
lDcwzmxGcauwFhnSWVK1KFDg1kzLL9s33knJNDGBU7tsdWqSkXsPj73fBeZk4shMlRzjty5QteeW
vFTdxGlp2/4+bHH3D7HyrCq3JeMzXJ9yY1TlJ4g5LtPdIS+C36rKdd8WOQPE5OIyOOu0jpmxj1ZM
Aexpe3AWcybQCmy5pJrslvV4mIaStS6Og0nLTrPDfG1VLVmqPZWIcKjfyH+gUl9kHDcgYnyXDrn/
6dRWdrSzDKkak5+Fb+n5uaecsNAGZ2cTErpjtptdq7p4RDH13hnRV9R+giExN502eDAr/R3XXeOS
srFSk6JepiHXY8ZPP6B/dCAqrxLcOtTOmmbzJsys3ZSUlwHsjOsBUuayafqzGvTturRoPmKkKFZx
rJsn8y1Q9HFjMqNkd58LXzVfPFP9KoPxbIWpts+sCn1xj3WbDv2iClyxRrvPud1QK7Q0hs0UPYKh
8OlotgS8NBg5Ax1MDpADUha8GmjxyNFl+eVdwtRzrWhADTOP/kxlD2Do6g+ty7a+kowPyhjtuSIF
WDqyWxOvHgpy9T4wGTNrKcHraHs6YjvLXdCArPKS7KtXYrmoo4HpMFc2SrrWTWQi0cm9k3CMW8Mv
UL65IAzMGlBtNmm/zMBZ21r1iq7e3VpFdUdZ1t3pjnoOaUpVZnBNYi9c6HQq1q7wr/Ssd1SGHGTt
CkivBkBfFBQj1Lk23eG+IeGSoDxasnm6rHt5IGnjt1WOT7BGOj7bOphkDuMRiZ6S9hwY9affdw8l
2gMGatWqk8JbV57YtpF3ocribEq/pPrcDEuuNsa2Y2wM5kp9r5ReLlJ1mi2U1ldOBRiGty3XvdZA
yHI/RYMms2txxcex+IAOw0+wi52RGc4ibNA4pgnlCY8pNYBZsSmxGvPLllXjVuvBUT3A2l9ZbSOv
c2KdmIdCO4bcdzdxT78pDhTnJnCEc0N48kqVhr0UpCmt85SAAWHaMPganSBqm+RJ38HT0qCoP9gZ
tRpYhQxhbsh4AAHmd7dUX5KtCZjvIGSFnbSM35OWTB+jxsRYG0i5OjxrGQ5igpXthm9PxkCE9MBP
DzJ/7uF7Hr/XTKvHigmAFjzoOr8wE2279BCHHa2q5FblF3W/wWLz/P0Uzcm2MkCMDQT2bZhk01yc
Bn+DT8ciDo7zkkURedeZ0Tf5KkxcJJwzBGusKDin8JQBm6tP2UjE4bx+frA7PAdR1v7iGRpxGaDR
ALde+0gjMIUmx9Bh6tKk+n6gnsopmO1FMWbHoq7zVahU7iLzRqb2jWWVXFSsYq21wPdsk76w3Y+v
RGtnXLbK7MjF/RhkdrRmB50Kfv2xmh5KxZN4mZTneVUcON4SZckUL2ziDJF1iqtGMddWrbk7x683
qJnr4/zQEdS47AszWsBe3GlWDeKzAgPpZZE4yMQwF4RfR0THaZSqOjCjiPx99jh6QAUZVsYLoiid
IDV+cUyw8B3RlsCI4RLIcZ2+q36lcOuKd1gubgktobmY9mhFygjDt4jrI3JHgREKqUCK02xlCpR4
BJKGR93PQ74jIalpz/GAivQomZ4ss57GRVQ5i0QlnoH6Nu0pYyiOM5+tES2KjkLbqrqeM5SYbCVd
IcoV1QWoKBgSjxoAhG3e+KdmMp7gkKoAqdfakjiZ6eri0wiZV9pQ7zikKIKHLhwUYZNPBlSZVmVw
jB0S540JCMdFCpuUiWeTmNtu2ghQL40tXrCb0nfbfRWK1fzdI8pPx3mpCbm3gsGlrDpUZ5Jywruq
40xTqw8NetLepeebaGG1zTt7T5huvxGlPAYGfpayYDyjjO25SfkCIeA/jRb8aiLTFngVADV11nTb
fi1B9i8w8sUoUhjODRqZA56/ATyd3NDWJvjU2eCGP/qKiVLKoZpk9RPe3K+B7sseqYRchZUAm3pn
XD3JWG9wS3ImiE/u6qcoRQitiHqTFkguO1xbJHJTMLej6Pf/t0P8V+wQmm5p/6kd4jav/i3M7F9v
/IGZmWDHTBtHhG7iZXT/8USoE8zMIDBVaNgd+OcPmJn7P9GRkZRJ7BCAMWHjbPgPmBmcM10Vus3b
HJRDuvrfMUmotj7ByvJkIKlz//m//ofhuDZq1emqquG4MChv/58mCcN1itrqbe1EZv2MFZgeiNWB
zdGAw4FsoG21qQIx20M7+BgYnf95Pq9sBJMbsF4W7repklNBKltSCKEpru7zEXDuIqk8j7YB91KC
pLgGJXnC8M2eaktMDAilDZQzpyxwjOlBzoSUcIKlUJyYbZX+zFGZHb/zcxPKCs3NYNtO4JUSimq7
TK/gbYCSBekT1fBXCFZXkPtil3W3PTXjAxqwtTWo5t4jzwxqCZBbqOJWWTxCG3pIhWxPUsKWkQw8
Yu7vGOSLTRSQ42VTziBYbpooRUfDI77KHmlaxUV+JGaenG723rr3jF2jIqOg2os1KYW0GWTlh55T
/IdOdyl061fpxNe69O8G0TwnZmnjhkBvrSdk4jjw1Chn1lvmIkQ7mZhcs7qgZen+thjDVXAeejNi
JBk6GNQKaLRtNBHVbjD4YggczecyHc5mnN2pevhqMgumuptOaVgEuHnJbkQjIRQyVtrXzuXihIkO
GbrPoKaPxu30gU1QPyPpOBghbUOc3gvc/6g1ZY9mgcSyTRoW7tYGDrYo8w7gcHbNFXRAHuqkxQQm
xakeNNlr4bNVKculVG0TDwz5eAzC6qVwnAcsFvdqWV2c2n4E9PBUO8hUfBnt3NS6cYmlA1qjIWa4
0xQyN7GLxUaHvLs4SmS2q8AvP8sGglauZ59TpPekg6XPuk6sbN9I+SElRHMd5UjaNhs/3pI4uobu
AtLHPLR+iGcXzpEIidimsh3b1h6LOsVh2NWLLjMJxTPK35qGDwEP6bgNWubv/p1ra+ekUb/MhL2V
FA9pJ6kFZjRKg8D8DQWGJr51jBBZLlobkZw16atGfrQSTWpYmmKD3XLgVcFrKEvopXY+bCqNlDdm
P2GZQKGX7nthJsmqktyOsl9SIAZxi5CyMccDio/8Xn2ONTYVJmiY2Ia1wT9zwq/IJCO+Fti7c+Hc
+epQLxJRI3cdk0uY7DOpnOPRWHUMghXbOmvdUC/10YTUFdIByQcPTNnwSSXnNrG4sfqgOVsHgWuD
cW/ZmrxTTe8qSuoIvuInDOfPeubeNq2FhEvQNAoVE6N4i0Kk0D6NRlyU9kDhmmFPrI7Lwol2iB/B
MTsB5Tab5Hb47Ka0PgkTQBZKzVbpPMmsPLl3hMEkKI727khSoeNM2YpQqDWU2konqYAgXGtr45LZ
QJ/LxLs1k3KX+vFzSasZ89Ou0hE743bcqqjRKqd5oLvArHGS1GccyQQKEGRgJU8FPoIFdmNLqVYA
mCVC12hX3cvOYScDJCPiZC0Hk2pXSZAfWXMLWll3Ta8fx0Qc0R4j3jrjxBRLJ6bKkhTDb/6DF/Sw
FyWgqBFX4TsS2b0gtcWrq3vPit5ZDiEuWDtHUYirRnIZ74nLiTc6vp2w9K+E13ftFn4XytLp98A2
Zkdp1G1IF+yXmpGiFDF17EpYMeMsOtcI/ld++TtqFPJyyC+qHppKXF2/oAatck53kX5pg5uksplv
JPWdpYdPEI8AX3kMYpp2LxXCfEUuL1o2XO12SwihzeEVvXa6Ey3S2vpdY7khuz1GCqH0eH3EvRtx
MGsmCiK7kV/CvMXcvet9h5iT8MvDwUYDU14bvQr4ks2DmustkhYNjcKYBeuAgA1n5JaC9PK+C7oP
hDJXUXSvfcGX1Mfs1tCGDkGtu+WX0wogvAfdqoxktrbb9G0mMkqqSZpBE7g8EPlHJxrriErvuEvE
1eMmYHfDb1XLHqQst0YY/e59RCf9SE2oIIDP527SNAaiVEaRobuyJxEReEyKaoz4c3SGuCs0JK11
mz0KPh7lebQWHpO+WBe7hKxIoom3Jdj9DyviWtEGl8gxP8YBE0Uf0HbUQpjlTjIgKOT6N46Zs2hG
4zbsjKOfZLs4Mp69UHzZHrnOuQFEdzTocRn2ydO6jdvLIzo8MpnS8UJk27EX1dqAis53KpYiJYtA
S97IbRJMi4VHyyBtTrq+7+P0YqRezjZTuA9SQa1aUlFzY6k1Ko387C7pEnpn+s1o1RXWjP7N0Xsx
5b5eulJdhtPZ1SPi0BVyDNQg+BrRRXQSuKjXID6IgOUjW0cl/mrVERNC5uulMyWEYmODc9jCsbdv
ncz76LIRPZOKPisb3xvNf+r78Oo7wzLvELM0bakTrzLhR6CuZV7jbMzJIaw4A0I3fHXwzfZaWZ2o
KlyGgOGERJJic5HPFG8VENIizPGqpu2wKKNuh9FoWSGqQVFs3MDPIaaiibcysnaFJGnVtJ9RIQVM
wdq9qxXqtnY8feVHw8bvtRefkufSr/X3VK/uOkqxfogZIv2VBWJnD/2X2zdrhRJmIvVHUllRlarT
VLDF/eA129EB/kzcQ9syU8uVmtrqgMBRKvvG3ak16pMehZeea5Qeg6PjNtCF0gVYDhJEKuuiahWl
R17kZA9u6W7qIn4zpIa/IUSUNnIgigjwG1oBlI2TlbvgeoeqTYH8h/6KgX46Cok/nOOmy0PysmH8
tyPWaycpf5kSlB8cdBK0BEdu5g3eiSHFUuaCuxtHiG5U5NokO6swSHY2Dh3aSeoE4yN8+2NFpi17
/CVUO4iBo/UZxNrWsktMiFJ5x/xLSQEoaRS4JC3qNzgCKRuUyWsjTbHNi2jr1DpVE+kshYjFRvpl
sjXcjGqGqa3aVoM5H2YPVsEpbqXlm25EDxkZVsgZyi8d1+3GKR/1GNdHVNC8yZLkVEBPxBqhcDog
/+g4XYPCeUJgaRawATsrWMIIfY5jC71MUL1oTnIeLHwgCDuuVup9ZVkl1gqEvN6GzVYNz1bjHMir
84gmACihUFDU0/5dL+CJMv+7LfT3EQaAIZMH1S30hf2S3nZoekCGo8KrEq6IyJ0fHGNGDYhnRQGe
oXfTnF3gCat5i8idZ7woZP2piN06AiG4Yh4MA4FQ2yIuyq10merdveoUH6Z70V3xKk3nsw5yTp+a
eKwaLbdrRDe0QlZ0pR49F2NSG4hLbTNVjEZorHpQ0XuxiBsGjavEPWZHxz9rwa41kn0rMGj0sf+S
6PF7RIm2jMfbQI+ujRbdEqJ1Qw6pS/qtOOq1umjqdFXRZKPDolJUDPonOi8NB1l5Pzo6fkbrmJtk
TKlJct8m1ilX+Y117+U4KUE9yItEyQ60ZaDQEBzNUue6i6aYy99KyYwHRQsEwmPShN2oXmVh/8uM
EJulTXHxGFjzU+hgDQRprWTETSjwz7mpyQV8AFfb0Vv/zFSVTsF4IO+Qm5YzfERWtqQzpyBxyZKN
M6Xl1uaREblipJTbzHwzneel9B5CUBtLp0G85qGQEi4UhDEwUU11CGhhwUcYTRdDkFxJQeH/bnz+
AzOjuth5b74RPFigehGAe/rShPqIVjhHBUhislV+AHC4RkoJgSEJ3npH/rKD7nNomy+NTjYj7XfK
Fv6iEGwrfBbXVsEwkLTpoXK7bWc00U712quKKngw5UmtvKOlQXocfEqjPqUECWQG/G4MQRir9y4K
bWoN6dEry99Bwy12UJNXqUGiVx1ScxnQj1p8p7YA+Z3K+QgaCpAikzeqiInA6OzJnvreJNbSy+x2
PWKRok2y5D6OOh3qHhp9CpOIoC1F2yKO4vYPdjh33vXICxj3OlsuuH0K4lmdTMcCYatscaEMTv/B
BeeqByhlvDsqP8sYk3PWRKCfULQDdoeSGZd3ZBhg7nTzCukkIVTRY29kD4Pvc/tfeqmZLOkDTjk7
mMwCQboNgqcjAwLcGrQqS7Pfhw7Ui7zVzrRyzhTNzho2mBVMzn1T9kyCaovmf0q9vj2VubzXJsm5
0uU7gmJWjnABPQ5XoF/mrmrLyyDVJ1E4L14RnZQITbwnOMGczllZgD2SGlfDiG5HKtq+Czmnmtj6
JPXoLlacbdWD14nH8BRkXKFK90mjbLPJayda66EgGtM2zlgMl3EDlthGMueY29LrwHVItOl2eiQV
KpLU7axkGtVOVXor4gYYyoWphDdtXQWbEDXeUs/7HTaHcOm6FPC9F0+qzZ7SGN7qAB7YgwL4YJXZ
pHPVg+MdrPSkS1JwvdR+1I3gyaFYn0v7lqA5SrHtspnkWho64bI7ZdozoT5fYeB9+qP8hUDuvQ2s
J99gvO06B+bfF6Owf5dxQcb2rOIptn1QgMtjhBS4RH6r5kekQeFU+1MVnnu0j2vfy7dOjhoz8Sj/
tbtSY7DQUwYlkHDI16TZTGLR4oFmPJ4aC3NMxqTWBfe7HO3kLS2ZRI5BrzDjC16C6mzEtUkrh9u8
qwSnJsSwPuJtd4fgK3KMTes/mNz3NGv90c60OiO0dxkq8GAKLp0f4rnMMC9G2OsXFt3L9fw0Tctt
UHCs95AFUhq9cgmlCKDWBCObyX+ufw5C0GhNhi7dLYrP+X1JD3KlqMAaujOLal45QyAzz43WpoWG
8WcdnpAWRXwfkG7dFt/fyZmKHl2nKsOSsM+pv1e9zSKb+UFyprVVVnerzIrQRJaSMvlYoikcAodm
7UTg892QkgLWg9dOFohtsRPDATKwzaPjvJ/xlVbsnCXdw834XYyZZDYmRvJZs5LYk2glCJvVDD+c
f202/S4TvelKTCgtXLbZYV4qZoDivDirYwB/eTudg/YPtuGsrJmf5woakljZlqpScvOmC/stIEpq
hU7Y/Au/F+dX24R1/Uuy8704AtywMiukp8GXwDvULz285U38PPbaYd5y31uJZJpFbia4kqd9PW+V
uOGeXzcqVZdp3bxP5nfMS/O678Nhfj4/IPBJGOsHu9KAbUAm4LwpQpqxpO9MB8LP0TD/peols0+X
xO15U8xfUuuINGQojA9dayh3DGb53vTE90KT/N6+RmZ3CJEMfZO6HvrQghJIRki9HmwyorTwPg/X
H9FUGlngx6Bf+37JbhXMgXYgalsLpmWW/1//8R/fYV60Ex0EkxZo36/83nthQKwuEHGsFROUdkZm
tpWST6yIVX9Nkjj83rjfCNM/zhpHs9F6zhvv7y0Ip+g2D7eOMtYb3HnquMbN/Qr1UKx/tjC4toNm
Oxn3OHbovNVy0V3SSnab+bt0XnlOrFFsCmF2IwI0TnSJIeT7pdNpPb9z/sT/5zq3pR8YcLtZzUdC
FyXUEnKP+g8HAlwEnPzIYH8On+kFtAh5gTGlkPnDbj6Ce+yoZDKay7Et19Cyot0fIrH5G/z1XbAL
772A8Fg3I2Jx/r/n/3J+7RjdOAzdGBrmFnLt+bryDxJ4fvqzLreN9XRFMrURqIxd0kuyk8vf+Nmf
s/WPQ/R7cT48R8qgO3eqg0wbe15VN4G5VZ6aOkNoMJVcs9KvtxA+9z9n+M+xPK+bn/rTUSi6bgOw
gc1kh5v5b8Z8sM+v+Hn/34fg/HzeUvPS93vm59+Lf/19fvrXuu/DtigtizNg+jF5yigKheuenmJL
c2anUuNe0myxFvPv1Fygg75W09DXNpA9CLSGYj3vcWlp9tqyz9nY3Nkw9yACnbRkytSYrLbxXebo
O1m1+CkhQVJrvMvSY1737YLwj4YaUSyqna6IVVEq7U4Z4MfPD7kLg75SK0vgzmWlnTgaZEzhy5Wd
2w2jMcgoTgaXIbZK/jK//t8vQikCMe5o9xi6x31iPQwkRR7l9OCFkrvA/NzDaWMt58VWoydOd2gr
9V76G3BG/nH+g+9zo7DIbLJSrtAzuHV++Aa7TmfTX+v+4L5+L85//2bC/tuX/v33n08OezvfGZUW
9Sezr8bNz9v/+LjvxZkj+8fa7//6jxXze38++uej/lr319PeMl8zAlP8rQ7g+q8//nzm93+nTffh
n0+el8Yq80mybh7nZ39snL9e98dX/fmYhhLYQmrMpeZXz/89vnds4+KFSIuSQeME4fxjsZ/ozFoK
Fa5FZCP+ab+oPXTW+WFeNy/NzZn5ad3HkDeEgiJnAnq7E8CznMjR88PwTfmOIejXPYYaiubcRoIJ
Qz0Bzg9/PI/TwlpSqGIQSpuHa8N0gMwP7gwF9qfLp1sVwI+hIM+dGXMmIzfTxUxMuGRzAifPxNZu
ginT5oD1P40dnAm1TPLotFzOQwjIL/7OgMvMfJmOUDbTmueGzkzLFIhX8gnqPONa/6Blzs9nkOsM
zxxgQ6cTJFqdoLTadNLOS4wktnKCSlsTXjoEArnxmdrAPs9I8Y4KwiiycqwPGLbqQ/HP0l/rKvga
zEIl5tVJyttMOtz5QSLxOnyvi0QPZipHgYHhcHpBZ7jGNsBuM+/PcKKvzksqG+Z7aV4XyonQaqKf
G4Yo+9/sncdy5EqWbX+lrecogxZt1pMIhEAoajKZE1hKaO0Qjq9/C+B9zdu36lW9nvcEFggyI4MQ
Dvdz9l476NoF3W1ZIFmn2ePleobXfbvVX8OKqOm1vbZ225IV57+e4c/um1w0x6yuqRgvjbeVrru+
Ws/0X94zlvkja58f6fog+OjAfbxeT/RQUlMTrrddT+d6itezt27slcf7sb88xOyZqdcCTF+bcR84
3vWlXKXdKxM1g7eOBBjB7xJD8cHeXU/hur9u0gXbrjBX7VeS+7xA3W1G+RW8ay7nFsvP4sBG0AtB
OU33TZG/rAzUfBDVeEZXBkzEfl8ZqCuG93Pzj96jAnNUEsj1K4MXQ/AfQFSxEO67Bej7+Z5cwLXp
wsT3Fjp+uyBt5+S7gWQxoAZp7cZu+GKtjPb1PEXrKVpf9gwhIajQPXYurvXPM7GemM+zE5MjvFUc
KbfrKfjcOMvg9Ln7cVMS27rLiAxYT8N6gv7RqeqX8zMuCQQR5a71pNRLOMGSUrDeaR+naL3z3CXP
AGYNLRFEFKdhqahLtCXZGoCQrpRjBo3AwvhurEEJJBz/QL4z7NYQQAztKEDXlIV1/+Olt2QvqDHr
5/UQqstx/Djey6t1V1sTHFBhf9wZKVjrLnPf1gFyvXc8Cedgu778uJewnwY24TE9XD1iIwjD3BpL
lsQKdo4V8iVgeIesisicmAif+CBVrz+dl5EiXFIq7Ll+Xa+lxgT0XC2bz9311fqetaRfjEwg1ist
Xg6DsnzG/0or/v+kFZqt/TPS5O3X+G/vVZv9OSNON9Z/9IeswtH+5loa3RcUC0AeXQe04x8ZcY73
N4eitWoz6OLtoWb2X6hJ0/obyW2uhbTCIUPEdtA6/F9Zhfo304Nl5WmGCtbD4AP/Jxlx/Dl/ElVY
xM3ZUB0tVG+q5bm2vSTI/Yk8qQ12M9CkqQKJAOGO/GHxGFL5Tqlzjj169xl291Z6Juk+4W/LzqIj
CGz3g2T6Y/qP6Bce1VXD8W9lX9zzWBTdf/67hl7l774F5nV1UZeYmrZAN//8LYZOVebG1cqgJJ57
X1u03bziOg8SMNtsFHtZtNcWfOMQozcgNmEXWeK3nOqYSGcsfSazzM2fzuM/+Er6f1ebrAfGVE1d
J1XS1D0Cf/77V4I6pju1q5aBLmv4NrkCP2rB2uS587MQqXqfQ7prqk4cDCP6blpLxrdl275GPby0
lEeKl1gLyrE/oLahh58Xi25uztAe6tbWUZXxUBu0tBz0ZTu3Di2/ctqjMnbHkSrdSYmml3/+F2mo
dP56kBHocLW5XFAovv9ykBtUWBPtbASF3kw13Zm0He1u0oWSkAHKMwmUJ/a4oz6Px9xk4oAqG1F+
JeqLO5XPSYW8oNTdt1Cn5/EvvhuX+t99Ny50w0SCxE2yXO9/vgAEWZvt6BIIQqcOEZntA5LOg0q1
JcJej76NR8ytNJp3y+sFZmgk3frYsAKJGVzDbL4rlLuIDO1/9b3+7sK0NW5CvhV6KMAb1nJM/3R7
pKpCYaxrPaaDQSNQZRtqT/tMgWxRa+VFWIKSPOgknNcpi9XxtUblTrhaMyGGAM5aDPG/uDCtv7Ji
GUJUw3Z1OMOcS91dvvKfvhK1XRVx/TQcYVeMeysNFUSsBcU5V7l6edI+5eE1043ooRlzOlaajUB1
gqVl2sm+aCnuYj+bbhg0nE01wBkZptw8ga0OmOGoby0NRjSq7XU2csJpXUwdVmY+2zgKL/agnsze
3JcEEF616Y6GshVMSmXhSdVnP+GxRZHd2A2h/A4iZdi6ijfBP6guAAHpR9VdYBnVeyzEgrvEr5LD
1DAwLBljq+yrqpW3tvRdKYEHNPpOje3enxz4b44J80L007SzvTbxZ4/cyLGkpSt19/mfX4m6+ff3
Ca5sjfe57wnQ1M2/HGCSqpGxFgKJ6wiIGq7Zjcy9c1N63llPjTagSUVfoXGH+ymcblNpzueZUL/7
NC6RlUxIOIRCILemRGdvaH+1BbHysuEAyf7nGFf87bIB6RTO4TkOnR81/IpDkkiP46v7lm3SbnSU
+p2Mkm0cM8tFUNsdqhDCw4iuP3P1Z+rKQxDTmr4pLZv1VeZF0UnY/f3g2c3WiIHZdYoW360b8Jn0
0twqGCukS71dnZ2ufOQ09rcc6/qxE5aGybiUD3F4Bx+0vy9FoR3UbNaeqegRx9LGd15KoiN8EES6
WL19CrC2XqEpEkV6oCaGBkiro61Vwf2OF1FfXQJFNefsKrw6u+rWd9nrpT/Rnr7qeazu55mcaB5w
vmr3KeB0YgapMGMqleBg7RH074UGlrjQ80XK0+TJVUvQw+hR9FCkb1IhbIJHW7eJtVmey3ZYGCOY
oaW82Y5671oNIDJEzj4qC+8yxk0bmFblnHJ1cjZaVSP4a7PUF2oxkGQuqzP+ZNAXcdJd+gScvJjl
SYnN6dLl9R5Hg4FhJfxWDsOLW1fuaT1HmMzh38YGujvymvaGQThG7GknWsk0cUfLuqSiCoxCuTEl
Rxyi5M6Fp2rgNU7yQPH2DBEFKZqWJQ+hMiQPakpcaKWCVW6r5qCQhfjUIyRiZEbVZ0/mXtPt6GLV
/I2NW8obPqfR101JxzWXFxTQjrmJzOYB/FEaVAZ1l74WX7F0lZdu0kqf6Hhy+hyoxNB3TtJxxy2Q
9dlPlajYuQM1RnvK04u5bOBoGMdwjG/Z7IR7TwMLFlcaw6w7PaJ0ganDAvFuIr18n7L+oRRJYhAe
kDwAPDLfL76D+9AGuJmkSMpl/w0xtrzvC3AOgyhevSw7z70wjoi68D2pjXKHm4n5BnuGqT6X88RB
1irvTkrkBnXn4Rufgz7ynLt1Y0VtEqBgiVGQ8x5QRhZny6vM4u8AzQycbHmPPJYRHGmNO1oHL7/+
Cm3sxLeQpJNnBt+/cNQB0GoXPbTLJi9mN+AmoV6w7MqGwbQ1Ylp3rX1Y3zLVEjzKSFS4UYxbQr/j
A/6s6CkrIfFGmaluGWAUWqZssDqd4lzON+b70RPWiB7bv0BtWF+dzrDv141g+n+Spvyx7hWtO9/4
8/yJieNJdkO9GTCSPa2baQjf3dkp95JBe9P1YgKQlqq4kAR9ayhUlAab+t7LUQtYkyeeotLZ8YCd
CUCkstIb3qtGEYWaWzc+GfgHaRK/1lAIcEqxoOqBhdH174hK7HHgY+xWblDQ+g3dyWo7hU397oK/
TuyfdGqSFyG5iNUB239uvWpWR0+3KpbwVTgHfWM6PoWAH3nVe/eLDN/Rv7qoCe7R9YW9fO1tcTbt
/uDg8T/ayHUBTA7w21Bphp7lpz0GjTyk48h9sVM63Hr9mAcWctRdB8J3lxTWpW/RiSVO2x4ycmR2
JEqMoDNJGveaUQLlyuhPjBjrhzTTsFIkv3WGtr1Xg+a2RO+iPGWcaHXX3mqHuQLKFxslGtYpfCBc
/Kug4b83GXyPBTKBsgXqUyki9jFRbDrUcpiuU5Oyqv6SChvUCqEH93ZcPiTq+Eygo70bIw933xqL
rlWln+eQSUI3uuYx1Nj1aObmrARz2W40SzeCGms1DJM3q+/FvSpsH8FX9DE+kWppPEuu5bb74qrK
Uv71boTfjKSTQSSFsPjk2GNy6K3zxCSCrBreZeqOFMyYgK6O01cTKdreTOB24unc9iODBKnWAHk8
b9vVLIPNdD7GrtscNXSVAx/wHuXzkx1F5iWJOm9XlgaN/hLDP4ivneol0KebbayBAafSVZw5f/du
lIxnETn3Tg2kICP9ZNdgsMND46CRqJDLau62ZyoMqBbzm+li5+FPk8SmuCC/EsgcSoyHCxLqd1Up
W+ar/a7GOrIdS0wj6QAWakpEfIFZfRaxO17MaGdo5XzT+uFcVqnyBnoRxi05zHosj26SZ0cjqW8z
oJ09C7L84DQlfgUlPs2jhDwyvBGFynSFdrdqZAT7qdZTFknfRMcCoEtTXiPCTX3yKA9ePzg+9JAZ
hO9Da6Uakt0k2jv1VPPf6/NGFS4P1mGGO9xmQSyn5UGg5XcquY4nGnJXADU0cOMxyJrCAjyBIZgM
IuigOCov8TIPKBQwzdT07Mi0TnMH2oDUp7T6obpV5qsjMlCjr69Nrlc31fsVj8ZwCkPYVJpuBZnV
/oKLoGwbmHKBIrw7rTeckwUtY1fahbWL8nQ89pi7H3H8aefSMXkcuwROI8qgkSKm9r4l9wiZsW1+
QypQvydO/IpMyjoZHS4tRFeJ3+eFQiAmij7ynsEDhKfWbmsEVTB7XPSigdrYt4aI05oKZ9lVEok0
resMQVlaVAfF8+u6rhDDA5sSDmkc2EFSkEthG6xfXhFR91D3HpbPWqEOA1fCktAGBOXfq7eAQ6NC
28fe8zA0LcMAAjBDTDz9XTOGNZK+N7FUrvSYF/wGaUKtuKNHAfXMTBA1xAjwvLQP90SebJt+MI6e
0dzl7dAeobBTB6uDaqiH4zD9aq2yuo4VErA5bH/XswuIMeIBniJzRHREFHej7F0qrtgyDePEQ63c
Ubmztp7WAfKJsLvEmeP4XcdQSMTrmz7UYG0kf0KWFAUN6EoJ9JSrafkMstrLbVlqzYEriCgAA6XK
jL7OxPW6M6AKRyOQvCkSPHsiz9uPKJyKcmHN1sqFMiPRKy3+fNQuOy4T3Rdim6T2r9xMSMkWSD4d
J9CFhzAkNQlQh8TZ1z2UxcRND8DfgShgTe28IX+G+07Pz91FCAiQtNMoio1n3KuAbkCFYDt/C8mc
2SP5fwaM326SOfT7ETMBX8fYMG7gDrTd9AXr5G9o6gTzSid9bPuCLyeNb8OgzOBqi3qvKaLaxiin
N3DMsYUl/D+5xa0rCEX0NZHe7M5hbmoU6VGJwaavuz2CgQtPFg7x4J5jwTNqsLLpqQeOCM6diIDR
vrplTNnVtlB5SDu8Mk3VfUfPii9Aue+VMR1+GQ75AJ16ddt60S575FoWpX3WXc86ewD1d+qgU/LW
uEF4JxlH+0zrDE3nTPk1JfAdXdvyk3r9V319bgePAEmc+du8TMZLi7fN79UMTn0hxrPtSOr9yEZ2
NJ/YVcKfnqbn+xFtxD6xiq8tC7LzECXRZX21bpBqxRB6HPTcUYXXoFFN5eyhUW3oKJzWX+mS7DQ1
5DFSnf/tCD3xB1XeFPL4SMez9Y9NmXP2mqEJ/WRYcIYsv2QHXBMbXZXfuXPyrjYo0RQVnoFSPZjN
/ZTb9r2CXGuswvpRzXXr2FDBQQov68f1vZ722TZqB/eAlFBhKq2QiCljAPMZ9Achmvt1L9R07WS7
WALXXWhAZYQVNRIlBscCw4Fr1YDYWoPIC914kFlSbTOY49t4RtDfUm0JGgPV6uJivqmjuPRqBKWI
/4PHxqOjuRGZt01xRLWITbXVmovrZS9aODoXTbjQMkfHN8Gd7tUo1h5FpqmPsU0YRMcXDIVnkpip
sgLTox2lKTAR/XL7uBCDaufIcqO6uIy/4BitCtmTcqd1nnqSs4rpEVEEiWLLPiAu0KmUaX0XMWXK
AukMZxRddkH3t6OIRlshejR6tz3MxuSe6xgD8MDErh+n+bRuaHZgIfzcjyWuDhAo807nOPPIlPav
ROskZLMjMlcE9o31kGPhOzncRGfm5cNmzuJNUdSez79Iz1DD2sPUNTc9nAkbSawvijpzOzhq6TNv
CCaUO2CWF0J8VFz0Pv/SVvb3sFUjwCN4mb2UFJEiuQyVmnBiowd1TG/eTJIIsCZI18/M8BZg7W1K
+KrAvfjsQltYtflF8BRw0RlvUjl9bXKM8Yis3mAtg5JQjW2aJs92ydKrNQKDOdoQwgLrxCIRLrwf
1mx+c2bnOLpAeEnO3g7ze6HaM5q3JTrsGX1XAmYrrQ7UylkBuhFXKXBUrRuPqSkemJy8xcsTJjfH
g6z2nao3fk1orpYGUR7obXyflXZ4ECEzXJ0mvIYIHlwWBn+KmRfFlMHodH5HLJzaqd+q/pF5frgL
G3wr88SsRmsdLUiNUN9aw3QcTDM75IOiHXObe6rRkjONpnaruv0vU3FoclvZtymbwS45Lhg6WwRl
vZlCZugu7JaAUhs8WXTL1JSIPmS4XDeF5ePFsY9a6v3qyIKgKtsdGsMONGSiyO2tBzuZvI2gtaYj
dEX8Wbtbgo/2eEQKfACKQm6Bfkxt5VEx4m5fQUnaEcD5ffJ6JvFLeQeSUpO5r6oOHCe03WTTQAP2
bVCMG4s2En3OrMUuFW+TgeVQVWi/Qw51PYalPys8txWNiQCBJ9+ydyOti/taxQASNVOxXyrIZT2L
nwwcdwxD8aY2dHj+SgR2eXToxxXV79GazG0IYX+vTZ71Cu3gBsgsqKCRUwG1iW3LgYCoXmy82F79
pe2T/JSApL+YHviX2BvTi950Z2R6zkPmLLOvsv2alFX9xim5Knn4Chkq2SRt883uRbrBPDQfutFK
tsRto6qOYdFbjCEs2rOz6dAVd3ODgpljxDcFaiB67vYmstzZd0J5HRh+yoRVeyrJ+K6B9u/RQ7S+
rhntNmxDxJc5nhDsa95862sksWig64cEgJcFhIXYAgivtuOwKLf1w6DJTV2FxWXIa53F0otKDMgF
ZFLtcwl3rIWAC6OfOJsNiNi6xbxLVECz1RR1CDwLJscCPh3d7lTpU7xn3GP8stQ7I9ec+5gCNWLo
ezcNBlOq32rIZds5csxzCv3hmKrl14a51CEb3Ad1tq9zqCMDtTTrAAIEsCa+u302DmKXP6OWd+hE
poBmEDjekRHw5EDzVObQvXDWiIq3qCfRwnR2bkZJOa3AM/ezfTYz7v7AmbJmj6pX+OtzI1L0F09a
RsBE4VIhwPWzjm+fm+mDa4/hS5WWe5IgXh3y5vwyQlytSjRObtxW2znBZ60hhNEUBIzoAKsTfD1L
I3Qg0Uf0cR3WzZ5rmg5gczdU3S1TihpNGD/PJHNakhhDlkXNcewaHXlx6G6oTYwiwxdWAcKL6sk4
aX3Fc7Nwqn3ozC+uRdcb1iLBuuvLTlvCcZcA6kTUX90eHd2kPlelR3N4JABv7FzthKEeME3NmrJ2
TD9vvpMo/T2lGHGamQOWmwGfLbH37JdwRKY4iYM1ZJn84+rULpt1d92Ya9v2//njNXP787dHB0qj
HOMnOJUHDaloM9jviJr7bQcMyt7ZirkvZJkdh6bwju3yC2uzuMLX0OCiAXOb+2LpsK6bIZXaXv5E
FB6QEzYxWbuEOaEiOfDRjX2HhBvGTzI8lCD3Mg9SQ1kY+Zbgu29yiexTDNThxcJsmPW7rgCcwloX
pkbWKhvNxh4U0fh9DBuyGJ1wLvbaGD2QTADa6SlxhpdWdTFo/Je+c4qwpLWtfpbkYRlkpozOU9/S
VvEG902diurZCyWRmQ55hBEY9mEMlMrOTqPhylssE/jCjtLBQMQnhtuRQ4PfUsVFEwk0mmPXU8mQ
ZUDkJmbBWSymP+h4J7zNG4qr5hO2lrKuMxBz809OtsOQrZDiOOKccnVooTDEvuij8EB5zcYh9+ya
heI2TWaexm1XsQKU+BQrl7JuTmWlz6MKd0p3dasKLENfknBSz75Cjgm/lVAgmmKiQDpCRebsi10U
7RnSAsNl0hHeSb/skuXlzdAq5bX23HHvMEcIchEND57izUv7QfyYsvjgzOIwzMJ8cpy4wiUdlkdo
p+VrVYbnskwV3P5U70xXw3tcxDmOHpOFkjcA3E7ib1FNjadPwDZN5vsQxQ92mDi/iniEBNvS0lbs
uzw0kGlHKTAcVSJQ7ezvRWm4LL2AtzsqhfS8jx+9iYbO0FPkZUHt+FXUZQEWH5i3hYmYOfTmw1wy
dEgDuNQMPJrSHOyheoRs1kwHShzdqSvJ3RFxb98iEFHUAysI33avXJxWiXzZeabPYv+30XRHFpR2
AOMKHbdT3mXaoD1TbDtFFBSYo3iSOO6ahlIVP7Ui7HfLngMGadsXwrkJerzIwWfl2Jq92JmyfI5Z
I2zTnlVwRCD0NnWH6mCSDWmDa/HJNlYepuhKVgzgZ8JZN6pi/2jdTgbIvCYhbnBfNcDmGD5U/Vwb
NQfG00wsg5Oyb+vBuY5tcXXTMrloi9LXUacz3ckqYMy8DlraP+iF/S0zmRKbeUFcgpzuU7VTsGbx
kAKZtGns/rHveBh3ker6kzv/7JpiQE1KPJpCcXVD36rc2yoN3BbVftpGMSaxpLsabjb66dizSpjV
zZjJ9tj38j2OwQNNY6vd1rKUZxkH2kb2o6Z+awyz3pdVxSNMuF/sOquBrcXGKU9mcOb1kqWic41N
LV3PaH5NZFMedTk+cbZkYJPvvkmAKe9LvYdbQhgfdJpeP2TwLPbYBR4YIlAGpt52hhRz7Cp+Pzba
N08gGBxoIzVS7c9DLi6UOa3LpL07fXEHlqN9iGd8L6UdiauCG7wweaS1YzcdLPkuvfHmleDiSdPa
WRzek0zKLznuuDPKzDP6EfuGuuQtKpXqvm/Ci4P3c2OMdrZVJ1o2mbTvvJqstky3cVRE3d1MaRv1
CFETY5/s56qJAXz0j7OdUUm3fjbGtCMsLvXHSGGynZpy1xnlslInSrVRXObHILdGwyGShZTDaRQ/
1BFcyAy1BjjBVB1xsbQgQ4pq6q9xQ+ZPHlFJU+br2GDTMGAX+CqBHbu1ctCBD/JDAdXMi8pj64xl
AIS5x2fSkK2dcThME3Nn4Trv7YtkUAZdeidRhJ/kkD1hM0xuqaz1cyY0327Iw5skeSFZXFfXUNlq
HqtID785mezJPpYsPGMKemPfq+RPs/ynVFy/MdozC1fT/Wyk5VcxBzJJTr1B2q6t0GtmkoRZRYVg
dJfAId84dJ7u447h0GgFsYitwofq0f1oUQxAlnl1zVA79l2f7TUWIYB/J66LmePHxNaGceP2577y
XsYJ3Eiz+BS1tjReHFP6DDz8o1pYYCR7XB6kHep4WdJfg5HbEPxTEgb6x4TopC+DVL/0AnGigyH0
EGucYjMnCKBu5ziIeuwQ4Gt3sqA1pqW2cQBfV2/JVhpuJJ1t6pqJXypMqNq1E8DKfzW1NL7AiCEQ
rtQ9ciDxY5GBEHERKtmDy0f4CSjIjY5b6aDGhx6WwjA5x4T1/xkNdLOxPImJjTljiMvbBxMoDqxw
m6uFwfI0xVRNrUq7wld5JQenPzJWvdKqUCieV023n5aphdbS8NVd9J2ZztWnu3Wx9eSIz06MCQZD
hleaJhmFk1A7DDx6ASno86k2ibwzE3nRmFBcjGWT6IzIAOjP4ciMsFbx0va0pU4J2c/4/rXnscjF
ISQs0FeaM5XU4hxBPdp2o/I7xwBGfyKsnw3THe6ULDtY7rtqSeu5U1r7GQ3dEVnzO1hAcXVyrb1Y
fXh0RhJGNCSaJ44I9gXWiULW1q1pZvp5OL3J3S0KEIQmeKMoB/LTYo5rMCqcCUplgVhMVyVlyher
puHnlt1Pvh4lv3BBEwNHiDtG0twNPPFaRBWdAw0xqO1kcP3IQZoptyKLxTqJhw8BWb0LKVls7I4B
gy84wdinKwBQW9sT6EjRz0kl3mUlGgLIdqQfNyFhXn0HNnmwoD8sXkcLf/QOjTWuFVPU4y0m5G+f
5ovLqhQvcAPGI6D7VNLRpsWUl8Z4jSDmewzJWefctU3b3Yllsw47OXcwOpTs6Ex3NC2ZqzfCLW/O
0qY2J627WtOdHlnx0U0Z4dMSUQ/5jtldvLxyEuVXVrHoLgUefzjQ9Ea9wR/anPfC8mpXQ3cx0/xA
Nqx7xrFs7eo5ywNyLlkpxDFdVocVqGe8lG3OY9JUsauSFs+TO7Kvo5jS41io1wyROanfZCGPWRw0
KukWjHszGY2aTTG26A55NX+LHSNihVx4T72WXEvRqu8h3no/Hu1yp87afQ+8nMCOvkaDAlugSxqC
xNtKOdUqfkKcIz4ePFhcVrl0zZ3XBYbEfP/kqEb03AqNgt0kz5HV63hvHGxAhvtDxjiKZViNO1KG
gH047fukkq5pkw7UMiW9aYDvr+aURkyHB8KwqG4PTPXg/2nfs7HZQ8ine8AktHSp/hW9Qvqb1Kns
HDCtWLigOu8Z/+DBi8V2ZO56IZr0ogyFftK0trkjjoj+JJEbIBm+TYP6y4qI+sYofQy9Tj7XlKcp
LTwnQDSPo6C4tF4P65UBiI/4U1XsapFXvl4UYZBHWIq5uLniO6Iz2gbWA+WMA/jNFpxK60ssUBvV
kIJoWNegD/V1iIW2hUZF11Qv20uUas80wFU/L+nnDKzd9lS2WPbR7iSCs3scssIMcCkKAhjw8g5t
Nb2WnvULPitvgeslQlboL3PPrLWcdZJCl0HYqOgqJS5zOmsSP0ZkKVcY1epBDk3lk1yS+C3sbyJb
HOs6d85rXFXiuSSX+Rob+iseTJv+/5OdWQngT8jrcZkghE09ZAKe2p7Msa5xLy4v130DWdPHqxnR
9WndjaWJzCpJPJ51gkdCknqBQRDzvF2lm+umLMc3rc1yf0KCYS6ooN4h1+JD3/7xMqOtHYzySrH5
D9m6ldTVaZWyr68+pO2VoADOLQ9Xc5GuuxbFZMolDoL2j9dlQihJ1BqphUQBL87ijvurit1uzppo
1KAz+p+ZKBoy6iQfMC4y2VVEu77S4HAyhttvqWMtcV0UzU4fL6flZbIQp3Hh0YzsLCzZC6J6lZ2v
2tJ193NjOXGyazJ6tavIdv2A9QM/PgprEtY2PrTFdTY7UXVcsMlQ/rM83FnT+Lr+MFvfWz8gW0nX
61f4ywdmNeIsxIyvH3pWe+REfApaVy1rFCsztWYiQTGAdVuXTOIPtTi9u+q0KpPXzbobxgoTVWCg
f3l/Pfx/ee9z9/PfG6vc+fOT8whjL/3Bnqn94j34PIvrvqLUnImki05c/CqNy8Q8hWZrnvIxtsnW
swoEGaCf4UFBGyC6ZPkFxfzu6V0dTM5Ud2eIOH98rjOXXB3rfxEu0O/1J+srbVG+E7304/Ot9X13
+bX1Vee53UE6VfD5cev7H59ZTRT+zBr9XEHw8GkVgqcdWVnrq3Wz/qBPWIHnWW9uk/rJo/kZiJoE
DDnYOZxNbqu8KboT86KNHhl5sJ7meL3cPk9rnu2H5ab6VEKv8udhcYqYNvkezZzEOyUap1NTl9NJ
pzxPUY/dz836XhHPrAwVquYZ6P6NyItqt/4hn6py6bTRLoLJjVzELV+8dEDqhF4gt2ggo3NpyZ0L
d/iiATjvgSLWpC9R7vNA/7gF6bUe0MLMfVZceNC0mw8pjFAe0fa+aJqfRRK/gG5/NDJKsOO0k7Ty
8aBHymaONGQH8sAETT+7Fkt8LSNZlBXehtbhS57odwXOYWJms5+ux3qHRviLXfEfFth9mx6nilJW
b8SOBoS0QjMO4+hATN4SQspSqUGoFzWoj6zpVW+sO4gH0SUyo308L8XmJLyEoCJODl9wAzBGdt+p
xdErpzG6QQCW1SFnhg9Ek0GCGYFxCwKlkI1JdZOQyTwvlvRgOwht4xqaMP6N/jotveFe4Bqx0zvV
8c6m7ELiRM8DOQVm2kvf6vo3k8wNKmaHPnzR1EiD2ur+qK03YReEwgkv6KLsB6M1yeAjf0+U4Bx2
0Ws18sc8r2gDTjeNWVd67iaqrRd9dL6RI6R2RbqdHPHDBc8OJtAhvkejXxB2uG8Xc7MZ6ywWeIwn
UFtji5i1pM/MDbk1ux533TUKk68NJCqWHrmGeXQKKsQWKZ2boWBtGYb3iUs/MZJM5UtzQd2TGeNh
LTD7Ld0cCjKuq+9HCqimIC4MPcrM0k0TSB3cpzy3Qexw5DpWYqdQH0iKxOdNX4GYxjinf+5p7+Sj
6x7LLKNgil+34b4bQiIWiKUn9b0qQEhh8SQMySU03tgOrGlz7PY4UCIagTbNQUM7hIhtNlPT9HSs
qErqcKC81niSQve2oS1IE56zR0pUV/72blNLoCKIqdK9k3D0Wk/bpBaoh9ouX7k7f2sCoiZ10rSj
wc0EPzAjLi5N04/hbNLDMOLDPCTNzu7V7ywgOm5ZXWt9ru3UZ34IzJcCFykDon6TAksuKO/vST1K
knpUH4VkuJstgF5GoT1Kx/oZ2qFvjacaLN22FRzjvlX1XYg3jCZKEcIcMI8mIi9MDmG6VxVAMiD7
pxeMjKCeFUXumCXrhzImC7SFznZMo8nbmnB6nycJr2RUy/PsxagBisJ6Jjmse6Crvp+XZcP6FmHD
mxYb/aNaSoWnEPmVXTO/66FuXeEHOwHWSeKrTMoFc6Q7QWRNzrPSxw0d9FDd01dE0El63YS6OPBY
JG6gpXKDGgS2lLalIfchWhaIPSXTunwwSXN9iuPar1qQdooEwEsNZ957aPzQtaBXMmijUZnohudp
kultqNMXHhQDQA82YjpNU6c+pdWFWOD5KW2Mn41reKyxwvHZMVuq/WrEo3D+lSdJf9KTMblPDAWq
RrE36lBnrMq9owPFj9tEgVEUO6fYNC4VjVl3sIZzM1v0CASmtMJ5NIThPE6kYMl8Hu7VXn9qyvZH
rBYeP4KiNkmjvLNN0bJQ18bA1QjWEyGY5bbSJl8r2npXeOBEzc64aazshqoUZ4Tf37DuZfuUMiJ1
vylhumiOFyd9LQjGZvY/tiDEJq6C8RmhhyA9aBw3GiTJYKyZFubqtbFd82rp0ryWOnJFLDPp3lak
zZ2cWluq2Dllf2ebRLF2MTXzoRkgXCh2NO0oV3WbSnkzpsG+GsK9TOiujvPcJD5pfpOPU6L220Qs
avUi3qEP/yVzHKoKtb3F5h6Honixx7OcO+/JggGEqfyt0OR4AQpWX1NFe1xVN/+HvfNachxJs/Sr
rM09eqCF2c5cQFAGGVrewCIyI6G1xtPvB2RVMSuqerrnfs3SkAABkAwSdLj/fs53qpqqZFSIBEHW
O9LOTPd/VhZLi2Pgwq/EUWCiujIUDTeHBC3zq9Vi7uUYHIJS7hLJTHZDz6R3m/mCjWbw0US0eD9m
wObqedpoi7hj1NvoX7wF+S9uD94DDaooaRJQa1H5Ime3/LDtYgT9u4xoHNMHUWIEtADCEEYuN7LX
VKZ/jiCg3EA9CM+qFTiWnEmEwhegxioFwyiFw+MiNhV7KbvuzeChZXJ5z3BVBD1UOms16n/+4Baa
6dcPzjREEfcEOnwV1fufFe+4GVIFeDkfnNXqXgpGZh/0/llSZmTvRaputd4s3LGX9r0+hVuGTcnr
jJtVTT6iYbryG9V6Hz2c2uGHLotPxBBPFH+0TwQqmkr7RReYaswN+YEECUbR/NM99U/dLYuP5y/v
35JXgqrOn7EKzv+k2I/xzEg69Psgp+uuCpCc24Y/Am5OgqB6jyojd5A89Zs5NV56PaJ5UE9xa7Ve
IReqh7b/ajA/oA7Wu1k3X6ylAlLF5Su/vJt4LCGelAXWygwLfRsDM2/Tzlm/hP/801/RrE6ib8yv
1fzQ2i+b//1QZPz7v8s5fxzz5zP++xR9q4um+NH+j0dtP4vze/bZfD3oT8/Mq//27tz39v1PG95q
3rrtPuvp7rPp0vZ3B9Ry5L+78/98/psWsAU0+5+/vsJvZy5/wn/9x2IBO32O0bfiiwlsOe03E5gk
KmByCeVSLIIcdbxef5jAJBGCrqYYqsUPUjVknV35Auz9r/9QjOUkUTU4y8C0I1/Yuor0DybLJd1U
JIto0cXL8/sbvPnZ5Pz87v7efmVasH1/vUKJoxZVCb8ZMQGSbmnqF7MThO10JlMH0TfzM0Gl+wXy
5G7eJul4FZvMldvrqCCk6yM6OllPdmjQKggZzWvUVF4Vat/ULBSIVbgqBupkTajDnVsW1H/JkUGY
B6RuesskLMdKSQXRyqsG4sSymptWL3nraufnjN+XB9dFYoDUERIL/OdiG2aiuyBfpLqpsm7YrAOz
dfHTu7qulpaR76Ps+zpiWsdI62J1qV42u0yhqCsJhP4tA/FZA9ywjsaL1QC+rrYzeDl6atQOVsDK
Mgq/+FlX7+q6w5IGJ1yAPOvQaPWtrlbWy0LrVAq9qnZcPcXrYGpdrOPkAaw2VSVyp5eBNj6wEbCW
SUJlP1GJ6HO68bYu9AnrRXGXorTd/HQaqzS3v5mOmT9BTjreaWXN5LTSTNVhHWavi3UzZurckyLh
R80YaDiSfQP3AVMOM5RCPB4N2s+UyCVb8313LvvvbTbhZWEKXp8ZYTWY8Zh2u67pqmyQo29Nqgq2
IRB5giSj3aZj/+CH8VZCOrSTzOyhC8nuKMP6PEiJxnC18tBJBzehoy9ahjlPflM1gIgqEEJI736S
eIYiRHQOYX8qSULudELzXgxzivGWSlNDoPfi8l+/m1ivHtO5JRiT7oT6tH5/wYyRPmlUs25v1IIh
sAQ9j+oJcQk2UcwQuUT9sy3yxmMKszswymXOa1mjjPTb2uUxBX04w5A/9qzHXDYv562P0UlGTkeK
r1dPXbm7HPcvnubr7vVpAzkkemFd/bk/OdYzvt7La2rrm7tsX17vf/9YXVoL3YoI2PXcdZHVzDRc
Ni+P9Sn8ZUGzNoWxWR+9fCw/P4LL9pfd6+aYx8g5umbJvuZzDwepXCb7D+mSzRYtv691kf+xmay8
qMv2ursmK5YS1HLQuufnQZczEbtupxYJZiij/f27p/3y2OXl8dUsVZ6/eSeXYy7vBqgARFDqLO7l
xf/uuMvzMZ60NnViXV0eupx6eezyt10eSxr5utYJ4Pn554KveIQpTalgYWogc6DpaArokZ1EE1nL
wpI4+mVVNhc2+kS0VydJG1mvGtETpUBydIFI5PU5Ls/2ZXN9rsRIqLmseyx+bIzQlxef/BiauE/1
bHm9vztvfeznyesx6xv5+QyX7cvZXx4rslHeJ7WIeW0Ie1rIN7KMMqqarY7RPbLSEQ7ysh2l+jg7
X1c1qv1cYUsz+nVX2e0yJdqufKCfcKKJKrgTRbn6E6q1ak/q9Zbwy0EBxi0q4X/oUi6wI0oU2aHT
VTQziXaOF4YK8akV5WBEROvip3xIIi9yM0/N7frYety6pmHQJWjsj1PWky+bl6cZliLbuhli67aB
loKCWj4dVFU9pgbW1oUG486pTFC3v+xoCZ5GD1XYnZS0B1roXxd/9xhgJViQATN/wFRWFta6tpLA
1rVkrVOvewJp3JVqL23HlmQ3QI1qd6DoYm6kPDp/PfjneeujwvpTb2dzE2MO3MUZXYd10fX0jbOS
wI1VkaQvN7d1ES2wg3Vt3SElAsySsngW67Hfi0LYHNaFbIhQ0POF26BZwcu4fFRKM4ORbRQBPUgF
gMFEq0/gAMRzXHyu1tH8DSo3hctifSwstA/ovRKh18yWjsu86Tp5mmv8vXnfUBYDvJEs9dZ1DZCf
3atFuZ86UzsMywL44LTVO/3AkHwQHb8nnCkg9Kv2C0Lkltrc+p2v3++0fMmpP3NLXx9kmoxVDL/Z
IYXxHUScr8ikGJKXzmTxUAN7X5Rb6wdDcuROlXJj6xO9RQKhRb16WQs1itbr2qQT3510BWMeBkSz
s+Y2yrNKT4MeYHEQR9A+clggClFF+P3wK3fkbKMsVufhng+qOGgKSqm6NPAIazVJ4lYdB7gxkNgk
IZNIo0D4MJnS1gH7pOBFJpFDI+RnMqmIaxuFwauXXp26luLXoMp1u708uG6ve9ZFviY0lDLJfhAn
fdDNS2LDZf8vB61Psm6nqaBvZLk9/XydmZ4hVP0YIa+g3JsSZZZRaOcZGCbNibJMl6yLMaooSwwM
I8kSlgJtLy/71wV5t7+tNQrVGXvdXk+6HNOumJgvh1+OqfWKaK5ZZO55mdxYF/PKQ1pXucqY2lnl
gH+7f9ID0S4Q7blfjlmP/jceWw/5+SrrKdC7vgdWUHuXl1vXLn9qPw4ajPTMctY/av20Ln/ul831
DwWuqM23qJMKwES/L6TlJnTZJHWrYGKDhdT6G4VsNC7Y5dbCIJO72eXAdW0Egz7D2fz9nMvun08b
gRQk2OJPr2U0C3rqy8uux/zTx1BrFw4ytI0OGMOWa670ddFiyQR+tGz/srpu54L020FfdzfaMkv3
z/f/8kxfD/1l++fqL889yiO/OgHY4vrUf9m/HjpHRbFvpO+/vMbfr/79K13edDJJD5NVxptf3sG6
ejnkl6dY93zdXh/85fSf+395Owr07QasVywk8i+L9I/NrIg9tRJQLy8PXR6/nGCoRKSVc/p2echX
W/kga2mmOOvquqdLEemua0SlglaLtus08rpA+FQf1mnkJFbB566r64Pr7rQtGQ1fjlzXwjSU3Il0
ZExMf+zWu2WwvO7/5enknIk1eZ2/XlfX/T9fad2O6/lhLq10g/3IkrzL6evaL895eUvrs6+7+brv
BClvEUxhMupr+Wn9rVx+EeumirA+3/38Xeh9DJf1cpSYEcLiR/RCuJ0CZ1opiuHaA8LNTq7aHwsz
xxBu5Z3oGCOCMcfHIX6gtvjbQuhnUILrdjYnmuisq9Zn3WnRAdU4d5l0+c2oS/dsXLpvl81s3MTx
QTMXGOfCvYJS/0ZnhwrCpAjgSrvPqVO/U+93UlzyI4FvoKXvgwzuWdH1LwaTYMeoQbncSirZOqrl
rWPrhKcprKPVKpl3wVGtY/jLCH+O6tBTA24rQpfHRyrobp0EdHDDBFW4ws1cbw3CHGJsrCJJGKr+
yGw4cLTx2KgteQd0vbiAJEJwPFPvHPR8blwn15ex61qKWEex2agNpCySoW0NvfT/mU3/ZsEOp8G/
Ktjt3rOyCaP68881u/XM38FN4j907F7SUq1bKrq/Q5vkf2iauQRlyboCnGlBFf1WrwPaRHVPgsti
KBLuG4Xq++/QJvkflNUM01IUgzqbLCr/m3qdpvy5XKeaBvYHGDAqETemKepfSD6qoI9BZRrzzgqI
RI+YFmHiw0TZ91hdpaSEOrO8qQyqbh7JNN1D+65+o07/RNBhvjAgtv60YaRkCM9tSajeFlWWlKOn
x6UCiX1nxW4muDkKhcektYl/LP27dIuUZJO/o6dWFA/0fkbMxaP0vTqSTbJH4B7/C8zNX2dLlr8R
IpVFXIzBf1RTf8Xc1L48STK56DtxNp4YsN6F1COZObuJB/VbV3c/BIGAiDKJXrVIuvvlgvitQPor
jwok0t98wktF1KAWalCf/fLqReaPVRwo8858tIaj+KO4q6/V0BHf2k32g9jtnHnPH8a9elf4rnoM
LSe5xwd8su5Nw5mvyWhRbyUYOVdAM9+z87xPbpPObc4R8263CNoaLzpP7wRDwRHS7g0EdLFb7MZv
xVN4pdyI29L8DJgOWaSaT8lnMnj6jfrauAOA1cKeOQc3qz0btk3OaPdWPWaPEBgEZa+Rh254BjPe
sy2RpVvbM3YsPL1X2RVhLN/RHCq71rDx2ecGUQy26db31RnMvXRstuaB4J63gil/O/wWP/DnbMbn
/AclnztKa9HJ3+mdnch2/x6Yu+GquyZxhvHa57TD1uvOk4dpgciJH/KxapwW3XYs7EUQFR/gejp8
o272AYd/JANiX78xv5YR7PqIYCWlKyx7MrEVDwXchkcfgWB8O93MhhOcAt2pzYfiNvkM0K9mtnAq
HmAb3JHGkD9nwwPpIgUUF6Jyr6aX/F3fEKaEOVD7EVeOcdL1PS1rEng5pvtg15uYbflASBOzSRFC
WqBPLz15JwTOEEACPyIXbzHQYTs1bus3PLofxY1/3RZn+Z4se9zfYPqJY0HcZ91FW+HMHfEcQCPc
BTdIKEBUuTo+JMUp39NDZZKDYYe3hav8iD38lx38JVvEI/RB5kDSAx6wY91l9vNFbsgdvkHpGp5M
FBmuQS6B7sRe6zEZvlU33JIaB89TRDztq/TdP5Vw0E7zC4Jry82ufSd9C0/ySQn4aElsZGp+ltC9
EUhtx1sDkTwD4O10NJ8tYjlVd6La+1nfpszDnrGeqdfiq9x72l2wN2oq+0QvO0DCB8nBYM8ngXam
JfHminIXbsJ3kiqd7Fq+w3FoPgYfOniQY4u14dl/NG9npGTnqXT61u00W9nr5+x62DMYhHNj3Dbc
w1Ov3OUfw4as53hHnPGL5dKeWDvEnvHJurGe5souYIKUzui1Tsavw04/+7PKp3mU4wcm4TGh7XWi
nBAFUE5kys42cPm8yMuXhuKh622ZOGE39dp3fcdcdWVLngUBy8MwUWysWzwcnR2eiKzTMzIs98uA
3savgTOFP1DfAOrZY1YOMONAKB+2hJvsfAJyIW849TnLnG4fnpKY2F3aQIV0eNHpe49w1E53e3RK
6Je/p4+hl+6UV+yT6Va2SZ+6oZugb7Exa/v4sX2b3N20Cx/pOWE+ykn4ucYiF4BsefDfmx9Cc0Cq
JJ/6fj89g131SPS0brEkjFjVthNMjMget2PgNNDCr5Xu0brtT+1reMCxa7xOd+IzWaJuqNrinXRd
D/+icf7rhCYoCZVARkmSuM1pX6aRZXwThKPJ1a5BgJej8pQz49mMmn8xXf2XRtjkZTRLJkFyAZ59
nTCva2HqiLSqdpo0PCwvAWpzPwXj59xEmT1lLWDbilv8H5N3f9P0y6SAfW37YePJsBVVRMMm83LL
JPov07V4B1V9tJpmJwnZszJFi9Qxj3clIcwIRIiWAnMD4iDd+OVTHKCCksz3Qhly19cbdCCCvlfL
6aHw/R6xmsxPDbXzpsML1UaKeJV0I4HeAtgos242FJ00h3Af1TNH2dzUslTCxSoG+GLNuR1pMlJC
s61CPYpEL0IGV6ordZhMHCXGIdE3ftU0T3LZaWjYo8ruxQ5eWF4wEWfOdy0aYRKbuNEH005WeiJQ
isdWM7r7AIcCsDhsZzF4tSyhJlOTgI0qnnkoI2c8FHAjQ3H8avXMu2jXpBkbm1T71pGYUuVduql1
YhNAjwsohosKVmqWSFuFSFqjy+eNnsSlreb1VtD9zhlIjy4tISI+MOW3kfc3EUFKLl97S3NAAhee
xaqWhEOxuIehfT3LZQ2Ux5pLV6qjH13dJmd5WHJfCvE+0X31FPXUT/JZJzdEJtyu0IRDYk47rapv
oSpj2pko60TotFQtV3iT5g/5IZR82lRE9i6XnG8HaYvWIUB+JguzulWrzNyMYr4RZDz0Siwap7bB
zaUiSaeEyI2PsBRMN5Tv0HUO1qiemZ7HVIlvvDPSXd/LmKxardknjeSNQ3yjFMI3S+ad5dr8oMnv
Ae/XLszse12o/o7YS+5n+CJj3A+hoGVOW+gaJn39qYsINVMzbhQ+5oNUp5PQY52RahVbn67fa3Nw
L+I8gWh0Fs0Q1Lt2I43fq1G7m0tB2ZIf8zzq5VM5ksF23Ylh5jVjczeG+X3sBw9y1HyPzRHiCxfw
rHZk3DTPy7o6eNIQgc2KhHijZUSQwb5ADiLwJybqDgvSkIPi0WYUrzIaKVXOOi+LY8Wh7ncO0flR
Fz0Bze5QwfFNm/KhoKS5FVIVJx2kybgfSAtMxGYRcD3luFJEcwAqVRJmLoyfE5e6KKQPIxmNvjEd
BpTiNHxJZovJVkgWOlvQ1dwo9Bt89EQVc2dozz3fwERiChwlIjZP0lS6JayHbrgv0aOga+V9kPfe
pa6KOCQnpWz5zkQfyE76aaWwexAHEgrkDnCy6jl1WvBH6o2ORy+jtg4sw8FZ45QJaAd8+prk28No
2DFJCSAqsiEiN+RN68lGrkVM94Q3ap9x+D6P93OvuaiWHk1ysiwl3CNy2UDPcYxkpixKVCldtH6M
9GNm1PpRAbK0RdhxPRFjT8Slb8ieaSw3jbpTrnyhM8kNMM6z4sbFNOw1tHeUCDWmcAHG7GU9pzCS
dbsmwc6JKXrsjnlV3wlF4G/VIsBihnrEKbQQOl0z41Gm5cOSbzau2cvBbup7nM8gthJ/JBGcSG5T
EqPDVEQboxHkw7rQJ5nCS1TTZ5NJittiPQGg0cOsETTCT5ibpkKolN4QislxVIfkYOjvcYIr114f
isznvKfgUkRZelwfWY3361ovf+MXQU67RqyFEUiik1XAm5HMM8/UIvRFM5b6h7CTP6uA2A1Z7iPv
JnIQuovX810zkMzj0AUod6bbnIpbC7s33iaHLqP/ikFhJ7/Gpde49Sk9jSfpPQV2fWwS1AyudTML
eHyc5HW657dfXeGeGn/UW8nr6SFcKWfz1S5uQ9MWXxGNqtfhOy6ZzXjqRNs/Fx/ZkS47HAFKgy98
R/qLeWzuw53qEmxGabwyr41yC6eQlj6TXNA2MbZeEsQAdTeOcRZvEINLdE8Tt9YPdGd7DI8pMKS9
dIsELrBBZtSvUuNM4ExoE1QXSYKBQ9LWPswb87u5rz6j/jWcXWiGauuoHSf2PyrF054GoB5Qs22B
BLWEXg9JT256Jhr3qXigIx/ckHr0ZGzhPl1HW6N2DG5iOR0N5Uf6Nsfb3DE/5rcYWsy2apAi0dO2
8Wsm3PJ0tz22O0hFpbnpCUo/FMEhJSlFBAAXn4m8q7WtLh2HxAtkDOm70dwo9K4GT2mOGF+1mD/H
q9uj5Tviqe7JM/M0StpMvFV2WXnRaBPNuEh/vUG/0SRn5M+7BUg0HzNvYCphEwrM1tAgcD9xoJGM
ldvwGZZe8IxssSRxzzbP5sK5oROK27p+kcutIm3ILC0mElGRjjvIP7Rr+WBGexYICSg6IzW2NXOD
zQ0E7QufMRCiadq2IpySncznoV+N3UYenJgiUw+C3SbTKvKi24JPi97lJ7loSn2sPwqMfB88DapI
MbGBgqbXln4gBJRRiJ7fDf1+tF6FM02Ydda0g/4qlF6/47LIhD0fsRHYWXBvnNXvfUvr5zEka8tD
DU0W+85Mn9F8MM4w45r4bEZH/bvmCbfzk3/N+Kl5rYED5Xftw1i7vHbwRtf3Jb8q9/13xmQ5qL5P
ZYMp85S9d2QDKHb7PDxGI0g/xzrzs0m8tthBhiS5rngsN/V9yFALUskrvwBSKBmsxW6PU5qQX5L3
uMAfq8BTXe2cPGp0VWd4GEe4MhbmObd+Js8tGHZEAbYH3q/YneR4GcbRhRI8QgYN0X6AX4JTkMDI
6hHZyBQAkFyeuu9vCumlKJzFYG9eBcuspUcsCh+iwUDynNSOdiVVnnH0D8itYflNBd/UhueoEpcv
KHdF/6lLnoJ5i25dB9HSHYUPNfdQ0eIsJfnb2pLoVZ1hTKIknAFbncZ9T6ahTW4eV65qI8+stvUR
D+p4YGrvFKNyJ0v3+wQg9EW0rtIr7PSMbXXfYdIYWnTxUVc2RegChb5TwNJ94bpidg1UFXZcjAPC
TqbN6D6oZe/g6DVX4Q64rWG6yUu6bXWHzgADMCYlnyISdK8xV2aOACWDGMMeLp4jgyWAwmZyiTgB
fEEwWKiE3PlkcdUwRKUu4KVvC2CByTbNCW8ZkeeHJHnot/TyrAeAst0zLBdl3JqOsm8c6QUxwJYy
5pZiDpQdUJm2tk9P0QabH3UFz7g6FnCd7ofMG28q0a5u0lvGM6/tJt5HkaOeEpqxwC1dlCTGd7xE
wS47qzxv/6JuzTf+hltGuma+Cw/ECc4YAvircbEzX7gv0G1eI0GYgOUYmMo34tm/Q7bRYj5Dve8M
LsPy9q65Fl6ro0ako92+mLdWYb+F++ZIyJtHN+HWH5H9Mth2xv4ehhWKZBr9vbWxPmQve+IW2t6Q
rCxdjZviHJzrb2ipJ4PRVUJg3bWgOAR+qY/lR+dqJ1pY9UE5R4/JkQwQ+RAolKg9f7LliaztXZoQ
8rkvxRv9Vj0Z98UTzmo6mFEOq8T1ueoI7fvO0CCkoFLvpRejOczXDOnO3GEohTBGjD5akD1kZhJ4
wo/VgJXipCo+R7f0D3zumau+VEdItiU0zxdJ8RSFy8A8a61TSxtD2Pb+LhR2o7The/JDzNbYTG/F
8apQAck5DFIJSvC7TX6irAKLGuE5o0oJHMAHvQqrciHqqrdE8qHvtwm6vpW31r0UukyeA64KREdO
CN12UGKB3tqTzqV09ngV7SJ6BNa5OpPnKKrnClwmv8offe0qey674Hn+lp3XZk71gkP2RnVlIKH3
LYM3INqWN91k2+KQ3AbRQZE+QgGb1W0wnKK3gY4X09mEl2BXbY9mSWiSfqLx76YDFmVE8p3ElS78
sPtqaxpeEd/Q/ljTxBDsITn095MXfpOeQQoyIhhO6SsVCFiI1xRAesWWrtP9vKluJcyK9Odugzfu
SzQGivJu9Zvu1F8Xd1Fja99IYYct/Ewoogn/SHSsRYpmx9zKaB8DhoJE8kle+jiWj8RyzzqwnK3F
vaXYcFORaO1e47dlYgDzrT3dji++f0+sJeS3dq9wxYKe02oXH3Bn+28QlBJiZSSv/Kgei7fCv1Kf
yuguvjHLo6XttF0M5tzuhU30PhY2OrQev6RkJ4f4GlnzzI3iWdqVG3ULNSojTcypduKWmDay7U9R
4oY1dvhN92lqbgsyUCN+2xbhjbya9+J89u+Z+/H81+6TrNeSXsADEdPLJDY558z8n0UvezSYzrmB
AecEd+VVhmPynXSr6oey6d5K6hs/pkP2DqgNDkbDoA7T3qkHEsglbaf33POiW8uZbnqMEtG+PUTe
9KZ2bvVIq65kNJMO6I7qjKrtngl17iLKznwCWQ2ACzzUY/CubMRPNmARDcF+pM5MiXXEY27HlQe2
xX+A5ZUftTtIAFq4CdPb7FOZ6cV62aeGhSO5na1jIm2YKco3inEGVwVwFhcUt8VJfFMpt6TqRz+L
DE5EWw1eZp1MWUBQreoVQLL46UUMbBE92NVARmhH/DpdoIqQ+0j0jBLwK4pCxI74uU8TA/SXPHf8
U638aOpvdejW8CPwdtkki/j74JM+TH5d00m4xVvjBw6AgeJgtNgaPHiD5Wvc0ce11U8iaplw00hF
59J/JACR6zh86K/678a34c2HOhE480f1yajRalzgYv6PRt+g+7YhO5kHasnaM9Qb7lkiLNitcZhP
k5tdZduM3qU76PZwTuhmYPDI1W0hgGRyy2MLTuMM2g3KKb6X7yLEAyfa1iDWjuqp2lHwo3mpvOCc
vub7eIsnuPnoiMmhrPlQkT3mpIPNneLa3FZn0zyK2/Gz/zTPXJVC4GQP8yk85d+sh+C6PcHpwQ65
j57qq56rwLerpxEuev5Dmm8myDq4dUiOjKHQg+vajN8Mc1syTQGHTLIDkwsddM8YMY2L50B21HES
j7Os8jmPlRbAVYKqA9fjOASpdBzXHZLYnvoMLKLYTLXXptxtu2XvuliPW9fW04whoCFPkoZGuZOO
1hhJkA6WowtjRmY73aRBi7k9Dm8bUXLxFCku/ihojrQzbdUAnhFr2cNPRhq2EsCaLkk8jUciUEPT
MbT4OghHfthZ0yNmkiJXM5LbyAqPumby3qyWyq2aiZte4A4yG6KFHb8CgpmU5NjjwaZ+JNN46MUG
dQ89KsFoN/4keo1h1jbiOIpRlkadE4Oh18btq4Rx0Ks6CM9SFtpRRvZwJVNhRwnuOy0TW27lxyMj
4fq+aRTTLXzzXYYtQ7eaOOoJKk9aB25Qp7IrW0btDWlN0Vz28SRFY/gURRutUgEfx4a0iQJIQL3i
15tKQx9RAXF2i6po7yp6R6YSuhZkKLseAwZro8pwrRmOasd9vUxmCikgWMI4vRV8wup7UfJPYaO8
wqYFZkj7EHcgBPKJSqYqxHe4HA5maRwNbk5+WB17RXSlOcXeXtFDhkl5m0boA5WkOUDUplg/MnyO
af+aWdtgWF2zsWTcs0lwZHx904ISgJ8+UxKXMxKVIMna1kSnImsJ8Busx3BhecZRtwl789AYwRUQ
nBc9yeV9PwjMk7X6jR+/p11dH5gA/1Rhi9i4UUavn2LARX7E/VfYxgRdv6omgxU/6QHbmCVmrbmt
PcEf72Zw9nmuvWTdSyPAuB3F9jXvZsrLgxvF/kOl/ZCEEvNmkD71Ycp9tYKGMNTWjyo3jlIDhkQQ
fConKOf9bJK8akQgSRoEQ9/5WWhNsrJGMtYqMfwxE94m1YyGwA4CWujDnU8tr+rmx8pAMNbFQuMA
p6H2rQ9L0srwPC0vJsuMTqXJkaHuUYEG8lvPlqeH7UaVLAHGrCwSyyTvxJLydKSAwEtUEJ552NqQ
Err5Gcb2M1L2s849tLcUqo198dy2DMbWc7NY+yGa+wT4AmxBxu/U0yIDUNqYmmRuipClJvGhFdWX
fEx24OCYWBdUuvcVd51ptp5olUO7MwPegfFN8pvnAotimDEgLnO6qErRPuYVWKFcVehrD9ZHjdkt
8j8w9x2SqO+ORkGHuSTxxFDJP1Rf4YNBG6TimDA737TR4GDUuSr6bgOqGe5VyBRKXEWGF6UpyIMs
2N+FGpNKBYFpiN+qbSFFDGYa0ZYr49aaDMKcBoZNRk1/WnxNyuEjHrnTmLmP9oR6UNbutQiftozn
FXszUqv4ERUeEgqFJiUVGS2HDdyHMJpxjSkT1kO5BW1d6ag/I/3QS9wAjOChG/EaGNAoGJdC1AVE
L4i3I7epprFaR4gWnf67hjKQ6pOReGbb7mWS14khxDSdynDAlZ66hQDFZU+I3CN2KPjemuEpU4Xv
0u9cUWG+LejKa9OCcz7Uj1I1LWUyqEJkk9ih1N5ZQ9NwvQ2PGeHhdiSDSkqIcbflhmkLv3XiAdCX
LBrBrsRvHOjCppSKW2WhYEs17KhapUuLULGx+6R7JvmN/kjKXAxteHZlVU8wqxrG/fGr0VpMX8X+
dFZzPJ+B+dCDhJz1xvVlNdmYubgtCsbSI8FBHuzWyY2TSb4umQcUxKLf6BYh0amhOIlF9LQKQTg2
K0oKqfWOmp+AlDB7BHYMS47vCptObROgOTtqUp1Lygxt63+GuuoqffdMwlfsNGRbEpYdx145MbEm
4nhv+oPZyG/gXh+6sn0V9WMglWfmNXalUXEBtM2nNTJxnzWuSHKGIeQnrMTUZrLg5NwVprbHo35P
xMB5LOttP+jMtLXisM/q+nuZHizgjkGAD4eqvAB7mzQkoUkpNhnpayJsmoTZ31oLT2nRE/8+p3R4
GOJMr+/6ZE2OVtGxb8LKyXvqpIogX+EjXWISl7GqOdxFZk7HI45uxZpkD7jMO6Vi2ncsELYU1n1Q
k+ScdkBRu6TcNc28R5N98ONaPBa1UDixmN6NffuKJbayqwxuaiCT4ajTJ8pyYu0FAQZK502hch30
+RHpxDU0p4Bvo0OeGTOUlBqbCJoRE3WoO6rGpp7J9c5PRKJeGRPnQQAoDkCnW1jZYzEOPFRSVquH
/piGwaNojG6Dd5F8bmlLIE7K1OpA9beXtw2tma2bGE/aHrPrLD+l/aRvI5Wsgxm4nJbP77MWHaUA
Pj/5CreZSR8U/RfEqZRBtN7eA6BHeTsYtx3XKYGnNPCytVXUJnEhQzJuYq41UBlW9eD4G6JTk0pB
XVXuFEXYRiWFPnKdJSci+EpJy2NvRvcCf/9TRPE8KZIXNPMhd2LQ3TU3MilXQGNgtNyrvXgULQFt
ogLfso8V2ql6IXOVDOwN4ors1ge4GqG/3ccx4445yh0xiKONT37JdYJAso9NwwWy0vOVWC7AAWmj
MK+DXo0BcCQzNNSndxWmozOQi+4UZbKfRWmXFeZejdvOMwVJsMMuIc+q0HEJje6AYsMdAGYls9w4
jcj3r/szgcuMyyRELICyhJtJbbO9VqqxW8PasLus2FSFkW/jQf4xVD1l3LRxhodeEDXkU7pTTTFD
h6Y7NTIW1a4PvVnNd5PZ3jeZSV2zrfd+Z8JhIhnGqLXbIeOWW87dHjDuOeEjciLfuCp1HxRuwM2G
Sas0je7h+PKLabRneSw1R0yy18QXH4c6nLaarjFRZz0bYkChj1xyTRkgxVpNtu8D/UU1Z6oOsYDi
DAa4muWGLanGhq972BSS/ILuWLN1nZqAudSs/x9757UcuY6l6yfiBL25nPSZSkkpU/aGoXL0BvTk
088HqHaltqa7o/vcnrlBAKBLQ4LAWr9xzPxx0bSbuF6eEDaxmenajr01ah7jwh6f/RKD+sg3fvRF
39zaKaaSJSx4nJoFksjdY9Qeq9yDtprom7ZEv7CYf6UVdo2Q8vxVyC9U2fa2n4ivQSqICDnHeLig
hCwmnmpPfEfUUGptckvEyGpu8Pt2N1JQLRNrc0CoqzSND6HeR+ehZ6Fgg46own5Y52nylBVpvyNB
g3KSDypIkMpGLtZaLbskD4PNREZjHolrRJ13a1rMDBjYbpHWm1d98BCGbbXu5mXZJ+VwP1g7zUfq
1Ix7a491rX1qi9E+qdq75pSjRhIjxBwJ6LtkhraGJUDP+/HbQvX5DZoyCebyV6EQIWWKGbCMbVEz
awsNE7Us9Fxbt0RmSW93QRaYm0HX9JUuou7kxAMRvhgFschgISsphBCJtS2gKmKaOSs3CekfIEkf
baJOTg50PxP576Kf6wetsLwdOHT31KZzU65M6TFkxmhNqqIswZ90XwJj8k7anyIBXmAvjjgqcZZc
MgaULosj+m7nOfpjMfpExSynvOjhaO6H3snOucjsvcp2/+bN/k53v6Pxvmv+f8nqNQIbTMMfXICk
Df+N1PvfTbJU5ctbdODrIX8IvbB2bd2wQYjZugkr/Q9A0DDs/wJA4OqOZyD+D3jwD0BQEXolXA+q
r2e4nsQp/gYIKkIvUD6ggz4IQuM/4vMarvUOocF0AKUBQ5KGdT6Q/Z7oXwivxXzZHc++lffbRHTI
2cliQoX8ZEj6irlMRNYlr0ZRewESsHzQga6+1mQzWfJPZedGOxSSA0DPklaEZsJwUjWHDAiM81dl
qisdVkFplVCV6vOuNsxIgfT7wIyP+oQ9blTNz3E1RAtWGaQE9dKIms8Ia5xNVAnfcHvfE3wLxfkY
7OKTbWJBrxi5Cs0bK1rWq/2vI1wGEAM9QKXqpQpTdIAeF8lqQVH7r6qZB9+TDPxV1JbEv9TmYVjG
33siFETwPs9SZo4DiBzXTAF1q1/MnxGSZnmwfUOQft08CqQcYUohxC6BzYqBpshq1+YrIa3U4vTE
fDOTsOlSwaRVNRoleFpVVaFJbDUZewmzlojrBXGGdSUJaNfCUGzXSEG1M8lgdCRxCIsNfEckI0Jx
9TwF94buxDqdeTcwcNWtdrjuNQIcd0ag1kvFcDQL8TgrWTUJXVc1hF5+15LeagC5/32znkwhfG64
MWT1jefQB8OdvQLj5Y6qbQ7yh3yzyfpH5ywtyT2fO9JD+Uzy9N3V69fN8qTqI6lzvF5JVa+fUx1Y
1ISUuNcyyR9A8QdgoKxpkiJgKYqAqqpOVQioBMhohNtrl6oV8jBVcyQfAcuh1z2u/dcDnBZOQ1Xv
C4l2n0r0iVet4pG81lX3tfAkHP51u+r8h+03p1LVRIzpLnOs5+shqvZ6nveneHPd/1VNgx8WBpbH
91d4cybgKEBRBpPMuvoy/+JK/96Vrx/6zfd+c+7rdlVTxZvNb6pqU+KS5rAh73iSxaOoptfbW9X+
ad/rc/F+syIVveu8slxZZ/1Ftb1e5pWKqykiky05TSZD2vWY647vTqs2uMtDnNTOkYkmxFWp5qdq
KJTBkfjTfNcHoghqrisP+V9VtavapGqqUCdSp7w2HaUyoNqFOp2qOmPHmf/11dWOqlCXcWzSSzi1
7VSXmQl3+KyqQxoP+jYFfrLXR1TScr0+EQCtcVMJSEEopqvqVIWfE5lbv25Se6leYjEO2PVFkDsV
6QjiQUuHG7Vp0VN3eVJV3YEOghUCF3g9jSkZc1NtZKDdIsIqr+fSLHuV3jRNEu4wnXHg8Bi3gQYK
vnanb0ljf4F9SY4bHHUZFybiW/23DKsChK/wIh1IA8PhLKo43hKdxkO8LoFIkY+v86re5jK+A4Kg
L06WF323lmHYlbx30Ng2CuwiBC4z10/5+jVm2ycBLikoihQ7yHFcEY1V85/2KQbym13km0Ed+3rE
P2gGim777tT/xmks3+lRISVUKOlBQaRJJrT8lK9V1atO46v3vrrAP/0kBQCjOCVp//bTQIHe1eb8
iFwP8nmKUR0UU3FSNcXCvva93+e6+brPta8WLmmsa/sfnRZF7L+uej3Ff3YZddrrVa6nUX1Bmn0p
MrQLFGFLkbgU7+tK51JN3uBYpekkQOTLTe07xCyOX5lnr1W16ZVwpo55d0bVLNQbUm1+3VMdpBhj
qva6/dp+PWdsa5tZc7ATM7psRWz0zjFr58bQCWNpyC4vBSov+sDsYia21o/THsk8kqHMSHeZQXbK
z3QM0yyZ2YabnMb1t2zAvcefA1xGurojduwRDHKygGRTcW6DAL3zztgHNUacWeZ/tWzgUHUCmfqr
q/lHI6uL4+hj2oEVY0yS+3EuoWuj5h8T7hLf02VAmAzq3TYBreXizheJcN/WWIhmDUqBeSKedU+z
93HVfs4T7TuJGECuRh9sq8W5i0bdX6cm1FLnU4tMvHQbCLYOur8OBgo2KJk+l8CsvBxWLjqLrYi/
Z2EVMiV2D1ardWsnHLcxEceintotjsrA2z37AGbwEmrJrwyBZyzSoFKnrnvWfR3dmVG6WmfZy5yT
MXX8rLxJmJFvELs65ab+qbCy6a5AgVsnHVExd9/Mrvc0jFV6dMQuiBtrLSoRoNamAQ7v5mw9jMmj
ayzaxo3Atr0M0kwh7quYf1KXonZJek7G5XOVJy9et0DiGb/o7RMOZRdhE4MQh6rQi23tyXHOQTOw
IfFfow6/yhI9wyyVBX6PVc/KW6Y1OHs3Pwi3b06m2cDGRldl3fvkssdpJKYZaQyLeKQQ2XswrR/Y
yVinIoyRzPQgn2Tx/Ejm5Fwm+Hk74QR0BzrN/EDI85Sa9U1aT7/qwihPmkBT06kFmNOxhtXYEbXJ
43khORaTWp6lw8Dc3JYz8P+OQVXoVrmD5r0u+qDd+gXgN08E31ODoIDZIqI1o2CGPTJ8waBKjrFn
fhnih7Ah4VkjvrcWNnbBdY3gOip/diSj3ms3L5n7I/WL0Qlfy5W2WaP/pYzN9H7o6+Wh/0xefeqB
1yQAt5xW+6mRVhElpsExYmPBUu0bJPLzKEbOdrEuFumqqtxFTg0XJoB11cGoXxtEXInBLhI1jRaY
PwqIGtYuLvP2KFJMbnHRBaThI1KHGcBGSxJ4mmG0HZ0CK6Wg+xJl/a+6nKeNJZDCK7L7Qe+K7Ty3
zr1joJa/HpBRuqutDg+7KCTOlycAb38gsRfuEGjG4ZgEgKjA7na9gXx3/YsE5AVFdmOHWvR+2cY4
327tJan3QXYR6TBAFzNR5G/TjDw8WqPEIiGjhAn+BRWvaDdnZWO7hfQMHHh4FuOxXkaMCAyX8yAA
s0rHL90yPaC93WxbGbnuzR7pWI6YUaPdxPp8W1btpQwjPGcdUkLGctN53q7g+WizotmENiDONH3o
me2v6jb3b1wDZ5IQEFSm98UlMO2TqGYD3ggq73wfYjqR8X1ymnwbIvCDpd5cX5BvPM4TrkhNHuib
WupkT3n/UPNUgUIqBt72FawNIykuc8I/YVsBeJ3Z/7CM+GnpuKWt6z4kbmNFxJgdG0fESZxF2j1h
GuyjVHgqcC6SXK8ah7LKYUHGFFpkUXur+6ciRrRtsvIL/Hp4JBloo6pyPsTQT3doAR6GMauOSC4A
H2sNROJIINV+t1vS4QUxdBQ/x5IMFQ/+GndA0ChQ8zqzIdmBeqsTTTsTa3KOrT/ApPVWTmfZ51AM
KX4AXy0mI67VloyndQ6ksGJ0Q6GabEeDTyih4dbGusm/ybgbj06zrHqJNnYYEpwGGHPc558qfV5b
IxmSmk+2IfJ9K8YAVhVqsiusdaIVAp7lSjemz11H2t/Be7TmzyWnHf9chvBnWcVg+ZeDm05PZLwv
BMmxoOqCm1wTHlkhTaC+Rb5wQh+8MjVuirACRajl8b6zrKcBIuYGgYkjJnYlysXTfBlT9PutBJxU
xqAbx2R9u8LxUQaBv+d6eFaGsCqqYtlDANgKMd2Flvu5CADl2pkUwyAAXlXLF2DV5qPw6o88fSAW
mx6LoADfvJxWF+AdOtqsRzMC69ESYSACEbmBjKPPeIqS9v+Q8Jjue+vFQFiTAMqEcZfwqhWBp6cp
DLKNNwAMmLsYplFHDFlzz1lkPBs9AkRdMJx15ytwZ1iZZnwIOhDqRQhTgkzjE5FWMHSQktdaSRQ3
1vO9G3TOU04mYPBJt967xHxvkBAh7ttae1zC5hVcHmLpYKtwYboxZ3JBsFWx93QfhmUysC7imRxD
snakSc3j5Fz8vrsTU9ZsSAzLKWvvr6RjT9Z9QoUoW/Nq1EOGu67LvrJAgPg2tGA2ka0kfMz9gSvM
xs6sZt81KfDYxj42aIj05txiYA8iKMXvKwOaxGgnXSFn+yapwPnw4GGmA/xoFABQ7SS9tZZ9tXSk
W4YeQXrPRkI+/Li4cwUEJPg4mzrQPQKjUiGFcHP40uB+PCBwvhmzgvhW5v4smlzbeNMMUqnEGyVk
JQAE0XwqwXiAdk+abe7dmG4MFkhgJd1NAcTxWAA1NWDUaK75Rfg9VDiSvMA06Wpq3T/MHjiiqay+
EFErjsvAjKh3k53muB+mYd65RvEBB3N7hTnDAeiIR1oGrEwcLGfhwxPPnPa57JFk7q3FXEMOuMt8
TAmG2QFoRWZ63fqgXtHk21plet886p053SFtvPNSdL0rng0vC8cdAwnqv8PL0OOPEtrTJnHDi+Xl
ALEi6PF2pp9EhvF8Q7xizJL5kPQ4FbZp8jEs0vy0pNqd19vfbNIcsbFEJ9gk8s4IVhCkmt0yu3fk
8dBlSBbAgShpyl+6xiiqKj0WSzUj39itMVoZt6WPv7flJz8At4DttpkotAnMO5L2YMEr8Au+BlTA
HOp9n5bPPgEizCMjPI6DXdwa422ZJnhQOGa/xVHrDuNldxtZtbme9eqpZeYghNtsuq674NXbrKLB
WuedWd87rvnRlPnGcD+5PZgFtONgLNbQAPVVIbKnPjPO7MTfZj1MjgHMqIiwNRm+1SOX0lHvLvVs
BqLjnZohFGd8JR5xmgHbnXa7MY1/ZNNHFybDbE6/8lEjs+Jp6DFHxrEtx2lt2RlcEFsSYdy2gTZg
yQyaLnKSc579wQ9ib23p8V04AMiIyZqthDfM8LDTYNWXcKKSrAyPgim03lTnul7KrYsB14GcZY4q
38qD1dvH5BL77OxxxfXSNykZw7zd2MLSj4Lk6FLZ1oExblsYQXjrlumjbw/few9sbmagZ+bzw8V5
gpug1jDz6W9E7LrEed0bARUzn5MjspUbUk2ZM+KoHWCE0+qCHBAgfBOfn6CqrT3LB0g/X8dKWPct
0sBbkZfZ3p2mTdEP30t9ZDCJ4WxkCAiSh2fFVrOs21dtDZnMxvcjKB4nu4TRUNa3kaU/mmPRbyy9
fHL6/gfap5C2yGLVXvw5TwPQ+1NsYsSJcmBi9oe4mLYLtpJk5NP4RvcAmxOGnsg++TZIjSQOQG8J
F3h4feY9yHTL9fm563SNRVCwIqkLnjbG5sxq7b0QwRoOHzBkAUA20r8O3fxVc4ZdZPVAZa3qsQj8
ZJ+jzrspnejQ58u80U0MwPQQ0nWfpMuWDPJ96jbAwngZx5Z27DMvva3T4c5JfjS+edeMpvvJKr11
npxqjfn2hBnWeoEtvVhkxgb0tOzAgbbvLNyjYDA1D/iVD2iXKZq2Gv0QBbvKIPs5Gjx8wMc1eG3T
9GCYUKbS0LwDFATgpCPnFKGgA9nahZ6chojmQMQoxxRvWWg4CCNHUDsWnOjn27CJ9R1OMJ8g00f7
ssHRo2f9YxKv+ICFrA1oYs3jxezA6J1NPhLuAO+wabP4pZ+TZ+Rw3E0Zjr/Mzjh7AYK7xjz8cqMP
hOMBV7Xzr7GYrI9OjN9ghmMCE8vJ2o4GfsNpRRIXN3sMZw6RHd5obQSSegADjpnv3tdui2D8BvQq
uyVyhBmyZaOV1d62GTJMzRIdIyLNB2L0L07VYpXTLQ5kx6Mbh8veC/qftQ+SBFOKWE++DyaZSmG7
BG0CoCwY6RzjvPvRFGGwE9N045OETQQuyaS4Exwag++uhqdaCpmxCW4dHG7sxuWNmXf4PEYPfpN9
rMzwMBr+B7sdgLqwSF5Z3vzchIJ/tf9gRChiG+GAJKae3Q16izL2hIInOkF+k27xaf+IpPhLXI1n
rfKg8A/k2eGvI16w3FUaaA1st2L4dba5bzAiTTTjAcqjdtFTJ7zUi8gvIryxtQAAv+oaUTgDEZDd
vvYZHpB6SKPF8XpUZIYxYs1Ya9byTGrDsFgv3QIiQnTDxoqXp1Y8tTjkXkZIzp3XYHNWgqMalwxP
AjdN+SDRBw2YggaRfDmlGBpsh6GDNZ7cOBCSE0IEd5iiRlLkKXqY8/ChGdd+WVQ3XjQ6F1UQjlzW
6bwwE628332lO4v90uMJrP/p6xdgZybQA0QeNGiSTnhfyKLnZgQpc+GhwAKt68CGFqZ5WWRBaBa6
1+zNK9XEPgt5iMZL7keJH/mzm+pvXftTwvT3pPp9TZiXvIasUoxttb3ua6Ejj46bFFeXu7zZIOn/
TF+uPY5ZwTGbK4BS8sJqQxjDSUJhZsPitN6oLrUxyZC1d9z5SXU5JKfvPE/DHC5OH4gVVl42XzrD
SB5GMf2CuBoeR8O61ec0P0+TY19U4S88V1UHS/Tal89DuQ9bXDczXUu1VU3Y5WxpeEc5mXNBktZ5
PbZPXNI5IRjHuGvXZenDnwrxD8Insvb3r22MC8WuQVB7Xavtce2YzIymS9r690vAGDIsYuTZ6e1L
EGTaPeiYSDYsljevBUurL30aL6fZzrkCNlqgdrG02l73m4BAHvIFUJ86kadXQKKK5FIAv7urqxlu
kbyjlhqdhQkEYZAX7X3F7OvBxmTiwUyrpzqMphu1mypcATUt9Mv6oJpqXwN9oo0jRn2rjlJ95mzm
G63KbvN+mtaBHgUX7JWCC07iy8my+q9R2CBAIPtNrxjuXRgMYerrfA+5W9jPx9oz41u1B6vAi54Y
FmEb7r8Kv5GDFgXuRdSVd6lL7AaM2MendFq8i9qAl3171GtogqqpNkSZ5FLkYm3hfQKXLABS2RYW
IOdkZuY2OOfrvrEQ3irAEmyPSnu682e4SIsWxg84YOH4aM/Z1vJClAQ8dHF3gNXwfBUieehlYXdt
dySmVK7iadJf5QD+D0XwPNcofL/gAFNukrZrku/dW0iAaaJL869gBHc/vzUvbfY3HMHvg34DCQI0
g8jPg/kJHCADtjzfb6UhQ7dRBvccF/kbA1iAlP/+S2lIyolbJlACCzV837bY9JfSkP6fKAsZaCv8
Xf0AaIKjOwZ3r4fogsNH+7v6QW71mj4TqjuXg91NyFVgaXer5KreeVb9P/YprA7TK8Ls6gz/9DSN
HWu7Kqr6BrqpVaQ7df1KBfHVQYNNrGLwEnsmONyE+UOYj9VNHixE/cyR1wh4JVQxn+PxY+VX5rFc
Rt5fFjkAPBK+FKxzOVeNmUren8qy+VScbIJLaQ3rwX7pe60kNryanMRdWS7hPR17ocUalv0Y1OS0
4891T+SrKeY1EQo8cpn8tqK/MJxaq6byWRo1FTYy5XCbp8NHv2yOed64t0EKlacLUudUj97RtBpt
F4esJetK3xoNfEN9jpiMFzhguy/jKKyVDSN708PGrAkBnxydnBO2jl8KF95w0QXGEZ3u1dxbPwx8
i4oRdz+uw8LSzHb2hBQMszaSWj6A7MruGCe9/l6vwmHXJfA+XJRQ7Tkt17C3nU3L+tJHhyWzWbnV
5UcMiQ6t6/RHWxt+jXYMnHEsnzI9HVbI0/Uw3vJi53RwHABr11b+MeKP2npE3e3Q3CCK4R+mcsg2
BgbicNU1h3lpeVcOOWomZNDKZMr35fyDt2awG3wAVjZK9Mi6RGfP8T8GEWqTlesLpOyeS9dFxzDQ
15gOdrdzooOBr/JLEwu01YmHFSVyolbwaUiNp8WtnJ1t1/vWKx6W2v8yVCgS2SiKr8tISNFy3BeD
BhqLhmrrlGlY71pHS+Asw7j5HbeceTtO3AcJAnIp9jObcGQpkbsfSXNUUIRwYbJ1SD29N8LS8ZiP
9+lG8yKIssYdIujnNp/8DdoRBCLrgCSmWGdYCk7Q6oUevAyuwZevYxMOByGhugs3hv69GuBxps6L
5sXtLkeJj9V8QNQwE2d/kLxAHsiVkTHf72VQK6nq+7oImJD7vPexbYc17dr3C+HMU+EAabcK1KA6
lo/JWK+G0a9YoVUfy8qrD70JvrAfhhEzVO3oFhYpjQJxRZGuzcV5nGbIfRExY6R4WY84hCutqTmB
fC8IoRHDnfsqYmWFOH/h6qhAmfFdEaFoYOTawXBTQtl2F28IeH3Lm+IbywEsizG6GkjcpF3+U9dZ
R8fOsS9rLMmdGVlq+6X0QCejSuhsB3M+B6NzbOflRzpM4dbqHmzsFaGbQBfNcv/ByEacyfKvWZwh
YT19W3II8JNoDk6G/1TdlS+sB4BjdyDZLesDxvXOuh/5rzR8trbQDLXg22TUT3J8XfkoBPKn2Wtv
KG8DluKHrndxRwGvqMEC25dTCFMqTH5h7fvI8LhdgijdV5g+bxPkojXXxeoxNiFibe3eejbLGkZz
GSIDj7I6gEKUSWSBCguQz09JMfebNDGZqLoPvPSDTQqTBQmOBa2h3tdPLpY/JI0uHmasox2YRPGg
OiUBiOzIPk0VzwTLC8QCSh/aVH+bWtlzV/TfU54uW1t2DACWYyD80OP3VawL3CNuBIIwS/LJWSB8
LV3Lcgws9Hpu85u8yJtNgucNQVGQrggqpRAd0mUk7WX9WKLBRlxuupuSkFsDxR+CNuuogweM/jAU
5NY7eAVyUV72YdZIIERejcFtgFOX53/zoACcGwfuf5Ye9JDwc+r6j1Xi57tIanCMpMAdsMkrx7oH
M+SvUpKE2Lz581ZzYLzZSzs/JMNY3ocClG63qXVRrsFYfbEDpK5r2ISRBhFUh4SbdsgrxFjfrYBp
71p/ge+7/KwL5+AO/bhvUbXZ4jb3tQ7hsPW3zbxNBQ7KtY17dT2jXh4XzgUZqN5ocCFqjHBtjghJ
tRnOflaTPBpQTsRMbgALOQeTHu1bb/vYtNaGSVgE/ehcJj5MAnFkEAJyFtjLaUgiVKi1ITgJLNue
iPLOLi51MCoHJGNWrMXNJe5g2NqYBKfhTj5a09KPZ2xr522W/jAL/Rg69qlZyHoaLqHlvtJ+inH4
zIBEbzrsgt44V3H1A2rUPS+DcxP5ICliBl3oXA+BTqQmqs4BafZNM/5KTIBlZdFAW4gLUOIjr8ru
1xzO/YlF/nPatUyie0jCoN53ndv9Itw4kRrwNx1IyHPi1J9Lx9hmXkK4VUv6DYwe7vI0n+Ay+b8W
qClAJRwCxkPEsgh3L1TICg2igxHgrtPnDqZzmosBF4I38xRXt7FtfBsn87GZ53MXybX6MJfnIdx1
QPtXgZl/NDrbOJWZNey7MmCoTeaLH5YfhF6yhEkDnh3YBYjSoDMhQ+NuDb9hDG87Ab3ax5EoHDdW
5kzbqpsgvhY/g6RsNxmw6AGjJiSk7JsASAgRTCjtI8SCsLFeQhEipMG5I4+0WoBfG0vTM2uv5Yz4
1MNcfPTNyDjxAiI8DtBaz6MtHuG/nHwCDG4ZcE7NYRPGDT+T4z1yyr3oCTPGo55eEl2y0c3ojKGs
BvCagFYdlBAk4uAAB4WgjrlnZ9AjQiDa1j2ONbMMPE5JcRPHL6RDvM7ztBI9IMykGu76GU5obRg/
xRBsA9uEOO/Wnwv4eLADyl9EanBk1sW+Y0q3Bncs9RVQw2vbedMWA95YkKT0xhMruxkQFDcbf20Q
E0HJKN/4As6iy8DGIu0miaCOJuTUsTXemnxg5HyGC/NIONQTCP2gjOeVxXBMQm88dP70EnbhtPKr
1tsN1vgzAgRdeQewlsGmWrQvJOaS/dR6/Q1zBReCjw27uQkCvgzCajDZKsCX4puRyyme3x1Czc3O
ml7APfXvMcwjHmoVATkDmLmuZmz6AqdSG0WyOSo6nNkKrCD0DpW0CDp41hKFtusNy2q4ThZrS36/
FCa6+Nn3DBgWtrUbL5Ghba2eV3Dp4juBxjnMc4Hui6WlREmKCiuUGn89kP+9q3MDTUhNDFbx05ut
7DzJvGZ30MfkR8k/KRZzZn5VjEcPOffdmKNr4U/hfB69xtr5DoEbRzN5jDRzO4sZyvPCm7WOvG2a
ItCSc91gXHCOnOEG6XppbtqxzDedTSTUmfQHrbUQ2hIsGxvXgB6Uxo/wX7Kzo9XmrkKRlgwsLPe0
ZA6SH8WClIiIQm7PEl5xm/1YUv1b23hPYYy5em3DJcx6BCXjxd8q0fomRflj5v2+dZyZWFCSol6C
TEYTWs/BgrlbRXp1XRsYxww/yMhstS4uUNBfoG7lFA2SS7zDELBMqpvS6r+bXeTcB14CcMHq9m6t
PReFXz+gB5OEYN4E5CSZAd9FgX8rsGMjYsiLHHt1IlbQufi7o/7cEvR2U0LUovVgZ4tEu8mB6cb5
WNw7hKL3jgfwCpRyQeyQOX20aMOzNjmEEZq7DF7QwbDs6qDnBLEQhjT1sNrFMQIBXdgld2nl2kBs
yZ94GmpJBAcHQtPQH+NKxjVjZjaWG1tIiZG8V1bpehoNuyETP/UgEzdtagnoOdSw5bm3HN04mhqo
psoDIzN548xswbHWUTV+0qA178dsPttO79zFHg82LMDDnM79ceS1CSEhhxyjw0hgkn43FRlqC76c
tnsBkkUWUzmzipGDwbQaNMsESLl2diNqrCnCygdeFOem9bqbPJyTQxsuD3OKfMSUhbBIdQ8Lgw5x
iUksp27wHvOhLjdETLNjCDb3YyG1Vg17PRlzt83MKN7CPMY0CZW5Wbdu+npKb0Xo36LwMPRGdW6r
Rb9MIl5bxhyfe8v90iWE0XQ7DA8wjp5Fu/g3RS2enIDImF56B7N4bHV/uSz6ggXbUggIe0W4BQxU
7iENItamh95u9Jf01LvaE44JaG2xstiVA8a0uW586sztwMwNOmkx3o1mWd2X4zkKURlbfCanlXTD
eON8IQHs7/r8LP+eRMw4QiTsT7U/8FqM+hD9Aa3JRhDx9EIq3RQV4xmyWNPJncLxpJP8AHLwpz3g
G3d0Tbl+MHUEG3Bh3cKD/pXqC8u1RapYq6IqolkaBpgEzqyXpCNI45ZSZlyTgPsgKGRVovBf2514
iWqMFZTNxavDBfbsE1ZT6AxIrwe1QRWJJTbaEPWH3p7i4YaBHCUJ1HK8qQDMrvCer6hOVR0KiDW9
0X6KQcmebGmmcy1G6e2gmrOmPQgbm7q+lfKWEdElhfBU51CFzsDOAoSglISmXouhEch/DLG2UbYg
6myhpiM5q6rXzsBODpWpY7IrYYq61BdnrhXOa1Vtgmg5Rsa5qHKehlh6XwSd+Vc1lMwBkSXTbo61
e6hX8NoAUsKQbQHdTsQPlBlH0MN8aqS7dG0NCIsZkvlTljrrDSHpPVXoQPzt434TG/z0qtDk1yEn
LxyYo5iAM+LpgNuk50gg/ypVmwprMbYJUiq8teHuArNXLhqqVuvOAFV08j73jOBbBThVMNYKZ7UK
DhtwszDQD8rmA9tzccrKHBUW1TahNGAuYi4HC32aKULavBNOc1I1u8n6g+P1APvH5kTytDmpWo4f
65ZE8ZdB7hrqm66Dn0GM8vfNp2oJHFFu0KkEi5Lm2VrdbRFzHWOrvjh/krwRwWikHgw35AakNAu3
Wh84WDCORb6PU8PdEzQVCLRQOAN2GGjtidOImdOoRyWGjHQtCzJgEF5YA5cfXsHFyhdCQYEVoFg1
S7tutpPV/3B8vdsFc/cgOrjuxGW4M1NlKP5ale05TpNNFgARegNAfYdbVU0io8gkN2VQnvuCZXgi
12D60p9ZxIXwwrhxNJYM2zgsPsexJFo38huoL6S+y/TYV0Z2EsrhY1Y2bFfjixSEgbJxEWJpT56G
zE+DE1Fz8O2UocR8dOwRgYN+xlsnleSOXBYZDwq58BQ1Xnmvq0LJ7KsaqXzu62tbdeqqE7n8cRvM
rJH/HOfqGdAH1e56s2g+q+r16KW1imOr/5xqaSkkbEDWr1VbBDmjeM/cRHamA2rWRZMwzl/3HFpM
iyZZqJrakaxXuiZ6M68jnVvCRLekdtzioFo6xl946ciHw2o+Q2LzUMGl1WSE2rZ6pJdklWpnU2tl
giIC8BOL6ezrEST0sPz7exNmyj5wGVVGn0UqqhV/nd4CbbnJbFQx1G+rftbA5+dXTVWM8ke/Nt/t
EoP3PAwlIzoy7/WJMBN+L5iH6ziVN+7BI+DJMtsu7kk0k241xEj8LIohbcjRxXPQBHmtwr+/TbzU
3QXTpQIUdQQ+hUe7GpwUo8lXVcK4YrMI3gld9aCpf1NRlt5UFznmAew7eEk87OEWMUjyCqesgtKG
YpQiQsN/AZTX39aa/olXH6yiPx9fNRO5h6qpIq7Fl2Xsra0ZJERXahxTBoYsJAr/tEOcR/d+r+3V
NxPy66layfg5DWZyIEzcbEwHhWXVrwqnbQAFEIMidYVQWzsT+5PjCw9QjDKnrE4a+W1i2t36ymu8
0hwR0WUFWiRpf+pQJx2N4TjYWC2pwuKtz9gk26Oh3aFX8v4mlPckIqDS35A/ziH+tjNGGwQrrTc3
cJcQCs1GMABqS23FiL8Zxs2b/dSdrXfGneFo1u7NsWqf6zWEUevrsqgBj8nrJrFkD5QTM9hEgvXV
B1SHtG7tovMGxAz773HZpApiT+YTWzsJlge3Wp7eNdUGK6u8/3Nr/ffMHwzHgG/5z4mdt0lLoqRJ
/pbGeT3od0bGh9kZOIGNFSuwIHiVv9MxZGpwJDADF0+AayJGmUQQgDM93zJ1S178L0anK91bEbHA
RUL3cTKw/5PEjGma7+yjoYYSjrCZ9fi+hYu0LtWy38hSN8RVRS+i+GTiEO/b0UON08teWYrmWB2e
5ix39k4W7lVLFW5sbBtdJ/g2Z8g/Gj+AMePaJQu/mlsEEGVVb4iS/A9757XkuNJe2VdR6B5/wCYA
hWYuSNCzvOmqvkG0hbcJJMzTz0oezWn9ihk9gW54WNV1ulkkTOa3917bHNb7Iquw1OJBzoZSHHPs
3IOJCyVM6v5qrV6UsskVxLppD+3vTAI4mQqn/VKF1Ieb7ByzKr/GM9igmYi1GK2HuKJOdhZJd9UT
j7qf2i0A4ZzbDy7HYFxf1GIVh3ZdLyNxIbgQIjyx/vA2HfGRyGpI/qewexgxAYMuK2Ayc/EAsEFM
/rkDD/3FnM91t0zbMSyvTcH/XMffZStElABVW0Mawdl0C8lcX6wdHo+sgFwcLHUEeZyZ9jhPdAMx
n4jjVlFXhp6ExOAcMWUyAWQ+CRIz6Ka9bWSs7M1im0l8vmUIUlElMwSwGJR3+s3KCsr02CpzDzV/
OfZrKK1ln2Mg3UkDWVaKFJa7HiSsAeZIRuHJrszpMG/VW2tW6XaIvX4X2Mt+bC6t0xaHPMl/c/t7
LoA2nYaCXL9y4VQ4/iOb10dm26fBAt9kipYVS4cXspMXy0akCoDcM/t8SEquTzvTb+yoWppLV2dt
JPRUbNKQ8tROYuaf/iMrFxYjLBO1sPzQM1yJMgtaqip4xVTOw7KJi9e1xhuTWZM6Z0l+rprn3BrX
b9Lez930aw6z+FTFZsOcGqjt0peRLKE3lE354k0McgJynrSuurhOqEMIE4yWRdhg5/JjZiE9Y89q
AACbGdN8Sg1MifMT5pj0WEJY0dDt1xDUCTdWA+wFu82+RbDIQUB1jXVJPOeXWivqJeIByBlt9lvq
dB+J1yOBYDxe6CHEBr/py1Id/R5gWjj6IC8KlR9jF9pt0prsFZN6OU1I+Luit57W1fK3TW6nr5BH
dvUCMNXuwAZ1pUkUbBiMB9PmzSyK5OSZ6nMevQUbG7eaMpiRf0S9m5bInqSKEG7xZhklFbfgGFjv
1T8z0Jkp6hfC//KwTvh6U8N7U03Iq7e9M8P3ats4ZhKpeTgZjCdxOffPIoGxndqYfQfOs6CfeMeZ
xzy3KA9j4P4sWc9+TaUG9lxGFx1zCTD/quLqgjXBtPqarPWnVY8W8JHMPaYZXA7ZPCftku0bzIah
UwO7M/A32AK8K4xz2CsIe3QeHSo/AtHFp5fCPh5MBc4rJfliLDag1fGiMtiYWdneNwDehg465LBI
ZhrkDfoDJrNHZ6Z9zxN7iiDXbaVcfqB2OcPt1DwMFVh9356Jsiz7lOn+roathXCaoEtVDMnJ/9lO
ePLKtLizrezBhne3c7dZ5kz31fI2SGM9UHoMITVgmmAkLw4/fpdDIDbN4NNXwUlOTLMtw782FS4a
iBabqgrVpbW97xBUIkI57UFIPuMrPBaGUDzfBJ4ZYjh7yyapfZd9uk8q+RTjxWP+S41IOqGmNLQP
1KCvyxGDbFwVHBve46LW9YGx6oeh0i+5W8RY6Jtlt8quQaEOIISMUevBiKWmwTIFUmcZ7GyUsx3N
8PjPQmA+1sQwYBtXGYbkGAOwHKrfaanYf7U/42KJ7202UBvYXTh1C+a//UzhT7usaWSbBkwQMDTb
jp3gRjb4/utu60JOi4Y26HGUTndM7Y/emvt7F7jduooHJ4vbQyPaljJI+d2tDCZVYfgr69yPkZqr
k11nDJmx2loLQk86r12U2iYwZfTtjQvJhUZNJ1oycUoxmO6XZfm2QAHf+u16jJUvj2bVKFycKfUk
zmVSicOdCFxpNtoQD6dhHxQV/XrqKEtUMSB6vRMfc2xBBzIFeDQXmlPaZLnX5Wrruz+DuI6lae2C
Nfg5LboAgFuEFY/XdOoeO58gE8Con53KfuTsty6xSsdNY9TUrSxf/KEI6GhmG+bBaOsXCjpdb/3W
Z/DkrJ7tl6Qe/cAaW2nnK5izrJyOhTn9Xuam2VmFezfJcNkDYIIJiaVf1auxq+e+O3FreTLdl47s
xk9/ehdZ+TH4RfEyIYZtQo+7pjvRskuM7NcQVuqpztVz7IkgCkKAKdiLLnK1ja1Lxi7rr1MAariO
z2YzR/OARIxmFBHFYTSSgLQvGV/HCc1LlgNbteVdGpT6UQGArBKqAdL62EjJVaW6X0LbOZgrM9o5
NN8dSVSG7Iug9HyDotju5oQ0VfjdCugLglIGimZShyVzXsymonMhTbkwd8VxaJE1fHa07gwmNcs6
C1Gp+4r4tjLYsAFHh1O8N1VbbMu4cXapmN9Eun5kbkvJCsKYNXk0y+Tj1yawnV0D4m4QQbBdBQ60
waLuZijzvbTwtztzzckv0BMwpG9BqKHm4M3BkZp9OL6d46IzGBUMxY5WObnr4aNFFGaRRgo7WJaL
kW+mJM7uyDSRGmNbhgT+2FiYI5Oaj9UnQzjWAMKW3C8i0do7UYDo8twV3wJzcvR6TxwqFht43blT
SDM+cK99QDOBPIjkXzKROJt2ebrVo89J2F5bH+Zz5slj1ye13quJvd+Y76OpPhyQoczu6x31HeSP
i5QGiML5kS4qEr13b8jW1fUEh7rFmc7Ic8B659OhYTyLQD1OHEYowxezl5zGmaRPIsdxPhmvoQlR
0lHJ3SqHe5TRcliHc5hlwHAzwnQo5x9Fy8nr2pjtkiRfmPjLD+46ODCIzUUzs5YNoJlp05srxjNt
BHaIOXPZTB4apF1JViTGcH42+hlRuEGBG0g1mkYt90q02E/l13htsm2/+Nm596xfGQZiCtlr6hm7
nAl8su/YWCMyB+aJnPO68ypcyh3Eo63vWtajpedvOEjfZiAV+9UvLLRIM8Y4XTPACzHQ+P5aXAs2
wlHFWmGbfhiW88GrXLYyhI+YAeV9lx5Srh+S1gN6NwKLED1RxNY3011RefmZ04sWYhPml9esJ8a2
8dbjbo3sVXEFC5yrS2KNSGLGXbAl3zdmBSvSyS6wZdpnD8MciBcGf5W1r1YrYR0qxKEe4I5Y3lGS
Pzqyu7jPw8y+mDMUxslzsX8TZxVyiFZQkHej98rxSRXbBIR3YW4TuU11NlQVUB4xWidu3hwZWu2y
k2EXhASZciJ9ykwvocPkqho7FjCG/SspHInFX3x1B7eLSBvhrCymU5fMUVJDDKQYbdm3RbPnnpNG
s5F4O4ZXVI3xfi4kxcZEXzpL0h2GKR+c1v1K5Qy5VLe/EL8HZll4X+sAvXjxpXodiG9F9sjt8fZl
BywKdzln49CZ3EHC8DEfWZwunncaODmiMYdcmJfNi9m79b7ys/XKKJDrdxkGKEst+UgBRM6dmufO
AbFlF+W+UKp7rxJmBqL1dl43YKR0Ja2LZn2XDyzYPS+l96CLuu7JMFGbytpP93g8IG6zTZGiyy+i
9h8t9hjbmNz+zuEjr3Ku3DhsYw7C5l11FU1ZcfbgQMNsDRfCr2W4F+CaiU2eUmrUPfqULzwaPHLC
MfHIariJwQjaxfc5B/dVMgraiHmqojK0Ly42qysLkYcwBY5uhRX4M1B6DiDNgMbmOwFd50F212QW
3a4ggOWGyEzCV3v2HBStlDOravovyEKzKCDd0sxOjFmUeoRhqi+D1YjrVKzzThb9wQXSFpIJsgP7
mTagT5mFJzul4akhkmgWqFBj40EAtxOgilxGZyvcJmHu7MmSRquTpbzSu95Yi3vIqqxQVzJ4ycph
JuVupRmAxvtzD5AxZgfDxuGjZ4B5kATEtvagDlwaf2R95T6VVnXpycjpEPPJGWZ0tRabkeu1x+Sc
Sj8+pIn6oSNldxY39i2QyU2+uDCwc/WzDNEu8dENUWY8q6Qf3lMGh4cs/SkNGDlj18/Xdc2J/NlE
086rO3eokJ+hhwWXrYy5htmdzxyuURT+sXbFv9UrJjvrh+JT+7bkIIrnov6d7PCl4d+n3wFdFtRQ
tz60g885nQYdiUPb3pfzmkVruB+nHYeSd6LYp9mUvZ2cepEd22CE5rPiPDGT4Ict6IKYDJsSAKTV
TafkW9LK/OgByMVdvEvrPozsheNoDZ/9dLzWCSa3nIHwsfODU+Nay8EN5LNhEo8L59D9BuYUfDmu
odyof9p5thUKubNvO9KVJd0Sa8WZzB54l0zF/bzM1yTJQEfb5esgMi7QHr8/kUimpTMJAsOOT6Xh
eLu+Nlkr875sbc5upLUWX0ppNYeC/Drx8YdWTC8js0W93U8OpqmucTE7R1lxW12a4WGe1k+nrR5n
0x6vylU2kOGB9ax0KVit9cKKjGgMb9Xjnsxgl3KOFGeOjaC/rc3ynfoady/Y3M+uLfa9h15Y+xRc
qFbsM9ebD2OVoAAL+8vgUOGQxtN0MkobYLj1QwZByXla/c6Lbp8SFryzIBTabLZZZRbGZsxteVKx
eg0LS1x6lzRKWnCPnx0/SlgXXGt7YjFWdSVM95ilZZPcta38BWBP7BrIiV7pv2Qjb3buUD3HPNok
uMYEIKzb7q7L6QyY+vfeT7JdyHVgP7vC2Vumsu6CftMP8OBVh+lkoNxjLn0XcwXQZ5l96QXlP6sB
7tMw7Zd0wFUqlX9eDH+KkJxZ6xgssXxDAvJE1Gkt9Utm1pucE/cEkNTpk4sZw9kfyAYdaODdSMKt
peJi0oajdxjt4tklFalB1vspk9WOGcQAUJFCKIvY4cUEcexTj0Y5CAParLG6rVEs3PmoFhBe/WY3
2a/V5q+DFcv22OHkn8vvrHy/2TZiO0L3NZk4tuuGs82sQgvrR0ulFfBTLkdHsfg0S7N46/yR08Hn
V6hJGW3azvyCtK7SNmFxT88fjVsPlJFkU4GvDpzTFmnhsRa2fe5MaoO4TvkVrWl8vWoO3+3Z7QGX
TjzW4zkQ9FosyIwII1GoBffbQ+d12Gv0w+1LLt44LWxMa3VV2udWPyD3Y4MYeo0VFvnBdlOPVVv4
KOIiPt3+NSCU9vn20DqdRE8jPfd/X4Q5kE72Sshfsx+v/BkPt2f/ry/l1G+a2pCnmyPArDzzLP1v
DdCy0+2L27ep5J53hep/mb1VRyxB2HovKwsn/WJvzxyVPZQs8/fjHCOL3b5nZOuWwz45lfpNqpLR
/utNcnJI+ZZNNac75sFZDKNiLeL4aOHp4zAQHfUHG261YQ7HscdXqpWoRj/cnoXM5/561vMx3X6C
IJhr7+weQqaYXHvDanZgzo5a4shk3CizmSJjVHAH13waz47+/2ZwFnLgY3K1VNkryN5aU1+1kn57
mG9ouD/fVNxROEqsZsNe9/GPhn57FvZI6n++V7NaP9bIGzdJfRDWdL49lIbq98SEX2ehx22+9ZyA
Qv5LX1VIBpt2pBHBniG5/XmwtChyE1m7cJjAseMem8jNnaxQF9UYRfuX0kpQuDv7rNE5oPFvuD1C
aw2Ae8vCi94y/aVRgHgPyU1sXD0hzCsxofe6y8kSn2OSoP5baJxdml1nByC50g+37wdNgXEAoLQO
MK0eWZ1ar4CXkU5ony18V4Yjx3OBn2KtPq38btJSRzF7pTxirRnPhh8AXJ0Q7KUWpv88lDax30Is
NJjM9dPt+/z7OUItJgltMUj+Vnnb2kyZ4uE1WRarPSTgKB2PIoq8pWGzuqEm/36o9T+KS4iOrduf
PJIckuebPn4Ti2/y+LiUyFe3r3Uj47YuaYqK++a1QV/d5S55V4MAXIINetB+aEc7o5HXcdYm2F7S
4T3U7ulM+6hTDNVKO6tzeNo7xg8/bO269rFfT9iwY+zYKGH4suMFtz3RZexRuLZJnVKt6MWfgd88
JRRcKFN5+xGrd4flG6bbhLFvb2Q5gdMOg92iZrbS3XCXDjDzKqzjufGCD4m8nvasIcO/L5jMnRy3
+ah956F2oFcLSRAc6QHncaU96rld3peG6+3xbpvHSTvZyTIFx1y720VwNmzc7o22vWv/O2YrSMTV
ftDOeFkliktq+dK0AUV61fCbJd14Gj1WpUbxnmmHvdBee/OgyoUgvMchKPS4HGWAMB/+fHRNWMsN
f22g3fsrNn5H+/mrbir2eQ+ZucTra6J0zVh1B0IApU4DlDoXkBMQcHVSoNGZgYHwgKNTBErnCQTB
AqN8l5W/Rl4vKAUq2XDZAXlRATK6IZYgdT4h0EmFQmcW/Lo/FYQYQsIMSqcaOp1vcPnNNqXOPEjC
D5IQRKdtijoVUU3Gl8apoYA1KzgHvcus1cEywM+7pLzpeNs1nyqsBnKU9Eri0ekJ55HDYHbPbINo
hk9EAw8RWW5hU/pSzzY8/vdc5zmYZG0EAQ+Y3eM21JmPjvDHnADWkDXFhT73tw7g6s63xg/lBSz3
OgZQg/iGYFN+xw/8WfuEoCw//U4ckmDCauCzn/gwjGSkX3Wqv/OGI7Pmu6D09xhOSHY6zSFR9k9V
qZdsSggOUNGXxI8rRYXRPDL3DCksGaj0KBlLbGYx06NBy2RRuQFX8JF7cN6EMBYEFqVjbM4U/yoo
Mw7Rv0PoTjDFkj49lHPyyylAECMKbtAW9HRNPa2dsR4tu9gSAGRnhx9pYzXllZR9FzkyfGOHMEMm
Z4s5sEbI5FdmBV+nOSeu4c3NdmLCiBTCrSTNmselHnQxjTSPDnZme0nfVE9HFU46BlXMV7eyTi+V
9dg/rza/OPCPO5bgn6tD0Fm0C73Co2IQ2kVibqY7xynynYfvedvfcWpxdHnufb5A0k8879OtsupY
j89NJYjSOPO7aVXuPlHDV/oMyeJ51C+werSguKRMLnIWPvhL07T+TPhg2Id7EbBjd58PJmMbdowy
yE99jZ0YLGeJkUeLUFX8ui680tgLmr3l5/iOvPSOk2ujpYzSH6npBNa5VZV/cpwSLk+GYdyvxvzZ
fWyrrIzgs+FL4u1mFuOczS6g4LoxrzGKPttz76G1qVnx8hj7NaO+RRgJxalfgbUZ57ilac5aNn2S
pdssLa0nvAQUxxVfGWzrwhcyolN7agMruXBt3dUNjV4Lv2w/UO89s7VLRWtFaTuTqFHJwRsgTCw2
qSWEFbYmPw2D/8YptCs1Gx4OaoruTEeQFDd+eC5+Z1+Zv3scbxMgj3dcaus+teGLsDZ6FRNxXlEo
JgVxMe58NxR7ms0Bdirmz6EOOg3MkkMG3Rv84O3DrKOOy7lNBQ00g/1oHmW3kw1HXtx2Hm1dEji7
IfChNG81rI7CHwas1E61TyjN7DyXKsgCSEy20Iq2cmG3yyTf1XjNaNVlRjZxBR9TtQ+G5Wo73j0X
LHuTZ2xubIIVoLl3gs3lfVq+eyqj07bv3u01j8+Go/ZdSI+VtLL1fVJBE4FxYbK2eqfehlKxOIxo
7X3r9MuxtLKrm4XvRUtlzxAQqraw+jIPwQy8ZHcKzgqbLnympW6yWb4nhlyJXMxARJSgbqP7YhLo
Z4w1Ey3n/t+k/Y46BbUpQfJnGQAeM/yCQy3fegNsMX7kPY1bpsn+mXgQm5E2pH9n8V8gxOxWTBau
vTibHD2GDZ/XslVuvjWl+tKhHGysFLOHr75lDYUbfW89y5kgyGCDByd4B0Urma7KHB9kVf5iGOgq
sb0ZCZSrDSIxc1zZxNnp5iu4/cHt4eYrqLSrL0/Kd+aa+T4lIH6+PXQdi9ORi25QYXb0ljo5Ehy6
n8D44zx8rio5HRJv23fTuVT9eBANeOrbQ2yyXLk9W7B1m9sUUslexlbUzruAeoistZFWRkNdltgl
1Y8wEVgrASQz2WXMJJHpXMqcOgpZYiQ/0Pjr2XflfCzj4q4qufFgPHtIMVQf4PEE0Mmnfj63pXsq
TByCWPDn8xyCxmJeZEf/xdkjSFTYuWxOt++DbrUP1dSzqQ+eOsb3tOcgT2bF8xQPYm/iGsdQE7Kw
BtczeDAaoDaxClrZlSJl4bJlISQkCKty8MCbGBDJbdNsd4tZUvi5BnSWWWN1cRNwqew8t8mSwdud
xBBiKgTqHgq0GWFLev60b+RmHrk9uz1Mubb63Z7WBInOzV7pztRaF6POhUPTWG79akdcdEvAuV0S
U2FnlUEZSeTPRFurBkNgvfvbNsVWr90IYzj2Cwbj22fkw9j669Pylc7z5P21m31abG1ALGufU1Lg
+wsDe7gSIZu/bab/KXeumZ2TZFt5O/JkejIrYEoOWK5jHnu7asHi8+fBqbFSSltbCm9Pb3+yiG4f
2+wXiiKFFjjAvaA/475O20/CW6APTSzH2yLr74x68vf/6XuDkHfKonl0Wdj5iXVI9jPN9JO2zlj6
f709Q48eyI69T7lwzlw5YcuphDOh2Bjaz/AH+WzpLcK6uoCd03iIQqdiNqNdmqE2RN2e3R68fCZm
NTUt7nqZXWxFZU/NnDrLe6iGmpZtyEMdy+SchZD0hTNTNdt2AdNmvax3B+qHbb/nGNNL/duDn43h
nrKL+0pv64Ys+NUsTEm5rZ+0dWh00nMF0H9TZxw7sPnGsw5TsW2ZGRto7ymCHajgWVtxx5YaWWAV
FKhoCOyfB7j85dECyzbf/Im8r5Uub/7tavulkePNvD2Efz9zOjoaHZ9j1BtS6q6z8b5wYuyJ2kAi
KNYpC9EeoyVdfRhM2F6OA154pfeIld4thp7DfiZhjnv7IAA44vldF9wchAhEFCBfM/kYJkR8luRt
QyFg0NfepXPgyiABMaCsZuOwasdbkq/MU8P2mN7A3UnbwMta3OPNHle18XMchvX+9u9MVYXt7i9P
nJSxu4+d6WkIqIjy/ZG1etww+HUHXqxyjwHUv0lvY1oDgJ8qmo+bc825WV1wpNNN7UOk0H5QfYM/
35xvty8JHgwHWHonokds6/iJKHZMeqVWlwulo/eCYdpl3DlGdiByRRlKEZ4C3NyuM34X9vKcr7nc
3xx4N2dheWPN3r6eE8XMs894L1RDOpPUwqllrHCz4Mz1nOpIDUdvo4/PXjr9EfUgur30tPtYRNmf
bq+0KRkObx17uPMlH+Ffrr6bwa8rI8TZcA9d+gKXzTml4nj7K5fxxvvWf/vta7PArK7/baQqXMc3
5yDYVYjjf3+tlAMlwl2fjLH4mibOQUxpcJBqKbnI6qOLIwTkXLoax3jWFxf9vd4V1N6hQkS339il
Cp5Ep/Yp0iv1sboWkdh53ph6p55CfyycM/RkcR4gNjZT4fx1bt5eolo6mpSXDp1Ob8v7KvhOVPat
1OMR2S3JQehRiv6KZMNPNdPF62v4cYx8uHXTmFpTX3Gq6Jd1O19uX94eVv0Hk3Z7Q6VkBaR/ZF6M
bu849jWU0EDdEncJn27uwzXkBpluWwc+MJtART5NVRVFeg6nfDWih7fLB3cwg2gjzmickU8GLMWu
fXHGwDmGxXhv1RbbhyTe1OxpaM2QCfHv/k5l5iMrCIaRXLnsciijXpU2amtCgEowvu4sgh2TcbYb
3lW7VT9a5ppYQqvnoLU/8kF8ijK471orjNhRurBTaaD1Pe9KW+F6aPOc27k5nL22uUi//fRGB73D
M58NHdaqyGZulxSPgay+JiHo01HZ1a4E61djCMaDbpJpCopDl7lv43JxuvhO1zCRiqGVzB7v86n8
2siSi617N8K13/hF84NxvHxWzCpVOaNZg/ksY/M4sB4Lkm7Ysio8+Z0xRH5gUg1cijvG9I9BDijU
f7J8WlyJYy7c3LOHuWRlnBHk3ZHO3Tk2G2MWqSxUhunU9s0PzkgooAaLMjuLA+7McmYPYffbQGJ/
QC2oL0vnUXpIjdVSd+P3xnz0/Nj9kcb9gjShJZ6GNSo5iCiYzPfENR6AYFFRbxXFSUzDbwsGldWl
6mnupLOVjRHubycjQ+fxmOe04dW9ecBierhdRcLeztft7SlZANACywkbAo6CZbAerHI1YLbW4Xmu
fPN0MzD+D33j9b+nb8DNsPBI/v+9ni/NOKT/sv0GsSb75y6P//hf/8Px6Qf/8PirfKbEpvVPns/A
+YeDaCVcx9dVGpgC/3Z+Ot4/bAzQHhtCR7g2P/XH+WnTDRJodIeHM/FWDvK///3H/G/Jr+afGln+
fP0vNTDSJqsH+b/+1Xbs/4Lk4H4EksN0ff5S4WDp0M7Q/+T8HDMYnoyIm2PfDAlsWuVfQee8Vq5N
teT8pZ8UZx2sl20/K0Xs1/Ku+XLBFwdVF4vJ4cGvwmbvQvC997un2DfiKFzJSDaGhfcd+ZgLZkzH
8T3Mov6oTIi5OT2DqIY5m3wYdY5LxDHLqGaf2PRHyX1QlflLWJg7s6+dN+LTQQT4i1LRdcRbIFBd
FqxjTNgb6t3weZR9kOwRGBAZLZhfpg9LkYFXTnqtDPftHO79OvEov0W8YDBW2KQGLF4oCkza7Fic
UqwdZ2cGc3PUmxSeop+EmCZw7BHe38cDl9dkEvfSVXsp2/IFr0q/qYB9HLtiPWZMa6IOZyMaPen4
bgpOVUbY0k7ntzDFxV2XLI4N7zDOmt4+Y2hZwkl+Gg63K0l2N8nzcG+UmXsfDznCBcfLWUz1zx7J
BQllAFrU2NZBFqO3oeVHeyHp62QK81E22XVRRvpOdx2XDaxUTtY5aJPouBxVl7HxrXM5Od97yTI8
kF19shKWiJb3Ss6IRtqsO9U2+lrNZg1NOT6OsZ2cLVeheO+qZl6+rUpeK+fNw9V8cQyquvN4enbM
vD6uJXY7YZbBnc9uC1QK8OPqmYwjkW1Dug/T4hISCVlbFWnsbmPImxdvNC4MmstzWugspAopsA/b
N6XbHp0RLX7NUu4xbbMAV92Vo4qvseSaOsWAn5102ve12z+tjfWlhlx2JVX8Pjf+QJdRMUYLebpn
JgsoXVRzxR2OQ7Yq0zYcFa7gifCgGJh0EgV9j0HxDTaKnt0nSGGZs+/KHDduS69ppWuRRHxx/hqY
0nm8pGK9LMUKk3PwnnqSS8+8oZERiiPM4em1NYhWytAcdqBjVzb6uYjWlhb1omgmlLPEYdn00+LX
ZSEv/Ee3gM/YOJ9gqNtviPv5tYxV/YStj9WfSSC6t5X4kmbeccoX71i3kGEbv3zwRUlwf24hTCdC
bYJuYSrmG48YKiggaC+E/58DfMHZOOh5NJwsWP9BmqSX1hKsPmKHsMDkoSA7/lPcIgvYdEtabNFH
t+uv2Qxe2xlc1nardWIPOe4GWoW2bBPQg7xRXki/PXWNKo6rDqDCzzD0Hjuj+aquqhcxD8D+suWp
SeKf1RjQwuibJp8rsFE0oHqfdpTiIXiQ18+YWXSM8xmgzJHRMrU0LBOUcnyxjK/+Er7SiNw9gHus
8s478EGl0xhgqwquRiinXWNJqCSjDCGwF29mRVksppHrQqeWqXcxgTM+oJiVD/UhgYUmLo2Y88vs
gMnMEhNsV26TaguIsxuSVEzaTnuvYYE3t+MB+266k7PdPzD02oYDQHSnTl97+73uxbYKgjmqTSu7
TxLf2uYhQHPL8B+BJL5yCfIfp2n8nergtM+ebps1VbMT1SIwqbOmU62zC0e9sjNdccg7aNxBgaXI
Et09FbYYSaH/HsrAmLbQoGFW05h45wbjM9FWtKJMpCwoEGKnhPSNkVP4t7Rhxvtjf7V8KnOxlYWw
hMafUhRgMBL7YMBrP9Lhx9jH7X/5yC27mY6IaIBuv5vyoHqMwLAHl6k33krAj/vMKYZt1TZZVAsr
2zQLnKI0MR5XyhR2K+nPXeoEv90wfgdADdqc4kDs1cI9NF8WY8zul4AG8ryLY173jI2lZS68VM9d
/asqh/GtH61NM7vga0LvaLoEvSjXBDxTbWegvEOSAx+0WCwaMVXxQKvnSOn13sRNIA1Yx/rLr5ja
1YOETbrprRSQhOy+5B7z50z1IjL5mbCuP/oC21zgJxRfu/NbjeMzol3T30gvvqaWpErDrH+sAcnD
xhrAhk4/Kiup6Kdn89/nLPgJA24bZoaO5bOiLa2DRVUXWjdFrxnB+dgaWGony95e8MUVwNjbZWan
AbEAH0uRbhLWlXte+nEO01MXFP4Vq+z8CEoH/uZ6mnthnkcfdny9cuFwekz6czJVXOYBtq9uRRGA
8cXNkrdFztnOa0PnBIcBL+703WOfuxVOMBNjk9XJWbtPhvDfg1QzEvuTmF31LJdxsxTeU2C62WOS
sTkIByjKrsjZFYCF3Eo3e+pT0Az0twIDr5yEJkf8pthQUXMAYNZ+uLeKpN32bMsNpwjPpYXxF78R
7p6yGiLTvAuUtz4MPuGEBGXwGNT59xXAEmZ5jzyCuzO40h0aM5iwRi7nRHr1feW63XaoNGa6zivA
tkwwfMohuWXjYFnShVnB2u1i313Y4YAMXZ3+C9TS9GgPMJWtOkMWnOpvoAaZrYX5aaXaaoN32iNO
Bhcp5QArO8LSjS/DU9M+It8nb3NlHKu5261psh7l6v5cfD+9owUUkcnxuPjAKakC67XGUdxUH5hG
22fmPl/QvH/UbMd268AxUy1Z5DWefOg2oI2cE3iJMDaMszX2n4EoGFKXyRSF7QSdw6Ox1Ze+ODAQ
qF4sezgVMYaNjOv3vvNi+zHmF3D6wHrC9LfLofV+LMUpn2XMkMEudrZvmXsXPNDZE8nwpVDuS5DN
T7K20g+Fd7/2OlT2fPReg9h447JEn0I6fPGt5GfqKrklQyDvGRTRBM8KBqxOw8gMpTsqhrF8cTPg
tAGZ3qgzueaZTNlp0pDxxyyWr/YyDPdWRr9omF9FYrvfFJ6lCAtYfEFDvw+6zLyk6cT+Tgz+Ny8N
PuI2/j/snUlv48qaRP9L7/lAMpPTojeaR8uWZ28Iu+xicp7HX9+Hug+oi4sGHnrfixLKtmzLEkVm
xhdx4lMxK97rMpXAp+lazoPEOalqkk+dU712EkdEY4AycCnBvVq2x9xOKXIq1OKsm1CDC+kM8aG1
hqtMu+4sGBytzEkrdnawCyZf/ZQafEjLrqLH2E/abUf6k35OYV2inufDogp1w0ZJ7USp9kXcy985
JCVfJKfeHH+Uq58c5RT7ubtyATZhM5X4lXoFNyUODX9bjXMnBBYkjC/Nyc6udAD0tDcWtOB61ZPX
cBBbnuh+DTmOeLu8hm6tw6/T6z2IHxIp+SNPFfveOiz2bSOIBvlUmQiqzo9uGX2GAYJ1BO2bF4XB
U2WUK2sI1ZMd3c/rrC6dkHZ8e+uoDH03LZ+59m4wNcbsakHhtLp1bYv63uz3QOrdD9eXgvXu5D1O
To0nOp+yc8hylXM1HcIJVA8Z+j8mF/+lbHIKSjOszNp84MSVS6NYDndVc0DPWJn4HdXMwphm27s0
0+9d2FxT/SqR1L5F6737ZhG+6cp3l5g2uMAx+Ysnq6d8FS04yF8GN6pX+B3Mpa4BbqnTGaRlTerd
v89EePadfvhBgDsqttXvYy0eNcf6ogklv2ai24+yPXM+4gziimSbyPJk9254MTgsGT33YDz6N8jR
LgkIVqWY3QCaTkb14ze8jhC97IvbyeOkUm2ta7+FD/AGGzAUrNkZp2GsXA81/Hn6qOVm1CRzbBOs
eIZp855y5TQItRe3laTLe7Xq3UK/5L6m9kYffxfU96LZGuMu94fXMq/XZQFazBsZWOLEOfuIbfvI
cfSdRW51COWL7xJMxZrzu08B2bLuQY1oddwucLg3bBO+RTYsYttsj1lNTBkvHeqMGb7c6ARsPSa8
0N1MOOF7bt94s3AoSQYpZ9i5YIX+WPRavZrIoy3YY0XJdKx19ZLppDxlN3y7FjJ+ZObMuUtm94Ce
X2ydPlIWHoQ8ZuXxdsP5ea/04kFrTH2VJzAwqDxxHY44M2LgZXQd2kx1xhQarP2C8oybV+V203vM
SeBmvRs5pB8ZGgEIcgvNl9TjcmSYZTMKigPbWyaIPhgLGHpkYzCtdKdhKnEDS/h9lK3iosBbWUSv
xjjFm7YpMawzljUsRDYVU5pKLARdtm6PgdPWS0uhLLV0L5KHaseD6SbjoWdtuaZTbl42219NOWhr
Bq8Oc3u4XzTcPpXkylc1XP2lmIJNAIoa8I7DhHlUD6Xl2BsraN09y5OpdK4UsDOy+2KkGZ+ab9V5
AfuH6ALuzlo2M4zNN+pjPiQBMUJLngYY4Vmob+OGYGEAAPyMBUFtMnBkk+VGF9chmB6paB2kEb00
ruOduyl5AafFiCmW4TXuaXcvbZJIHgtkFUdXI3W2hVX+eNijcbdiiesZxOEmpW859qmJDKfuXes1
fLZTpm/iwH3LTEa6edMj0TG/nRuSa7LBh4hIZNOL5nGKcPFogftOr/ZurDq107PkrU2cdxnZ26YA
td2rL2V5ZAsAyGkVzCziaMRIFn5p4NRFXeWpnC5tM75jx9pMGBD0nhIAt9Twntj+wZ3PbEofMbN3
ezYmxziLIHzcJaG18ME1lwlNmXhFtz274kp13S5jzrZrNWqyR9c/+FyzmI3BlWnZAy6qOLJ3bVng
jKa7PRj0i7Tpt/WtExwWeRBt+dlFmDPa0LpqNRRdTy/0tUVK6hiql7h3P+1B3PPevc/a+NUXhQ3V
A+7HoN9JG64FC/vbD8oZae/KIt4xCj3IuuDCUTAbYwy5sJzp1QxS8+iD9VqoymVb2DU+TiEyKGTW
x0Mbpz27IOQD5SVHhgnmHjIj79J03I6p2DGAsw8VMZFtDMq4g+XfWJnce2Narp0UeFhg8jdh6iQa
kwDzCj2XivaxfeTE88AAhzVOyiIy9SGJdxTYDGvRz8Gs9AJCpzoG1BCOFyA5xr6ohXYguhscKyvw
91rzrbVseivPwZAFaJRNYHXnDqMLWcsZVmM6NBBkeCIpNITKl7tP7Kysg5x7kNF2LaYQrdha/Lyi
mN0lgQUPzMBvOs7nNK/tHwFPvid2czFbTKNtTyAx11hHsZZ5MsocS4ZHcB53PjhQFfxiNcSgHLPx
AgvlVjet5x5/4srrtCtxCcKeV2ax5G2go8FMY8TkJnf61GAFnvB1cXl90W18qZqtwP4l36nLVNzt
MrnR9K2ms1bG69+yP8AU7jDIZOIwbCXmYPRp/xnHGOEBY/zps/cawv+jaf7Yk/eSDiHBr9gl6TY3
pLYiXojRNUk3X1JGnAsTECUhh3zfUoUAvso4Rk7zZZTGLlMsmSbT2eJpuo8C44PcY5211l62OrEj
HV+p2yDrT86iadtol/eLidneSkWCQgLj00ORWBBG2DY1gJAgnrXssRyWgflTaKV3nmlr3gct9J1b
L8s2BeuFMha4wdGuGQl69dgRb2w2uTXqC0X5wSqgDaeNBYC+QeES0SNzY/nudpgD0yZL/WVT1bjX
8T+FXV3Q4EhWhhdjRNkeLeObvnmFhDbvAVBGOC7to68FDpVQbof9zCgvPfeKrPxZL5poPTEJLlML
bP/AHBoS37BMDM9ZazJQF6dOTXSaPl51Ldwxn1EQRbM5udmQ+b/HDrjksN5VAP2KKbmPs3LfDPlP
yV53MQDOCh2s91oyXIpn5nZbKKnLVFUvnoYhNVHJfe0lOEbDD1NRT69bNJGlU7y1UudZNZzQcqSQ
ybzjfU0+ujhQ7PdTNBwOJsgs6ZfjkhnhWWngWVM/Xg00yk/MnBayyD51po5laT+WegStMcF3wnAO
LJ8+LCzZfo7ZsOsEVzlP1Hcm15JFyjaOiQRIsunsOBbXhZw1i6DKhP1HKL9dyj3QDT0VPQ4BBR6x
ELxA1Vtsx++9PWMB9rLilTPKYsMsa2v51oMK+IMZ1HzmyjiT0cXoyMA2ATEYK23vND48lOzbxSU0
YNRc4x2AAFwv9Uhla8lKeZHqGA66Rt8zNC5ObKqOeqTdFyRqUXsuQRU9hV3x6Co8/JzhNxHrGxZH
V94jhCEfsrD7sTEdsqy0X4NuuMvhZUgkiioqSAnrh9DUvkJfwM5MJFmg6KC7THIkp/kA4B+Uk9oo
UwYZSKtCintMSDXZBM64BHNZtb5Cef9FLPknmurnVIKMDwb6jfuX2rd3Xjb8Cv2YOG01nrVQfGlD
+TgRWO4iRnC6cXWmfqV73X6Ks/eOyAilD+hHZKhWbZt8DlpBWLEfvg0Cjb7Z8PbhdWCjcidNZFO2
CXsvtPFZBcazsK39WMSEcLFmkjmqiuY9L62nnl0AFXhE8E1sHjEBLLkkVbqYlLZNSSqD4kV1tXaK
xKfgBVWz082IgByJb1d5wN+NadGA+EO2wWNkY86K/PrqsAvRu5IvAf1f4Qln6lh8IQPfq71Mv6k8
gQZWnQU2K85ZOPOmfuRNJcdz3pRf2LCPvjXu8x7cWTRkL4MV5GykPHodWJc1OrpnnvyMcp9ha10S
Zp4L/9LdKLeD4X5Xfv8uO7DwEQ1juMzdtV1kl3Iqjpq4TwA6aeVLxt+ex829xzEVkBsrw5WPe6uc
ALYGsU8S2N/IwOQPEOi4uPEWVh2Kte3QODVA4l+UVQ2Mr2VtrSztkfI6upcj+RKLZ9oWGeujf+R8
+4QGTdTBQAwdfjOMYxsVe8+VJqEhutO7ctOOXyWmvYh0KNGoLV6vfteZuINySTUOqnbrtmsIFREF
E5kOwu9nRAezs4JmRiW2WetqO7u9QnuTWOfJkZCBsNJ4XMt+fkXaa01gj6BS5++h4Z/9uFbsyhmp
Tn62pvXuknY+C1PEHFyAxSak/RG7nwHMIeu3VaeLvaFAWE7+8AXL6SMrC0K86uiQZ4cEiqhipFRU
jADWEE+PCaMJtQP81OEoJkBT+sHqVg2pVchSkgxVoxFTNnVy45PHFc+t2WNW1CpS/NAiVfn5eNJ4
W5lJ6a7CtESThYfKvFXupSHMxZC2LDyxG2pZ9GmrgPJAvYyXqRcSWcfGaA2xvoQ4As8utOzTEG8F
HFwiAhqCOSy81DmkocsaqAWe2lnPARjCsr+zLeMzS36VfgfcWDEhqEiqm74eHevRwL/vWD3jxyDb
JIFOUiipNkbbVQs/NFljGOiSQpJfYqWVdWTF8O9cp6jNkctlsw9KxM8yxH9cBRphHUXEnJxXhRXs
zrpM7S+9EBK3Ye5ylRtZNipjY2rgZfuuexpNnXihdp0IXPA0IEnojofbEVNmnHnzYKfHUpwHzHbj
Yct1Ue7ModVWsonrlWc5BT7l7GVEhauC4KnwEgs/SfgaNzNxtJeXjpOWZ5TmFjT2vV7KJ0ONczpO
hWe7IhEfBolYNp11LWrSr+NcydnG3VelAjJUPpshZsidC8uwzynJ0+v6kcCjy9nAc1YOJEk4VQZw
DTxxS8pH8CYWXCEKhHq6+Hh3ulhSiPTrrEWE8u4lYVjLYLU2BnNPna+fgJJ066Axd1jXWaO47u8s
8tJlxrnKnoxs3ZX2TkE7IAP2WkEZvZcEoEme02ySBes2CTEXps1adZiPCGyzwK2WTuHEBB0UMFoz
+YVB1iTv9xzETrmPPTZhlpfCTw6mj9pKbY5rkd91qtqkSfmc+k69ERZ4Y2ukfiwjQqml/icAOpKq
NF0x4/eIuo/J1sR0vYg79ttl94La36769ieqx8Mg0u+evpjazOPFpNnv0s4uUxCsbaKhJdkHqM0T
9LE4xFiePQ4OD0p/wKfPmQdVv7J61sMfptM/uhkShmf0OuAwBIUg5j2Q0TjCroIKDBKbeKIlrLxN
FRAxqka9WOjhJpIZHqeh3hnYSVaxpuFZxYQ8UpFWPfpIOiFmMgIEbOB0TExp7z9ovvNYC//CsgDp
fyJPl+FJ1yOxoh9j6dVQY8UER86LERSYQ1zHSsYrz0FLr3WgVNw5lsFv4gDWWJ0dHbO/UTD2w0J0
NUMin8SbA7lNIXIWafVR9Q1HbPJusdylD+sEImqJ/rssZoisZTshZ+XuPp73BqAcWc6cm/TVHpgc
qpicO0mdnxmY6+GV8z3kLrEl0vVgDv0r08V1WotVZToHzWt/E+1bdJb8cQeg3XrBT+mDXcqxF4pP
4ddrM06/UzwmgfeA739YGoCAHa8/mbrN9NVvSDXYD+Crm6nG8hfEa8cOziVe8dqJ15RJvrDKk5uw
de/awTlrdrQKKnatC91Inrq2eSss/zD/rMqKaeaUR1as20a8lR7FZ/08choOBtfWUPZbP8xodbmU
TvbmmeN9r9tXr61x7W7tqXszTefEK+n1CQlKcIGRv6oth3UKZx+xHjNja3KKXAysTKoclgwnqaqZ
9yc6OG24waA3x7Og3hf3t/HojtNTWGdvA0JHI3BmON0JOyRIYRxD8olnbcW7dB9i72hnJOzgXay+
vcyvV6sh6KbRhV95B99Hz+0Hv8E7X6BqQdemELNlrz30izSnBlHzd2QXd2IMqSpKKi4tKVdGibZe
iKpEpi8f7KR9pXmCp7vmCmBeTdtdaA3hbHu6t6MKuEW+YZz9HlkCM09UPtTeA9CYu3JUAI4pDlQ0
IrAsXvSl9QIiY2OTNSMody6rVkBe057wnRA06R+iCKVKc0juYVCOtvRSvgza8M1UcUljDiCBBvhK
G191F5thAf9maKqjTJgb1JokROlLINXyUprBJmrVd54wcFVl4SKTvaA90wNl4NEFD24uMQJe7Duf
9jethrTbmSuYF2sPiI7uUSPWm7ucXTKIip7To2zvA3tYNxwjmjGeQ2lsyeXsaQV6MiMW3tDWpmbc
xpDGfV8jzU2YyGbqUuDHw0esYSf2XdxVidU++ojADdwZTrtbWNDMbTz9RLRxTWPL43zgU/6OlxrV
g2saHOyeXsgOEGolnLckVsdK8+4Skol14z4zaH+jS5WGheHIDpvTVam/Gr0L3WD8nQmXegYoLyNv
+YVhB7w4Xa8teyM7svQ4lZ3cm3q1TWsK9aT/ZKI+gG5CTTBh4+NtjYpPxtfv9eDuDFj0C2WmW6f/
lZGazRh7Sm1aVSxcNM6obqN9TUb9Dav6eTTd53ruSUWM+M4a+2mMiQWQf7Gb8oU55sfEWrH1P3TL
f5BT/Tsu1XOWxfRHxg/MnPc9LPl4ZNCKv8KjKVLvtlpePtmqXTGk2sCk/DJ15sC2eMyIuIZW+wsZ
ZjdRJ93Gn5WmX6ukfk9511PLd2pV9GYW/XvfaKBApFh1sbOL0/R+YgQrcmbfgVltSsDUzEyXLhZq
5UQrrjF7lxI4Uxj3Oa+JcN1vHuui7Gmwq6ttnj7rTNJsrp/gne+j4Yn50o8/Yl4LzLs6iT8SaKOB
E+2AW51owabBG8+Jlp0nIY+VKH5CrPNV3B0trYX/YF7hZBzs0UhXITPTWH9I6vA9S80DSW70PDa4
LScT3mCvNI6cLPAjAIZpFixJjxczZRm6AsMUvYHOPBWX3sRNPYk7DcbDqHG9dIND7cen1uifEJce
K64pi4mJSG4kiwDiSUOFlMbZ0wLcMNLY4KfmfVuwf7pmVg9MYxmkSJF22xztfN59VVSMwh51LtYI
q6azML94Ga7C+WDxzfTeD+4NvwKA5A4keWFbaj4JZ6cGHu9niFa4KH1ivLgnik1ezX1/F9kl1MJm
T4Z0152gvjK3BITJct3oxSWhorx1HkXU761RYE5A4Q/MN5z+YpsOSEDO+OjYsxrTtyhp1WXq5Dka
zXtPK7/EoHZBRUohnSgKxv4yTXdpXH9gdrzm6ZOnsAcS2nod3Q/fG6mKHX7lWsEkxTDvmjq++uTY
h+feKD/7dtNV9amv6zclx3enNdZp7L0ol7ccVsVE1s2v0QzPEhWcsci20AlLaibLKVFRedyY8AKC
Xew41Dw0TDbwxYQYJXoPLS5lGB3n50hNWx9c/ZIzxhpPJhszgh3OYDvUJQLubY1sU7LMwsr6SPkC
WC3HeGa6dfZIPOEOOLDH2YUyeZEdb/ueIt/em4468kMh6l1mVBx+CE8WOSEhaW4Mjr7hrj0QQINB
zW76lCfVNhAPYAVeyQg/2pa1AVSzYDqAXK6WeYGBNCo2mqYQqC1vbRvy9/x76Qp40IH+0F5zVlQj
LCriy4v5F6bSeHRSK1yFyjsNQXvFN3hg27HzVfhspuam6fIXZ1kZ09kyVLDwB8k+BHBoYrlHTTF/
nu80pOVr6wQzL+HHrBWsl9SmQLl4aNXGAdHdk57IHl0sJWC5VnHqfZm1X7Kqta76NHEl96BHKPJL
gNBWcqgZI04vYmq3kVVvCtzwdegubYkoohHVZSpfNBMuzJHCDO3cG2m+iEcuB0O/q5zu4vk2MqHc
+319ISF/HmFABarZRpPYyzfo4d1yfOpAMwxU1Lpue5HhezBLmX3+E/XuF2rr3s6YgcKOswPnq/Se
GdHsAj/58aV79hXlJIQO9q5ef4JvuFJuu8bhu3czFJwWRobBKEerk9U4cYos0hijOZXCo/NB8ldf
WUzIkyQ/0CrDUxm3EhO9hEaT0dDnMFZdRk2KdQHbABMo7MW3bF5qvs+nzKAe3uyUWhKmP/ZSqy+2
24ilB5z+EOc7z+T0iGvijIl417CeONBZcfM0/r/98z/YP03D0v8j6hPaZ1gU/6R9zt/3b++n6/7L
0KVhuEI6BtD8v/Wveca/bCkJNMwQ0CzHafjf/4XrU9d1Tm+8kXUTGqjzx/Wp/8tw2CMwR2CJZWNr
/7/xPo2Z55knY0Bf5Pd//5eFuQY/1PzIbEGhvG7xoP/u+gydsCS2Ted20uXhzuubj1bad2RmCa3P
ngPcqitPo48sHWIiyWG2D4aR2Uej9F1lIs1IPOAwBu7jSjRHz5t4Gzb53taKz2TIYxLj7c9AJyou
gCk/xCk8+z7of2NkzE71yFXEYTpLMBJUYBbpC8FbLGBy4lTtGoH2TkRv+phDRDfz1TTUbPQrJ2H3
IiEdi99AfieYL8FR9iSarPt2vm7qBZeRkpPS0FJgPUatWDF5VO2vQAkgmK58tLMBax3zk5UIFK1b
U7Lp6dzdpV2zHVrAmICg0fbcEBHJyL1LNIvbk5Zlm4iFvaf5yV2sWfH9YNVk+TFGbsMhpBs10ceD
kQa/tMrwDhIi2FMDimRHUeK7ElF45+WdunP8IFw1hh6unLmhI0LOXFddR410mCIDChnC2wYYVkWa
tq49RqOeE+DYGGp2KfTZYeqs6ckQaufOHejhmDRndmTn0aNx04q7MyjrapfHxRbkVA/Jc3p0bYRY
E5H30dW/hi7fdyrrfip8KVPtv/cMLJCKsLhp8O22Y1Qaq7LHyBrS8kSjyoLOJEpaaMDOfFeuTGN8
Mops3Hp1xQ9ihllqIN2Ikvsseruj2/fD/eTwghb4ArY5F9D9NEvuk5acEFUWOeX0rH5QTsO8+hSz
x2C+NyX1d8CzvOMQXmmhP+JrIFhUwBrU+YERLTNLl7qLVe+HCKcecy+B3ZJJZnzwPbPauoI/UhfG
YUxslDjMZ5u+oaZXWdGxmW901f/7plZh/LcPb1+93e92l//tw9sXfBnp24GB7+0jCrmsZdoRfK6i
FqXuH7/j9vNw5fCV239RIr1NGdjXfzwMGdG3vpjYzok6Pfx5FH8eisVRvfAbLH5/Pvfnfn9+7e1z
tw/lHO1zYSEubt/x5wu3DwNqRBiazM/G3x7fX/fUJuTqhKVfQELib3f8239vd7z9mqku2EdZAHlM
1unKJct8u6nxOK2SCQeEDfz71Adc0mRHf043M9MxEMcbEQxPWQolnwn7nxttlNSPmwmf08DNBoms
VvDo49NAxnUj/C2Ji/fb3W+fbV264Gi0RO0I5MHq69dKT/J1aZpBtRJRWe/G7qS08hwOOSAlygmh
YabayW967XT7H75Fdz3Ng96GBeExcYZDTxHOvopgdUEgo+0b7V43dnY6iRPmfXHS5htKpswTdTmB
KQjztcmrRc3l9vZ1NrLw3WvgR442HjPN4qm22fx2RS8hLdnydPsfPu2ZnzdeEca8mtj1zUkwmZF1
CjKtYx3Dc/jnc4Cf1qLVaWaY7wFa71flKXeVkGYK+94+FmlmH1WPTYKkLyb8+XnHoinYh8IxODGU
zTyqLaMKmbG2KAhPcEHd7nW7gRFq/PWhcFVEID5+M20kBIqBP3u/hGGXQntgIZ4dJqfdma5nHWuT
f6Ne7lIGDfi5xAZ206/YJ6UnGO7Rd28U59SJX7KisbfEfBkIlWzcRzaza72FCQjddDhhgx5OY0Ts
y0vzpzSDR5XPNwNEJnhGlbdG2xpOZnXfUyzNurVPD72l7tR92Et7pUHkXehdbu0HOGeKBgVCCdx0
QyTmrrGlPlAklght5daiJBzFD+zCCtAaNOWzyD5soScnUlh6L4NFBedv04OmP2mjMZ10v5pONYPK
/VT4ZNH41O3zUx+UC8IZ0eb2IQhr/a8vfJXYEjw3x3+87zVXbcKACb9AqTllFIQDGi7MSyZxRxRN
ai91FBwj7NSy66rkBPomOdEhFO1YRmZW89gx7ITgIk800Bt4U/qdpBoMlclDh8gKptMC+t62ENbL
7cCqhDbMyg6DLNdPziUAQMCNeD1rObKfnj+UWl1vIKZVcHjG9ExCDEHdocNPqzAK0kPOtDd4SIL0
vmpB9OWO669y+HmLOEDrEVGR0EA/1stBq70F7YzGxbHSbQ7v4DXUUFCFH11MeOA7c47RDrd6gVv3
yzBna2+dLKMf9cuANMmGXZS+Lv+0cNwKYaI57PnXJ/98fPvGf5Z0/Pny7XtMXh4M2u3l9qsRlJxF
EbJYvn3xdnP7hr/96L/+CzfpufZNtcn/PJLb77vdfbplQkEhF8vAxj30twfxt/tXWW0szbm3JtCN
5t81O1pJ44Q795zc/ne7ufW5/ONzty+0TEa3UqokcbemRtsfRTD2JiPZi81lrY0MyoEF8oazv8os
+CIKXK70tPyyJ+eD/HF3bqOIWXUXJmx33iyprwfaTfbJAOfNkpiqWQiaK1gdYAKMblf5sUOc3uY7
TMxxjcQMPjHoqpNk3KeF8ap52IdR7sMa7umE6c5UyJ5MTq6dne1UNl4bo8f8DGiXdkR10Yq10cb4
AS1BNSFQpoXoAPYENkS2IDWW0s0RqMlc79NkFkv8ZkfGE6RfvjKAb+E7ZJHmlqDmkFHAD6zqhh+f
gyixnbJYWwgLfYadUFMwhVNnnVapfnbM0luWTY0+wdzHf1XdzFVBttnZOUJGL0tIWZNL1Ra7x1j1
S7yBHxSAUysbWhAMEUZKFVN2ZiHy5DU7Q7cLW5pcuNRyImQIawfw4dk3Rvpeq6BdZ91sJeZ2iZmX
kWLu72MizixR8DuiY+xVKIKlCaFjZZa2z9Q4QsVyxV5ZHRKurg9roySxQAV6snBrNp+lNyCs1/1r
YrAC8xNrWMaEMjRehyqEA+g7WbhI40BfsCfGCK8UT0KffBYwjGJsVG2gGACL79DK1SbVH21jQE+X
xXnUhI6+Xb+hMvor25fdOmSIFeMqOfhJWu0pcEvQPjRcYV38VJjOwBQDFaGZ7I9g6oKj0qt603N4
shaz70erTU9ZXH1kLzPXajUlxbbX8nqZ6u1bDQ1t5Q3OV+8gf4OtxFxcQVaxh4XwKAJ1+6xfmb3G
omIIto4eY8mviw8mnoC+z47b3xdOQTgMwv7eGM3lhM7f9dAIksiSS7d5nSb/R7XezsnrkvmKWOph
a++9CYOVNYhzlQXDQj8aU8fYg8OxQcFd9b3HpgHWDXsP+ItWcZC5Xj1Te6s8xLEm/+3ICseZ3+rH
Ec8nXvI8A1tW62TgrG6pMDpRaUlio2jVGQTh1qt4BgUjjwaCOECTbtWJijhU2IHAhT1TGuJjmMbx
wUZ2r1RcncOeY8m1/R0KOqYDTCiL2Vpaad1jirWzw8jucYFb0heDRuZ7vFJyPid7JMa0dk1kwVpG
kb9wsS9v5yAI2gn8XBg0TCxTDbdtFqziYKDk0SFJY3tbhUQXeS4Y0OCZatwXgAy8pXwGkpUudi0q
umrt8ODgB7Iy5xyQW115+qEym4Q0TX7B9YzVBU52hs/AcKXcpEHU7lrR73BngfhjlZ1IF/Plrov8
8cWzmmdbhJ+DDWdkIIq+wskvtkl7V4JzYCrBacUihL3ICCBR5Jloq3EkMq9r3vNQi5coBmHbFQnz
s6oEiostlsmYN2XVklXYFleyAFPOHrAOAnmM4ottxAB+lXKxOFE4WMzMREnyrgoj3pbBm98m+r5H
MOlLlEq3b+5U6Lindije3Sa7UHmhr5tkLg7umaDag6d9DqpKNlmIT21CiEpHHndUkMe1ynSuEOyX
aUSLqhXEL3AetbWpIBKbhdKWpsfz047jehSRtvWSKtzouqJS2Q3gxvj1eV7iEAWABZYwcXHoGsib
2j6Q31nmQZAsBx0Bqy2082StQp/TfqxBcJ192k0fXH3QIce87dZFAgFAaeD/u9HSV7aB4wLezf3M
h6IlhgqhTzfIMtAcrrezOIdokUmRaObBcdRZymcm3Vl+5aFd/TZ9x8dglVarMQDAIeOSv72NLkbX
QD6iIFSRMcxqEGOjQ1WfxqsRWT3m3rD4Dsh8Nl+uIMUvB2ocqNb+YMc6LJwO/0s2ca7CNG7MSzuf
4gn8B9LHHRaJ7lw5VCDielhpjHaZUOjibLQEfjy7w4NB2WAf91fy/u9ZV1nLUJJjSOcz3i0O3ZTR
m8FEap34ycFl/TQF+BuyQCr8ZshmKkXE9lyxtiqXClBNfgcwHyfff6x50hfBfWpn/tEfA6xugfyt
kDAWpEjanYjAOCgbItjALMp7F8RmqkSxTdcYJ2tVdBgN+pZ1xam5fK8yLkqyaX4XYYCpkid6wXnV
XKl5O6rM2VOmOk454VMFbWLN4uFedBhTQz395YOsxTUGEKzK2kVpUUoA6m2Zu+7aiayHwNP2IhYr
mfTVduyosr4pvCOuq7SG/2lk+h1HwUm4KS3G7jXr43OgX4O+PeurYbYUaMi0QdUcAectc12+M8Z/
6S1eBtvAGgs6L0qCF2vqAEvbPU6U7Fqw8ySBAuaK+P6qCOslrcibyDAwXjg+UckMCnTaNjBxvV1k
YP7w1C8zyvNVi49m6ZXh0XcQJfXaw5xKwCoWy76172uSi60mcHRELuPW0Sg294ULsN3FWJe5+kOc
8fbTCI6s4qz+Tsgd9oyEt81g/aIpXr9K7QcPEIyOwLsOJbaVid2QPVhbgfGysLq3KmJh4TLwNQNW
/mnwmbUcXlpM+3eqApbIE1TEYmEWcsPTDvnTrFKSmOFPX8p3u0E34SQyLKPCj9cTmH6OlGOSo2uR
lONF1Jyd58Ll5cKYreyO0y51Cp9N6g7L3Ma3kkfqnfDGp8hCxhQDwpYJhg7zXUXCqEinbzUVOFnl
iD5vu29YJY1droBYwGzOc5R7Bf5yhn8tQ2v4aLIU/6I7Rrv6f9g7j+XIlS3L/kvP8QwOOODAoCeh
JSOoxQTGZJLQWuPrayGyuu57t0tYz3tCYzDJyGAQcD9+zt5rY0YNhocQigHsxy87Y5wXbR38Kc+F
thv17KMp4ZRbDWl9XpcfIMfcdU4U7unMT5C16dGXcpzuSKsMQbbmHxk9mkyPH8Y++9CsIoJsUGDz
G6ttMwJiIyvg2YnA6d1KLmSw6OcrNmhBKsAimc++E7x75nvOQZX+FrTGBnXFGTWHvk1KIhxcC2KW
DYjH9cONG4NpyvRq6eZxuK7q6TXPsMp2qO3MgQCUpCncy+jQvU8s89gpZiIm2i/ZYwadc3a2Q+e5
q7ryri7Kz7H/scymYsYAjLBvMG04Uxmt0zR4bUGMrmQlH7NWfxmDytw6AUf4qD2LJDePvnkAvt7v
P+JZDeHaFW9zJS1q0CNyh+w4GBYiZlm+kRqYbFNLfWtN/u1jGmNEjF+sCELBSDGP1kFq5JvEu8td
2V/GlFaH5npgjySnz8AJ99LZS8hPO8ePKSOcCCub3Ten6j6qJ30VhpFYJU4+XdtJ3jVlDw6udBBJ
F5N9xGH8vDP1/INsen9KzL3WQ5SUPjl2c9JRWs1HdmVtc1odIECSYsk+6VFfeztDSf/SmybGiW5Z
p5UNeVj+GCm5A6iZLRa2mWqJiHMeENQn6ro8Fr8CiqYW/NiaHAFQk8CjgbARrISOYpjOLfLGkrv/
EEp0zhq/+hgN275Vr7HnUl0baYcrEPV5bJ5EAirfsawDqePDOiMvde8I86xr/nM2ixitaYYau0mw
Unb6rlnjI4bDkJ22RJ3vVu80w+09itCo2cjY+GrpzKwsYwr3jWm89GN5rKbRRf5pOkjsLwmABhJ2
yFUP2qMbtWyKmn9GpnrXAYpZKg1XuLQQM5tFeTIca9fOdgl/crF52j5wVvyPVhxxHZbXzggedFem
Kycy2K6G5kn3T6QAAleqMRIARVunhuDdNzRied1WB6npcnjBTehpLuZT2b7WKGBE089/Ck44hGvc
qZpOIOzRi53qii5wvYx960rr/WilzVkEvByKqjPvE+QU72IEEr1F47xiE7VWA3qYwu0f4kK+lGZL
xdswecy0+CERbbEA/IIwZS1g2i2CjwQg7jIEBrWKo3Kb2y52M3M7Dv1DCBV5V2jBWXdKdZxajOeL
QqbRoXa2Y2xsdIy/+1aBnjYF5xi7svaYOqK7ts3ukhoS6bxaFMXIaQ6+9a6myx9s+s54c/0S8X2f
BuvCRISQoYPuApA6Mge352rG78LW1JFDEHoFmv9FRZU8WTnG4X018HQqQGGK+nOXekjxfct96ehd
v+Lzh4djkk6K5DCjtf7bTB7bMibkyPedLRmVD7h+wvVYKQcZRiJXhf+dFoTWlz6US2A9bVQQTcUM
c+3AsFp7FVlU6Cgy/opZusmzcDfAi0FdhARDm1tYDXbKOF1z6rGxvoUrmc4BQbZLygKOGK9mhmqz
dHglMgBibzpKl4uv5DlG/77hSrb23tAjLumuFYPSpUcGyDJxtSfl+vXK1nMO0/U+92G+TC3VUbPv
5/CtgGh1AOGLToKOjYRxmhLGxlpNJtNYg6T0esOizKdF6juTmj2iaLb9H0/vkl2YqRUrOazbrJ3x
2JQbcnIPZYs8SdqswR17ITbymGgjZKM0ZJqnqK5hFwUcetLIEMe0q/bMGhhT6MTz+Epjft8yrI6e
hG2iUiubB0IG/bXf9f2ibm16ceRkIATYdMrJVkxrs2WrDl1bZxsVjhTBmYNohgtKmMUO9iSWBNca
1yqUKWiFgi2wiMrlaHnLzp2gac4qz4RQEkdY3xji4F70/jv53kSruGx2EmRga300Sc76gXpIxB7B
cEp9jn6RLJ2EMKReYRGqxjuXfvPSryMJTT5ix0pcNACKow069HHqd92A8d7LtJVoFSnjsDw3Fks/
+pl33x8oVTLnxfcgDboqo1uDCoE0BQ7PxJ3jFSnKrV8H9wUgQeo3hke6Xi6n8gMT/EHUL1Vy4zTX
+Rny2cif6C3GoUy9pf2qaFIIfTBPiN6JlppQUvobJ8VHps14IbrvhyYbCtqAo0cbQn67k/8ykre0
SoMBgZxmIMs1+8+8qNNNoEcvU3nnR41/roIsv4YE028mavN1Vr1kEJTZT2jkKPhPjUTVmOjsHwOp
GXEaORhSCJLp+vTJ9L12PTSUpYaevdYmPeBpMNZTPP3mKDhZBoExDI3QZN4H/MXocUfs81ezp4Ru
dHoQwxAsWte+l2X0g8YHp1T3VGm9QszHyEM0xbTirow4cHVr87P2hnSrlVB+7ZAD6WTaFXn04VPC
yWwvpPvQTgDH1bANHeNc6V60Zf4HnUHnrBq+0DRKNwwnX+iKzmFPzUMz36T0I1cQyTRQ0NgyEeYd
GZzHv6aumi81CTyixw+Um567CZNkGbUwZNoAuTsYW8c02gX6ohGuLlemy0h1q+NGwrP60ttwJ0er
5lQWTD9TT95Jo0lufBAX5ZfnI0IK0JF2wHT94bc1YRwJRu1QOeUbuYMtcFWI3oHp0r/y3J+0JSa+
KK2PyUzEjm0T6W5Sj0umLPhABtSQIzIUKG8FKkJMuPW8OzqjdsUriY2k/JXU/olsxCeyWMJN6IGY
agvQoXV8r+vyqZ+ldKKuMVAm6rWE0TNrVRHKi/VNNBBOv4SExjKU1TGokOlNFkdFBJXGwtOxhuDz
P41kUykxcNLp80vBJcJ97apl0vsB3ePkrTLNYh0UwsTBg7dSGDA/6bFoBGe57i5tcVToqXfw1bg3
K6h2ub6KfPnb0tRTlbQXNL0WeUPDZ4a6biFGp0QkQ8pJU59pT640v052WvrY1b+iMugh05kfKcit
YmD2KkLS+ky91vf28JsaM0IyxLTRarvj5OC66jDU8nZzKO/XHRbK2LI4tIUt5TNdsEWTQJ1lKvo9
dahzbWndGYqKvKxrOi/Z1XAZPAdSG1cBeT8LwYpN9rpz5xIZtLMifv0Ey0Y8I0lElfxuYkbgQQlc
SFlzdlPrMbiivFwoFk/Qri1wVha0ldaAyLX9bFVNebqJJ/+MM63a5xX1IVK/beH4W26ghYgA3LsJ
GDwtyIhtIYM8BouC+Xt8HpvaWxqGSDZj5ezB8eKU7IgmSCUzqNwpt0HLK86taQYwzKhZ7VxHHVOV
Kr3IqD6NGc3DChzaVtE6Ppgd3ZfafM293oLTaDF/sKu7kPLVShiPt7jqG62/aqFQO+4YugZNfE9I
Jntmj3AMe/UME9c2ZYR0XkIn3ObCvTaJ/o4ytCMgC3Rol7sn035OQndcJPV8PIqQkmUYT1iftqme
fXKyOk/63pg059KXLukiBRCoQftoQNadOzoF29FJzaWZ1Oh+ETAPblSuR8vuNnmgCyzodx3phSO2
JKwFN0VRbbpLhYmM7UR+hXabroL80UyufTvqNMkxxRYegUaFprCeZdJblgjQlhpdBvwBsPH6GsVT
JYh3tuJ0RROIvjnOdrql20xzMy4owDxuYqIgtZ+UqraEfrUwAJA+F92ksCgk+q7FneAOJ9uj3dm1
Vr4yC3GfOePRihJyCFAC78NkOBtOSSKDpPVohfkSjCvd6I4SHWyHGWb3U2zgH8M+oPZGDmM/rSQI
p3g2XvQYc0IdA4HrP7A2/6jAo4niMuiPIqMDJU1GeiX2oaOSa5jmp1wgo2/8DGvXrCLU0r2Y4mpn
oABn8g9cIoKlEkUYViAY0chJaFR3Zcy9mLln6FSvAeH0oCxiWMdxi7ivGYjza4IXKhFzZXBRG2SS
BGUS7qealuqofcwafw/y1ZsabfyWXX8Nawkq2G5I49NJwxk6PwTYj4Utd4Lp0GuYBhgPtFt2cdqf
9fCpuBIYSOwIfeq4PiCWSJn4S9s4WSZ5Cz7oxXaeE+FFyg43QKeFxDFmHf8/j2+fVfPDv752+xHH
16Dg3X7m9vj22d++h1hRfzlZoc6twDOAPCcUI52iZKM5xuM/Pc2f//U/fUonIWyTtBtj9eebbv8P
uyFD6L/+8z8/CQzl2OR9RJVGoA7ssx14HSC1f3t9f54na8SJ/HF3809PW1XtkTNTuP37M98e//nG
229SOxYZ1163vj11QOtpDi7njfzzg3Oa++37bm/c7WtBmgUoz/CJ3R7+9Y4Co8u2IRzVEAyQ11k0
G1x6lWFUfCRGpa0CHXAI4pqK5l2HsSPROLkACTAHA1uMjNl0DRAzacehmJr5/s42bX3lDIa7j8xo
a+tS4FOlEzZO7XPCChchwJQCd/Dcpw+QqsOjJzcpskeW+RTbv8v43mgQq2L2GmBqLOwseyY2Yzea
6Fms6CHpfnVJpiMwSZul1ZJBpc8jk1FBRdQUOZv+SWSA6sroax5h4IeZa4XiXJjTZ1yjem1LCzII
DgS0JFCyIVwhU9buzBSKWzIJ9icAxTBSm2hJgwLrtXfVTRbUCLrlwkT4y/kIF/xUqCU3bDa5F9tn
icyg1U85VNrIPVRlkGJNIxkttLcts3hYcMF5wMW/tG18WwUW875Jf00Vb2/OiMss5mx74h7wmT43
oNkw4DGuUVy0CzMZ9mxsO61wyIgLBGz38dOklzf2GrZS8h3xlJ+Q5ixNeraLDnwvmUwV2FCAWUFg
bqx6fEeWw8mh2XgOnmRXizbIL7112FeMzGXxkiIUz3sT6FI5/u4VZiE9lizcJur4yGcPFG2TrrHk
BL6BPJXytmAlA9FUxKv8lUxC1FoTVDixNgyd+D4Nu2Qft946EyDPnIoBehROBbojZwt4hueLj54X
ilU10hmQZpYsAUFkqy7huNGCNN1DNoB0gTS77ImuwOH91HvUFfYt80N/B8RN5GuqGEdVv8aV3xJD
xKa21pB4bDAbQhqz+5OqkPtK67GkxVkOBMAaiql8OmV3LGNrF349MxpccVE6Y7VLFz21d1/UnsWM
bMpngMhLT+78gNlhmeHt2zTjhn9lzORWJFy2+aWZ3Jd6IjQ+bj4xl1+nkamlDNp3fWhttNwJQV8N
aRQ3zZNdqPqPUPNfwI7/AnKcBXv/KugjT9w0pQNO0kaMYv+roA/C3pjgrQn3I3DERdpp7kHh3STH
MLkmOuqOEGOBVWCA0VLkyVoTeBvHpyucAsAC77SvK2PLDEUsAYS0R5Fq7r0c4KUGKr3EXAi5qh9Z
Cvz/4YWLvyWPM4C2DSweBqNVC/Ss+7cXPhH3bY/0aPcMguO9ZlvINWjn4e9ictZGDa3BCLZRiDXf
ioLwMJokqtxUrv/lmyf+kzeP/gf4y1kKiSHyb68hLMPIHoI03CPWAKuQGPtY4Cqh8hNLd1LaDi6y
s/E4HWglJUOL34DwuKx4/+9fh4n28+9/RKSi0sW7ozvCtv+Wwh7n4yirWPn7tvDILHYquW8bxvM6
i2BfR28dMS3bPLGfBMjbsxOLYRfSbOkwhBZerZ07aHUnCvpFlSEL9hHMsF8B1g0EqcLSZ5lGESog
8iA1lxZekb4+o7c2QC8xD6+wXK8yIlbhQopPIkJx9eQlSSi5Ot0+hPNnTTK9/fe/tvF/v/3KcE0p
lBKODhZ+/vd/RpDqjRM0XeDvbQExpq+JYY5cXLvCV5vCMpaBnKpTR0ifJAJ5ZxnFPh0y5vvJRNk+
nDLScHap3sudINVvT8g88Bc/cDF2eyjXp8DYtUb/2JIdu7m98v8vj/4f5NEmjFuu3f+ajvv0PXzW
6KBJe2nGWXH87z/x78Jo1/wH81bYkX8Qtqbiyfrvuvnf/wvKo/0P28Sixw1g3Li4f+mj7X9I15au
I7D1QoOcb9M6x+kA19b6h2NaFqsfGbLKITX1/0UfbUlL/OudKNBlS/RsypC8IFPeqLn/dEnq7AYd
ccuQFCLCo+26eyy7ma3t0yXLlX22Xfwghgckjt4Srb+RktwFz2NhweRbjKQ4mSTYYp91NpZTPZhW
+gmGg86krnZFToyK3j2xDqArcGk/Wc5jTymIHXFVBZPFlIezezbJZ/JQ8mWsGzW1cvU5H7o0ELYl
pNQhxDYnFL5Rgpsj9LisGbvKSTbAkl4nglI4w2anuHAiQD7WPTrTO6sanGWe9d6yZTC4YC27Qkgn
NoaIEhbfjTU0R6NtfEIniY3TvkAH+Rs7NtSirxQTNmMBlM5Y9dRxCQSG9aQQq+CaAChbrJ142rai
fUl15naYHfjFsq2mhU/1XEn2Si56XHpYnfpm0VPbbXV/XBZtunG8+qN0xKat5Km9MQWMYA9/pRE4
SVR3ENUh79R4CJMyPeZkZq4Y//nLomNmB25HP6qIDNj5Edmexvn2mahsc5/oAAqVFHckVMeAdENQ
hLBY+S1kfaLiHY7EStnMCyaxMmxXu2RW7l8BEPjXvNS2Wd5Pp4kJ/7pKmmHlWqV+9ScLmz5b5p+H
be6VVwY1sR66G5O0IzxwoXxSHc3YnAP6gvUoOHe59+rTobzgZyw2rc+ERmmOd7l9wJapXQojf+zM
X0yA1M6bVANEJbGnu9SH5Y/1bEtLn6/pFZIwQHvI8TXaoWZKZ32Ka46lVm7iszQEoNdM0YPh8uaw
EzunPlOK0hefuzYUR6sb1AnbS7VKeB4aeV1wHSoV3oVEH6Zjmzi0ZluA+LoxbKnSr66ta2c7BktU
j2GwHcGTr1qFRjGrLHkv9LvO3UOErp51LeeD/uGbk/d4e2AgqSSOt7sqSipBmMYzmcSLG+ZQT1Ry
NPUOc6HNpjYVWGhH3QKCWJtvDEbGJ89sXjpw57+iPuVkMEl53+EBI4EwG4AG6CQ9YII6jlzTSvO1
bzqQXMADsyEqPE4nTr7WdT87uIB5npC03rl21NzZeg/UtDIeAfuMv52S0O6+aJEJMfUU9CXecyDw
i8TdVrFEKOQM9kPQx9GH8ATITpE7j2NkFdTnxATXvU09m3XTPqFnuyv5O98DkWBMEzvWhzP5+6KL
vV+dQSiyBgZ1aPrnWuVsWMGgbRCl1m8xlSXAP+NieUOLlIx5JhlMNE7G3n9hdAJiBV/w2hlc/yWN
TU7rlq9vbv9KmOhWtLAxI6mcXVy046uqxesYa/m1liZmU/qIe8cjj8JiKv87/dQEmRfxhLhlcMpj
knbuXT2AAfIF2qFkCB2gqAayDTwIT4GN84pouHVSC21dRlMHYrKqD3ZnPONPOcsi8T9TDe5Y5cvp
mgt9PAdx0OANG2h5crMx5jTVYXAYWCSJOzzmWj88Zgb7sAUpmcDXbhPNX2euheExRGtx+w5MiS4o
CKAbkJCXwKDG+7hSw70lm/6cheHhry/xt4y3hMUeQ7jrC2Y/xatemOmW7iH2ifnhOBoY7QK6bWg5
jwhPkWuL+OLlcX1Pczd+HoFM23H/YZfOdMZemz1xKrwLs5op6/xo8Ht/ZQQJLkHuCRJznSdWINC9
6eifxjDWX1Mdvn9lWU+M4tprxZALruRKIavGzWkk902e4V8m6FbajPMgC6HErYbkrMUIQMw2ogA3
EJQVg8mYwniSjAMOOc2eTa4867GQdrUYE6/8DtxtW0YdJZAiGVCjDT0lcXbOUJpe+Ptp0Le7YKtG
L8Mync9xA/WjlpGq3LJdrvCDFBuFkWlX2ObF17vwt+OIi5Po2tewaRnKJsofXzWZWQeEePry9nCV
d4FcVW1p7KtaYnjmqkoCEb9K13WPakIoN6ap89Yzn1nqXF7kbwE3xvOfv8H0NVX1Bg4UeUUIOl4U
zU+ncT8ZtrgUfdq92BpAdz0U6b7qPGyNbg1j0Nc87OpI55HGA/DmvIQys5TXioz7ZadzC5cZCrjW
TTkhthVBsjIoXhTmuGWqmhALSXbn0TYG3NwiDvKVT/aMiJ6VlTBSTcY3w3ORXks/fEz1vL13mOSG
Ug8ey16yVnuk00CBTk5G1Jzi0umu8MQ0bvOofa0sbQMkPzvYMI4RsBE2I1UG+hO/zLOBgm0d0hzY
3P6VNoSKNSqCdNr7vt56iFmr6WrZ7b3wJ3CGt6/NDwGk5Osi1V9gLDZnZ/5w+6zPeD19ZwXrZsCZ
PCijO94+AxdGRtpEplsakGiBj4l094zlCc0mCTkh3o/QMIpVhK96kUIRvSai36m4/hG6LrZuN0+a
JViNDmmkIe3kEGaevxEOLRfITJLrx9mZTL+XXPhYkMp3jmz9Pg79XZDo7T7NQ1zMERt7TzKdQQbh
qfBwH2RNdGcc6PZeU61J7zVWWaYosdho9reYKIiYQ+b0inFuxEZdHruYMZ8d6o/YeqKliDyxm0zP
Ximncje0Mgm9Kt99N90CjDXWQxf3O6uvfrEIT4ux1NyLPzKxwAD9Wqo4Ondy+JSIgmVbtEvyDnri
/FBXFuNj2IGnMTpwBGbT8N8yV1BMmg6m+lJMQyfGXy76n16jn1JXw72wYHvVVflDU4IpZqWvSlun
W9qIq9bQPzeN7rc5jPukwraaAvWAIMCJNScscedECl6KJIzGxT0SQY3EmGIwQx7mlOWCST6Ji4Vb
fPk1mVHcrS+wG6bFjAS3aC+OPgMrkuXM0vji+H1ulH6n6d6wbOW7UwTbXjj3bY6AOEp6QN4K7lKZ
tkvE7s9+W7/EqEbQ49rbsoX6U4zfNIRtMohJKG+GV8srvrocOhhTyCOlhqLzCm9QX8Ekm9XF99j0
EExs9F7v1ni6PnLI6IvsdxvaXMwNUZhVUW99RiNLAoi3UKk2cPICeFMWvfHQ/zLiinFiat0XzHfL
5AuN0tskLVRx3TYbKwh9YXryRHIoZxP1ZInXvNEfPRU/5K1LOiqCIKX/9CBL+/HFG811YcQM/y3E
U9qBTMeLNzGLG0kgTwvAYXR0uyvGwKVToWOCB/fQmdpn3Nf3uq/vaW6vIs3ejSrfxazEJC8OT46B
Rhs3Obrplry1oK3p9TDVQkIcd8lDppjyhxN6MRDds49oxd2PS9ixv2woghuHPOu+ivalYdW0BsHi
0xFc0Oc8oX9Del0+E0SwaFz2ejD7RXkpfdJIq6A+UT8BqUMNEnj0U8RwZ2S9u0pkzwwLeadHLoWr
e4x+XHXB+YdB3VxmdGmPRslnc9kdgnVap/4bsAZ0G273DkLyCPH3K2v0Yltr4xNK9GLVVCR9SmXu
UmM69UXpARrkRnR1seQgppaZO17FCLbZjOIMSyShCqA7tlXQPo5xekx1LJ3o9KrlaDLR8yrMVwOj
1tYBOz/5+ouem3exTm91cM1wXVrR+1SamJqRtzY1ma1uCB/QNYC61R0JsOY7GHzGb8J696sER4MH
1d4B5TPCcpbcI6ZWfnUFU/e6rclpflap+6Ec8StyfrMDXL0KoqZZhMg1kH7Uzo+Tjr8kYwOjwZWi
Z2kFWr69xrXVs0/aiNrBKJvOyyjkdwdibwzLkyy+a5BKRB2mJ5kFewur+QxJ+wqs8B7kZMysrfgU
uZ1Dh0bPYI9wgdiLurD4sCOuZfaBrWMN6PiCMwXzm+i7V7+1HmrbvnMK9z6BPwPhcMZjDu+6A3qI
aGxZakdKIzwAVfA7EDiQ5gsQnAvyurzedG1ULabCvlSxfWyncY16y9bIaVfJKnfqq4fenmst4yKZ
LCwVJo/mKZ6IrlEhPywdojv7r60Bec2RIW66usUrLncQk4guoDOtR6uoSq9d5xXblnHW5NPwrtL0
4qNj3DTBpqqgi2ot0mxAGqvC+ZAxg+1ymr5bB8FaRbxDbQOtQBEWed6SogFw2GTHO7MPL3VigGUW
3dVBZAWkAFZDu881RTe5E+UywWyUDeG5LTtILY0QWzvEUCFLfUdsElh7Eiozu91LNQjmiJp1x3kf
wlxRUW/kBtUS52Ph8B7gTg3OEh085PvgqirvCe/oD04kQPwdrEUzwX0mnS//IXp0WvMRRlT4FOfm
q+extft1wUDQI2zNQmJBlVXv0aHh7nPbYTcZ2UWWzavAU3zqK/rrHj6JTQwuulqBHgt2rtaf6zIi
0yp5CpEsLQyrkKvEDCRxVlCiS9CbI6uJ3w3jqnTDgxwDiPm2wzCyI2xWG5yAtdt+CZowX1tOdlHx
GG26mVSke4in+KsdNX7Tugn2o9n560JPLprWG6vSYpDaOzW8x3RjR3j4hKzcVaE308ph6V9i+fqw
mbntOSfuLagZYFOB/oFOQmSTG4cq5RSf1To4xKriJtccvAXoOgFNIMdOxw0o//INEeGmqRwmsUPz
GKcIZuEbfBqmiVMrZ+37sDQDGwbtt12DsoLFDuJiaepALkN1H6Br4VjrLMvKebCRuSGLMV90w2a7
rGjLaxXCr8a5AP2/Hz0WeJXo55r8znWGau3oamROMCNK3eZAo5MDejFqWLJGeu7oiis3fEM8n4CD
6s99pv8EozkPB8JsV8Spj59GcrD2yc2acywruyMHDkQo0/D/eHz7ounar7ExqfXt62SJFQe7noPm
/vZ9t4eRHh44jZXb248icuAXpRnxt2+9/aPuURHKAZ/r/JS3L/VltxpKWEWTw0brmX521BXc0yhF
uAS1qjatfV/lBBjTSMr6b0YU+IdH/W0wWFv2tabXC0Nr9nndXGRTIdrHCxmSQoYM7M0Ku19xMX2r
aPwuTYB17Yieg1AIs++/pxj6XJ4HT2xixzSYZWGYVVJqBcuQBH5L43sEcx87waoqxDkfmVN3v6cp
Jx4bvCjUGHEqCwBpIUK6vDX1JSmOaFacQrByEs0Yzx9uPt7bZ1MCPLbrS4IqW4yhba//MfneviNo
mhSTn/VcxvC4OyP8TANgyARz4O2RJcdVtUiGFtuRQVQkudU9pkpfX4ksrQ/lLSgVSkd9uD0uOOMf
inYXN8l9bgl9iy8TtVUNVtejmzRCjCG5PoECblGdTUb6msgpYMxCAGM5CfKTguhjor286EzfAL7C
jPP2wfiPz2z6f5RSPjfxAEPa6Yx4j6QN80T0mKQYOWvoPcr6bdj04PTHxvBfkNAca3QFBFKcXav6
IjjhWYXDjsazZQykcq76OD0R17s2NPyP5O1BrD6bhICSQGWcfK1cSwIyDJSmIcGUQOY4z6wSRnd4
FTDcoqXmxXo5zsKZCUBkRrxU4X1XAHEfSeWx1bpxtY9S+OwMKrsLB/d3MTr7sCaUixLBApu4qNCz
uMl9K6wjEeuHpiTFvD0XGZx14McuEnahI9GALjsPXuKwXFtM+co2+BCTfjZLDI315Hf06Dy6KVVD
swEFReaWq+Ahiw1vZ7b9nTsARdIkhVSymWp5JN7BJtMk1oqT1CPoEVXKoJVYT8e4GLhE8SyBMovQ
NWKqIJy+xC0Yxvyaiis4K5OnHFqrzJODNXtKkicGIhwMDe9VaN0WgTLni+HgGhepKhjTSfPLc1At
VYTHrkjIvRrR3tSxBkuz+IkLWP2JdnBGpz4aTUuOBh0BJ+PwM7j5XTHDJAaqFkxVeyNj1JUUXbGv
rXQ9ODjcm/ZUpt5zXjDI1mV8QTqdg9y5jDJztpV8H3GZEPc0I/+CQx5dWwuiTVMzDQ6sgLBzRxym
ttmm2UR9WUcwFdJXD83FIExrmYQBHdYgfCrktk1VikqZUwAFB6wt/BZFBfoW96VDOvyyQp46e3mf
A4vFW3aVv9LK94C2gzMRk4KsLK3qL5mrQ4OpZx2F0VeUp86Kxi2dyXE24J0Jqf0YvLY6QBuwcY9V
a9kXO0JVgmVaSG+Re8HvcTTbu1BSPRJeBPXDA5TqvkYxxjOvbZ8ioJ3Kbid6RP0bChF03Ml3b9ev
Qo7bKJ6+GmLHFiDv0B4ZRMoaXr9Pp0fkA5BE9FZDTg0NQteeHRW7jEbzQzC2pFK31hGtQ5KED6QX
Xnx4bFkz3nd+oe1F8yZlvdOa11aFBzMo4O6Ue2xoD1EGi01X4q4XKE1JO60JSrV+Ks0EC+et8zK6
5CWxYal3TrwadZw5mvRQ4IF13+UE/ye6mqJ8TXJZrLIC3pOe2eamt1nRLKvZdH1wcjvPf2+L/EvY
8d6stdMg24vnvzjciGST/MQOENLC8e6FO7grn1LEFvVjWeuvEuoEIQaPvpGu6qRnj46PGD+XdaUe
U8Ch5HF8xiVWJD1E7pOj91k0cfseSBdd3iR/eZENZgruIFaj/CkI4sd0Kn4CFgpjKn+ghC91r7lP
Zry5Eifm94oW5q8pHH55LApCpD+OK85NS7yzUh8jGo4WTCXr1KqW5A4TnMt8TCBh6wlNgsEBTQQp
6nslh2jnTtNT7YjHpEQHLdfcXc+53t8njvOBaSZc1iGu8L5FcKjomhGZt3PH5zZtnA0yngOmPS6W
IvtptGarGy1iJs98rtgCWjzj0p2gIkDGEGO2yScgLSFHwQgdHVvfhm7bfSKQTllfBltY4bVE2Bjv
prhrqd7sMbvLiZdpBv8eJOiDLSnKJjrFLW0Pq1zZfXyVOWLmMNQuA7j/2jKxP8lziBhzEZrqsYzs
aFmNezRHKzq+Dt1p8d7r7kMQFIiwQ2OtqA31mXPclwgvVMKvSzQG7zYhRktIksmCBHmfggd33/38
Frdp8eQmbrG0WRFiO9gYTfBFJFpGKldOmcOvELxHE3lEbp2ROSHwwETuszGIc2/zICNtppoqVk/S
D/ZWkl6dfyPsvHYbh7Yt+0UEmMOrJFJZzvGFcCrmvLkZvr4HVX2vDwqn0S+GLEuULDGsvdacY0Iu
6azpbMLnWlmW8pon+ZsBDYullbdx5+y5jVLUMU9Did3OLpKb64Ekcnb9+g/Fx1ORQKmOxnyTCpU1
mnvb2Hgzhsmj267oOukkGuuPVllN6vji2PxTekjNrmCZoSPFZTKbzzoxpbRGT4zH2BZqGIM9hit6
g9k9bJEoqp8hbkctww8zaJ+5g4Go95rbSBMc96hNpoqo11znA2xTOtjLcrua5EqFHHCyaxTWWuZd
+Pb3siyTNTYavPOjCqbPpG2U8Q9GGDomrh1r27FbspSerMZ+H62G7o72FMY0OOTwhxr3uc8fEI1W
QTLh1RhQ0bBvAbQzoCQwduK6krgK8r84oo6cDmELUZNF3x9rsGEQMNPPxuk+qnl9sgb7oO5hLwy6
/lm4xOJ2JK6haD9bff805NhDOrW5zI2X7wRxitBcj3CIiPuzWWgDG8WuM1m0XKlLO5pPqruKpcbQ
DexG0lRBnOuMDssIW6Cuvc3aRzGkzxMjGGzeIX2G5QzZdG/KKD9ssnHxTscEx0nt5ObUobkLeJBd
pV2NlYXeSRWbMeTaKseSvrtOFhDRDRPXH6SLxNIx9grsHsdZayFMljl0PFraEZ02VLY14qEtHNlb
R4lt3OFiab3iAVpCu4fc0ZDoxOS0GSNnrDZohfcyE95hDOKrb1wT5Pc8ccxFN07u3XU6XVJhPIhm
fKkN7yIjZhl4xF7p2FoqjscxJgm3UGhR2nHCdZYLWpJMn0k87ZIZMyfLvD+zPZerFhlsypxvPY0o
44XDhWDwUp/+urcPk0/a9g6H0EwznfQeQ3/rlm4Kl43vEWOvWTh8cXGGra9ey0hz7ld2J2QQ69Vz
bPZ+JXgDMsanI1u6yrPX+2DkIlI53U2Pln2lVct0U4JXaApj25jSCmCsf1HePEVErlMJKYiLyAR3
8+nPGIsvVJyBSBxqVy9Bc63ZLCDDQC3hI2uifybgF0F3d0NmOl/vEQZ8A6d9uFGq2Nj0kkFw13ur
nPBCB6D9Kt5QLPXmxbGb8ShVyLp5VGmnuEAklkZh/KzWOhjPIfJ8Jmx4TboPc7ZhNkvc5KE8l6OJ
s8UFRImRkPZaF3B6njYWoFmmNiyw4HYkyvioZvXZiTjneRULtCye9o5Xf5g64yTkF6IYaWLJH6zq
ILBZN2mpvoK39zQO2RQkjUoXPk4Dy673ZabO+MZJda26n1Jp0M51RmDS59fqZ00wl7YTh2ZeknzW
x7Er5MHFuKJAfrQWwxSQz2xyf/rOpf/PXI/4SMDeyxmgMBlBDwTqTUVQNAXEElnYYB4AIdQwekvd
e7FHPvE2krg/pwRZle9pyNeEAc+Kib3fdc4dC9rHOBw+8DY6hCS7vkEW01aoxltbONM2FD2qmbF9
73L6W4jR0008mhksC2TwkwbAl5y3UCW60OXMZyjZWamTQI4xnjz2yYxpiq+HXNIp2etd5yBWrfGD
MFHFjTV31OjWiBgS3Kdtfw+mygrGwQHcG5jsVM3epDZiSdml3w0jszWEi0eHQJWVTidg3ULIX0Gc
b3llnYnARjLmIouke7eANK5GzKeoe3Xfc9xkrbXzc6SgyS56oPuDOyRrG4HyplfHL2xfqCOhh7qQ
V9fueIiYvGxojHHveC+snqizGJlBXB2lRxZo6xF6DWBwrWl4xAtDWdU6SCJa7vdTB6EANE60qZtS
+LprF5shURdRAcWk9RI6BmIxfO1hQpfQJYods81bhTDY65/7FLR2jKFxl8tQOxrtViudJjB11N3t
owOBYiM5wRyKOb9weggSxvrwgHOOZCZPxi51kN2jKlaD0JBG0I9cZGq7nbj+aD8Ji791jMch9qyg
rSpO2SsFKhyQjOkUD92wK/I5X/wQ+8Vvytmw3VNL31U9w550iM8EG9aLinufZB4zOhgCEUiO3exS
hkDwWzukl49Ep27Jqt9YqZEEZUeJYLZj4Mq+4gIjIBbYLMjnTnmtWueQNGEW1ACimupICs64ViMa
KgZJf745kTsqcwlxICMgBmU9WB4xfeqIJ8456kmmZ/lGLe6TaJzXjeKcYb2NDGk5MCLVr6o0O4Gq
eAj7gcIDFx3tWbp2pkV+lKbskjgLsPXSXWj7e9axQa+qnq+lTGpJc8wPsqy2c3Lo9PLWKhks4GEF
AeTm9+i1vZdQHOjhVLWlfNOdQyVub0nwWmsTlxkyH29C3ZVgAWSy5fU+Yllz1iQLQjhkHoxmXQWG
LD8XskfVpXiBYodzrGIIf6IjYkbpxcJwxSX0vnbsvXRK3B4CEwjgZSDvNvVmaJvESDk9zTbnC/1P
uUO3u6BPUhfnZcq0p9P9Sg8ZOtDxGZhHRo72WeIzOfa1ctNkOGEc58mdVGbuYZ7dYPuwADzU/Eu7
qIriPcuSo0J2CfMD2iFII/ZZo6+RHM2QXorbqZ9PhpPkG4Y7K1V0t0WbMeowcHToDlnwkpx4R5Kl
2GesmHDE4KuKHwy3NNZNBEA0T2rY9GHEKFExnhqvupcxpoK+iVlySuMpCbF0Lexik6HjXmo1DDlv
8Gd6/oHaEagZlvNtrlxMRZRb9ruzkSkXRAUoP8b2os+SvgRrOMQ7SXOAq/fRxOmT+0pD/5grz4OJ
TadiuTdElo3PjUuP+mMM0GZFlz9nJRJXekFMHPoPlcWXXaMQQt5wh7+jXnkZ3+RsjFSubmH7pk2+
DtPoF6m7jN9KI0Ch2SBumXcE69zJKdLxsnsQ8wvsKEZlu/SR3EvsLQnZKtWeXsbnos2di5I5hFVZ
iKCMjNZa/0buJG4QYMTs5iGNCvx/BAUWNisRQQaPra8zvYcBIVxYqMQXM/kwLzma6gHvZ+cCWSsK
gjgZLuNTsrEBCZ1ONpfbo2RIt647+WlXprKyTGTEhnzl3F4zn9S+tc6F4+TgCy0MFXOphzV364Zy
g/Z5Fyplx5qX+jfrJUAPCCINZWyfsKSiKd8YpQ6uGiwGazpvTSxp6EMSIOeJ3NJW0vi2bI/rc0jM
ORpmh2t2cRxrTQZZ3xDB0RQ70+n+RFpKmyv7Y1atSyAjNZ60iS9pkgN5bOgi8FrG5ueUDDeepRx0
LSU2HTm7m8gnUaUPqUnbEn7fIZyHJ+xWa12K9yn5EJaofQjtJDuoQClspyQ3tATrMqns6nJYvqb0
XhgFYl/0P5rW3xJYtin51ljuFw8ZrtVVPcOGl5UD5L7KvvWYKQ+a/8cwHHfIJt56xu94RjgReQ0Y
3DTeUUmrzuzs8kgy766qPwyqnmfwXiqrO5Ou7SqM+mf8Z+cl5C0Igb0x0i5U4ioK3L/5hz0ZOmdO
/ejp6ndol1S01P7Ut+4jsuRYGnZQpcPtNDUXzxOYPZN4h7Cm90M6rkSx6d3WzbrvjMQ0Fp9UwLlK
AH3fmMfEAYZciCxoHCUktVZ/EGJHskvGoFDFvRuHLwym2oBmBd/N4mGuQOlmXd0S7zzhSzCndTIW
77broHteLktuPHLe9w4p1/F1n8PKK2TnK1wxwRANm5qMWajl3Q+jOOKHDIRXpEKAQHD8cvLyQ6QZ
B4gzAYlFjKoMFCG2ZIdj05wZ0s7ctkd4V3Q6TO9BiXPiQWX3jbSLRVQOS163J7GdDAPQZ0cSoKUr
2yqh2NS051lVvttoNA+IZvctoMx79wSDe4zLYwf1hDgjm35n9GAbP3aedrdVOt9FPaAJ8p3DMR4v
I77bfllxdaDyjQHn6mTPkCGaM+mlkggiGOuuUcNScCMV37Qgx6arXixXVV/tzrpvDeuzsrJXaF/h
1kyxCnNWk869RYN1a3hZihcZUiBLf6ZhpbDOdsEJMjPdNW0mciYcACKR5e7H+iXr5nGPXbw6qFbz
WXWyORT1Qi/ob0VtCE4MlJjVYi2uW6X1W5gWUWRtY4FEcurqyG8ac4U8/4JHO9trcppuNIds9Ui0
hzBp8RrO6g2NA7rZ6bwFt5Q2nIxJy252wtTI6k5IDxF06NddBjotInht+XGqcNl/xwUjthEm2QJb
Uuww34bMlzaqrvh9Mw5L1hmQ0PCiwG4nioPdwMVnP032g1aFxr2ZV3tvIO9ijLSHhFnUblwCwScR
HirLBrxTlAfJYP+gud5ZcfRwo47ak0aH0DLlHGShqqyzctAOuuF+pDVtx6k1MRHig48swEjQyli1
kCGkmT1AuKJeDPF0sz01edbmLib1QHx0OSD0mDNNaSvFZmrpkIWAsjOD4GocCmjWspwIptLr9uhA
VE4l7zmSinUBGzFg9t6u64QxELdgLyTqbdcUYHQHIoFI4JJWo93gDvKH4jNUrewZZs9dkhufVm77
oi4UmrFgi9rQzxov6OPhPmdXQFErWqKBltWvAuzf/hateFGa3vMTuwxCh1iAvNIt4kgpjOr2G6wc
hann4BYR0PWFzpVSYp2swYE2COcloZtxGb8MKUSlzEDaV5CoPi4rzu8EENTFTJK3uuK6DF/nCL2w
xNSYHQp26p3hmgcVZdLeaKith2oJCPEdg/KJ/NJ3GEEBlr811pPMVyumGIl4DfU28b1MvHV6G65D
Wni4Z8XP0NYkP3a4rTwhyB5KaNoB8GOANUwEo8CyU9hf56En4gchSa62vFm9BE6XJC3vP2UM4Rxr
TjbOEg0iG/VFpbrfOFLCriCio1naxGaV1Jse93+ReIIcdHui52QZGysmRtPh5CTTLDxMFhTytCPa
AQDKWq9MtLM4BtctaONAjTnzoSVp/MiYPlpR/BEEVCOUcm6rVjW3NlSHIGfusEa48oxpkevlXD5j
UgUhZUB3zx0CgdSGHq8OyM6th0dVItJvNkTFTMQlucgQOosU7yzcY3Mc+UfN+OgRQsJRbhWH6y36
KYg1///36azegYT97wOnZQu/m6kphdZ2E4vyCMqmIUWZV7k+pm7shdy2/L4gUKb17yuGWc2frr8n
U8yfrk/4j5u/2//7F0zkne7u/5/v4u+b/PuKXO+62f/PeyIzTDdOY/b50W4BU183c331v2/k+mp6
bJOj+fvCNYijYnd9aJPZc/v38/u78eu9v1u53lKdseV4YCfde/I9AqV/cIuu2pP9ou+FNkKjd5P6
cL0Von34e+v3PneeSWT8/T1FZEVX7X8feb0VLWfq3/s6cqDGMDV31/v/buH6179P/n2t3+f9sxlL
WWQ9GowkzaaP7mP31qgbopvfN9LoChOI67b+42bVsa/6v1sr4QIG+mg9EdLK0lxm6hS4vXrDUVge
rj/SxSYZLz/+ue/31+utUjgnh2wxouD+56nXW9fnX29dN/L7K1RwwdqnFLRbeMbvH35f7Pe+60Ny
Gll04JdH/7Ot633/bOb6Ky4fcuk6K17TAdn+bu/vv3v9/bopYtjTef3PZv4+6L9t9vqcDNKI1/X1
1q5scehKyjLNVIgqWn51woQx2vLjn18BHsCo+OfPgxqkM2Axb+m4qO3/fdL1mdcf/9ynVnKhakFs
+n2Ff17m97n/vNR/e5zmAU9E1fk/7xZ9YXNoD/P17usTzHpgBvjPRv/j7/+8yPXXf/+seEW9m9Le
/68fwX97X/91M9cH/r7X62Ou98UoyHwgjz89tCeIwQSkxBojtFU5CEYfWmG04jYSAwTC6+l0MJ4V
q8vD+Rzr9dP1bFDRwjvE8Nv2hEs4MVdwug+Fr5NMTEuRJZttKMtFDMyjpoE7w2PG9Lc9TsiQjkTV
tke6da3JEtuufallFszm+qJDQlmpbvEILlndkXMK+0A+Eu9Hy1GhpemUoC9Gon1QL0QBTqybTqvO
5FajLOupmbtiup1q+W2GMJUIl0eUJlh7MIelB0iYTj5NIDQbFGk6cJNCU7/xCj9qtZcFcYMoohgr
xEXQzCYtTHxAVXMQZediCSVvExXSwVzHJ0KxijNMlHVcGR1TkOJSaGgBGGITFmeXCAKuzLW29s1M
YPls+j1oRrzAw6zemS4xILgSQX+yXB2dF0oTljYi05CwU+joeGgDIpCpxJiBy4KlPp/pBlgzHZv0
BuKuvWbmo/ihQgrg0o/B1ILQf34yzHxf1vUZlW69xk//1gzNoaqmPKCASnzyBeBF9qc4YiJFCk0E
Ah76HignkB4nuhKsMVLagIpadZuI2CvVYAoQCjMJhobPzhLGLnTj+JFchPVck0in4Pfd1CzMO3e6
IdbgT+fwwbjSe2OmznhUeqdoytJ1krMdAhkOWl1DbdHIw5JqjOgpZd3Sxi+N/JOGFJCqSkUwEnO+
hdvjKLXYCZ3xN7BcfKbEzg0m7fS6G0yf2viZWnIMukatoFx1305yW0QM7dEFLvAOWslbQwGJrisR
qpZBoTLPoemE2XsnSXdkfF/saoUGATjWFhqcNmxNkJUuGg1fN/nHgRtMu8y9GxOv3bkdb3qc0XwC
2lMOaskXXQdG7BDJwjIMW7irMjbgWBI6K/tY+SNCssXa8bzsQXpqizPZCT+MsCmTO8YDjfkOUAYY
nN5/NYU+rnUOvzUyQLBrE1K5OCZX0lRTk/WUc2JMMWxavCFm142bHPmWYWbKds4wY9sCRAUNWWY4
ungJEyyXcFFJa1pIhQUgBJfXwn2MSUXgEO9HOR3a3kJHpwQFNN+7SROruXE/6xy0TKRGH5NUAlJl
lyQx6jLNONNPiI8xEV6WF3/Dk87RB8b0tcf51WsIjLbxSCo/jocxWk+MZG9oKskWqXo3i9BdG1NO
2LV8nAD+xap36l2q70qh85rJlryH7CtryAyfGwpjGo8kD7nP8VJBWylpom1OrqMpS3ohSnWaOaTX
gyCUMdG0m2ikO1Ewfe3VD6sxKXsmB25B+9BlzRNi+nwNBMG3vfpNE/LCDI08VUMEuZDPFaSntdml
dMZDtaBJgyd3Jsx95UXkGsO8Y4TsxDvLVFTqZO3eBvUDtqUxsa3lOWukrmjUDRFqB8PVyMHW+p1m
ILgEef0SefIDpHbL1Lj6BqA969mATC3+IkSB2b3+5Dbxk8R9cIQSqwXD0dMC1Zbehxh7d0O7aiSn
dQ1nWqzsUP9T5uipVfstHawLuswXmZPNpvOwQhvOQP+KlZjN1JdIWkTdnUL0IbSmSKuLY3uVzGW8
mz5tEJ1h/piV/bvWl8yFxHRrpspm6PEM2nQSMUlw7jYZhDWyRCTV02Bth03EPrFuqx51XPoh+ZBw
vyKEwWaxr0csWNi0mrVgjRir1OyAcSEdHo06aAvC31CjCH8IvXS9jJDtsdiAHuNEoNBxyPPXAVv9
RvPyRRlPOwIq0UttgQ2yxLTJR/z/UTbMG7tVaciQZqiisvc7JX+2U/1Ojktz+kXaTH2bhKDSDkFE
on9XSvZdJPpX1xh0OVpU7irg4d4pcMz0lGskdONdR0jj5ky1CDp/1VApjAW6TnL4HtS0uTTglkgO
ONU9jc6OhhWk6W4d64HXYb1Thd76o2LT1yS1jLkV6WcEkBpOxLo1Gve43mO+kTKzyT1roN1awo7I
o9+3TNWdzsE8lFeEk9HYMpx909gfXVL71Wjexm5ebEw138WaAwctFGLTAyUIbHc4CCbrkV0SdMpV
F2xyuoAuZbaxFWY3iPsm9A3luIGy9OU2DPhCOW4NwpTNaUCj5NhQ/dpHU5u3jijMbWXqW2sezllc
PpWjGphajhA9Rh4yNflbYrGbKdWrp1bpAfgTQHIM/vdogB8LK3+eZpFvzLZ7jNv5qxrtF71CV0Nr
uADcaUfjeXY3DtyItdYhZcWNfgZFtnarjklqxVDGNkGNhyhUYFcMCUkKCUq1N6b2716UP9p1fxpB
oKXqgMA13wGFectG9gn4T4HeUxsYpHDMiIgmfG5qS1OLFITbRCGjo+X4BMRr5TtW3agPc2Z9yWAj
sa8m2OnW+yTG96hjJujkSEJdEn1FwsS3yL4GJ3kymvGNPO2flCGtjIztLJN9bxaPzFeZyKnVfY2r
tE8UpuMZOeF8Hg/mjCClmhPpZ5rRbwoMr6YXfXQuxMMeWw7dTb90C6QfwvnpoEKSJcrgvBdIGEp4
gVxpOZYIuG5KtdyEi0dIlHfg2VklIYzwMUVtQdzs34qOvM6GsWY1MqbHpBatiTeBEpxwbVb0Y5P3
rJdDBO2mo+8WHXVThyXxgdlRWF8q5PFMHV573tRerV/IMW7AzuTPXqscOfM9JG1Yr/re4aOPLlpN
mWDpW5EOGPWBsO46WsjgoojtpoOyTrBcrQbGhO/xxGCwd+pL4i7qBUEOMJECm9E7ZWTc5j0pdAyF
MKlw9A5u+JPn46HKBgtWZvuCKuSke+K2d/O10w93tYjerQIxQU943Dod8jfH89AfYPaEckZTyzDp
Dc/sG5mp2itOYi9NC16qEqPvGkRmYC804dTswaGEVXHBG4DaBjMQnhkOl/7FFrTliCohHjCqbvKU
BgkuHz5NEz2nUUSP5NL/1ItxpRA5iUVe/5TQiN+1MVMVBD0OrgU8BujOy0gekW7FKzSM79hgyHxa
Qk+LJiCq5Wy03lmQiLhpgLsqeYLni9G6QYw6k/uXIkOd6kakCxkzCXrS4EN2+BgdBwdBgcpq0+uO
t+rwsNNnYbJaPKCnhruSIWZCQ72yuja5F9IXoS0eucBRSd553/BA+pM2iXUnKossJ/GomBOrOa9/
R/O7miZlAdz1723nBZF0mWokE39FMkeyu98yFcmrCkyDqnDwUIQ1aAKbiPEZsz4EqUW2K2bp7t05
f3Eo6muu4L2s0YFTG08Dh2cFZjRdwGLVVkbDDSgudpcmuSe9x9l0hHugY8gYEzanKAGV3yW0xzXG
5ZnxFHbuBcHJpzaiSpnbjtIbk1CYuAHjXliyzdGmWIxoskkvulCCrNLWOutJ9kyt/Qx/o15bkYY+
Wh+/6EoxbHHleHE9LjX2tMnc/iMCAZY69p0SpbTH7QbpNojrGmRfS+/WkgXTJjsnJNWlBrMJFk2j
5A9h4qY4WpXWrpi7g3wZhyerGnxNh5w5FQrXVod1sN3fYkNl2Ktktwa9cWaun7TEyi1jtpuGtHsK
WpIO0eUaHfNtzS2fUBB9slJu1lbWIHvVmPiTJHNWgKnrH0mV7UOb6WASi2NtXopaNddejJg4LyhE
Z4s4oi5z1x6mnHS2zm3vPRZK/8Noh0i2UzJCxamnzYRTGhp77QsZ3aYSsLxaNm8jCPK+nO9ng+aM
rN8bc8Hse4jG1Cp+qk0ko2MdPrkDAtoGmm0Fww64MdlOqFO1WAUhgDiF8cq8k/a0SkrrI+0LyE3D
tCYVXA9MY3rUVcxLKUdgzCecmUm0SM5+LAQlm5wcFdaIsWajBCEodjww93nKHY7Sohgav9D4nMzB
vEQjGWRYmZdFEiieqTt3mfWiwBgwsZEhVyWPuTsqWmCrI2MAS3kwKzOQJssxTlJgH1UXH+j07C7e
3SH06yzjxKYYRyPu3mRsfOq2MgWhLh/UKfQnAW9+isA+Ji0VoeWx91fK5PkUJhFHCGAzanyRIOmr
MuOPwbhiZY/9D0Pt63lzlTTwRCZdvUtQ15NI7Gwyj9m94rGXOJb+YbnuT8J8CatgtTd08KKT7jF5
0O4by0M6pXmIig2sc1llLU/wk8QSGwRYu9HNGIzr01pDFOlo0qUOSOu15iHhQdzxmmrNnpTso4JA
sakQ/XV5/ZTm5Rm21kG2zWaullx04TGD1/RmZeeL5S/drEgoudAKeK3N7wlJEpzxdMPACp9Y1985
5fDmdMNXUogdCRRrW9fe0Xdam9oYIOXPDRGecJ+x4jIQYOepzQdid+96hqGrKS3OEseSwoyStGjv
LbXQn6B/egzFfW+S9uuxdF+VrZsz6gs3DJXOuWWeTI3JZwZIzp7By7eqc0Pk21ECltjETAWAZj/p
UnlSPfiKUTzd43CTS0rI3ZIHKEmP2LPUenW9e5deOyKTwlmVzJHXQqQU2Et2soMvKdWrzTRYB2Rj
K9n2W+HE6IdwPedPDQ7Qg5qGO/bJdVvHhj+mGisxieANv0HpKzokSvfQRZgutQ6fX5TMYK/wnpaO
PzTqq5KTJ9D2EI/GJasuDCqZY3ppnB5JlfiKGzCQlrGnvsATToEBHsyiqmT1Ndyo2Z5K2gJVhPJE
Jh4KGWnzMrZPva/g+/Bey8ZAg+em35MTv8Yi9qcJQ7IiSQtNPR3R1fRSmUnuh/o2B0OyKiXcvg5X
i50y2jP714yMMcjirPzDlG8NmDlaGAIp3JZUGs/Z8bB0EV/Z2dM4LhmyFYLWeqDkkDaEfkJWVgwB
SkRCHsjm7xrizyqL64uI4sDIrATT63isM/0TEATZr2nPog09ciO+kmF6ylCxBUoFp7ThiAf37LA2
JBAYb2Z3KWGrEhU3TQmJN51omHxFjEKrMFo3oW/msl6lmOw2eUgvJEm+qzA/qQ6aJpZg0LUJjlvN
SbeLx0qsXOrsVVvp34OBqSN/IkSz3CJ8e3dQszgzcMLJK/aZUX9XzIACp8q/0xyr7yCHoNHjywwd
beGXZ+tumd+r8w0oxZ1zO3I15VC84FT+SPQw0C35ByTLhcRASXRid9ac1i+k8+xp43FqFZQcDav4
ymhvZGuiK2P65zC9yjx9qyyt8LieTrmlEkSRlH2QIGC0GTav6np45hhFDaLViFwG0/bbaNryPOBi
PQktQKS0XH3Cg6psEqZ/z6aOdmRowjsRf3vjS+MaL+hnHp2ip9qEumKhs1h3INFWiDpQJKGlBAZt
UPBybKLZhcfUtHZgvKm2jv/DeB6LXuEDbe8rPjyaggYZQuC0hWm8SrgfWjTAZEOrxTfjRScsBI/R
bO+0RfdmkiFEKbyiArDZs/g6dDRnTU96tahwPUoym+Porv7hxBtGiPka4zTG8i43WanZrY5uZ4Ae
bKqvcdvphC1UFysfHkd0CsEUJ7epI0+Gh47MZSYL8ZEsB7U5Ddi8x8l40D6QUn84OJc7lR0zs56d
2H7QCQnBn3+OyQXIBBaUfDp0LUdLhHXaHXedob72wvpUnAWzB4IeU1WAG5dmTMr1n3QmY6Xqct/0
l6yxzx0nAM9MinUrtLdwWby6SnSaW7QaWnXKdMJ7FNl91c24aAWe875ByxAj1xoA6qgqERRFyN5C
FdOXlbebVdxUFhPkKhSfpSnv6rgn5Si1WNP0D05uHhFZkJGsYGKJkNq7TCx5Y4qygcn+QwGgMZSB
amim1VdcxLvUyg4t3mI1s76hfdGnatuaLBAtCsZkq0/1JbOhfLdNvq/liJ9Erf2msj4yrSO5h0ks
iYR+muG/TYUB6r+8axPL5y0c+/jGgYbQzcOpVKDfZDbSjQT8xWDch4IEmzD8M5fKo7541nDsPCrZ
u0TjYAHvViIVrt+go+0s6o0htC+nF3vdSx4g4kT7qsy+Rbh82HH+PmnyJSuxqpQGTuOu4n9OhsuU
DecqTR6wUHxQQnyoi8zZqWRg1dN7XxPS6kKeXivEC67juTLXs+4gb4bSRady3I6cMjfGRGtWTfQD
qnW6CfG7hyVomameCtC2qKDvC3eArK8qb3M0nFSofbFXnnVO4UBRtqKqkBgMOqoaAd8weU3y1lz/
aaz6yzLyz7AGUdvr1V2hEGMITh5vC+6YEPOHTaJ9Ofghtlebjl6eafXRyIsHxJCrkswdvUT9MhF4
QiM+fElTVLFWD/llHpxjMpNrr9aI6ZUq2tpNOazBjs4jUblOkgVz5ByJxv6wzeYd6fiNLELXT9hP
OUJecDvAsu03XlmBmIMlrLfp2hn6yHeIwjDS+aKE4EtzQnkbC153D+mHS57iWxDTdY4uVJRyZ0kU
5oueenSx2C3/VG2QpuLQvAHTxKqcio69uDwb+TMEmU2cV7dtLF5jWO8AGutgnhpyCCmPgshmR6GX
f8Hut6Uj/ho64kLn9ibsQpVVgj5wdtJ8K62PuVk8iFh/K0bbZKEXU9YO9db1Zj82BRfGMnlAvcB1
WKUpQ/O43rEaexBT8VqL9IvV7+PgCrF38IMY5RxuIAi8WvUJgNsb5UG/j2NKlBC7G0GcJkhc7PeI
7TNQTPquVUzaeulkUDI00amYlFPl1MqFtebLWNDbnXsnaOuk3KC0AO4tEOJgqKEzbubZrmzPZaUw
IGADMKyUL9a9q6mXj2ZCtMI4K5eaVfk+KjKamG50kMnAopFccmPqlHWdIronq2E7dYV2gGSv4Tps
IiYRDgs1N1a3Rahtp8lr9pbiIsefPHeNA6y4V6YOTQ1kju3117/3hcUu5bhkfLNx8iRDC1zrXKsE
kS1OUW1zsj+jcnx1zeTM4KcPiMicMHtO+8opMhwHzrtNH1nDQL1yjF7Z8f8Es0ah2pshnT6tWLO0
eZ7ztttKKvR24BomWxqQiXiox+qjFyCgEpurz6wMe1OT3tYJ/zjOBOwlZzTU0Deeu2YJxkNF0OFN
UfqJbCuD0t4etB/cwBw0VNhFGH4aKWEHtIjcDVQl08MiH6tIsFqb05LbHHCOLM1zBdGmu3NC5yv2
dMwv5iqdOAmHfbg35uSkmnSshKe/eNmlR4qAR/jcLC+XLBMYwyZYeIjfB899dk2IGG5JWOaMTH1K
T7Nq3xf1TZ2CYUBZ81BGONwxMu3b2qSl6dzgYVy1jvvdjhZxRREkLyu/S5fRgacUtA3H9miq0YAL
wuCI8MrJ71Vx6CW6xyZqAJRPSNYQunFYG/tSQvhXLVZv8FPQiTf/h73zWG6c2brsq3T0HH/AJoAp
DUiCpLwrTRBSSYI3CZvA0/eCvht9b0cP/uh5TxAqVZUMCWSePGfvtQkeREEXgVx0m447y3I35ozx
DoTUbZuNb6rsKIdUhq3RKn+mdOmufd4fYtrbusNJ2YrhXHJTMh+w8AYm+ls6u1c//kEFRaBxu3oR
OHA2qVexPGaP5fQSWdhSRo8zWhIjj62xfqu+RiVco8zwM87OLrI8GDKHLNWNV5iO2C96IHU5LRZo
UM7BSIGG030Ro33DGftJ6OVrV3rFXmsxGIwGCIoYjm7pmYd0lcJlKDJ5E2MO7frRpnNIkwqdJm1P
jL9LwawES3OjyXDRxI1y8vyAMoj/ZZ4tZmGB7omPBUNiOdGqjEaGKyOhONtuZbz1wGVrzYKwVBXe
NhcwZaNlfCLqh0LVkjiLIf1sLBpWTvNFLspd61fTsSCaFi0TnhHTPvVlPyDdYTDVLTSfXDf/GGjy
sdvUGmZTOmZFnZzibFwLaPOPI/C/0q2MD/zr9k4v0SxNJvK2dfQUvUs6LBiXNGrX/oJxANMghsq4
gKZHMXIfgXkBMkezc9A1/zDejNqKoAGjv/crp6XmZ+whxsk7DZKOX7oME/MybhjfinMYHO0O8Vy9
UW0+3MuSIVDndLw1U32mL3+NHbgKcNsvqkCOPNHWpJZqTtmIhYbT1CGRKwN9SPVrz9gdRymLmGu6
eGzSK8mzt35jWwdbH2Qwzmswd4ZBIycd2QSTvsRsDqTsdeeJfnvuYWnIcvUiKnygev/M1Iz3v1qA
zdGRJYY7C4uatjrn1hLjqzi31gqot9rtJKv00rvMT2VL076xlHZuuYthgAELJOZnywHizQe/Xjlr
/Vn3znkZT07OSlqk9UslFotwkZrYM7ueQ7tbZ0Ktrm0Go8S35eYtdW3hbGBCjntCU72tNtnmmXlj
2fOgccwSDghjbGOuUUVbj6hmE0qEQ0jP1uYR7RoiO0V0S0I9DeiZR9gqCJ2zbdtCRScv+Gtfe8Fr
Gxm9gLKXo6Hhsd+V6qUV/MbS4VsSxUAnJhYsa4xkoKS+Em1tIAUvLx5NyXNc3+u0ULijGHTzruyT
nDg7CyTCPuJ7G80cWJIl1FirLJdZz154KMHJjTjaHNw3ulYSNTjY1YFhsZU4VeAjw0wImOsG+aEL
YjJKM9qP2fwKjuHSjO4INSEjegfzJagdRkQLAAEg0/wj7ccuNV4BJ/5sLDHsXG8ISSlZaBz6pt8C
sKBtLpovUiB5iebsblydul7kvRTJ6B3xKY37WDbNpkeDSrapPA7Vua24kx0CM2jk0b6vmqs99yw3
qjJPromzk7LC4Z6zG+NLxc6Hbv6MavkaKnnvN9neceTd0gk97FKM5V1EAgrMJUYdAkP3UwRZaqca
lsyCikdo03gzMWMW+KeyZNx3ifbHb20PqQIhL6x3SApszd2TO/43yW1mOoy9tihjqTUWapGZipVz
7cEkGm9bkv+3Y9uGSR7NocCKs0k5+tjVQDEb1yogd/5QNOljrxV60Hp3pq1RGOrzy6gAVHU6XWHV
PvcjExFBEh7Rv2QiT0RFCVUs/PTxNen6P4VgRGb9wJm/8zjtcwhmVxxH9WqbHAcG/Gobsq+o2Y9t
7SS3cY0roSaVR1KrTB163nr8AzwCTXd0zYc1RX34IiR3oNqgBT/G2lNPU6A2C38Tm5Wg+WE9jxHH
w6wAzo0W5EPj6N4m7gw5LLVPZZbda3YDhMaBbuMuTb0hZZAO58iZD2oczf+m+tat6bMfdSoWQeQn
a88hr0gkrYtPHOUkkTqYSzSPk7Hptg/8Rhl3Fb6itnGKQ0KQCzFtu5wU61KHLdRG1p3s/Cys0SVv
LQkfCS/g3Phn7qNqa0i8Nkk/TTcN1iy7RciiQGclw8c817fssCRiVNYGU0kKE7VCB9IQSl53F5xl
dP39rLnTl+Yr69CC9En2aOrksyWS1mtSOxD6JI0TDHTDLbzutNT+0muf3jUCcOwMGbtmkyHGmG1R
1V/XhQ/q2hyN2u5Grs6czNCXQwzV7jZdLw7dN1jYbvj7KXwqf0eHzkOTk/ukdd4T4AJ1LBGIE8xA
cDKWxsDTwMCLdpx3jWQdjhrjKRvSjPtAf+2aZNoZpukSuHX0BJ4xe/Ff4zQBKtPS0647Ek/aiINM
OS3UQpsWBPNJqu5pdJvlYGJA2pMafqNycstZ5HBYt4U88PDgIvawKPUe3l+DSRwlHGusQGXPyQvq
u9V2w83YeA9FxQtaLfhVG6O96X0CE/MUJCX/HwG81jPekFN220YzTX7ajDgKP6fBgEnqMpbPBuPF
EpKU7e69kVV0SBQG6xp0WeveroHFOyzsyIlRzkeNFoyMWI1C63YQtL8zTFuRGLGG12HeDkRhlBJ4
WETGU3yNBWcVjmXoYBt4sRopwLWBHtpvGooc9c2SC4zN9e4Mq72XQ04bRkDimJl/2uxLcdFzEsCb
GY13WYRrPHWscQcaPg60AvybNLwf1xnxHvYvqkdpZreUGy5pIm43sz5by5dNMHRrQWfNflzBDbqU
xV+pIGnobk/tp6H6r+b4PFnNc5sjpui5uczuSeXd2W9R+ODT3KMzfzZyuAYuuSX2SNKXaxmg5XyT
6EbTvZhxQ/4e+StjTI4xkp+wydSzsWDhixuieYuaF8C1v+AGHAaSZnGKFIEiY3A3ZcUThAjmpi5O
fmTkaPDm29FieuDY0Z/kDgUKqwqhBGRSkJupje0V8FhxQJZxmsfotukYELv0InKDgAF6egSDzfNr
WTnf7aKuNngDqtRdEiVnDMkEKAihIQjqgtzGp0ViuOK8gnkzS7B05x2GzdE6Sqc/GRCThlI9avNi
XAe0QGbjsA2kR7gUDsW79W3mFjhjWBFaveaVLTmbAa+bKbelRPTUesm5Z5ZGz+3DJGf1gv6T1d6b
A61f+e9wlH074W5J7wvQ5NuYtb5uD51tnMSa0pkDSN4XBlkVYg3zVdiVTO07doaP3M4/e4jK3P3m
YZK8L3Y6bfFB5YFYOnC1NCGzrNxrGullg4Wfz6xBgti42OgwMLF1eJlHNMsIn1hhw6zPnnn/H9zP
Fr/kLqZfQJuWpn/n6/gOOVY58bfq1ENnut9N0b96c/fIFAIKaQY6X3N75s64y2TEccA2VvUOc1QN
z7WwwRvpie9thnKRHPl1ps6kMZ0baXwa0QRmqUIntk6zqj5G+FJ4wMKq5kT+2Xlsw9maDy5PUIV6
r2ThJi7xzRrSn9bEiQ3LWh1qQM1ThHu+/a7c7tVvYrrRVX0rCUuN2DlZ00lW8o+lPV4VQAm8sxPD
kz2hAkjqdLsJYgpV2bjF3lltLiw+X675zUDT2yeLf1VI0naVYf8tyvges3ASwhAKlbP8GsqvDYAw
CvfyIgAF5hXRfD2Zxntkcw7VBcTGShyMScWXrm9kEHfyAR/YXndqHv/cDlsOpXEvNYzyoAdKX/as
8BjJsu8E4hqmhf5kVRq/NzhFwmkC9N5kGuci3mvzhAUi8c90NraqI7rOc1KSs9zqKWnaO2uwdtDk
t/wY6W7CR7vz6JZvW3p+AmDuRjIu3xKBZ2xdK79kQt7HsG43pmqYWCmGGKrMaFYVB9lrAEoaoiB0
A2rzGOCaAK+WU5Q13bEmqw3vSrxL1/DYXlV70nKuKfzqbZTIaq83fRh72SmKdYTqKI4MAIx7+DWv
KYfFQuF3GTtKgD6GA0fRDwDiK2agJzPACn6sEU81mx+il7e23h9Lv5j3vUG9W/S4Q6ir1zi1Gtb2
dNfH1mdjE5fKqqnSyWUc9uOjcahtB2Ll6H+7c/9B88uW3gsTlIOqYmYl+Zm0MJiqlBEqNm/dTN0m
E5LqaUDtYZyamOBog/aAKMUdsS+rlIdytJF6CFcGtFlrvnYK3g0phhuHvA6nH0mRq8RNtViPkZU9
2KwpgUeMUN4uB78xwoid3Pay7VAzICPLkUwkupFY4DIsEqZU1g4ZJX/y4pX0jy6mg2es9+UpJeRp
Ho3A7XuqEpqNfkWqXaMVF1u1X1E2fuUdswpiWw35UMhh4KGZscLUb+juv1LlfA9jvY8gnVs6afe6
ppiXzYAMJad2kXzSkmVgj4GM5pl2a9XLU+K4L5mrjrppnTBlyp3Wm5d00la8LBqdgQ3R6fDaXn7Q
Uu8JPmHD6Not2VaBI9lh9ekTyfpdkX/a1go4yE80de+xhJm8f/XrQj5uC/oAq5Px7NctaiT/TzIg
bWfSedHAJGwQ2g0IZ9XFKb1HvFY0uEvvWW/HC7EHt78o//+fevDfph7o5n+TelBV3133/f1/Jh/8
/q9/JR94xn8Jx3V11zRsy3Fs4f/v5ANf/y/LcEhvMT3DtTyu/5l8IEg9EJ5tInLR/zP5wLL/yyft
hSRD33M8y/fs/5fkA1P/TTb4zyAZz/R9sQahGJbQfdQr//N//GcYhzu3lpZMTnVC3aZtaYI1IRs8
hmvb6k+9/jJIByC/ZWIJXHSPhr2s6disn/z9m9+LVs4je4kx/euTSku6//jr37/4/Vw1kLqqhiKi
P46bNm3qsANNHOpxjLH998//fOhZ7YkDT0+IeSSOBcgqzHBl6Br45n4/+r3Q/0AZPwwZlYO0bjPi
F0Pmv4iNfz+copqO9O+Hcv0uuZ3RDSLRFGuiQ0sXJ+4QJpN2kjZSQFPF+Z5V6cUp2DNkCdDDwX3Z
L1SA+V6VGBoMnVBeoIkTwaFmRTSjqBgB0JMsO8m5zyftyPbNIE/iD0MxP50VpaNBz6rP3b8sHbb+
p5xFcjObWeisYPjcXqJjwmFtW7JoBE1T3Pb6eIecOt8X84TP0aDRMSOiSzmzFsQ3MwKADDCQF66b
cYoMtg3TWKXnvncDfyLTUK+St6a1zrOK4XMS/0LfZQECUqRnzRruVdEh2e7pghwU+M/AnJ7zZKTY
Yk47TPDc9akJzNJ+hWr+1E04DAVT/DQtaPJWCiF0Wd4Tz8UE1iXmwdYaJ/D8Ry/G+0wrlRmd4b1V
kFCbBlGoE2UWqH//MnPQ3Bilpx11Ul33addR7TMeC6YWT6BG4HffH7JaX5615GHqsz8FG2aVQtux
C7ZkTu673GKJ9+miQbkjlCtB6jB5jJkHd6LKdh5L1wBnvW4VXnqbR4MduBxEUAJQOBhFtyP9gxiy
xLvaXaOOtm38kP4FGy01idotmjsrb+W9iWl9bN39XFBZ0yhhgAFZxysngrlm06bcMdiTteWBoLs2
SDqkB7OnHdLCP8c9TSDVpuivGN+aaYOEiuI1UIaHfCsSn9P6VcRM0LB6qyLZH5uVrQVo9D2NzBQA
6mp04glaHmlTYtc01Z1ewdNNHWLQk3RCFZ3Yf+Meec9ouTmqXm6bKIPNklbmYS4pkAc8WXRuQsOm
w1iSnKvp04OvU4AqXHmYBTwwh/G8LzHWMnTzYcZ5+TEemYT01JJQX8nSnU6LmLbwTdQl1bxyF937
EBIdnICVN2KHbJ1HEzhlwQFpR/f0vu+ZiBkLJK/B5Pkx9IDNfz4l1sK5VN8bERNui/RbiIbdQ9VO
aMkVpC0F71VzHLjNUFN4NSrBSD8bCiq12tnmlMFnrLVPLV6HfapBccRkaNtfqTlwishL5yhqnf7A
StYB6U5lM84bz6o/uTuqTTxM6V5PhUU7uE52FUnIaH5AHMz+hruYo3n7NjpDfLYLRCb42n7TkPPK
Phv6OjKapwCqDxVcrageyQyv1sYp2A5a7/EhXfxjYeHHQDt7EHrhB9xA9zUJ5c08v3UTqOPWtsz9
vP5gsmLeOVjM65Yk7k6l/VQa4j13oyYwgtTRd0i63kVHU6kitWnjRyiJQNNdLcv9Hhy3PwqPE3pD
5PHONu161+bda8FtdnStscOvvLBCQSXQKp3GMbFPa1XU+FcDiwJUl41P5uOGUeohwx0Ictrvdpqp
soPfQrByJ+NLzgy72jfSUR24/VZ2ZAFBpcKjkaAlhCJFzB3fpKaARxej4ScWkCv0q25ojJeYh9wN
uv1VOKyp8YAMV92pMe1v5gJT/di28anzH6M106JznYgXCGwmnM5Tyz2mD7MIloImVWIylkVhMgPO
RIjWYjFYJZDTqK+g8WpD8sJHrG3blDHUKkCP2moLw37EvvAwx5F2AF9/SzdLbBvHTXd9sceszd2Y
WDOrB1gasLzW2rhQOIApaGO8ix6MB7SoaD5pcmmVGwduBUttmeRJ9Ka3naMiRT9GpgHelrFaJUHT
zJxj8r5txfKCzq44zhyrts1pmMec02hFLBc7ldeWb479o5Wr2UiD3NwTsBnVCGjq5ser1yDqaDxq
LdaEeCqeVElzTWktBwfA5DuwtuLOIRAjqzoEhVp0WlDH6MNXI+OFuBjrZTVT7FRuaBvcJ4w5K9/c
c1ePAVaTuLGNfVygOXIfMoDELYmKW8/A7o7XH8m8x6CvmkkRZDo4Xpbsc2lQbOQWrfko25aoTMZR
4n3OaMcZkIuRh0AHyBMOYln1qfzpQ81BUyKxGMg5KcdmoGoGlICE6mz5t7pLihtGsoLOcPSnhSV4
8hKODFNinKIyOTgOhGG7r4glthZy/Yo5OrRFcpxoIANBXco7erJ07R3y83Ta3qVbd6dkppWd4Or3
ifAxeCQtJaJdm2T3M/O0bffSliNtH2oQmlFYxbDjH5SvFEcKic7K8Y8WTF5uYaIUkPxUHGSQCyZP
smQvWswpIh+47Fa/fbqf8h8nHqt9OXE+n7sZu4c+mCccDXZz9Mf52gwNC808H0CgvjKRc7accaC7
u2v9Uv1UPl0U32nbfZVIj/gZzo/dfItk8qkVXR/kIpsvI+0fygaJ48GyH2IDUYe2OOc8Wc6s0zep
IFrcseRL6zc4BHTA3HCkO+Z4WscRLFvpVwji91bNM4ESKj2A0nnQNOdIaNGafGQGa/kS1iCD8c+f
aXHeuJXzyJPzpgM0C+nwqwNE8BDYyfjPJaeQAFvq7V3zoWGGq8EWxVg+UT6MyGph2nTwE8xNKaca
zqevh/V6sRLzvWRLp2XrXdWA3M7JWdQXjjNJQziDl/jvhLuU6DzrI8MBC4wCpANE9pLJc+k86SAB
N6DdYKmP2X6y/Z3mJcTkMoU397FXfTRpNoSDTfWF0hqDZ1+WDxAax2CGIR9nIj6l8H6kh1XKrWUQ
+V/R3MG2NSJgyr6R0rBHsU09cZw07ZM1vwt8Td7GPW6CWLL0C43ESzHh5M8hA62+l3nTSq9e5yPc
pmSnmimuW6e7r1LwB6VWnHr6I864IFdh/c6AEWxoLtahWY0ykF37YPm4rafcxERdjvSY0eZau8mi
qs4tDEsORFfhktpnNzLUkyg+VXzPTq/0sKRzTaeNJ+8gnOk21buduwaOQx+tMLdVTxZpv1vW/+vk
pyp0yac4KCZ0sUhoX6nkVlkwsWZcSICceonMoTCPtWy2feLKEBe6DMzCe6i6fjlZ6eOcvMRtlu50
TsDb3x9H+P26wiYn1y/TAIIXR1+pwKVFeZi1JigJ0wyZOhHBgt9sW/omubp980SAH7/tTCUdDEq7
Ln7unGiuTKx7KETW2j1uiFfW5xJ7WmZ8S0fr93kpkpMUjEJcme2ENODlR4jg+nQkvzmFAJhEQ8PG
MMgQHyt8kOjdhr2c0XIOOkKbdjwkBE0+lL3VHqdEf7FM0QUMp0ZIgOG0CisGpJgbWqz9MTOgXI3A
8PtWvHlxx0QKfvZupRht2iJewlrXxR645XuZophYiooxNmBqrISEnHBLxdW7HEG6et+EW+A80uub
KjNQcJoFcmnrWdHszWX+lEqNIGsgCiTzItZkOv4BEQIdvJNEoe/xzqNtlrsU6DQM0/pkxMULiEKD
H9zeEsbyRh2YBL6ZXeDmp0Fe60Fhjt8ETGl7LOwR9qvtrCc/vSrOxlBbYaM/NcRdnOLeYoy6HiLs
WsM+Rju2WJv8AzROqlF9jYRA6MZt5NjojCqcW0iEG3dXqfweqJ88OOUIul6XR033ac+TXgBod6Ql
V3XzqfQf2lm4YbNepvgvIND5tMCNCVDtv1gWOpeNvhgwR/L4mGpk+mhx0oLccbqDxcHNnkildYvm
DxUFuNOSxca1d30P5VI2UObbEotSrKpnyWIbCHrTzTye01Q+AugtDjVz97Pmqe1MZMdpJm16Affc
pf0H1cNLIUHcaEjhHF+BocvsoMyJN0nmkKw3fZP7RIIPiWOHCIkOqSzQFjqD2lfukG2askB3ltfu
ya1fU40maMFa/s9DbU/lvSlNuM8KPUm23oVmi8JB2HV+UAVolAgFa+CO724mud0bgs9LXWu3mOgu
hepZOoTms6ygn6Rhw9PtZfTNel6iiD7oxp9JBm/9eFcOZXrgZHVNo4nY0zs8XVCwer6ca+GBmWMR
9FmfnOkXi1PPPEdbjbuRyMrAT9yXmMEDOLWFBW/lHDiYM6olC2VFI5CAeOIC7U0/zNkpJoQFkbn/
IlOGa0z7u39u8xm5zoaFJwdM/cdNzfckZ5Y3zs0lM42zsKyBrvpyLvBSOpPDKLVZ0DCAIQ1bnZLa
dTDoNBPpKMV4Suz3EqzMxqzLcSe9n3IYtPD3ous4SDdQS+6ncuEeXc+udlz/61I0w8tYd2rtxP/r
U+TxIBIDP7f/vUTCbQmMjYeLrpu/Rfp+sYx7NlII8qSdh1YO/FTr5YdjLf7GT1OxVUBWuTER7peV
HMN05WMQE4rMPRf1EbveVpR2D7FVqm2hyTHoX1MWI7hbug3er3T++SifxDbOgc5U7EPVJne6dh9X
xB9WGpBjSyXaro+n4Yi9bsUKcay05Z1fxclBZ4B2XCR5R9L3w3H9u39ffj9XZLQ2gWEjHln/iazL
KBRZ9lCh8g3UXOehld6bdkl2CHHef23aLtt58Jwwq3M20Fr4NxKcxiEROjuzj3q/hzWJlh+Ov916
Hn73+g3+c8/eQPtwqpN8a6T6d3NsIusPqXgZj4uHcqZoE25mz7vnKCZDWlDNP5do3SWNhGo3k/0C
VYWLDpn5WNFBXw00LBuoLJQbLeHvRVvupaWJ0++29u9Pmz0lOs8QJCM91NfLMjRPVW/7ewxBQFNT
+yPq8pgZhTmdF8AmEKNZfBeW4mNcomVZ8ulcibGsg6HKqn2jMEPNogj8ajzBxmTsRry6r3R2F2y2
VlLad7+XUtM/oVE/Oj0wod43nqVvoY4QxGG3/gY3fHquWwf/oNk3BwTOoaIoPXRZcXA1CV6BO29L
hDmUudywL3pGpnORveR0u/+o6gGLYzX0iOqrOt4lrpF+2ONAUh15SeeIdOmkat3HpqE00EmvTBoe
ddg9gNlS1tWkAIOkHSJ/9IgSQscp7aXeCZXNe5HnNdEO4/g0JNbZcRkF5aT27ZRZk3Jnvi96efJy
f/hTYQTcIGiqm8xi7Jwx+jKRbSorrc+5LnmxYqYIWcfkBXv+ybGd734onhK99AEvQkxRlntIsATi
D6jVw5KmJ9gNH1FZGn8rWYc0BV5ns7Qe2kLEkDHxvJqxmYSTt8pkY3XTpPILjNRCKipHy7q3XXqF
2Xieav/k9KZ7HfW+DvxyVhuUvP4lbT6NqWDgdauK0n7gBEIkcV1OQZuuvHhWxBoK4SkzOfnGDVpG
WHCoU2LqiRmUQ4CakZwFTH6trEiZID0IrbmKLrGdPTjTx4wR/t20wSHqKFIzZT0JX3x4r0Vs+Dfs
ivGu7R2DVr6Gmsg3AZJBWAC0Na+Jx12waL5zIM3DvyR1zmC+AzbYltbOj0v3MCYqbBoHpmuTM4az
ftqkWk7CyabDQjnCAcTTSFOMnuplpopF1IhgzlZX2XXz3urFuEu8CS9Git6g6l6TGulSYqwbrqbT
QvVjd0fXkjpw3YQ1KsqQ/MGSdJgOJupgbCPfmBimsPzno1hWZ0sf1Fr29PspaqE5vJOFP9DX4oIX
ZQwzHBebwlz03bD2mMa1f9uvF60G3to5PHywSa15yZnCcwMWhl4HmR0/k4VIDtfoT8fYSjCJ4EH3
18tsttgu4umfT5m/TdfGFM+9Qg4LPrMJfy/w3lhAMCDXSHwhrrHjyOSuS+sZOid/ZbHThwgcyaOr
EmqFUlfg1c2O4losUR0WMXXc78VUeHQibl9dH7vNIBIwpQ4dhPC36Ik6funfjwojKwIk6i+/J52a
Y41bwr9WyqiOihsFFO+XIT3Q+2mJMUn4R02sOpW4gyY80jD0aaswDKLdMlfZsYl580ZVCKpcfzjy
69EUgfyhMyASUcL6od0pI7e2KHKMHTZKnL5KfI+zMs6z7Z1xBRm0/5YGivuwL+qHJM7CBJxEyFcf
NlmUPzGtyzi80D1OzTIDoW+QhFZLEij4XqO0DS7OXQyLfT9GgtHSPEXkesACQw3BElkDgdxreYpb
dEluvX7fTNV4qC15jr0CySdNdtpHE1yMdamJ7wbLXY2H4F9yZDPSRMWVuQ95nP3Q1MoPvN+5UkGT
6C0yqzTZzs34nGflkTNbvJ8RnWwYa2iblrdggwSDKMS5MvdeZ8xBmz0XKeyamVwZHbHWZooT9GDR
7RArgsVzOj1d1Act5AGT5iLL4xgoyRbtdgrr1oGmhkUQE6IduovofQnnQQ2lptA3TNZyb652TcqL
7S6y3LkdvpveSofAIkNk8i6r/3g3LO5nlfun3i8uqA0mRhr8+v7y6kxuCMlNmiq/lX5Bj04Y+Oa6
BOdHvWto8qKnYAoPXo//Paxr2LKcB+JND+6wPCoD4RTFa0biBt3rbs3HlFZzMQlSIt83M27rmZhG
U+MG9dKLxYsjDJulXJhTwDhjE+e+vAp6pYWWfSudnu7ky4tiHgAsuHxPJ985miVmZL0odku/3Bid
RuStZzGS1h5p9D/uJYlqWmO8jR1t37WMrSbgrsx1M1PvHsolfYupih46wGiMaBh42n1Jw3nFXhXx
IweBzLoiwp/oiieP3YIAxY7Y8RYGwaRiPAkzvrrUxGPXJ1f8BHitZlteXDARNX4gW5h/XektDFpf
Kh/VW1G6z4x+Xhy7M/YJFI+D2xfXyaUV4osIn7XX3MjYI6OG0ShbBu7GJHJPXWKYR9QE1wLUOcVT
jqJWD7xWvSJ4dU+aMT95qGAMMROBxZrFrtZe5IhMcB6mI/RCDJieQbKykWwTDVtg4YgH02QgkI4+
EsMYxq4hroJWXNfpjE3KpoVEjHKxLKL7PLoOs4bc22yNvc7URI+wTM3ChoULtU9M2Ps1h8RW3eix
zjLqKX3L35nWt+b3XxZaMLNCoxBrQAEy80+c3CVDHJ1m5JF0DREfUh5gxsOqEiEz9xwBtKKbLuj3
V/LCtEeqC2K8XSQvls6iEoWe1r47rf2j/lZMCTdFXF21WXcuZZy8VtlfTqroo5w+3/c5dzfKabxg
HNmauzm1kH35dK1sLUBf3jx1NjeIuzxKR/c4L1l4q+zqPKTvq4Q2UJOItot4y4xpoj1ggRBELZbl
GJcHEptWjZve1HMwTrQE7MSo2Lrwvka0WdpVRYHwoTXf6iwbCRy1nu3e/EwtdItygouAr+eFBNRh
S0ILfDOyqduhrYNeIS3K6SZWs/G00A5vZ1LEeOaawX6KVoJPhG2srPMnZEf4qTPSNMRI8VOSpI5J
I2GhqD5igkLGxhF0pNplazE5QVP44NIYmah6ut6aAqIt6k3KhmUzHkqb41LVI+Fp2oNOespjYpuv
9ez/qch4XDkj/qFnSe8ScWNG6U+c4SsmhhlcUIMz08syZkYVuxHZ07B9O5KRvHLk6af26OYk7Apm
CgC1tNMw0Tf258zYC6tOt1qNPGsykEOwsWWbItU+O607ODCvGgN6VJZCkicGD0UVAvuNO8LH1/7y
sO+SlvgOu8ICCdSXwzVaMNe8tcrzaPCkyexZcj5DZdjUCHvKBlSC8eICiz1wZj4tXnOJK+dkp2pt
4OU1huH2kvtLf5iKgJrmFoIhwJ5WbHV81nyZ68Lpjhcif5QN0tUWAjojE+6d6c/k4gWPEiL+CBS7
Jk9YLlkNz8KpmABJwcvg8yXGpAEZq5HlqBXvOvxUcp36NSnR2UrLvM1oDp6yWjsjGEs39jLiKIVU
Bd72ViVIltngy21eEki27BsnrTeNjWWSp75tEwwgboXHF0UoXnzSDgv/L1msvDJkKF7jbDmN6wPV
0SOKNAgMPmpeCY98cDDV5+wTnaDVW7Ffgs6NEeMpzqDz0HEG0t29h5J7IqoFsCszB7ipsJjf6W7+
lTWIYDsFYjadXMPXyR50GQdBd7bWIjG2/hKdcc7nWj+x1uwWVZ6EzozId+O99+VCuQd2XEAZ32jZ
2jICfkrkB7J5/bYwsw8mbJgne4gwdO+RgWLhaGu0Og6RqCCHsFwrBnYVj/SuX+ZqX6zAaDDew050
6sl267AsWyKkpYJNljCBTBodNycMCVynLKquRxATzv+evBrmRmHcEvbmRrAGZupKfUXUqPJI9UuY
k8OtaYIwlqNxTRlwTkX1Yf/NnMK6MZsRk0+Ldcmp7ZMjk9XnJgB5CIwf5LDtHYUFZPA6rHX0k6Tu
elBDxnMfM11QrBkHY6TzmiwDZi3/s6ZF5S6MgrMJtKrr3TDLFYGxtg7rkdwvjHujnRyitcb99wU1
XBtmZvZ/fe7f/0RbDNyiHMewIVcdajYnJ4+o/1/sncl25MiWXX+lVs2RAgyNAVp6Gnjf0NmTwYgJ
VpBBou97fL22gfmSUamnkjSvQSLhcHcE3R2N2b3n7GMGKQ1TViO4CZRI7AgM0eCXKryap7izFScz
dbkhfr2+9oUSG6ZP5fL25TW/rX7uTr28UMUEB24GEld24ZrdjTEbM1089Q+qxfLer4eff8TXv/fb
rv/28s9/DxMdqaAGVG3ImmQIqH9lUNUcmL+UM+1YYdTURsMJDcAferfKAvGkz2a0l4EOrC5o3yiK
TdjtSrR7hVscckbX2zIm1XZKDn3/jWwa7oZAmEKsA9dS1qe0ykktGqYfYcplOpTyyhWdfdAElAcm
S7RdBhV38/dVJH3k97lMcNqu++GrqQrjpz8XsYtSE18Vj1Ed4INdVkPhVbR51NZGl/Epw+/s99ax
yIiHZONvzy/7kzkV68+9kBzX/LZ/R8T/3NPyTs+aGVs6BSNn7sGfm9Qev/6sz319Pf5Xr/lX2yxg
fkfZ7CtVQLebqToNlBpX0sKAuDyEqMvH+evZZW3Ztjy7PFwWyw6+Hv6r9/6rXWVdAdfD5LeoVXOE
Rht1JfoGAZ+WA1w9/pcbzRIm8W/PF+pN0deblsfLOzHAiqBzj4NqHdQdhzT9alb9Qk5/ri5PLQs7
2lAi045fb//6E762mfpgrv5LhZa3UTv9X1RownaEuXxVb+N/D96Lzc/257+9L++8/pm9/+Pfb99z
iu8p8TfRz9+FaH++8U8hmrT+cDxcAQjGDPIOIKX8JURz9T9swzOoQDuUwm3TEH8J0SzxB5scl1mD
aXimaSNfaxgrhv/4d9P7Qxq2cKThGoSqWv9/QjRD6BKh2X8Qokl8V6Y0dGFJg9hc/sDfhWhpZjZk
fevTYUzLhyFG1u5n8YOFQwTFLEEPDoAkzbgBuodqScfZS0J3s8tcnRZoSuuzkuk9yi5F5FrN7WDt
Gf7UWyfCLZw5QbeSI6VaJ+1H7MLN3eCJZkt4fcnNFD07obfr8IpygLuqKXmtKMavMjMIwGSP9+Mw
UrgyvuU+VAI/mjW0syQRASZChWpq1yINqbJiJ7H92+I1ruGTweyErI67daaxSFBLQMhGykwPiUlM
UkyC6z/p3P0kLTgtSfDNo8m3SjWbVqeH7KAenPjcNe1THN7T7y33k8dQsY37QyDkd5pihOogU56a
4GNoHJJmCUEMkTujpQBBWBgorgVkJIU9odA94QsfGCn2qc501KR1hltspSNCYiKYi3VK0icOXGNC
opIwRNTGhPZ9/WpO0QdYx2pTmNqTI3uqsIq8QAoTXJfUpXoSWpvIERfpo+jzYuTMkdVcEvMyENpD
nZJSOcSUtZmDMvGhx2w6S4L+T0S4lh7RjrPQcb94SXQ9hWRlx1S+C6e/RAF8J8N5bcImuWIgfTE1
U14cmWbrMW66bV1yc6tTgDcU1gnqGGWyMwmLsRzi6qXiCExlCjBSSY573XJXVm5rezOOvlnC9lbh
CI6rCGLmiyVEjGIm0GaWDXUYMED1MB+80j2EPc5I0hF0rX3zjeInpmFwhLNz03kyu7GxdvGlEk+v
0TqFLt5e5jTVjmkR3NhFIQ8yCsU1JhDiLazvqBbJsw/Kq7EktwRy7AZ5p0GLzUyhq7t7E6QRyYZA
jJoRdlQyeOdpZvI4JPUxDXAJ4Y5+QnpBPF4hSTa2wgyFmrna5S05WcR6DURGzD3BenBsaGL3Bwy7
46GDHEYy3ABMP/xVp0iHImhyRIz1e0NmOzvX3glbQfcwzipfi6eCwLwn2hFJpDzGc89sL+6u8iYA
+gVJCxRmSm5wYkFaR2W+9lO+OKm1jFAtqkpYebfDKLrjXPY0hnr5ow3D5EBBT0WtIsxvKrJ05lZ/
GWmPr3uBxsYaq4suq18MyHnL2Dx4DvVI2Kc/Mm24yvT8YQ4Njrg8ulhuYK0GxQ5KEmerC51old58
geZEJYM2uQB+u+maGugStoA6LZt9MTmX4mc0K8WcmoZO4mGKdOqo+XDnaXCoDPyN9LM3zZQFxPn4
j8GgvbsRQkG4ltXKtKcjkWh7WSUPlGmgYLV6sy6N/AMmL65L2TIl8SlYlUwTdbmDN1pf2YQOAFYA
l5k3XLemvDnzx5p3fMuvUTyQfYajJeeCtE2FfK0k8zncDTem5z3WRn3V1BAlHGnTDvey9twmT16i
Ctv63ipniQdpzu6SH8aIqH3AxzSPXUvxwl2HEb7ZoWyrLdfvESEd1Z95nuMXvzLsNYkb62JNkZqq
SQ5or8cKnznW2XfVLKUdDYzcybChff8Kb22mkxYS6d5X+0H2HH4+/F1beI85Yjf87ZG9yxODygnm
GtR6RDjCJ48qg+JyFCABpainF/ZdbQb9dTmG2QEwG5g2S+6HOaI9hlcTgc5KePlTKhqP4V+1pwSb
dNU+RKuo6VwfbG9vuQLag6Ch4GPZydzqxXaHZkPPoNoXiAUr3fxWpKUBhYyQ+64nw30wSTe1Dbs+
dGPy3Ee9j8MS/4WTxwNlreNUoTwaW7t5ngmf0of2sVUFmnhwgwPD7ng9Z5Ct0CGsHTO7QfF5J8E4
DwUUtTIgAaKIp6cyRdAbyda9f5lTiv1oTeEJuXiu2mSVSXs96slGoqFYT6ZO4AwimTjVr3I63pZ5
GoYkvp7JAUG2HBSXxImcDSRIqpLK6kJ/AYHExsuQC6tyYJ4RREZ++6qvsTw1LTroKoEO4gwnMkk2
s7R/WZlxjwG5Igg61ra1NIAMz6jeiugVCzaUoSj/1m7haappKU5AUNUbk8Q3MIXu0T/Ijq5YTxh0
a8LbQlexKUuD+CyCHz2/O2ohM0ib2cEKi5kZmB+oNZ4TqDGrqSYU1qwjFL8tefUu1sTOJtE89FKi
ZJJ7UUwcCi00Nb82H0wRXbCtKZBp1R20nPOYgcgexR5ezJycOWYpgDsmprBrfTKzTVHhUyyhXOCZ
M7dxe42H766q/Z2VYSMzPQ4itFH4Wr9XYQr4lbIM8DF6+Ro0IAwWE5MJo93aTFuH1H3QC6p5GSFb
O7uFkjnqPUUTV+zMUioAD+QKf+Oyvo5yvuPAKfYVM/214wd3tTEfcxEiJixRT8/HIuaQm/IOGpgf
/eh1274Emr6NO9pEcCkxwxLutGKyTSvBvM68/KA1CUUrA1Ld7El+5tal7T8Mb25fYah1cXn6P4NJ
PnnQQlZmRVfZzsaTzpA/qaa3RHODDTPTiJ9n2KPkp8sMGNWTx87JnHVlfyMM9Q3BoLHp6ucGOfKQ
tLeGNXwLejIh46ohGe2Ki4KPS9M7t058A9KbRPqY8i80OAv5heaYF7haDsl43GRl35JjVCFbJaSb
exvWIh/bCqMN3NL+McLCX5P9HGiDgxKueUUjm+EZ04jERRvhXhlkgACCCXadiAG0tOZN0fd0Simh
UaC6BC0HV2uaF1Kog308AjLWY3EMiuJb3aFNqLm6kYMi4ZE3T55XkxIwEVE1Vu5u1MybMu+f5rgG
lkEgIFK7djOMUqC/nvYc3NisAjD3ZcnvjtwnrtAEpul9TsRpXlW/tN7ZJQjZN57v4PpVonr30fIo
iHDOkVpAw5XELSo+HH1WUu8isMCMrUoTtkZm02nvHGROeIpOOrxI2OID6PWAbJdF4rQshpaSepdm
xTaBMV+uBix8HeGRWL2G8VSX+e+LZZsz+ky81BMcAAw5HQAVS/s9VT34ZbE04mscI0ctQPlGFQOW
FEUHaVPlWB5zcqbHnmIbKZrNZyNx7p102ynZla8abnH5kCXUWPsIaHEuRuIeAlxoyyJpVPqDerg8
YZeDs1k+CM4mwml95btY+n5h7JOx0uZH3JjNftlOKAGipL8WyytgF7zZMUPsZfuy6Wsfn/v82p0B
Erc5lxPJjHH1OseOeSr6hyDSvaNDNXNPHMp1SH0TYY0fWaflBXKeCC11/aO0LYxRS2PSnXNWl/0u
j/0uVkQaUOyLfK5WHpA6gzQP3lXZQZSm7mvxt23LHv62DRgGJTekZn/b/vXQ9SMYufGsmolcyOHd
zJQ2mXkv4jqchNWpdAZJGLzaaEn7OS3BWQ7qF/36WeOl67lUsJafGTsgZe/leWccnrMkhSW6bNPh
GMBi9sAc/POYWNb+tkO0nsxXZBgRjJrTdf1rsfRnPzuxalvU2NmmlqgRlz9h2VWyHGPLDj9XAx+2
dFIAIlClqU4lmSxryazYAjAJ1M2k+wXJlmMmDemKDgNnq5OrsF+bBB8KF8fAaADRSvztq8+fLQjI
0fxzffnuY4erOeHHytIycpTDS6WRqXSWy5qjzEPLYmgvSZmpqiyx95RRkVl+ri7yzhSylg3Lno+F
PfcvPYuk54msXp1RuQ3X3I2Y1BilZ6+pXNd8Q5xEcJxUfggPlzVdPbR6VXhaHnvELTETxfieS+dg
lsV3zXO7cxH1AToY5zAlDXZTNFSNVtaPOIvzmkuJaKcfTeXvk2ke743mivJscu9G9t6u/Zfar9OT
1OjoVAyld0lb1btS+jhmCOvMLYQyBfy7xM3ugLUE0HXzeB8WE7dLmM7qeslkzokmQuzUyENQLrQA
uq/CjgFa5abxoZmdN2EY8aHvHIQslO2NWZonO9avK7wXJFeZ7rqhP4vLm1FEQIvDbUhga5wmOQ+d
SfRi72fXQhTcIZ2ZsYtkag1rJDn5SOFGOyhvdMJwHVsXZxINvvcij3YW1ugN6RbNFjmqCU1pSk7O
kH9whj9a3OiPtce8TNNI/AO6k+5QikGaR5qZk8rZNrgofAeh7wRa++IB1/C4K8A86qNrYTIiNGrq
1QOlreyQiLZazTFTzVIdfpkSng7qmJuw9RDUpla/Nv7tNcuzXsQF7ut1ReN8r2uXbFrTuyzPpdWS
LaVeRluj2xWjuKU7gUJGZSwt2UXLw88F0xKC0IjaqDuUDjHTmXlNyLxzhBXmlGPCIKHzNrRVypPW
e7cwLYlUVDtqBo7jZa1OdITDePaPznj79Zyf59Wm18CXLdsqNcXXJ+e8vLFT7/7axddDMi4mwFQR
cQeR0icnfoiLAaJnourKJV5utqnVr0Xqxs1+cIZjrAqflp1joFanAgc754gyyzEFNT63fT2xrC0L
h9RTYjNzvMUIxLlW8N5lESTTT9HEOheSf24qm9Kitcc9n/5geVq+l7iU0T72rXO52P0sx7pKNSIr
pPoJlp/EcSGr0W1RKuOM5GFAgKwKdUvSTfubYZJtDldIoFRkMSnJrIBihT9ldnHlopbrMj5abQfi
NMSlIHeSMG11gWFcXpyWNaT4f659bSPyBUDQIDys+Za/CVSxfCmLf1bMa/J0Kkjn5HrOd0WGokqb
nVUZMYgcpotQF1yh9C/LWp9l0z7VlM4GeZzllNPe7sWBiWuwrTk1gNThwvv0SM7LBbFQf9vyx9SD
pdIWgXEv//roTPauKM1rUwlVY3AcR7f/McVDdyJrYV+WOiBcJeIRTkTLC7Gf+ZcTs6Yd3J6Xx6Cn
gIk14KiQTwWQIQgzgSdDPvrJIsEB2dl7qy7+yyJuwXIcwLzzlWda3ZACOxV7T09PSwNjWTQteZ+1
5OtemhjL+5YnuqWzkS73j3hZdgnskBC55uq3V6mdf/2Ly7+1vP3/uM1dsra+9rCsLe/72vb18Gs3
X3/e17a44mT1A2pmjYyf/a89Ly+mq8/Q4/Nv/3oPyKoQtxMdkq/vafl4mpBUTey2RZaLTHxWEq0S
RAjWueRGpJzvxSSjbcetlyk+p/JiUqN4FRYHS5kLlo3FPD4NLYJ2K44dkosCdDFopgrktBurxvmp
L4fMcuQux8nXYqQVB2IBFd0c03Ma7mKTLoar7CARDpHVgKxoM5NSiS4LZdmKzFla2LHkZrK4g5c/
Arv5wwDBdee66FIjMzs4mkQvn6Mod13Yjm5mRBhdIdMhQzWzKkIYXGOqABceH8nWaU/RZNwaaetF
a27Zq1YJVJd9cBdH4TzMdruvjZTrEqT2qM0+6hbpwH81Fv5fGgsGNXv9P2ssnOkydG/J9HtT4c83
fbnb8aHD1fekQ5sCs/zw3rT/+HfN9f6wpZAIqEzbsSym8n+1FOgbGJYgzxvsp+MIQ/+tpeD8QX8C
NY1twBRfbO//8398dj1uPzsFzd8e/xto5tsiYhhAQ4K2xX9sKAjdwFxv07fA4S4EH/b3hoJJNhKK
OD84DbSf87TixlaVTJKdkfZV6V98LzjZNKdPOGkfM4Yo3EjJ5NHHu0hLTzHhAce8raFt1DHhu9Jv
V6lXjNuxJWnTIUV6ZZkZk3GGnut0dDdhEj8kWmtTBM2URgffsQ/gD5+Ofxyq4b0m6t7oZno4/+0/
+ZSwav73zwkgAEGPTv8GWoD4m4N/5I5uJ8J1jn5N644RMzBh1KKfvXLVlo2UlrRVqtKlwbncplSF
Z00G8aZP8OHlhv6c++ZptvVyXyoV9Kz00DHC6BCBdK2U0nRxnxylncZy8pAjpqYMbd0ui1QprR2l
ufY9KjTog0ecPySyoEDA/UupAUPdItlGYDqcNcJxJ6XnjpSye1Iab12pvT2l+x4RgCcmZg2YS96W
Hu6jq4VQedTC4zp6ykjzVFapZdGAPzxNyrkxa3dfmz0JdGbOgpzKkbmBxjQfzEjMiOhZhBF1aJ92
1zpR8+tl0SuLken7d2OEmQPMD/YPw8niHWG+34tDCfimV5r5yQowT6jLWTBVL4Ueeds4FO0p7PjO
cjWSCJQCv1Ra/BxRPqERFA1GpdQ3lWY/sNP5zVA6/ra4S5MxOc1DSC53lt7TmvJPpRL+WyRn4KOj
vUt2tn+iZO79tli2aVxiG2uShzLDrhuZze2oXtVw+DXKgyCUGyFGH7oqlFM5ERPyC4MXY3ycgmNS
q6aCZ6EQ7nE3qLVpno1T8y1Z/A9KAuzYKDWDHNhDWiGDnbFLTEPYn3xv6k9g0Ki7KF8FEyeQespr
4WO6EMp9oSsfRqgcGRPWDB0j9XbGrAHHubvylH9DKDvHsigXd4fyf/TK8dEp70eCCcRUm5ZFoBwi
vfKK0Lq8mxf7SKpEycuidD+MAo9JqtwmgfVDJRofi+HKUW6USvlSgAjYp1B5VSzlWkmwryB3Okem
1237yjzXKKVSJs9rB8uL63zXlQNmVF4YVILNiSZNcyqVbrkwtedCY45KbSQ+tthpssVYg4TIVk6b
Gqn7otVQHpyid421jckGhFe2WyL2Gm5obYZ3p1EuHshiYN296BFtnblOlddnvO3U/bLGApQqL1CF
BD6k6nUQHhhXzo2DVM4hLVUmIl35iSLlLEqUx0hrMRsp1xHTcXOt1RMuXyJwLExls+8iC7J7lL0B
0o9lTDjqATM/5WoqxuJuGVyUivIfKu+TQx1uGiStp04g+wdmXSunVKg8UzCc9q1yUcXKT0UDkEFG
UeGxqnau8lxZmK/QKJ8T5cYSZftcY8/CKaudxg66Mr4tHwNXrpxcnfJ0hZi7AuXyss1NyVh4pw3Y
v5QPjFHqjLKP4qQjLXjqLv47XGMO9jFT+cgEg3upnGW+8piFym0W8BVxFHt7mtlc8QxMaXnrZLsx
YcTdB2/0g+SpUovUu+fCMR2pZJdMz3C5LcIQbpjVwcIC5ysvHAqvu0Z2cgPiEBmVcsxl+WOdNgwB
IQCt28VVp/x1iBxJMTVI5zMx32lKi14oP54XPIVkf5/GJD87bfLhLc49aibKyZdg6QN5sYNYiawL
s1+jXH9a6r2EEpKpQRiujjEQJUZxDLEKMnCsGFbhHpyUj9BVjkKBtbBVHsNlGBkq32GMAXGgmedi
SMwxJs4KUNF2FVgi0jMy0p4m+WBhZfRVoQYbxHKYM407pcr16GB/zJUPslKOyGDxRiqXpFz8khgn
NWfmrxT9NlaeSlovaNQXn6VyXEJ+FgIHZtCIZ5/srwPXiXtpPjdGHWx6JiI7r0CVwgFx3ycur5UQ
YQWNa/6YbckEZtsKBTPQ86NXd4c4THQqtbrczFVnX5Nzs6bdYWziHMU24YUjPw62dvsQldUM0Yue
mmY6mByh2teTOFSybo8W5vxzbt6nozVu6GBdstD8jjoAGeuOiLd3ZwphH2sGbcfY2dRjdfSMHBiY
rURjwCaatisJK+oRC/IOc2rltQEyZ2sSnkkYBiEOoma+WujN1hTIkt0RCaAP7I7ZuPc6xgVhwol/
Nwd1t9ID3d94YAlLGZzpDh0rkXi7mDKtrUbulAfzA8lcB0SyQ1tOhzjDt06w7Q3h6iSNRtU3YYQA
tTyg74plUUcMX8K+fpUw3UFIgzvQRrBkmRZDwQcdf0w0yLZBeQjNYdq6lBRReHXGoSAwdqwHom4A
lm3sakO2lERY24xbnC9cj2YC71t0mYFXktfnVfhNFPNgpqhZTNqTpKC8IlBAu3Ma9XzsXBeZOAkw
666W4sN88/2A/5eOvW4Ap8BaJtaqLaHS99F0QK+J+wDGC9yIBi0A1y0J6xSg8PdIZ2Q23APjIXQC
E8M6dP3bwRHVg1OmF0t22xa+MG0TC0Saie6ZS9nObIubUTjZEzGGjUi+wU9S5r6BhgMymS0citu5
mBAyJKdw7nV6yMFlLoEsSkNR3bo7ncS6vdaVxbnrf9it/RzBJ+CGktCnijgsIapoG701UnLR530R
1Ksm6oYteEOKiFFsUqBzul2VMyjUPezyE8qFihHbt7S4sUMiGNrhZgjc72gVawCHGSmOCDcLMCOe
fEk9GLZWrtVb/MIWORCgYKQrX2K4alu/w4MfZo5xi0hU3GYhcaiF/xJGmctMfniE3UlDr7c+Ukog
xRQ1Vwks/9hjRMaYBthKgewkNexpQ2SiQxMA13TzoSWtdcYSRpCEv29d2yAXz9zmeUb1LLKKnwVV
7tWAgIJ7TOwRNwfY2078ah+kDQRqjSFw55enOgjaK5wr3EIeLQGc3ymzK4Omviv4YqK48tYzxYfB
OBjoF9YN2vwfk37BrEECVIFzDZAG8kFtUzsNx6k9b3qnlGdJ5QUf/q+GuhvZffmLZfdwValW4rq9
tKlhYRsAvjNHbnECYjltPRk6P8mWoU0l5+BQCItGRtOs6gRPJ/bnK6qo5M5GYlx1VL0ymwVV2eyC
uaFqu5eizl5dD14GVJFN3PziR38ozP4usemeYBa5tUiVozdG3p4gjACSW4YQ4AkaDOO8ID6k1E7H
iXDa1Jte554utJGEe1oWu0qlzQU0kmdxM+fIPrIctiBZzKh7R+8m8PNDMZvbvhsRnfsUN2WOWJrW
xDtmUBytzt2M4nbT5eKiucPFdehKFW3t4uj3dsLvfoypy1gqeZnSEoJkDBMQk1QI/7rX2l3Ln6wk
IbTcs+bWKCCRiyGwN6nbgasv9W7va8ec9tSqiED0aDV9ApnClRV18a2dftHnjIk2ca6nyqv3PX1Q
OlPVkxDj8zjKl7z0H3C/C6W1eW2Zue/knNUHb3wuc7mXo+UeTAgfEWp23E7InygoyRp3DWewsg6s
qNHhHh2blZlUpDFahIcy0I84nVpawQIiBNGvm7FpQdkGh4BfeZe7ab6D1LgJKm/b+UCQbDyW0ESe
q6q8lqZFeI2Aq22gR7F6ku9w4K7HXIBYtOY1xM33ovs5EPbK/WZveuDoHbv7KFWIzDxyvJJMCT9+
rqFcaB+yS4ddkOVnE3wTbVJqwPguteRuZph93zAcI0RIUaTme0NE93GdITbQgf2E9tucY6xtM+QL
DIN6QdQhA9PALu9DFGoQp5/IPCWb2M2PuoDIrpfxtwr/EQooOJyBS9dZkeonGvBhm9W7TqfrTh1/
AvZ/7I35zH2/vPOTa8M+0ruNr5zSfMXie187JlTn1GQmZ0cXf4KriqfpVrTWsB2GiutwZZKFpoqj
M14UDM2gPKvD7HjdbsDJpKDG477Ch4rHueho/sUqmASKWRgdRULndyIHZO27cJ5N3Sg2UdBvnR7/
mggIaRt1BpKgLZ+qtLgz7WE41sbtkDAer/nMdo3N1MrlNVRvgksK+6yV4tcMIN0P1KzK7rvTCLHa
d6JwLxvPXAVMuUdgUuaMywLB1otEZDXGHPvkAVcghbd1yIceM7IY8KZsWn1OAWl6PyyTNI0GydE8
IAsEBbdJ05t8rJ4FQqdVb2sUhQP8GsxvUu6Y7wRoTKaHgjj3vX0HmysvMX16Oh7S3NOINdNrzGqT
u9e8OtvNeMHWdW09In7hK+VaSBWaailqJw+HkswbD1Bt1q213Lkh2ABfPjBbpVC6dru0hoJH00JE
glikftwiyrwhvY1hW2KcK81+SunI67X7RoP4TlIBJ/2Qq4SVipS28ltsSHvTR/Z3YOgcOSGoA48s
VWwyiOAZ7+o1gvg5RwKWU09GIl9iqUvJCdkxN1tpeBqvuTiSY0H/wXBpfrXXKWV9GizlWhs/UPh9
HyI6C4EwyCKlBjI1py4c3so2LY/Iyz3TivbeANCJ5LL1to0xGfuDGpQYlrVKhvSta8IrL/Pe6PGv
4NI66wJtHG2qYzeQjwiBhRwqLn/CMM+yo9tUfAxpMz1S6C5WujA2UXOEmcWIO3NqtH7Fm+3bwzZx
plvN0U0qAPYWfxxyEzg5O2MG0E48OZJQEiDhtWxKH8lK3UUWck433ERxdESCEmOu6ccV9lnVGKMp
4CaAMaSq/Zs2BspkTvbUU9s9VXcSTrz6TnOCp9yM3HXsFdsmSe7LvHyHrP8umItYWS22pPTKiSyl
BrN3LDnphx9p55Lcim2TvrXAacmBD8PKLICWa84PqfgfA+xykE2I4X3tJW1mlad7o6WkyFh19cCO
GTbFXMAaN3nRcY2VSUPw3FiPgHYY5LXgi3ZtCwq4aL9H6ZAfs2A6kT0vtpzGWFe5VpES6STIBeEF
SAZFAXkqzojUiRRZrFKbkpx5WMhErmEJWiO3gebH1V3rmVw6qeKlBWQI6oywba/sERjCjy7GjqiY
uXzUaTySqyoIjIztdRfSIUz9+Vr9lx1Tj1Yq+qsEw0iZ7Fr7OxVEDleob+1EtgDeXdgFMx2w8KXQ
Uu6vWnFOXYBALvdYWlDIIIuEEQOnA8OCDvZx1G3KTHL6qy+SXOFv7lVf0uTTpYNML2UGLvwGTBXB
DzY57C2lR3hv4ocFiIixOIpaID34GPSKXXgfBEc+lBEW1/RdoxZQjeg/IHv4m9Cyb23dA3bcA/h2
bNo1gs4yY/vnGEGKa/tPnulM29FzH3MGkWtTBfSGhQ89hRsZkJy1zbRozRl+U83uL1+LwGbeez1p
9DFACUhJ2FGg1OtgbBmFNv4KINm8RoGElfWgCzA8DYVHbo5vkRH5m0IocLSsOub/grm8Su4YRzz6
xEUiytQ52ci9IqDJXw+TNVF3q5iRlyOAysqxd3Nn0n2NTYmBEK2N33hIWTKksU756gk+MDHV9+As
ISn1DUz3Mj4jLjb3E9ToVSW4IcXPOKCfCToCdoJdtRy0N0I9uMe2P0gR30SlPBRtf6lta51MF64h
fYdZFfvUSo/ImghuSscCntmS/dt7vGw4iM6/rkeoZtqw85Ff/CA3kESROZmGD4YWoVbd23EX4Dcc
57VfzYDURx3ZmwsZXCOqzTuj0d1NpvJ5eOkTvu5TY+EsdLlRctfDq+/w29XIYTYtF9HZ50oXMRNI
KyR5rjLpDv4H46r+Ovem+6r1g0Oa+Mkp8+jDatjv6+bQeMWVsBjNp0U/HjxjViHUD34T3aBd0jcE
s7+X2F2dgqiPYbLv7bR6hs54Fzdr0+6eC9u6aXRkPwq5zJhC4oKyZPLQmpwtPaP+MBP3Wb1JfIBz
aPy8jR/IszcyayVrGFz8SqT+d5/ZjdZFlKrGM2LdNbmz70Y9MGvRc6602bErOszS7Y2uzjWzeK/q
/BtRWC2WZ2ZcPVagQgPGTdLvmln5bds15bb32sc6F0++8aAh2wVApH2g8Lq4AXFVkYY8iKNn3KRZ
xp23Ht+SuYSzAyAbH+LKqLWfo6aTItEgogMG8cqAbT1EtHq6JnipnAgsTySZRIO+IDbjtqHLFTsf
ok+uVSgBWioC4kzv1mfGGRXlDcnpH5qWPRTqM2tD++SAElOEcNdFrG9Ig4w5fqm1JGOQ74R2Z+5e
hEcPKhx2vdX+wmF9TPkWSe260KMURxNndMIwdU2MKRlYOYxRqY+wODVnR9THsBtVkCH1fWYg6Uhv
akLn3EwRJcTYndHgnM2KbrVtTFsRtYAaklYDK+I9RMwVzErnLh0/a74xH2iBwnueDSYdyM6dbOqO
NK3cFS3sHVBv/SbIUTnLzFn5YBvpn1VrN5rWo6BNlzJkdpOAszSreb4jQz2dje/FBAwcpkS1T8r8
RMgX1gGBSX/UgYiokDeG2JQw5+EtQwi86jsS0QpbBSYzN3cyt6ZEEDN61ZnTXQ9W9ZzsjDKqmXgb
gtRd69m1GdFoqC7XY5leV4lH0Jw2v6blqG0nDiMc1Lm1MphK7FyCPUEvkVc0J9+auAYJ19xXfoo6
GV7Jw6ifuBA5UC4IKlbVp0NVFD+KNnvy6qLYhVPxy2Ksu9busD1cjDLmm87rCIwfBgw3rH+1YeCt
rcgykGmP+ILNRF58BvmMteafY+aNRz9OSaWaORBwmd1mszWfvQF0WibiCw6AVVsH2UZM3EO4gmat
e4PcnCkG7pWVNHW5L0on2qYmiV7+bEyH+pBmY3sdzUj7ZrSYYSedjdvqB32wLqJLyr2Rfpgh6FWi
Ty2sFBQqyRJI+NwmRdsWGXo5xoynKTd7s0W4UfEodIi75MopSyPO0ayPbycND7ofjI8DlrBNYRDx
Q3UcL4vTExo0uSuAoI+iHAai3fwcO3aPBSX2xk3m2g+eQH8cKcpvHJ/KNp/OjJK5fE0dJBpZv0bZ
+KukLEOP1T7JMr1Nc7we/dyXOzToAEschyTDmLgCGyG4dP3n3DWvkei8kkJTnCt4JGv6Yg1WcHSo
ZBStfNF3XO4hULh1E18qxkiOGLkKFs3POMGU0YsRTzf1oqvGzd5jMtO2BJgVK+EyI7B814ZIkN41
mmHBz6c+R/l6l8RGuuejgMtIy/sBwtxqdEyEo9VwrWvhs59r0cktx58tjIurOgdL6wYlQtwR+ZlE
G21quGbDYTpOoypWIs/VERu36AnRhhNDWDOKM1XwPbD5m6giRTYXMQJrAyh7pzDqWehtrQEecRxb
0z0hM1ofErqkl91dlOtbvRZHbhMQDvVjmFv2Ma8/avSsV/x4v4YqLoERzzQzPI2enXYlUUifpfti
0hPZNwlD/AUJ1DX20yDMgrSt69wU6Ig7xuHZXgd0s86CpN8OBa0mN2zK09jDm85uEGG1YNUAftI4
vaI0C3TFhR7V6NUv2U33wRTfl1N4abHpE0iGh4ZwYG3EwjHwi6IyYKY9tnsneq/azLorRffEdNk/
+e5HP9OgHGNrZUPiYQAMuF9PhlOgdcUWvc+80ubu3iqCW0pHA/STYQWCz33IgVHu7Nl9JIQGs31R
DHfNEL1HSX4AkaghSOcWP/wv9s5ru3Fk27I/1DgDCLjAK71EipIoicrMFwylEbx3AXx9z2DV6S5z
bt3ufu6H4lBJKYGECbP3WnNl1XVKoMtWPJJW0H2UmS33ulsIxU65W4RcXxKverX6EqeLqkEj9Ux/
9hx9QTHBDiVznpeJJCB2dSNNMAEdIUnea7oEu2h+j5bs2EcUUZfa/zpY9qUjkCMOgIzYAEK30+DC
rYAJIlkbRlpGmJAtlWIyZA8E7tbyx4OQznw3Tie/p46JwZmsRgmDIQ7RI2RZvAVJjOnIgmsxzQfX
jeRW1h0AzmqBtO2HcmMVy6HKSBzsG9BA+XSecB5gOji79wZqB0gtTcstyJ5T4JCtUe77zqVzfPzf
lMA9vZuMM7VZALCupYsruoi7X47B+4zTelcRg00crvPQWlRDR7n8KDrk3QP6EDusjmXQfHEmTQ7C
BTUU3q4yMpcxsYsPzgANdgL0wvpu2QiLqD3scwY2IVblMR5xaUNG0unk8IcLM/wMK6vY+vTsrMGZ
qddlZwh9P9hcxcQAArn1gg9Vo8ITdSUoJQ6bNErSO7/9lU9jujGSBNOTCMgiMxz/jKMN6hG4q6a8
ZCBiVvCueDzT8VGSuRxhVxo7Ii1mQ743xfhRxVN8yuh2b4KUbqeoMGZxtsaiaXHC1BR3wJtTL68e
M7bN26YL9zIm58fGyz3a/XxX455ajQgouXjq1Xe/wUQ9JwUJw7TfALC7DrATSMwEiuz8YBZr23Q9
uGC0pe2u2xkqmmDj1eUmr6uXwUiuNciQwJmdFYXFfDPq5LWC8kyqw5fFgrQ572Jnl4W06z1VZpuv
hIZW7/Ho8NvaamaOwTYZiuhcmPV0hFW4SVuireIJp2A9Ndswq06FhQhxSTSptmmsjUimy5RF3l32
2udkyqV4FbwJlEPITbLrzXhgoDLE85wGWxgnb1nudAeVtGJDiAp+LnRTQiCcYub7wbJh2fQyIajG
x0MEHRZ2NTSNxGIFUo+VTmIsLpkxsbh3g2Y9LUNLWx+AKnCBn8A/8Br1xqXPe5/z4kdPfpZPWzli
AsnR37b581I43uOS1KA9F//iFswGQbKckWUC1faG9ej4PkJl8aOcWKgrJclcESJ6z/rHdvgMWZs/
L6IMzh2p2qUd9rxtCMAZnJtBDNxuz5WvXuxxbg59SFkOyEb3OJjW92Ke822SGY8Eew5rVvwnA2b+
ecxhzzR1diBMd2M6U3NtwV9DyBT7qdTuT5x/gpReAoaTIfiVxR/kBN4VJk9T7TTk+qFm8isHsDJr
wMHCBjqLsl0x0rL4T9H4WzFRZA5w6b5K5cZxuvxIOPFueE+X+rNsiW8c+xzCqv01INLvp03ooVts
h7mtHuAsgM6zh72/WM2eHFpywtv8uOC8qA0V7xbXZ1MUsvSekMIqiTaQ4aJAQbM2SCfdjJWkIp0Y
q3yaLlXI8NNDPYpcpZ2c6CQSO/ruz2kG3ZcwkjpdHogcoww/B9kumceT6xHnnqriNBCHRfYptUYK
2u1mjnAe1sN4tLJlPwxudhrUl7bsujuTtdG6N5ItOSbmCd5GtC4K6np1RTJN7cj+OI1GzJZU069n
4xslY+ceMOOzNxEqPk7Ld1YboJ7ajxzjw7qfdFeo9O4jMwFxkpfTRihnT64Ck99sFc+2Xt94MCnM
rk229ZT6Z49yeTgz4aWjnT+qEBObQSQYjESReQd6az/Stq+2fktAdBoalMTYfljhEhFrL+79zrmb
HDrBHJ58hDK/JN3ytIzZ+DgYFCkIgXV5wJbvtCsffDdPfy2+eccej8kMWFXMp2CB013mOT6ZNeYm
1/W/px0igEFm8Duq6Ow6A3Mf/Hq2jBbp2vbO1G4lZo0Vvbb+kZwyLp/FI501D23CMbFCeZ0J3Hns
3VUhhupJxJROfJCn27yRyWEM6wNdd5rGgqp2qcKCOg/gdav8CkUbh2hRbTpg3cRLgQi1shffvF8S
lZ9uL4RTFSciJdlZjKC9au6FDg0Hi9iOrmSWb5yACkGpucjw8kwwygKpYCc1C4zgqRwQuF9738CX
wLWNF/spMAGJEcJaohqgE9E15rFX7peoL4/o84H5xNFj6abFe0FgQtvTfAc7OxK/hANN6U6nRb9K
jJ54Q55nz48tLULUvyy48KtkjMyd4i9XgIZwWwVJ82oPMzbVOjA2VOqKIbg3Oope0hX7xvXs9TRW
/Zq4nDXqE+gqfqaeMoFDSvXz2q3Uowe2bJ91ZBkH9oQSHuuKM/9S5ULfkjrmNOgo4IDugVdjTZWe
W21ri/jLeGaB0lIhcqzpiC6FXKGy2EdiTImxlpfMLKhaL6PBMhliutljAZy9HnWPGqddojuHVbLq
QPptcYXeBV3YnG8voCq2CUHro2snd07tEMZoI9+uFcMsNTkHXVjavhPRQLzDWO7NkCpOE9vYVmV4
HszOflL5IE4xHLPM1kDgMWZ/GvZY2P3lbnHt4AQedw1usX2KRtKQlYcPmrWT6umAzNFBlvAOLfQE
c7Qc+zS/Ro3rnkScRHs67ej7zfxDug4G1bwmGEJG5O7NgdiIKX2vaGzOOUEMzShOSjEwVXVzZ1xT
AE+EJJFbRd15OiQdk7uwSYmol5EAAEvReavDp0ix8o6mUdKGHpeLncOXsRb7FA2Z/xIUyw+JbVE4
19pmWQtQjMgKomi9oTilvbwfyGqVdhbsE68o7p3Ef4rYI7RCNtsAPSiAyNw4uKr+tLPkp9+YcteY
Xret/dbZuuQfU0FxeAQWogsW7qaKdN68CBDaFLDzSuRnpuFjmUWKUkY+gmTva5kkVJf64AFMbvSS
0nhMS20bdxgZ87cGAtcZ8ZdIq61wo0c6IezoSnnH3p9ZhoGfNuy2XaJyzURCsRAaVuWThNcVoAAF
F71jt7DKRxpqScuvDJHcCQWZd8EBTYOM8h2Bo/uuQR5YAvNjFjtj5p/ZbSKJXsQOuCbWT3OM4ddT
Q6n7Fo6mtcFIKvbG7Oc7MSjeKQGG2D7vaAPSrGZ5YNDZ3bXVJUrCZQfUlqiTcrDIACu/evLVtmgN
mWN2qnJiocKS6gZ1dUwcLj6Wb8CN2W1TAwr6+cKWP7zrU7oxJC2uZ9g36xp05sWHo5Cm3R3Vlmhj
pXjNlXDvYXdSiqcdwR6ZzPTMnB+XmBzSNH+uupKdkorvY+R8+8DBaooXg1yCmU2vh94Pm/HioY/P
U3NG8N1/9TKd/+KyfhgS47FxybsNXcbdpaBsZkpvCz8kfh2xR61lvTw7qsOuZIeoMDWXcXA7lm5L
cCyGBOQbJW9VpwmiYOdnMLO3zzFajlNl7UuQj4jV5vsUCGSmaZBs4Of7QL/cvnI0NbK/ASQXE5ak
0lRJC7xkpm1Xt5ebGgNpAhjKXBMpixiNUWunYCpvin12HDR8Ekx1Nfw3rQ4rNd+SajR9IX50+/nt
pdM8zN6Qb7z1f+cSBaqk9Gl1T7F2oEH6BPBDObrRlM1US9sSwJtx7lc7J19oUjFmUIjPIBRP3nap
gg2DsoY2/ztkKU7B0BMQw47vJiTX1E/K3MP9NdcsUKlBoSV4UF9zQtMbMVR/K9AU0f+vpf4/0VIL
Ain+EdLy8NF1Hz94yH8RH/hHQfXvv/m7oNoL/gWFRVqS9Po/K6p9+1+u6Xm278L0174SVL4lQlNI
LI74l0T35UMu81xhOzY/+h3S4lj/ErYMAihctheQ+eL936SF/Y3QIi3fDHzbZZslEW5rIfKPjwv+
bOTX1v8I7NkjptWoD2Y7nSvq4CFzHxwye2dIRrUEN+xv2vw/abr/qOH+T0eE5OBQrvMQT90k3n84
Yl46pbMoqz6QaxPaRG/J+k14p8mhRT6F8fDb7ftfHs7jA/wJQcMH5ECBbbKhcRyJoP2PHzDqjXBp
66w+WDmPXkWQpj9f6yX78Jrl+s+67f9wKMmY7mDNpx3P0f58qBF2Icl+FNdRCn1mefZJq+gzIYgp
i77/85H0m/7Lh+JILtwfn3vgb1eNgW5BrqhYkRpTsA0kEgK4h3hiFUuefz6UxT3/t2N5WNClH1Di
gOLz50/FnFk4FZi+g521RCDY5lU27aaW3lExgDEbmgCq5Z3VgkpAj7WDLnG2I7gyonz457eCi+Dv
70QIECuBrU0Lfzm//kjYWB9MZLZQwzOBfnpU1+ZIXS1jvqpa6dLNr5BInn8+7O0T/vVsexgbPF8K
VGbuX86AYbkVjKOKW8gg1dHsNeZ4lVYTjSZ1aalIEMB1SsvlmsoG0aCRfLQOHk+QvmRHtvBipPea
etnr/8vbIoHQDohU8Fje/vnCeG01QCkq60PvIF+N4CWhw7ZXvT1R7ZH9z8F8GNqGb6REiOFdQNya
P88ZcjD2lS8Sz+C8oA7xov/GvvAfLxNWEYYn3zQZXv78vhYc2nNSFfXBGJqWgoYA3TKAY50pLk8O
TwSMFV/0X2tR/e77+S8fdgsPyt9vkT8cW//8D4OLlIhbjSGvD8q1HyczpcAYZVpvwia0Rd9kBpyK
VB0mz/ueJG9lG/b/zd3ynwYB4iH/16f/y1WZINRjw+MdLLHQQc/qitr6g65dvk4ZEv75HsD98vez
Df5Lylt6pCOE/5ebswoLVxZVXbCNqnd+4x8B5n1OJmq12SRdz2mKPVWXMU/ehj6kuB6TgpfL6YJo
59AHiJHAXh8lvzPn8zEIuXdsdoJqCnZ1Z17riKCtbDxHJnVme7hU6U651btigAsSdGlWZ6+6UV0X
zeqvTnW0H9gVrJeKv6P//QChkCrgWkwwcWb7ZZ7DNTVKLIgSuilteo8bNMv4R25Pf9EeyJJtm5Xv
Wtwr7roKWcvpB4rd3MVxvDstuYqt+JBbhPLF9ogyKSgfMMET9+UgW2pmZGDqiR4XOSVsXyp1V7FK
XJW0x5asfOp92uhmTOeVmom98mLqTE10oFmy69Ll2jfmwel+ZkP6kfvmMUN9iy5wlzhZT2Vw3Iog
/STD47MSKYBVdRU6esUq+QxJiS6q+yH1UKzPDGV6sY4FWy9k3r4SPwyfwHL2CJ9enOwpNz90HUqB
ic9lKe8wqfE174ctsrcNjZDrbfDoPXWMW8zPEFGNtZqLD4tjOi0nSDDiTRqjMc3zxUokFxsBnMGH
k8uwESkmRFJxVqHPfTCRDw8Bnk5g4XNZKiS6c1HdDyhyb6c/dNNPCiFbURmvbh9xJitMeQW67pY8
Gj96QK+ABnYuKFDHJNKN9Y+A9GQ4T7yziaHHXUzN5TmnwS8la3vlyulKHtcVwSgCs4BxsSb+IrYe
KVFNdE616VIuz8rG78skHMjxEgTLoSjcY5yN/H6ApuE56ypmlzr6AAdCvg1C+TL52Yzq6LAz1oco
l+kST/pGAxeuj5fMzTcUNmhP8g97MY8kdjUUMfyzqr2zn5lXY0K+7BifWZV9WGnxMVJdWtkKkeE8
Qb9dySp6tisCXObWImkNewldH6ztLpHs0fCsa22rwO6K9cwye0VqUQH9/TSiXF+hMz06Xg6+luXF
wjtal3G/a+qENK8mpe2mg+Dn5tGLRmhUHE7YXKzWC2aoNOfqV2FtrSeiAUOcVd49z9Xp9u79jM+n
rPGi512wL9Uq+RDU3Jem+dDqRRoIp6D3ib6zUMw4wl7lsXnVt/KkJ2db54wNbGWWsCAriWuTsFDd
A31fi3C82i1tjK6lyJ2l85uVlC3xyry3IaeejWZfr2G8sK3ZwYeK+wOJYWSnj7fbsXGjT5qJ4KoK
7oPWyL/YInr2e9hzoc+hb0OJTPLPyVPXIOdZgVvKDRt10xUTn72yDMbiJiRQzVjmXVRRTvSC+KPX
yCWSTXg4g2w/z5DAWBPehq1RT/XxQJdWcQuhYVkrIP5U3OarpS8UADjzR0gPPfGfzUXRw/aHy3rI
4k+f+sgKLw1zYBtt/Tp789vsw2icQ5P039zkfpx5BkZuFyvKPqRR9yvTVHsPYRtUH5bACiDKamoM
e3/7B8Gwjxr2unheruRx07cmKBMsCW+diG3+CkcJmYc2rWGfO9kYazkfQdSdasjnPqlIcBN3S6uO
JqXjTRaED+bAuQkw0O0n8+AG41a1vtggUyM3J2fcNoIoIchTPUh3wCehxBXxIE+XV9X8IYRt/UCh
rdZJXy05g61FxxWpI40OTL4VPf5N+LC4kXui80gSm5Tjlu63rJzpvtbx8mY83dt2c+f3jKKU+Zgm
KwrZKM6SnWcarzxbGPY9YzcbBjXwvntoZqR6xMsUlFWcl3j0UHuoOgBynJKaNZLkUDrIj3JOHMkT
29TgucpjzpU3zVczn+TmdkPeFi9gQT71dGAWOVF9Hhg9Tg1DXN/jFp978yeI4Zc0LkH/Wc9TCEtv
SHf0tqg7eLJf/3aJ5v59oFOrCtyh+uYfiqnaSDx6hBIgQWQSSMsPy6IUaOX48Lo5280It9Yut3Ws
iAuHbvVrQNK0dSvvpUFJdKc9zZgKS8x8C7LeGQKRGqin2VH71gyckahLwDcXpz4wkMg01nePBvIG
VhbRuEHWb7oespWXQjQ0J+55OzJAbCAZnRWIQVcYW+kjyiF2iZIN9fwVfLV7f+LNu0Te04rvN2ME
FRDyG+q+qkYasRzSBXK6aXbzprF0RF4Z3CUlYO24J9St8GNCgHgIW696KGtkeXJk2S7nX43sz4Lu
CQnGJsa+8Rc2PUo6ZP/hF4X3kSMZHCRIQNvlYCODeZNSfpAJ6WFZQx9aX7tKh+jSlf4snWvXDo9E
cFSbvmj9jR2Ijyye5SYz6S6M0LRFi/0jzrnsvm998Itn4J7JHucRUb2RsbqtiRyhfgSpyyYpSCHe
wFUKMps8oXzRoJg4ArvP/iKewN4XvYHijrUsWEUi5X8ps1DrCQheyYdKneqCMexaKh4B9G4viDaf
hR7LXe+8mOTQux2PaDTZX/wSj/5tCHKx5KGlKrZxTQHPF+uEua3u3CtW+l+54rG1pfnmT76Jb57W
mr2QmF0lwbjOJ77iqqBHk+rUsD3YOXVxz0YTpJoTiTVCoF0/DKdIChe4V/nae3WyxWGp1VNFu3WY
FzfLTFbVEp06X1g84SwMBp5lgA/KPcFHpNz4Ino5voBoZ2yvuge6mz/mYnq2fDl9TyMQgRmNm2j2
vkXbAVph1xvTa1o5p3G06wOb72STTskX2Y3msQhStBCSSMokD+FTpkfRjPsmrJOHqEGQHwDeWfci
wpiXgxdFNfMjCWa8I02a7amgmol11R4lD1ToWqj8LWEqJdFv56uluZsb6F2gIfZmszRbbuhk1asy
2XeFrAgIMMyNl5CnPQtANjDJ2hgpdCdeyskzV/63257c4bafSiIRBlSZXWih0VctmaKnMkEY1bri
yVVtubEqOs0elHzXkAdSl1AzkO0Z5wA0gaZdrWSu7npgrE3WLyTvDU+mNfKPoekVoouOTtEcG7K2
doOH+s3r53FbQuhakX71E/jZmQAqbJui3yV2EuxVXRzdwGl4KLILFFdwGVc5YbSs9ZKhVcyomdkh
TAiRTMXwkwqyfjcWyzzX/9Erpg9zmAgBnLJhjW2ota1TqPmw+OiqNQ1bU7LeGpXzxTGw/s0RIzkJ
ySy0IjYmjd3z6Hs8/3PgHEbCvCj0o6C3OWDQQNdZandYE8lS70ZKzKspkYCqfO7LeesGLf1rejkE
HqFiMlHbRkBnNkOPVHHyXKJSUtM9wMnFHzA3p9jq4FNEAzOS2g0zPFEZtI+ZDlJzq3rekOa1sfqM
FpA/Y8QYx69dwpOGDh8V5ojoyJY5YdJkzQR43XwJyN7345YktnTbAS5quglXZtQm+wkOOZ7bEHpL
hayXnNCNVyN6NZDBJRErP8sIv48dykJ01BTv9dG9vt/3bpNsXS/+tFv/nmcw399mutKu2GQ66JA9
kPGhipy7pUXzHVEnYDgL9jB1LqJxxH4pYmzzkX0YAmIImRX2yojIJhTxQ4Ai2Q6jtzxsit08dt/z
BgXNHBUx6S/ZtwqaxdbOEUNiDkHQu8ssBIFNT69Ga/Vl771KP0t27N68XZiMD97cvdFMI+u9wGMY
J3G18UOkzYK1wTLIg1QwNcuSZbo1ABW1uAkWvaSUlhj34xAcXbYPKxlY11JkIUA+dhgGy2Q3gVMJ
CPdDT5i/VZd6LG3VOktY/6QVtw/POoHvzvvoQsWpBIY7vSjI/GUEC2UcK6PRfUrWWZ7WJUr6h1PG
IJgQn3FbtmaxbrjPvDMyqfuZGZbdTDr29a4tJuKhCCsy/WBPY593anOBUJ1lrPHWt3Oy2PK1Kqsn
xqT3Skbn21IXxjGSFtErDHbpVUgWbwBpLvRCK/Grn/ncrdl8BDUtlvSjCsW1hPTrCGBYXmnCCDFp
/yXGV5exg0GQRPYQCMBiuwf9XyD40Fmbfi7tgLINHw5RyeEjGnS6WLig2LeBny0aAotZ2rUlC43C
zTbERSUHepmSiLGYKD02pjtklevUUTH6CDCDNqsLZFwMGxh7w7jgwe3w+FgNhlQuY6o3W4OutQz6
LMQSNSU62bewI3+5Mq9u2hprzBgfwuH8Tws+3YJ9GnYjAhy5YrT8sG+wI9mLkpNb5U/+qM7QP18K
6Z0DKocw5hiW+u2IYKkCIoa8bLm6zNO4E1EhpjUSg6F5cfU2ZFLZa23i+KH7RsyO7Bba2dXRHsuT
4TsFqbhSbeHYfZ2ds4vRq/Zd3Gz0sPXIG0m2prY+s4ZWr/+2pOpLPCqMczRBAHya5KB3QLoWJlS9
LfX64JvoDwaBJx16z9/u0Aib/YpYpiM9Fcib5Dy1Bddav+1BevWqsrTkmN3CaOYHYZuPKGhIhYFQ
g4ZsNleAyV+SPDgACyBXpxgvdhEQ1UMsQmRPF8yux6RlcTz4nHhW9mzQdgCYPo0gAAYyjJesYd0D
kUADox48vNErtxvxIovr7RoMSRFu7XI53NBpox5Xy0rvLfT+2Iznd8ebP4YC5V7dwluTWEoQndLx
v+2S7Xw5KN84m7CysINRrF54Di2Y2ZvbmxBdtQn01rb0ige9mOI8sRDXm1VUH8fBffPTACpnNeNi
FCev4ZmA8vHcGOXJ9+djjvhGUIaYreXemPnNrORf6D+t6x/kV3+fqjcH3UI94JJOuUdKO34KKOmR
j3uoBvmtHsFZ15Y6WQuLXVhDH7beoiOvzczw/VZ+u715S885NQmSG6LJPsyUScpKxGfvlZup4jeN
rKDOS1YMlWe9363AInPDZ4l3DgtqKZY6AgF6VlZCfIitHuyUGdNwkWMWG878mx4whrL+Apk8Mxlt
yMbBt2q33KScHkODwGTekemH15uP6ADSgJCK+pj5v4kY6Vr3m4EnEis528vMmY96XhYkAPdL+asd
eab1pn6sWLIP2EZ9vwKQTmh372F4IVUGUi5aQJYYAS6mBV4AVVkzspMtRGjLxDuqn1rahBb72vxn
3fcufAO2EZjfjjRO9YOG4/u+HLpv+JmblR5o6/cyGX+2zXjRQ4m+qsShHPC6fag8/kitH2mZraPO
y9Y5wSttaTzOtnhAQQGAPeFj6xLE2PH0REpdXP81G+IfDeaPkqpKS0gXs/odCHiDoBfOCVxctagv
+mN6hq4pMyjWvXd2McaiU+Xa68Ll0EEIY9XKRPImeDpwhzDSOKTAqYKZ69YbsPsG53qP9SkMMV4b
1nJtjO4TqfilCardMoFNjXn8oTGyuY/pwDaVgXQp+0ytOVrpzMzUpOg1ll9mL9WuFvYduuDjRvHn
7FDVAJtjrOPOuKPVs7dYJPr61r69JK0uTiFmwXHYkP28MuE5e7l3BoBWUBehwUTDYutN6snHn7S9
FRbi19yda0TMskPExI0HNFSXkUhnxvuIkH2HOxU1PyuBYQCogB0RyxpVjyKH4K0rHhhAP1B9oTsT
u5HaiQeG8VaUE6rYd4a3TzqKc+pWPkv3SYB8A0P6A+58PjijesDJSQUfk4+Iof47xcNt007bfAB2
PFgs/Aqr+IKg6+H2PPShwyVs2dknbKiQTaKm9366S89eqEFtzT5wF6lN5Mp324ND1y86Jlw/fp3/
aofogW5b7TCh12vnmKTTz7FizzarPF8Lbmi9vWe+H5vo04sYuOHNbIeJbZGH3qmdhks+qf2M/pOM
XL0+sJxoHaOmrvWK2qUKe9tpRbpUlitGhhJcQ98XeAT1/EjDZXWrkRKmSimNolvpniaD3WoaMxp4
+B6gL4CYrSOKUzEXBGcMLs1FMJBSuStilBCEc7E9JajVAgvKFLpvhpE9aNAH+OaTl85rgn1KGklc
7tosNzYWG2TTrp5jsHb02dEChB2+Ov52w/A6pm99VBFI1THEwFH5Wbajdb7tPcvF2yYp9r+84xT1
fvHW9vOJaAlmqXAw1qBKrTUN1w8oAKwYzpGN30AVn7cqDbYUiQ442TS1x9rflHKPKXztEmAIv2T6
bbJjqUiiIIqdxGVrHLgCHBAKbIQcP/0YsV+gS3JF6HDTkBqO25A/WRjMlDHwIV0Qq0mhpMHPucuC
nLITa2QMEE8VSsWdHkpm3QuoA3pIRCu9kyz5OSjI3BKLWkUVIbHjz7R+KmamkHShorRUXzo0a7XB
1jsE9QMlw72BACgnzDDY7eR42zOXNnf1bW7LPJbRve/9ajCerXSxetGlKQEwZlViymDF+EiVYQX+
C5kzhp42ClBUsCARSMbWzlB8EHhB0WAXG3J4uD3LnSHYo9bL4201d/ugLL3mTe06jM1s8qjMIuPh
otu99vQb+zESyXNEphuW/+8BDcZ93jxYs/k1dFlu1zQBwEl885NabuzYDik5WL/VBDyH1fXU3FVl
lK/1Xa+yS5ORRWUgAQFsUe67cv5q4JBbgZE8L8EzWkeET3EI5TBnH9p7AiDLQ8dcylDaikNSFsCV
U+RK6s6UNZuCdv4Z2v674ZT1ju353o0GBrcAvnkTFF/qBttyDeqq5WNJbi23hGBajuu4+VHn2I5i
9xFF2J1h1l8XneYw++x1w747dU5U35WZbyCYIlPPnfPjhCP4QZnj8DKbxVuRjSujcNUhy6nXGQEK
U3Wpg9jY+pTv1iD/cVPONQ7Mymiv3bJblHuPsFQSamE3J8vOYX1XzrGg9jAoMezMsTmPKIAxQGEZ
gUAjd94gbTAwA7ltTY4NyWLZkA7qsUts8wSZchWP8bIzJZ25OgzHQ5ROr+2AI6ZIuvXEcpvt0UeJ
n3UTyjfXyXZu0eEPq41vfYUl3IqgIyy1xHhoZu8F6RH7aUChaoUT6nO3fCph71so5s2L1yBPueGn
C02jviGp3cVt7lIwFJFQZJrpl9DiZfhalaN1z73g/f7iVv59n84s/83AoNBR2v6O8PJnzN3e/e3F
Q8N67/LkTIQI33URsGs3Lx/zhGyKeQTIgxBnE1sT9YOYerEXM9LcIsUnk9EuzBDUeThBd12e/+hM
Q9wPhfm1rGko5GlibYsYv2A1AR69vSRZ+DVo52Ar7Ma9VzL+48vte2nNyiNusu9JBWwqR0zE2XTu
+2Jy7m9f/eV/7RhnJob1+6RqyiM8IlBN0FlWtxz4//1STyBcEXel4K2w5+BuxUudooGuQqhixjgc
bKLuefqbCVmozyhgJ6cssl8KTSKbgAAoW6mtGSeg22dxf3sZ4sy+bzv9XFHwJwjj3z9IQw6UZ1Q0
LMO27m8vlPvFb18NWQaIadE/8cltoH8oSJtrkuYJEh3Nvdq8dJllXqomjQjtpTRIzDaOnNI/ZSJ5
s722OTl937JxTIoDzIRIA7sv2lVTKLN+Mb32xI/V2bOgS9hZnt4F+Yg2OimTtSext8mytZ9vcvsk
Nuutl8LADoKy3PSW2+0cVgQMOnPQaXdJzw2l/5dCe/M0cYzb/xEDDtLMVMZmCkqJvpq3E01zfVns
or7MDhYQWVGnuH3PZxtGTrAHL+RRZWb1vDRnimIzXIzkq2NW+WMCzYLoYJsS0Eh1H2Y1XjN9OrvB
8Ch/6y/dMv5pqUhsPb+z2QJY9v3tq1FfhT98zwS1NEbOFzktGN+mcNhMwv9qmD4IwCBrjnAWoiMh
awSuqPtRv9y+UmP8QuEMvFbNDO53piLGOP9MabRvM9qG97dv3V7MLPj9f+sWBw7Mg3zLoJffCfoM
gpokeM9vvMHnbOQuFxXeOheL0Pwc9OFIt4kXOc8/mI4cOF5L+DKLfTW1L1iPVmFbzQfp2NBLeIqh
jnj3/RyY+8FJTzDsdXJAuJVGie5NIX6fLb5D5Djrf9fc9ursD20GN4xyuN1CEEoYajZxo9en7Xbu
rQg6DY94p2n3Hrg2fKqmRUTmc6GV02NG6tX6xiDN9WhThdU+yYZgT0xlaoESC+MNgk9vZbKn3OdK
nGOZknE/iQNYvNrPJFHc3ZF/67GgG2E9CHCmnum6u7SQj4NmvGU5sOdkURVVcIPkFK/80TQce947
g8lbcNqBTEG+ESGFJ25Yf2lKh0BTGUE+qTQpTQPv/cUEZ6O/ur2ETvv7V4lbg9ULJDPncDf7IIOh
MY/3sedwEM3qu311+54bvU1RuNxRPSa8KVSUx+MER2lXA1wQIanRwnBJN7W6byQeH93EZ4qex6c6
Tr7kMeQwG6MBdof5YEX9m8h8rrxaxfNsAmWwcwoPU3QKE3kvBrgKHsEHJ2DqFOngdjtseco8zXCL
m99D6exT/wj2+UDO/Legqa+L279nihWjNduHiXUpO1+REjHOEj6a7Tdy1enPJRrpaMSP5FYV284w
qHs430zRUicYu58Ni/K+zYc9YeH19tOuDTwy2NemSbp38Sy8reUjIyNaW3pEflTkxePc6r6kbvG9
8+R3NibaPgjlaIi+qyb8mB0YHX53KSMNsF1c+iGKALIYgJ2zN8W0Z10meSRUbO+XjLUeWbUzg0jN
wkj4r308bSiyrKH67hIG5DZVjG3wkCzbP+cxo12LRD+3v7YLf6Rd4k+pmOYmSArQcpDgusU7uRIV
PQ35Cgfqu+333+3Sou71nGSeIiaYFRw4c0FmTftlMrLTAr+zETTjBP1eD2IMBBA2s/+TsvPsjRvL
v/Qn4iwveRkusNgXxcpJpWDJ1htCtmXmnPnp/w+rZ3Y6DHp2gYbQkmWrVFW8/IVznjO1Bvm60VdO
oUuihzUBy6ynnKrcGV13M6oy88AwTfsZAGqGqWVjLgGeQ8QNbibSll0cNoLHMV/wGyRSnWebCTir
qF+x0Y+/TXmk1q3zQj8tvwbpriyW45feIaAdQSIVdXrf1/mqhU5X7DO/fhTkr3QO7dN9oher4Ncy
ChrvDZXOhMVFDt8aPkj0JPNia3itFUBG7Ia44xhDtD4NpOlZNDqGRt8igd6BZa5vSTVsTDv5iJT+
DMOacJ6AntnNsBs4pDL1zAWs+wgJKUHHWCiN0g+jcrXVXlbq+Pd6G7lIzP4gBVM6XQGyJsCUBuCT
P+mLmnkOZNcwvjILa59P9CqlWFBic70a2ZE4ZfadSo+QWrwrDPyYTyzjLsVCrTOylULVu2mouhlQ
RGKVLZ3B/akMGDNKF8X4cAgM2llKnmUs3FzH2GbLbNFcktvyi7IQxcj0yzZ5E3QxNaHu7KPCIpCE
aU8R22LbVIjHjQ/oFxpI5mV0kG5njmtK/sWFr50BqG3+/kkRi6DrL08KGlLhAFhB//hnXR4x9hMI
hXRfZ+K1Q05UJ7Ssy0NaomGEc5ohoKsao1nnrv/+Zxv/4WcLnTwvKaGqIYr9Eyi3kb2VMepP9+Wy
8SZqnQnkehThq8WYQTOsa2FMTzZqkWkUr66DBWQgBZMujLXoE7TgiVYcuw26lqlrL3WqDqNk5PP3
j9L+iyhM6UJ3LAXiAHIxS8M/ytLyGhuitBPeNi6PMmxpEN2mGVYcwzSTi1FslYvEK+2OCB6FrgrJ
WDUkQE1QtUS8ilnOdqRL3W1BR4zW4MNcejk3Rf3pFPkHjKqPlFEh74mtNCjKgDa9F01EcXu7SxAD
fenbl3FgW5Fq+DWeABqOAU3hXadBm/CLRbC9dkCQGD2NvJGkGKa54QbzeCKNbvGkhobXoDTnXpxe
cF/soWSkXmb1T1MWfpJb//BN2UAgadiY83zY9fCU1k3vyfHNWIaMkV0drJz6NvwoZlaPtTk9p2O4
//vnWph/EcfyZFvCwGztOLr9F8FqCe5Xcxl97CM7sRbW0waNKt3vojepl5NMNosqKisPzGiIBMzJ
2ohT27iKHuLCqBfcDpgouw68YI3MuRNq8mHf4DFKl/v1RBTTds5SJzuGAfOTWvVP0mcBXIriPDcq
2/b6/AvQGGGRqFK2djVt78NmmKaUNYDLsvAjaDSEcIJ5dcRLtywU84ghGR4NGmh6FB2NCjgQqi6D
gagZG+CKmb4xZsAMxcyNWygY5NsQsphKBMSvrEi/OjMdMTvtjwwfMBiLzisnTp7ad97xilIVLn8e
pny471s77TMFHbRl5qCBcdzEefsjU/dxfZYZVAo438ifAJv70RmMGzMQZC4gJanp2SYPeswlprOs
RnAgD7n+hUKPeRUTH8loLjHqs8aQCw0Dv7Wl2qf7rL3UiqvE3BmW2ifOn5TZZSDWhW99Ez3lng/N
rY0TGiwdXRkhhQhZMA/nzbADEbFkplclCYncjzWYIOWHYcYTwR4ISpPUerX4QzYEx6AYvssB2g0Y
e192FwLBDuUiErAjVg21Itil1t4hwHHo8lArYqrCTwg9Tx0Jnw+TnWKM6nTEAN34avoWYg2oRcnQ
QhUvmi//5e36H+4owjJsoeMEsJS1eAB+r1gNOjQmkjSxvbn8ysvdALQDaOBS/dTaUw7L0A5DpktL
hKhfLMu7ZWFWLEo6ucioqjb9L/rdvyq+lam4SVhcRwYTyT/Dx9vJHuwSVNE+tYJvZRbfKJ8Py+g7
xQMLh/jgL4qzYuhfF+lV5qYfvl69ma71X56b/3C4E5HIhA2LhEQS+WfpeRd1vW/nRbRvw5EM946r
Ct5q3JQeypbF/GT8qGnV+tn6YdfsXwIk51giacUW/Rh6Cpxbc77OfPdF76IXQ4YTLC00dlE5/hcl
rvqLTF5JnTMHhTyxu6b8sw6XAluyBh/C/ZiABdDYoqOsWONFij3XB0+j+HQ1p7azsXjZTrl+Cg0i
whwd5qnBX2RAfZ4Swhe7yIWbO0eOZyzTKDDiHL0yWjNnBTLWIMwrOvW6Iogy2+hDRvNImsOq7FVz
GJLxSzbFxVqfUcUaWR0w4pAQ4i31quiFDP3JqJ+1hHC9+0w80CLuPvW8NxJzzaRPbfqBwVr6Vlpt
sidDvNuUXRRuuSzIQ42DL+DBIF6oqx1O8wXv4Ao/n3mA4LQOZGkf45rLxqygZxt42beR0t7qsknX
EfJd3sE6PEvEupq5X2aOd6lozkzNVdpLyAJX5x6B5/bW2xzIGCefVbgAi8xsWmemdlC6dcu74JdV
QLi0iWiL03pfNC4D7QJ0YGXXoWfP1blSZfmUTjBv7ITTKpvacV9H0Wc7RMVv1cf/+oPe/Ld8gh/I
DOooCNs/ffp/XoqM//738nf+7/fcWf///uwS/UBDWfxq//a7dp/FEv7c/Pmb/vAv89P/+eiWzOg/
fLK5m5oeu0+WKp9Nl7b/ShxYvvP/9Q//mUL93/KrBUKG351zf8mv5jfm1P/I/+CK+u0v/StmwviH
FAaRuFLZlktYKpX0P4MmlP4PqXMZWRKrBSYsG8n7v2xR7j+Eq0BV2CDZiPlZToR/26IIutZNZzHF
cHw51v+PLUosP+T3RS36fdoNaTo2gHApdXMp6X7nJKhGbcT+14gTYKjntq4KEjDh6i9ZXcUAAxqT
8FHvipCSqdU3hRHND3U1hSc1s6lYPutE4R6zVD1OaS0fszD7CqpnON0/s8aUYboIs60ogx8y0z8h
2z4WmibPIcMt8jcBWyRMBo4G9sCOdfCJJEdrxcoMgdCiXJ+sTOzNKq+exrH/VqaJfXLs/qmpm+DB
oHv44sesmTQoU0fDcVHBDxkhXvKGQmx8ItsMVafts2JROq7Wust8PMjj3kKx/oAXnk0vuFEjCB6F
dbdugMeIrAYRINEG0GirfcYlvTXDXufuKPLnKllgUL5rbCKyHw+oeth7OSaEGA5ez/HtW+8b2nMW
W1Sujf44Mig5RZbGg65+2EUwPDuZHHZznMIugURUVMb0Hug6mqGOM8qJgQVLsJFUt+OpNUJ4C4x4
NlOs988ZKGz0DersdkCn4ABmB7/X5j0vH3su4smv7tS38Acay5MiDs+MYx5K9sV1Dp1EtFoPR33c
lgDUPyfROeduaNSzOwN3JRNt1/csTJok1h8KwydBcZHXRj16+SBq+rPd2s+2Hvo7Q2YxBbzIH/IC
IxaMsDPedw6oyD1jSTjmoclM32I6X/Dt19hZ91pQ31i844EHZKFiaa0NzWw8fjuWFIF9s2deltAK
Ht1BTy6Z0z/NcNOfMNnuJtto4XnAUdVMFAga4WaPSG13vRXHl7DV3tNpjjdtq6oTsFj2ftVrkLXF
SfQYnBmaPg0V7GbLKdrVBLX9NBIDiKiP/qh3g2bvGoRuxkbiyUkXt0aNAwb/GC1ZTlYCeKZOlMN/
aa3/XHUA8+E6czkS2DtYFoXHHy84IukQOtdzfRpsqsqeqDVu3P3ZbEkjFl10afQuxPwcPUMZE4c8
ar5JP27AO8boFwKkHb87sG6/ta+/tykawlh+4u/6Wh6R1MXS1GKNtBUnwR8fkcYop4S0FJxUEA6H
NCE6xGJl46XlQKmYyQP2bMCWFfRst7PfM6Frj35pneperCpl1m9FjHDTrwR488y9ValidJj5wfsg
SbOghc9kNnxzeN1WROUGL+oH47VpLTU1nfqORZzAAbiSIrF3eez6m7gBccGu1Otb/kZRhBd26euK
cDSkpvzFwC77daBQmQRGMxxM1IEr6dA4tlY3P0AhufRdti+nyTlUPTLFvHwQAGRPYY82Ql+c8nEd
jFepH1rTz75r1FVr3decHUEtl1rO8UvQtedJhNC8fWhIrk6obJIAMSD6B66JCC7UuYlnlIh0ySht
L1mNghUGyUCj/eTW5saq9dfEiOUZwMTRNjR5m2t/F/qCdOh4cLdK9es2Lo0X3QuJWfFkPOoHAZYZ
vFG8p9sBeg1C7iDD8SA0J9v3w6/MN2GPxN0XUdtc3JFAN2BqEABVeJ0W40/nwEljZ3W2Y/A8ZvYt
y6DQRkNuAd9V7ZqV8YeiHydubbZ3Sde9OfaCYGkT7H4D3K1MpQethWDklGwQwjZcayDMN9OcnSS8
aELa0SDWCWzxHJY9FeiBh1TsAebVGxbE7I+biJHQMJ7HuTM2PstCPHgVYQiOAJfd/3TUUIBWR3nR
hjALRABJJYOJpYNCCK24IMM+3btO02CQcddNbyUHsWxq2Vt8oyLVdwB0U8aHtr2TbIDXbTtrnkWO
4LpkjYiojWuktrT9rCM7aPzprV/IFpgetm0v8S/SukGSkypjkWH4qCCQpim0/C2Le9oMKU/sBV4W
Ij84kmfJbHwTS3SOjbCvJB8yuepGcU0lc40Oab2jXJ2avWXSqGQE1RnZpzBe+2pCpMPVQRy0D1a8
1j2bDQREHdWeQl3fFy7YDMt3kAUQwxkPCDPAgzmrylfYxazooRZKW7XuF2BIEiYtsBjX9D8sNaHE
V4FXlyLc0Q3bRCA+ax0tdgqw7yLpF7tMJU9W7oXAQda5KtROjVD6crMWXte5/W4EtVGUzUvTivHJ
BQrkaNwB/EabLhOT+1yO+UGTLK7H0no2RyEfME+CKDEPjYm7qzJKb5z5PRMi52kP4IXm2Uoz8x3j
V6I/46I4T9hmYXCIphpvqUTeMiX5tUQnCH1JV0SORq+GYPAH1orLAfvgOo6nceOEjCuaCWNUiRWn
WEwdYZN1IHeifLdYfiaXirt1/YQVNbTEhrtUNdbWc1BTIaP2wXkE28GImg2ZULQDUcVydBrVxm2K
L0E/fZdlV++lGdwIhwLyiVRnt0h3RjZuQH3Sd6byPe81Tp5qrt9D3S02fUguiWXVr32uvjSdxVq1
nDFf5JpcD8vzUNTWSUckuU6KfB+ns7Gz/Ben+8q4BKCvuLW6piiBRsQIXdCifEEuo+x2EyORQdwS
nYsQc1aYatZuKOUPEhbl1fyRzUZBzZCtu2rYSkv8GqKM9yL6DasJf0boRTZquRhz37+Fdr0XC4TU
7Blj0McAHOSMKxPJxSApMhrHPMOJaU9TS687IvfPhEVO41C/F/Bz91rm2cSJ7mq9fS+zgvgqVyKG
g1cK+Mgg7ZUZq5os8xAvV64hJ9Yb9rwBkUTfNeRszZ8sRAZQ3htnxRr/2g65s71fkRns8HAKi6vj
1MeyoaCqmXXve1RLBWSUx772vUDO9bmcIBNW7QQHxg9stIjtZ4Yy6kqc6lY44M19o7z6tXAhAgXq
RmofCsFgaFZyEGgyzO48deuKxwZraOkVKzYUU19A1jWTJ3vSTrKEj5oGlLBFFB5aVU6eg3psVWlo
OSibX8CD2vscMQQKSOfMAAJtjLF2Yi0G0EKCgT+hjsGkxV4m1FiQucQAurjv8mSwtlPn/BoGrr+w
Tea1dCP91Ofmp70oCBKUFRspRtbyKnC21sB3UJX4IKMskmsCMJRmF/xMVJI/wvkVjD+Kb7oviWUy
OxBkCeMRDpNrTeDIKepmYpRwPJ3pHg4p1MkDPHFEzAzI8gCB7aIhLPIr7pT40LB4MLP0SPgGJEIJ
iK+VGLLYeX0AVJxIO8P40s0LWi1QlwlNxkFP7ea8LHMYMLfcjB7yECpK2BjuetIxAlWdtFYz6lIv
zyasRKK8DnpYXaA8SK8Jho+uhXqDZLzZ9G1rbKwAXWPktmebM23r9kOMXyoZPL2fhm2DkgROYcgN
Qi6cZMZsyOO5GGEPWgenrlNPi5kL5j5LVC0eHrUCQu/9swG8mCedMtpxq2Ejzi32OTXCvTXP+r6y
cELk5D/2WTCueI8lDCg4y0UwHmJmfI8M3CydBAXX9d+yEmn61COIb0f9geg/FK8xYqjZcjHHsjPu
sQts6om2pG+wWuSB/DLV7yU7oU2xHLDRctR2QcyGHqqkp7iUDqKbvprZHJ4N1++xzIjt0BgID+Mm
WaMV4RZf4z0Jw6e2dT+TlPt2YmjipUEX0imqppSSlrql/ini0mNRI66lKV54OPE+T6LPMdBb5gfW
wSR2Z9WNNqiooPrSlALRn2yXWbTf7oYKeXS/vOwR2pwrGsjXZCAQiKNIZwCDPlxd24pAQfya0kyI
NMZME4bTTue9yvSTzVkYouZMuBnM4gd7dvT6brVjQL7RuMi4CNc80BEFCk/uFGNVc3LtiVsXCmOB
dlO/6Ry7ezkzG8lGjB81ZJiDpbJvMB7rUxUREEJs0FNZAyy756kUGalFKaD1yFLjU6RDTRVMW65m
ysYADjJmgaDeslM0v2Am2qh6WEeqaG84aJAw2XG0DReByf1Dl+s/CVXg27WQBqwOplPYrkGbZqe4
Iyx74l+Ao8g2j6hqogOkv+gaerUf8SXt2oaRTQuf6/xbA1lHzvyEOgqYFq6njvtySQQg8kB8yBHV
4JrdbsOQacnwCLNxH84+dgPXCCCqtQ9pjSKwHFrCFWB0rAxovF422e2eAfun79vK0/p+4FtRTUHK
kwfgASwgjJZxWVd+u78rSX6Ybv0CqdQtsK1VeQurRV46WuXWsMbvIR2SF7d1sS1qIutQfKAbkxN4
Xad6A2MNSD2K2fU2VkkCVyG8PrflB4+Mh9eWjLao6UmYTLJd3EOnHNMJLKDJ6G45+luXzJqgWxY4
RoLXfLBpQ8s1XDCf+5ZZnIqcnAviU9sdmKjlnT7D986+k03WXNE7AizmBHMPUKKrjZlQmrNieTI1
AoZdLT1Bqf4xdoZ+hMH7iTjzOy2uZKlaOXth0Df0rruJSzalYx2n6wEjxlaFZvI+zDG0Y0DegaFD
Nh25lPm6vatbHB223wl0gOh7KouZXwBhu+/Fue+M72Kiygmk8szJMDZdieuRxQ68O1Sya8KZSacO
JS4GndrKcsNoXdg20+ieCIsqdB996QTceXBhNk3vn613fKZQV3PxxHT7SMAzckg/Dwj1cA8pWNBX
q4gIl8t1HMq1Y2InxFWQbszHorXdPVFd5DIh00AJwlZcg79BdBxMwooxP+UH9wrz+MMRo35N+yBc
S1UR22JzthtEERAszS3DDr5VQLSfk9Z4bt0JqU+VnoNpcM4mT9aGBh+kWhyQmbHIqZwgZhsv5S9e
legIslKsM7hwWKcOchbDtujY+BpNUxysMHvsKkKDo8L2DKCBXmwvV4GCbCkFB4DKqu9+0phnq8NC
0EgHkmM8Xdt9n8M7TwewtwU4XLg7WnNmQ3ApOj858cA+/HF2Hi3fyHADLjtNw9IvOjX3lgC+lPyq
G0kRahU1dbixKi5vM4vkK1XuMxm/vWPUhzFvr9QAydm1BsylzcMkzBDJYjLdIIyB1q1I340YM4U5
shjem/T/6cXK6vI0WISlAOo+WZW0LiIBR3Cv5nLDR1UWBxfA7PrWsukccLC1q5bafZPpZrRzpkad
daxrQ+yK0/3DHG1q1OgPfoj/t44NVMtAlF2n0Pd2TlMbG8PPxOBKwnkNE4HaCni79jTkHWRcNoe7
Zhm7ReSNUV+olFqB4Y0i5pKGQhxwUvQkPUqiEtyk4Jyyw1M0knB6/7+KECK/j9Kjkq29WGc1NN5F
daZCc/emEA9RpMdPzCdBN3YZHRoHgRfEeAcMvoZnofsw/Ti5ca0kJLiH9drsaB5LI9k6qFEeKqRZ
Z99oodn3YqQW1cL0RKmfnHJ0j0SZwT8T+uwfa6BA3oBhmnQnN/4x27Ek0ynPnhiAQrKbCNI0Wi1g
neJFFQphmZMSQMTQuQ2XKyu31Vp2sXvsLNqI3iH6StaG9jIk+RuVbofAaUKVnqGW5S1JVFXhb6AO
TA+wj+vFCRUhVKqyU8LsITAR0moFoTKpmZieruolBUec3NDIHkiAUM/aaF77kbCzLreDXdQFZFmi
EjnirEVfSmjaC6f0fJ6K4CfApsh51ivHeQ4r9nyAMFH5TVbt1U5r7LiNx4/FlHiRYfYnvUjpVGrO
xolgM/R474hZwe1ZVs/MrC92SAGNW+f6zz0dOwI+RfwWFj008IV2SBL3cP+lYxMyZYACcKqNC9Yt
cbm/V1ohDnTDGMON8lZiHV7dh5ClYSenmVHGWvrGT9/uoxV1croH7f8AWXLS8+FG97WCVN0cxYLP
i8gwo152YjiqEP2zRr+E1ZfZqedzzTTgUmv2kw+SwatIHSVlQd+KSslzdWnbz3gOizMATMNzoEYw
3IMF2tdZvKspvQiej5xTYfkgk9WhI+vvAtBhxZQwOTtGjHnOTXzig8ZyHbhIasqAX0lATV2pgleq
cZsXTMvsMcak3Tf1fEUwiM059YcLKzHfk0YVXbUGkxmRP8PF1ONyrcMdWMPIyCTM/8abe/8JzJ57
TqQErceBzt0WxkE4i888U+WpGdJ0HUa0SSSDaDsiQ9Z5rLJTOrbk/4LaXg1skU/3D7Iw2t08DM9W
bzinftDR7GcjEbVLAeISuEEyYrZumhH1pWj54bM4sO4NvCbX0/XigN9RpZhZLNZoYD5LlT+NTnUa
co1kkKj4AChMBBWz8Y3BHWqrWrfDUb1vGHqsZG+6B81i9gPIx+Hd3ROHYloVC6ErBrQG2ET1pSY7
Aq+7+pJnFwPVLzqwGN4zCZwXS8OoOWrOnluGgayfE7RKGvc2t2lMves+dg7WbAU55ayIILHcyDxV
dflQh1ZxGqvmq1kKrm81XO7r5Lvj1JLzUVrFi09o072RLBrCXhmrf21dBjpNQ3OrZQXKyBYKZcKv
30xMUgu7+IB9+1ngHtyq5k0bEY+CoTqYJiFfgV5tJ9wiJKCQmkKsz7ybCw2+adqRQF8c72bZO1zC
HPtDSartudD6xzYPo4sV5MQJksaSOurDWlq8DADyUkqPeY/dKcrYKMSb2vYhN5bzMT811sBMIaZX
l5XBvAlGNcoa26PlZZjHqmbLQYOWnGMcqlWLkTpife9YZGLSxxlbF138eki1TUel/CVG2IeMEkh2
YeovgYWEtilz1vllAbV0ef0p3SCaarPybFm+gQ/Od/BiaIXSPt4iWKduNl8RlrQPU5Zee6agZ+W4
dPeBcZ5T1gvTFEmSfxrzMuXuVnRgoTWVE1dLoJVXJxYzE1y6iBCwoXGvfGD3OyQgmXgezQOV4Hhr
ci50rS5xA4AKz+zp12DY1aXhZGo6t9gKJp24GFDuhfpgHTPAOdIFGsosKV6HAwdh3YEzzWG8d3Ve
rzUrxwvi9rbX+wwqy8h8sQfambF08nWsAYgNCDLwQALgugl3tAkD1njEbFYS1/to4sFNBXpq1R8b
4oW3ImCKSaUTHTem0IPD0Jtf3USfr7W0n/IsqZnnBa9WaFm8tAoHs8Z0r0VIDcPI/5lgP6Af5p6l
E983oiLylFWRlJUz5loxbNe8JHa479qMl1wmw7+cXFRnLQ20547lDumeoOWWYQpRgl9ZezyVI/EH
c5/2e5RrKygGeJTsPD5mrzgd5SHgWVqZNaWVtIufZh0dpwmvdGfSXZAq6hwt8g3WIoTfhvh1mYIi
Fw18ZGmFuJFFGOKbcin/I4k2t5lXjs3YxpbMd5i/d5AqwmbdlUO+IXArGRBRNwXnDuro/LEfqm1Q
WkcqL7kliaHf6H1GrNDy6GMh8w36dKRwH2HbD++qtV4KTo45ZxEV+xcTfgC8mGCNawLvH2F4tJmi
/OYahA04Kh82ObipNQR7iinjpS2FOgSyjU5jh2LDH2b7yPv068g4K2IKep/cm7yvHVlVV7ONnhqb
RlvN2a1oaXNVAcU8jHz12iv3WhPGwz8CR6CvB20Jy569+0SiI/WGKQvVlhsjEzTSATM9+68geIsj
gjUdnbhLF6vV2Z2hyuDJhlEtTf8I0+vscnwx47LDZ+Q17sqsTIzuPgnCttmFz80kC28YSD+zRFme
nOUD4uALUvwWgyRFS2iMj04BrVmlqM0N3jqtcHGQu36Ll1g0MY/brU4xSItlJoDlS9nJweJTErqy
s1o+5Lb2aheFs2rrMPAEjJZrUaltF3JUty3qctI0gWD/guln7nOnfweq4jLNkHRPlTNvhtaYVmkT
OCfGpDd/kDmZy2V1btAB6VMZHOfYfte1oNoVBbGvdjX6S8rFG/f/70SfqeeEk4t9SeWsJRXlPpll
A5RpTF9QCXgaNiZvBifL+EgZu5K96ao0eaC105tvMMJ/JETDraiKxNGI7WAt8TLvxqQbNqBeV5nb
uausFQ33cTvbyJog2nhEKjDr2bEy3OwAoR2x3dix//VZsSZlYX2hBNr3+Gg2Q9/7mzklFjfuauYz
RkRk/WB6nXLnl8al6I8VawM8YnvUTe6tjbP3uiRjytWNl0r+bFzQ807g6Lc5rs5qiNJtZUQZQg0i
s+XAFMycCV6ycn9r1iXDDjGYJ2EUX3SXt7MyZzaane9iRp2/phV0ZtP6asLl4JY6lKxrM5L4BqKr
sokCRfXZLmMZeNQR3sTMNU0DmgcJYU9Ik6fzrOQtsHmqU7C6b0hOfxGgTDvI1O3s9uNW5yj9mpfG
UxAzu0nyMtzMAzcWXiJtF5VRc+uRxzM+OHN1iEtMYNXa99tkC1qoOhAH260gbXtBHrpPY6BsT/V6
QLSYW8LNR9gax+FXrZ1w0KI8BEqcoqNsTO3Yp07NMI5TUrVUmHYeudvRr0oCPFMX0t08rO9/yj2T
vajuMcbMz7ZWEIbM8tErZ/oJ2a0GsvkeuowmLe6KXWVNN/AzPfFRoXHpUUvG9jTcuA6jHZc66Csc
CEBIuy9++FFpEyIl4UsEhQxN6ImQ2zNhvUhrYk6tqOW7PMRZBTPgzSp+kgIas2srGIL7cuCMqMJT
0IUV9/5sPC0J8dAb3EfaN4awrADnesI8S4jSJbdbcEh+jFg91rgaHeK1xzo7T8iSWNkgHIpmwMp1
VTcPAzFgZ138MohTvq+1k5gKXyUQ89uofnaHN/S2Nxu3/KrhGFlPkfuDBAem3xFJWGiX2ucRO+eJ
Yc5Nm+afQ5e3T4G5YYCv1gDLEYDP8MuJo/iFS4n07cr8yA39xQ5s0nx0lWzXo0TwOBEY6U3BFJCY
YD5ABiLYFhh3FAcPsdU9S8JbY5qPDX5vZP28zW1b++kHjVyHGlmPTBLjNcDpbaE1l5beluey2Qpt
j9DOOY4Nl0+oC1JYMCAjrKAQwcdGvkKzgz9U+/2jk8QtEgAYB1Of/RS6CNg9QKkm0EbMhDjnLpkF
mf7ekvTtsXx3vTEmCiGLetYHWpoxE++QBaLITct3rYwMLhlKF5l4cWkRaj9UZz0DUhqGtrrc/y8I
tHPSDOoAQaEjICUlYQt9x1dCpDFyMCWwTJ+VWBUGrPb5cP+/+wdtbvRjb2j7fKyDa5ATwzS24c8K
ijQRlWkVXkt/ODRFT0j9/Wvd8jXQ3WBTJPcJtq3oCG1b4EBxSjiLVGDX+wc0bcG2Q4/z29f8eRLb
mlTZlSPH+KqT+Xql9J8PQZDdMMPH139//f5/Qgd6M/e1jX2AODJMHtyj3fhI4spZKpcOrag+uZFz
xFbOtNSQRGFoubaO+1Hf8u87XtB3CKMZCK8reMDMWJKFYy3fjQnOELyuytPRlhO8GVN+5cXamKt6
IxZGoB5N8wZOMV4utHTPCaPJcx+Va6GrJ9smbmKSUbw3OBF8Uiq3zOJvGc8s8a2wh930GuVMyEzf
fh/ovAjQiL4A0fyVD9GriZCPzp9QDEaTlZponitGOe1kIluOGL/X8iQgc6NMa7GKtUenyFhPDz9z
4O12/yFY/nVBLfZDtTME7svUeSOwm7Va2GzrwD6riWExvR1Vm92RBpwHTw171MRyOhTgVezNTM5W
gi7OIXizwAVACBmOYYtcz0T/AHNFTup7J7477IvopCQOxZFg0Epna9MHgNfi5GoauevJHsRS3hED
YcQWoRWxIVZjv5eSVAZZ4xuR9rdZpMfJcbH1iQxJheuQ8Jay4i3rqzX3W9pWlJhQWpitST9jHa20
g++X4WL+azah1T36jMQ9xO1YZNPuqu1HlN1vplU66FaoD2KKRvxizPHa9OyE/INoGL7luE70KW84
diuCWtnNRTM5gc2SCZYuXWGzT7QpBdPxPe0tIF8WvJB+ztu15tuQjjY8DmttimRcORNsmu+kb5Mm
VYRLIV2AEhO28AaVMLbZsrWiHs6cdG10Da3v8lvU5s958GEnyBnVO1FtJfbrOfo5Coxty3VR66EH
GidayZIYWKii2CmSdBe6SNtLsI2Z/8juuEL1bOBnT8Zqa9f+yTBB93WB2jTSnTzkNxN+cuvFZU2k
nJYRD4ZUj5CTT5WAGnXYmjbBMtADt8/sOFqDn9tngTmtTT/f2RBYvGloio3etUe++3nosW7B1j0Z
8aRWzZI+P6TyOcRmvBJ2o2/KuGcEClJptOo38pp2ozVEHveOT8vR95TtWyPRwRm2yYETnmF8uEU0
yyuQC4Bwc4VI1Kq22QwFA9HqztScR+UQbhcFuKx60J9BH5Qb+kwMjeatq5k+Sj9fmxAvN7rVIryK
Pp0FCtNAnWJZCeaTIPRONcG69XVM7E69M6yclCAAa/Zos6XP3G2b6O8sJb/xvEblgzlqvMGRPnsF
BLSN3rKg7wg0HJd7TMEYpWzI6AjwyhTknYKzsxKCw3NWAwmRTW2zp+fM2bJZLGHIQaJzMSDlDZCn
MMQMU3xrQIty/7OEV1akhDJB44ZjLNxas6mf7f9h70ya20a2bf1f3hw30CWawZuQIEGCFEW1tjVB
yGUbfZfo8evvB/qce6vkE3a8+QtHMCS5yqRIIHPn3mt9S6dsbsnRSE0APEnF3NBsvbKFvbiQLl4A
+pRjJBnQW+mmntgqIrs5g7cCHQC5Dhd2slExRzSW5qGp2yXIm3apU29BSD9UTmpuQygOW0JXdhjg
awKOFZOFsGRWVtLfcjXjwjgUK5+24KRBjb0ZXfUr0VM44IifwWBDvHWIF02pvyH4NbZFTdN+gRe/
LcKXytUPeUEvRQKi9Bi4P+FDKjfgcirzryLKma7M7yib3jNWtI0tSHOLEdSAVLD2Y6i+NTMtHzoY
m2YyXuGXkYPzXPQatgcE9fCbDrbd3VUFo9rQohEHGhazEnmYa71pjqI7JhbpwgtFvOqMmT/UbxLJ
y3bsIC01S/s0j2vUUImSsgLWKBI+VEu19mabHTnYfUrT7KsWA5IQLMalnHduMsa+6rjP83RqjPCL
zkrkwTSZwLSYjyrt+tihuWw6nHyT7DPukhiGlf5XXUWvK6UxdbFcpdlEoV4tb4VbfLeHlih1Aq4H
5xjV8kthEZ4E8olRw3KuJLAamkM0I+Tk9UUn9oMyXLUWqEqqhAlYF/VrEaadl5vMzeu0gtZnfUMd
8BZVw3i0OofkPvc7nANt1+TKfpSO+gdL0U37/k9xmm0b/LnZngycRf8UpzVVYThpXocBfmwP8N2n
2iIlFs0oLCoCuXwd1gZtCZ1M6j7cZTnGvEy5yzjoe9iEk50JJAKxpBX7EdXR77Vz2gfGv07UgS0E
ul4Lka9tuh8g2Ga4xHbMLCHAo2Yc5dr+styk29sxwcFpQj8/d+9cMsTXjhaMBye290uyLSwGs4pG
XTYuIUeUQjt3PUpUfX78wwtcfXof3z3L5uXhLmApVD9I+wiOBNTpRmFgcsyLMNVQTZQI3ZcEQCcv
HKDNOAEaY+J4Q5Xm1hY/YHX5/cv4RWPM22SrKvZQxMagyT98hhpWQiVCehigpmFIsWTAJS2vKsRb
ZVF05uuHWcPADKs8/4O8cf2n//kGYEVz+GQcQ9UQS39QWzaRa5NvpkJaWEfSLePCNEmcnRjx8Cwr
nDWykOO3Nuy03//O+vrZf3hmTbB+cuWqlik+euE0p0qrMi8EI6ikuUf2FXQjkZRhqx26KPHncaXX
ttNzuTg/YOVKzzGvmPmp9grsg6t1r5jyzJuxHxAzOoHXX/pTnsrhTojqvbAo4tE6/Eme+tFVxiXN
O+Wojq0bJpfMR3nqXNDycamM4clK+ivKEoyrgqBi6OBlhjlcDW3LpEAeEOiZkDoIJFpyuLCM0MNm
mPeoEtNRr87QHU+2AoFU9u18wCb1UHd1d+oBGfQS/Z5tKD5zY0Tky7didOABtykDB0YTmwLBxRkD
O1o5m7Tfpk1RT6S6z2j6jsJbe/79J/Xr1ekIiwOZo9q2zpDxg2mxKs1G5Z22gp6+8ablBt6oBgGP
Q/+5NagEE0kDWLPTT5KQ2P3vn/tX6S3PbWvC5UwidCTB/1zd8lAfUb+3VqDBXiqXqd0j0sSNYoee
vbZNf/9svy5XjiCxzxHCwm70iwfL6gy9QS1pBYmufCdV/gWN90+zWKYVsLLC779/Pn1dXj7cA1BD
DRVPFJcVPYF//npZUzR0PioRZGFo7xIlBVkrfa01y03Vr82OdUSQVLT9I+WxrmWJzMtgt60cmoDr
eLSBIH00ovrxJhotajfdlganqhHrEUnl+4wFa+kicR+1TUAN7f5h+dB/XUAdS7B88YaZBl99+ICA
oYXzmFtmEKeKDTGe9n3ayqvWO1Ew2e50IM/0s8EgzHJ5uQiq+o1bTPTYVjni6KAQqcH4kBq1yc3Z
ZZxh3YHdftWTOnpeypdQNIv/+zf9P1zOrk5wiMbbzn7/8T13dVgRSy30gFYDDX5SMZntNOUBBeBR
I2CV6D8yKmiFR4V6+v1Ta/9hzeNKti2DBjRZHR/3Q5vmLc9d6MENWdqUy7zRHJQ7A7QLjSw1uBnD
fKd1To3vvWPWtWpq5aROGzR+wx+u9o9+7XUpwyBjOmQHCUyHxvpq/2ZtGdQEdKBraUFuEdBxUw8t
q+bnyvUX+0v9wqmcG476ULGV6g939s0I989r38WlIxDU2Qxsfl1WVlKmWsZqUKvqF3qCNcoRY/4s
HL8w8sclYQRtCGIwi3Ad4agpyOF8dfzH1pudQOrIFe2r1OzD0lfifjACOvdwQmTtyWWFfEBd2icM
Lu8nU7uCjk/8OjSDyO21EzyTIRACL70+qH4nSmuDsXDh4N9plyiJdgZ9lg2GEbEv4L2hubXgp1e5
66Vm8TgY3aFv3PLEUGL1kYpZh1LHCnYwsbbBpcPZa8Vg4/KWMt2VGnuZVr6lavQItrndQ0Qg91IL
D9FKGjTJYLOj6RyluuWPq8E0qhXoTsP8No3GQQHjOypF9ihXzChF7bkluZO5mMuws+VElfYEaJrO
4JxLO3/qouzat7HG6azU/nC5/IcNG480R1Zyd3QOELfF7G+XSwkHLZmVUATRaDqnJRM+SoOvadw6
D0OnnpwIGUY2oxmA546XXXQraP25n0JxVBfJcJkWbNSgK9b73IdyS58ALSPDkloe+0a8gLSA09ET
d/f7u078escTksUqi53VdQznoyUzygdkK9SAwU0mKtCYLMr8o48i8bUo5JujzEGeC/suW5YQ61PO
TLrsr51rgqaq2U6R0ADKZJCH8uEcAn+m+2ygHpQTfHLFOGYRxksrfY2YVu0Gpnw+ZmcsRzWzhpax
luZ+NlIoRxtNKUzIZEzyLWTqgTbV11tl1XHuPxdXHFMsjO6k73I9oYfMbBlMtfEwKcxCcvkXgX7V
yZtysiSAvfaHhg6eJEF2r7w5Ro0ppUgMDx0Wvx/VvcE7fF+EE4Rn3GCHqkPnJfTxy+/f3P9g1wG2
IHDHsaByE9+8u3+7KtSmjZfBYQvLnYNLs+fS2l2zQ86Gv8hdCQQdvk1tVY1mlVlB67K17RQjishc
UmJk9ofVXftlSyXja11fsRCxtpkfX0+TtAwu5byAQxfj0W6RVNj2bqpUeUkI9bW6h6wrq61do3sE
M7WPF5Tqpc3gDTpze+4TLf5Dpfvrqs9LwtVk4Ox22S0/FlDOoqPJpnkYkOppIDOFZUi/IiS2AKKC
RntGR15nW+p8R79/Plo5Hnt10E+ANow/pBJpv9T762tBa6ypxlq8ig9rfoE7B4CvOgci0lYWjyiP
bdf4CWNAADV8aARAI31l7ul1lqJ5ds9rU8b6PspySGZNcWWuH/L/9KbXcNrlMJmkp2Va3v5wXf26
O1kUFOuhBHMTB4SPRzPIuclk1fYYKBIyJd5J9VhE6hl1LJxKxo4HGrAAFdH834ehe1Bcv6m4td2k
iM9K8mgsmFBGW7zEkZRHMIY9UcdOcc7n8S7eTwh9H+tmKlbz+AXwb/3EClGcmFhiOBrrnd6zDFdZ
W3uzmck1mfFLWHbfyVMq1gCjcK+oXYHOqi5dLy4RhIvUpLm4CqvjJoT94AiUhVbrGyj1zdYWR9EY
gJDnwt51etMSvRFVJxHT2kaZtgd+a/t9C3t10OzyQLPAQB5kQQWsysQjYIBwzgEdd7KMAb3REHkj
8RsVkL3TZDAWvj3U3dzth7ky/dsBpGKgh/rV6M4LbkncISVh4AAKvWFX9Lb+os2U82kWvYCJ+JIT
lX6MknynmJ12xMH5Q6roQQZjcWAzyLsohilr9b17f1tEU5qGJ9UZnuam/6JWC94IZTeitDonmvLY
6mD5owkthW1Gd1H9iYF/iufAdQMLytTtJJ2E8sdUomBPXbKdanYCQsoj7aLlCXtcER5aU0x/qDl+
vfiFxkkfv7ErDDgs62njb2tVUuKQQc3VBklmcFoDPbfW0PW4I1KVoMOGAcI4/7/f/ULjtjdtkh25
YT/Wm12k6t0wxTJwMoAhSmXe5f3gnlKlzKEfWom3OIbfdUBGVlVWgZnnp15B9JZz/v1NpX844EAj
oNTS2Qkxgwn1l3uqxPqhNVKYjKaV58Z2yjM3EVuwoGGL7NfHvmEerTi8U8x+9la/xoJN/wh/0X1N
M2Ufy5FRmTPeJUn5lUKExrFO6AFCx0kpqJ1cRvlL/GAw/vMqlNkEgIGqytpdNU36n1Z6Ahz/eXwy
+V0sw7IMfheQC1Sw//w8zZxJpYloO4inJvEcJdaCpRBqUEAgKza377EsasHtq6zMt209J8fRDpcg
Jf+A1vf6pRMiedrkTpHvZ0N5BU69BLeHhCoeiftE4SkF1CJ+LsjEYvpUURk03RLoU8ZAoevAQCFF
79XG8LIMA8V9PwPKWBimpJYRJCIF2BLX0/98qaJMUUCAkQpRGUEaO/NOWO2Pwp0JiK3IhRVt22/J
3goFMMQqJpRgQLaUG8XBFNkhVWrm2qkZBjly7dCp+bUnEP7d+uWMWYiBRFCuD7evXNDsoDNLlUfc
yRSrhvpQig6zjEyfwBbjlg5JP+Msmh8my/R1R0VmM8VPDWm68OuwGZXNc9EVCI0VdoFYX3w7fomL
SPh2g52NWQJ6ccVKNrqMn2/OzJ/2K/SCWO4IORATfqB+ZixT52ZzBWWuwVEJjQKGogmKr5MkHBnY
tEBbVBEgMbCoE1oSneHGY6oN2nMZ916LlmU3hRmjgpwBqzab8uTiCfJzVuntXDjO2S6IiBkFFH8T
FM+6js5jfTVTOG11BNkvN7v40GEUu71KZuB3JbP3Iwi6ZKvapXjqMj3x3IyrgeMLk3kkQp5Fas1Z
Mar+nCJ+4nBRI7nXgdTIjl5TVw7XMGzU5zRSXT9COyxNN3zC87/NGu4hVWkM9qW2VrwY/A5qP/Mu
gml736QIZis4yFtIK9bxZtdh21II5WZ0pcgBMQUxYJj0sMvj1jpwDUYAxmLEq4ZS+vEkOS+0HKdd
EVX7tv0L7+wB9rP2PJoQwrMmUvCA0pKfK0Fqd6mtaidxFhnKM+h9sQ8qMvVxbhG5Qcw1aSKwxLLQ
ekYwpu9S1DV+VeCHzIDhd06iMP+JXukR3WO1og2lmQcnj7WjXpiHiMM+GvVF3wGqDuZk3DL6yMpG
+1wW4tUsi89OGyEs7WN8pbjij3ov9wrJawcj0rDygW21VCz+dYyrTw76J4Sz1M5lbu5GaSaHNt6N
PGnay+nKy9x0Fvb4nx1KNUN26EhIo6jUMZI93oyp8yrLnRr3WUffxRCGXqag9DuXU39faUCRiE0u
d86IvIpUxE8oYRt/cLiMbu7iEIXt1YS/vVUSC65H/K5Gi+W7rZb7Y4y+b1ZziOugsbG1clzHZcD1
uugPC8qY5xGNOKD8PEacxLd5099h5NFYbVUL3QjdBbsHbLyAzb8mkqrfGCB2kQuRHtpGPbtCKQ/G
gO8ZHhWaPQx/O5MwAFzYoUFOu8HTLxLeZm57KsDMlLyGrWk5+SZl592SlY5e+GjOVv0EmSHa1rLp
GZ6Y+dZYmLCW+ao/wnpL6gppaFhOERDkBzOqXERD0br1zhFiWxUJpIzPNEtiOI+sQq3KDVEavbKX
RtZ6HTAEb2CAdWfp8ILhBp5ciL93XAoDL8BAoYez4DT6c/adQKTohLavPqtJsipTMJzkCCvPLoGJ
2tidafXmOxqQ7raxU2NPIpm9zZUqOjpDS5VpRc0zde22ckrzgYoJy4rb3pVdr11cQ0nxRDxi3Ck2
mKFYY9oWKvLQuTRUzGk88fvH4HGAbKnOdE1FORPPzUi3xHI1jHazF2bsXJWo1e5rbqaG4+w2QowZ
JPjg1wbuGAyNck5hDoYRQ7Je/VzVEz25cnzOdDdkp5xnr6ujewTEzlOW/cXGwIS1NRyQv5x6OEk2
kY5tEzGv6XeYLIZwQAh1dSetJTNGaHu1meGGx+S7T3l0KqYACJCNtaR7h2Ej/aQwom1UZzC6kSWd
qsp5hO0KAdh9j/vo6OKTCTIXEdyM+H2fMNbeWLkGElEOK2v6pW+N7YTb6pSgJj8M5JgzZUxPimCL
k64I8YDU6Bptk7KyZkl5VLJoX0MNJ/DWva86QqUmqUo/zNIHs6TV19Xc+FVdmp6i4knrUZgf4d6r
x2guXtjyWajQqPJur7FIbttjSELftqUmdrEgTYOXMwz2o54kNThdt2lqWqMiMp32VOPBTTYAW5WG
NF+6Vxc3NX5kkeXNBnEu6AJwSYtJ7BJUU2XEvBvhbHWaC8rlJvSs0nwLm1nfQEPQ950jqJvz7B7V
PR9DSiJRC+mBCfCI80vxoxyjAG6x5cJIkkYbzCSPVFF3H2Nb3uGKKfxwafBKuLBTpXqn96px4diC
Vg0+zf0oDZz8yFrRJkHeJ/ey8qdOegQyOGcEdP2uElW8R7qlkhLHW9/lJBc02XQURoPnfP2nGQon
W22ltSDdAZVmT083opvNEuqwBj01epSCjOsnxBNXUxjiqWGpLAiiuS5zVfrj0I3bRVoYToYMi0/Y
O0QqqtqOdxKyrS3wUhJpgGUkOQOxQ5W3QBZU3Vcru5BRaX+x4G20wCrxa1XmJp3G4QmV2vam/a2y
hDFLLN4L20JVmObx0VW6XRMq5l1RmvNODvLKkfKbnjQHB8jlUVM9k1KKg9H0DTkH7sOifYDrRfBD
pYmD2YNJzaKLTo/7Xm9nwmjq0Muj/Ky3qnvQZaFuFwOpLaxKAt6iUfMp0XZ9sliHFvPExqZ1SS+O
U0dM4JM102bo2gGgnmodi6wBJNeYT7exTN8Z2dFSJLlpaflmqCg4usE6Eyd4Mlex9RQZwGyyc5Wa
8qhnPePkMMJoPXQmwrxxOhg8i1bU4wm6lp9EsXYWg3VanPxb06XuJUQWZNDg8btFXpvJyPg1wpm8
2qUPEi304uVUzm59QV+GpNislSOTZyAvqoTXx9uRAGmgFQRBYE4fK8JD7wT2CW3WnHMjLc8h2Qhu
3/h+c5Z3CRqjpoh3cmnPxPg5JKRCkHE7cpTXYUhXG8qmHzKvaTTNm5C27iawvBQcrr5jno+mVR2J
+Kxjzym0h5ruSNr/pYp9gxjBlCH5gWhKNnEIc1CoGO7NEuu9VWN9H1cLIw5RfMLSYFAXf0VaPB3q
zriiaC29OZU1IoA+DDjkoZPHGr3VGkeCDe5rP9HFexIaxp1Y2tWolB51Nf8cTqO5Zx6qbeICz72N
1ydRy+4kbevJzettZqZKEK6polbFCTSrx6fSaNVTb0YeQ9R5281mSbO4PWjYfnVK80d6e8/FrKun
fEGvMobZEQqsYLw9DDsIZfEFOcl+XLA3Ayixz1rfYTwZhySg/6iRxcfqS1uw4MAsrpaSvLKMy2Ck
eXRPaDA3oFUdDSdmAemyS78I957WiZUgoEyYCCKwZOzXtMMb3b/6wXq4AU6izJ6utzoU0fQ+d434
TL1vsIwj6VaaTu4U7nxAcQvIajtCU9hzcS6k75ldf0Tk0XqR4QwPijse1SlS77peaVHCCyhDwiKR
L7bvU9WUvlKQCBUuCO9gFiBUaZOv9pAtx2nscay6xaPUMja0QnlSgbT5qdG6LPfAJBcxYgZPwqM7
NfVjSWKfoZG/yM4ZHcKa55qG7NNgtE9NQYi1NoaPdIvQQ9WZfj9gsqY9BGBmTlvEfJlTHNqMUwve
Jqx5w3JKWnW513vAA+SGKW+zkd/jROotxf4RxtCR0Va9cx5WPKl350QyHW0WuqBdph1lVlLfmFwb
+WqqwgHW1jiPBqsdzwb+0IPVOF+hA+g4x05Nx5RsCeciyKqm3pnCNTBuQHf6KQJugRMgHmWcirlo
A4tzDOD4vDRC38VuTcYVvPRjEjsTo4D+wTEK+33kBnMXbEF93pZBhDjysV4DCFlNjknkYD+e+hSD
erjuGRy1piIOUvOz1SjUg2WLJLlua83rkKwFbd0kx7iYr1GzVHvTXMLPVozaZrI2Y5UO12ggR0Sk
rXGxF3ZlifR7TmL9GhrmvSvA2mmjkZ/JaYfakbvPMFhPCfK+u74x6V/M8kG0dfswDCgih3qBh875
4XbdjmjCt6OE4dL2KH9725gep1Fql7Q33Fd2H3cnZvTwGH32cw2QYEAf60m7l547zsdF4ZzHCfvV
dEfzpBQqBktVL30+mU+EMApmdCu2MwX476IOLWURPaxImRrS7WbOJhNAkzE9FR3QgjEbCP3B2E3b
0HnKnS/hIgCgaO7TCH7lJ1eE21pu24WIoNu4oNexPXG1YV6sQsaIJeCW1lwRpZnc0DhDc1VOx0Lt
2CelCaJmAFu9ZtpWPfVA3pBZ5eTZ4rsrIJe0V/PMVjPDh9ARINXlD1oZ7o6pCkBbWRBepU8ENWi4
IsJJGPsUkd4d+S17xDzZqWDYdOzs7qxPcRNMDFkcIa/8c4h/0xkJc5bVfuci1ZjUTvHlPHd+FapP
JTOA00xD+tbeWtr4r3JghuvifN0UfZiesVizNOvWMyP457GcL1LB1WVSwc1lm+J4hOustDGQQ4nX
U/OJSmhJvIGJ0KYCLDAenKbN2124upqw6rf3dTO0fhm5+Kw0hzSJbvDxVzt7neaXl/Ttu971Bkiy
YWGagHJnM0TrGlbOyouKfDkSnAysWfVyR78wLJu+5AILyrwv8tyitCWbIhyRt0c1SWFm2V7GrssC
uMtB0eXVySH2IuoaMLnRhKPDZApWGczDboikDv3sDtkWsWgZKSe0oC4wcfalaOWDkVJIhqn8Osfu
TKmNLovUWQiXBd5PnbmLlUxEKTNgOA1RZwRFImiYVQLSfuUkZ1GQ2rVEd1MTj3tMAO5GMipBAg7m
xGLIKmLewxJ49Ja+BXazaTz2trQOSThdIgSXh0nXf9hyFneF6pxnB19Ea+JJaeZ0PMTIMj1VMd5M
FMc7ixMFh6Zh2Q68fwdbvo4OS4NusK334/h4A0FRG6nc+O5Gg8x2w0wgNdcu4ZxshiaWd4ronwnZ
AtTTSUifjkV8VUMM1hBpOYlS+3CspvMopsDhDBHUIMB6lHU7FL8ZVC1LnuxUv9dGp33kfM7luRpk
i+QyOEXgZK55jy/3VPX5hOjWjK7079cw32ZnR5HqdTayylmJm7NsaiJJZXOvESj3qd+jKd/UaiTv
W4TogFK39rC05DGIUzTEfPLgIfahqN5GyX94sx6KEbbq1Jf3GVYhT4tQXza4KjaZ0702vfE8YEPG
ZjQDOzG3dhqCCYNBtGXl/1ooMR60XG/uRp4TJrd4VSr3jVpl05hO7mOrpcylqeHnssRAk6d3TQs/
fT1lynL+2SjNa8s4loCXW43R6yLYu9S1a0k06KXRYwrePn8Kje8aMC7s4aTPOos4kEinf3LCdyiK
X6MJz4xpj+Eu1snayjWO/ZNuODtslpoXtl20x9l2iHDHZIvR7swBdkzsxnc4B79BmMa6QWNgY2mN
IGMNRxCCadxq+nNm0BLTtN76tpBh+aYsRnRXxSWnHUd7dsksbyPrizGI4V5P8qNU7fyUNsVjJDl4
mYYJ9yWcHsh2V1BgKSTiEmyxbZPaOSadfmr7aN61oyHeBy0RO2UWRysrjXvOomcu+cpqpyNqFN1T
iPvZ3Cq4itVVS5heJKiO+ZVcL7eAMNpDiaaki/xFtX/EGv0oXJkYvXtkAePMvUpy0za2Ob9WI8uO
2xqfW671TRzN3dFYhglnlVLuXHXesUwk+6QbT/rMCHTQmstPEOQqIAP+NHlpqBoYHOhKTKmZe7ag
8x6SZDgMPTrjssLOQhKNWqRPLhGZkHUQDqL29Z2GlGH0b/XWUEJi2ZPQwjCT3uEaI0wvXErQO1iE
lmX6blvA+RY1dekITvHqFVwX9PZbnSbyAEsE6/mwfFV8uDw4ftzLqPdjYI36uJ2MePBu+C6oArCT
JmT7kd7VwajTrL2JJhkUZ4FF83KTCYAuIpp805Z0YTnWOWXd+uZI2e3mHKfYgqwBPW+JsXzTDdlO
j6oyGLrsve+s5I5SvtlIy2Dvom46xlX3MHaucTRamy1lVm9NUzp5689UOZ+1Qos8Q5TDPhqHL6Mp
u/3Y5SVhY6QNwnGXO9cZOehNq0WlGxHaxK16uO34fQdJoqqGveS01Rj4wrgmsaECtZvyYvxstfox
MXE92+oFE60qJsKriORjiQAvhlUDuOl0ReJpb2zJpFSVu6nXSSpkkSXSsz0tqvqwOJl2GSWAEPIL
cWyPI/cOB1FnPezkXfhVjlATHNlzNTdANhzRVhvVHdPABP21XRzLz9dhooo3j2PUiJy+anzmJ8ax
xh60WSBmHMIFY5UWNm/8HeYXvd91SaKd27G56ONkHZUZAzi99KsbVPdbiC0W3SISUkecLsc0U1uv
1Woi96z2qc719jGXqXkszI5WolJc5cUahfkgsugsneov1cmdXT2Yje8gTqBR4fR7Or7ac8NWdSyZ
elSyuuYCltuY4OYL2RAwmB+RNM+PSQ7eglS4Vb+R3KWPeUNgk9XnmsfycbWtGVzA2ERbPWWJXuLZ
OlOJDvM9PWTPkDA8UminD2hWGdI11kzQ4dhyN2bzvYHLDeMw6X34II0HxWGxNfXWOYRAZsgFxdHI
WVkwiliv3AYqDFbf3gd+CqBLlBGD8NbcVmy5+LBHEp8m3SbKuGdfU3Ta1W5ifRnnb06MO0shGOyS
EvN9UQHUh2751guaJnP+3Ba6/qIPC25T9I9gPeqTLoZvnPljD9NUwcxiie/ZrTyTGLZzC6hkb+Da
3tDWhqkQmY9SiN3CwvlUsRjNsRMIiiYCgcyvNWGBr+gNPjtaTbiLK78L+p1R9uKUjnHuezW+M1mQ
NTRlZ71nfODQbjmIcvkO3DnG2kCEHSpu8zUMv3Aiei7oGD1WEXTrJM7uuz5XmWQk836JYwymY0JG
QASetaSdrqTh/CRrldunmwUe76YnMnMkQm2hJxVbUfuAx+tVpwS6M+qzoieqr5EAQipPnPVMg5rX
TPQtseOy+eKsVoRwrKf7pqnUh1ErP+Onq69z1f4oe2hk+pjmfjYq9qdl1ldC3aJcqhnvRzYu5l7n
6HVoezelgFLaSzRdeyhIlW/noWfY6ZpSk+FqH0PWKhKYMoxJTXaWqKeDMFloAJI3tWCRwc+DTJYc
PZNGl0uocqyXT2M6fQorZdrHIHTPBDaejLU1Ys3DQLXNYa6o5HxBRzdfdJYyT5kmurr9/JL1kXkd
Zv7hjclLa5qRajfvGEL3zfAUY9k8WIPKzbF+O9dh/6S6R9PK1fuc1PLKrrSXKB53tq4WXyTTFT8H
U7GXlda92E1xpPD3Bgu3+2YX4lXmeoRQAypSedfq+csI9OQ1drGBO66zI2lW5F12LhZkZG4hjnYH
fYpTvGN1JzJ9gQ/z3DhAiH1gJJ3idwBf11s7/5E/379fhw0pfNuMP+zXO7SWPtyqE4FAV+c5/2R9
oxus1xsSOkYCzkpILoyNvI4KIvGSLTB2sXNZhaEDzAfwxvI8OvfJ+ISOvYZVLD1Us77p7XaX3eXL
BWfZ5p1IgS0pVrtpp+9F0ByTa3IdXp3Pxg+wN1S9tQVYkHbOFo8o36aPTbfrBaOPXVbsna8T46qD
esxP83W86s/tF9DuDCMzPFHkeMgtjeuQvPeKBNB9P/r08nGvogTBQaJe4rmYyRqMn+O+3rcA0XBL
Majsa6c+AEIc/DDtTaz40iXRYVaOzlhesN1VF6ePv4xVMXGjWjvm1sbXjEJgQzmrgAbN7ENUVuc8
G8b3qgYG0E9KdTcjubv2o/q6ROW+HYf8E1+kKJOqiBozyT/RSd4KiQQhE3GDt9w0PxmDRccspdxM
y5OB4aPkRTx9glK/wWMz76/d6OHIDK4Z4Krw6Wo/4Kts6tHyRDs3we2hMesmaMB9/vzWjlP6iDWu
n1RPZWBDbQvCppXB7dvbV1nLpdEXxVljnBYw+Tor8bmgc7tv9KkK3NqqmJfz1YdvJdORwyIGLyVc
MKgKG5JHHDU8aszL9lPuPN7+ZgktsU2EpEOsFWUQpsbZZkC4v/1lWA1l0AxRReJgcR5HXfnbz+vS
pgmHB6cciR68PURpWHBz8/C/P7t9BdZmXfbZs3Ncy9r6nG3Jfh0uYbNsby9dJDXnSma620irseH0
dRC2UeXPHfksJ7XWe78C77YI8a9/vW2T8ufzfPhZ2gBw0mQut8xJX5ayiffS1jEytXHSeWxoEKGU
pgw4+ZSE3+VwZtLFR8eos/ToMQ4hBtV6rv794fazyJY5Lb3qpKzv+u2BeSy908TNeJysCdyNgkTC
UFn1CbqGsiW7KsjWJxoZ7//UDv5/sv+fyP6Io8XfxCW/kP0v34f3bwSKfL+lDRy//d//g6xk/V/+
xfWntfZfSMzQOmsoXyzVRaf3L66/tmry/g3y1/+LIC3Dcs3VAaIiS/kfkL8h+CtBUh+xeGSPrIz/
fycZXH/qiH9GMETfq399/3eMt4Yo/Z9qEdXScNlYOtpvFIL6L+qfuDOngR3euIujAXCrFDtqWYQc
bjWQeN3nWzg5TFwLlRn0e99jhemyWHBAHqG26vKF1JWSSy6a9pYS+mWnM5SlAQX/bN9hFYdozGiw
0mW7AWf7rsUDc5ix3fV9i/kUZ+mCsuG4AunzXiv3bHwvkpwqDLp05l0NtAWzDV9zAplF4CRma6NX
NGIWCYmVpiz9S3UJWuZfB5l2T0Y/cXYXJq3ASOPoQ29Zkxyq1HGwd0DMjvSg1ECrBfiafmpfu0g+
EwH9KmFpfjJcmP3/zd6ZLLmqZF36iUgDpx+WQH0o+n6CxYl7D33fOPD09YEyM45d+63Kal4TDCkk
QkI07nuv9a1ivHWdoD26vQRqNsiRW2xSnhwDM46NPgCEV4ZxUvu2FTfcBkFBXIq0tXMgjFOm9vm9
whjPxp/nu6J3zr1F4igskgfYZ9R28sbH7P/W2/Yu0eaza2aHEvDIR1m29zFKx7mKIp9uA9zrQp4g
jyXU0MN2O6rzQyo/TPoGsJogUtQzEFs5a49uiBF6fYcVkvWGXWr2hIM6zjZ7fINRlnv0MxYqqwX3
J2EUE6T35hxTlCtzyBaUUKFP52SB0x1iZ1e/+147NaSI0PFv0VHExQ5wa7Bzjb8sfPwe/A0cqbp1
liltlrikZ3Ce0TXfSaR/2yK9M+qOPPNiYvrryt92Kz9GM68PShBuwwQQK8gYqm3IRxK8w35D44wa
W9Ye58BAFKUSxFU0hWfb6bwxSVaJpCAu1Ohdr1Q7m0bVrmiZM2J7PUHlIaDc5o6tdyrmw1nv/UHR
7qtGphd9aoBENi4U+Amtpp2S1xTC7xyGU3AfJkp84dbc+Mu+KedEee4Cv8oQf85lXkGLGDgPnKlH
t1KkkGYogNxXtXqmxtPd2E+OgLcVtiUI5P43zWTut1r5q4iNdN+qTEVF4iJndSLC1Cr1LTRoKoSO
NNg9AZNCVAhUp8sNKMnNMAwo+lumYnnYMCZBITZL/S2tHEIUia9rzPQ8aoAhbVc/JzpU84IYKB9q
z4TwPXxxSaxDoKJz2HZq5Qe5eiuisd3D3s23BAcPl4ZfUca0jaNYYCxX0hEaDMIGVc+OzOvI+W0b
B/ThcHAsgg9DmS2uYJiPGRA9EjrbG6csC6/Vn3Wgcx/IW5+ysHhRVfBL5ZCZB1JWGVyB4BhkeG40
pTpOUWPvZBw4HmlM86sVx9AbKN98KZC7NNlKPwPwua00riGQbiFXUqVDqn7bxAzPAsrrOyfO3yjM
lhd4zuQwl8OwsZn5ETIW6bdO7txEhoBvz+WqqL18caSGs/KhZtqlU53+77qvyhtbDW5mh/k9N0mT
OPEgOrfEZ3qTiAgBUrryEiuOCl+//BBmFZzDOh63Ers5QrO0PhERSsD7ZBn+rIzZXeCm7cGC8nmM
KyO7IFiXDH6pKoTAGH2ToIwt+jThR0PZA/GKhB80hb1VBiYIqmZq+2ZAE5HkEnZeELx2oCee+7z0
ytoBiSUoNKQ5coVSVfZEe833fE+ACuwJQc8kHgCLkZF+E5Fufl1kSXIpTETHtsHpxk9OVa7dIBrp
7lx9/JtBivmUhrHh50mH3xccZF+MjDGY/daq9TkplbHHzXPm2l96qObQ9MCPZ5Kaw/tbFvqy6LF6
knT838frWqFbiLACp//P36fJZQC5PF7//vPw+sr1Sbtx2dL6pz9W1z+NpjXtwOHdr5tYX7I+/48t
9npanvRUvDhfwomrU68tA9F5jiHwLgOj66qCkuy0Pl7X1heti5/3pIzRM2TevBAXPm//+dPPe36e
W9+9/sFGYLcJeoQhE+m9JM4tm/ifP4Gyfq71Bdd/t27lj9Xr29b/cl3V3eTM6Q5AYR3l/WPTPx/s
f/yu103843uu7xkbRr4jTVjvZ7s/r2sbZqPw8HZ/fIv1bdcv+PPVf96yrv3z5euTf3y7dRt/fNKf
t1/f+cfm111ghwsl++cTVkxOmL9k5YapLXt6ff+6MKwaisO6/T8+xPqn9cl1rXKZsWYmyhxt/Ajh
MF7fcH3VaCwRCAOEKpQJFuo32pekO19w3mpeGZKEDruXec5YPeSKVp7sKShPCTC92RsLh8Nlffbn
T10jsr0VKKd/PL8+NJc3r1v4+et1Ky1ABAbvP1sMoHInFdEfY02UtUTBpjI5iwfggZt1VamZz10f
TzHGlQhqk//Hk+TPDMe0fLu+ZP3D+r4gglszqvIuSGOX64Bi1acwdxF2F9PMpT9CoOG45zpl6jEB
zDmta43BdETvydwxgD/6Yukhz7exG4z7n1O0Wi8FlbgVnRCckdS8XKAMWcpvxhi4ODqt64E7/ttu
/+ZKjt++mD4z6mfMB20miPOymJbp3roANFD+jw9/Xre+jV+DajAF+sq2ewSgFdTn1j4aFcZbdfxV
RG6za5o2z+hVR7pn6PIjyK2nMuA2H1tts6mWqau1TP1ILilP68OaaZRhdcVhknudIc7JWRK6VVex
Tq4NsTYY+x7hTSgXOYQ8UStgjFYSuLvJ8wG4QhmyY/qBF2fDSV3W1odVNxM95JTHFb27LiSMYi+c
uJuXgwaSijswjMnMojG7/KTGMm9bFzYxVUTeguMkqu80/nfRx8rvSkP+A7uXCEg3gDEMK+S+kW18
npaE8ImeDmxF0AJZoByyEeUs1dqjYUCtQuJnUrmxoHmBvyUBR6cqUy+h6/YSv65gFdrkEhljhPWX
3DqRM4LWSIwc6g+tsi4NIxJuZ+y3ZHzMNdw5URVlIEtTMP9WTYSgjKzgqJJoM83ayV3U5ppxtg1J
AQgPqJ+YXMmTULBY1qSFnkfXyYRZHo1iQIAJOmlbMG85oZMW3LEIZ17XXCtikFWal6HSIUEuvwFH
dt0dwr4mCTrT6H8t+99eFogVtGOdPTozJ6Fqo++zCVjm1pWBlq7JzVw/w9Quc2Ubj9tGLqvr42wu
GBowzOuXKbtYfhGzDhByaEAwvDhGeNgthQB8u/kfi5CK7eRBHLqVSqHtcHrSq1OW49ucHOblqpiG
Q4LBxViOvZ8DcF37x3MTJVlY6eG8cZaroWtT01LCHWlIHNfUcakTLF/pj8eWHcX0w0C+FCi3USkt
3/v6dZadTVL4v3e7SwwHCcsYotdjav166wGXzwt69fo7LEebE5AmZKtHdSl/rF94XftZrM91qYKW
ytHfg6WWEy3VGOaPxUnphINn+L9PUkqitti1ZPAsR896CK1rP4t1H6wPuZswXCVJ13S52evLIgSO
el38PJwy9UOGIWGpk3qPjM+cPcxT1em6qhuQJ7Ed0cZBVXYSjcIBvR7Vy+IfD8vW2KEoDfZdbTZc
zOSfC/rCDHeW50Lh1HsOi5Mj9ZF2gxR/d+rUbAs96E7rIorAGI4Bv1db18HBQJEVtv3vKk6Nbbsc
T+v+G5bjZ11bn/t5SP/q1Aoo3gH5f/vetHaonjmMZvw5k7QbGiaW2IwVIu1Eihrsuam1+4l73vqF
DE5ps9SQfauYiIqWSSAZYAK2k4L8M9Oa8SQUY4e4zx9UcecEtuGLgXz7eDLgAE2i99NIzfBQJTdh
nDxL2cXbsCXUQmsMaO3LF+hTJ8QWt1zQsaMc1m9xPRUU1M/FUBGG13Y+rZzw3NtYvMKJNJblQOh0
MMBjlD2nS4Hw+ksvaz8Hg00j6WQ8FSPClgZtsD8ucyMj+xo1fCEuAhtyGVhgylq0YqlnlpQuu/Wu
Bu3xRDcUmQeuKobWiOei3RD1r33lKjsyf0K/zvQALWNEWrvQzBv64ON+jmRy7iBh7pE8kaeiNJ6B
yYfzHDIYuli8AnWPyhjWmqc4XEEGgqW37SzSQ6TGSO3aIzHEpI8WEnvDcrHoDC5lRqAq6WZ9jIne
3OAEAnG6CAKLQiVvA+S/5zoMm9VlgD0uo2gIG8xUe+VVp0RbiOE2y41ha7fuvZM0nEtN8yytvc60
17tuHd7TMlcLsCgs/1fO8I5Qy+eoxKgb1huavZ6GFAUPbOnnrRrCR+I+3yJ/OkVaqdCX1m4qvKjU
KZfn1r/OSTR6TdtRFOdaQ677SxBkwS7psOe1xq8Z3f1JtFgUMM7YMZsjwhsPXj28mEpLjkO+RLBn
HW0KzL7wdfhgBdD3fZ+KG+JP7hrqAlt1thmF/46otp6jenjXWlr3juzocEiBV5AW++jWlCC4Uq4L
OLkYVloV6yDnotPAKG3VJyeo4wOl67LriCBmsa5hJ+hOgat1J8voraM93BH0mIA9jPA4cC3Z4rLr
NtcXcPYeU+vLHpp+1yWSyBY1QCgfOwc1aLm/LN8tqgbbU0dAI7W1XHSXxZAXLCiyLAlf7maa35AS
vIZKNzPZnhfiicbusdJXaPXZdkoDKrR2jKG1wypB7jJIOO4O697Jp+W6a8QQiWbEHl6+1LaZbOan
dc1xYjwyP0+6y1+Udjrnihrt1+fFcnKtaz+L9WXWz3vXx+tW0xiYQaXxAy7/6I/XrauqsNItdITf
1/euzyE4OcYFAXaF+Q0gDQV3BudLIpBA1owKoTWTJ7pUJN/OWvo4gcg+JPKRzCxlS6eFBqe9lNAU
Wk2B3pIlM27Myf0Vyvx1rlDBrKaVfhysTTUT8T3PhAPidH0Le9SsDqQoHc9LE/Uk2Be0S5EZBQRP
jGeZ4wFHxzCj5XA/cXfhHZqoKQVDbXtG28sNhVTkpPDnTpJG4uMsom8tAcutG59YEXDew0m7s2nw
XAJN0TyScqYvG0n4PJbWi6D2daDERJ7UYA6f4GnWv6M7lFtUn9lpCJrgqdb6F2ucxy8jaqMlxdC+
rcOqvQWJVqwll69IlI/47dWbMCsRcrYxCUwz/aulHvOFE0cb+/SrddNs189WBdvTLuCsgLJftspe
41CPTePixqW8M6kLb9Y/dI7yEYFfeJJ0mE6mEaTbfKpIge4Z15fEugMPmz9qbbR3RWHijW/d+VVW
0XH9EhNoIY8ITnK+2lq7Z/bDCcF4/d6x0He2ExiCQG2CB4BY2plolYnqGp92pqYwQzR+z5Hn7u2x
0/Ya0PV3M6DguHxcEllHP0oscZZ25qAbcOLrxzVIEMZSFev3QzhpN4U+hddNTrZxGEZTvE5F0h3K
qXR39J/kR07HcN1kBBWOppoO1hqlCQTu8XN9Xs3AZeVhMN6JCdMa8dXSM5bPoJEe5mRq/UJlsDy2
4F53yHfDL1Nef2Cj5nBCWGsdB6n2z3E6P64blBUUyMF0uttoqsjEKp3o+gOaTvEiVPiU9ZhmyEbB
X8LbH68/oNqe3UjIz9lyul0KjOYgMNq+QHq9WbcK8IsokeUQ6wMruFsPu3VfAhH6photsHNM8TlC
oeavH7/QGF4Ku3xdAlTgrI67qa6MY2SX7kMSUmB1J734LnoDE00k3kZnrndMlMNTmDTjQ0g87/UV
fVgcTUtJ3pXYgL46NfWp4oL00GJx4RzMy+94NPARxBMt+ILoPL2eF2gNZTowiy6Enut28qnfjUYW
fTDawgKH9vqkAaW6n8DaXrdjxuUWnMOAKpJKmGKjOxxhHt43TQgaYvlPYU4GuToEH2AVq21a5fLM
xEC7o0wMeHP5Ps2INbucus9wEvzcgeBG7+T1nRpEzXUb9POZtpvO51zbrj9WWnJTlNShs2gerq/o
CaIkxrX9clpTp+lmdDc5GWW3ZtDSUFj+y8g1wE2I6SoBExajot+0VlTd2m1jXjfhoshtERavL1Ar
ZAs2RkxiLGz3wi0Ck+TydWz0vMlk/xp6rHmuZbfg47qZQ1BLKOG32Xf27w9Uwk4YDamDApTlJeN/
YbKW2i/qmtfPU6uO1ytKdBsoTXATxx2ZdLqRoQM8r/9Jmyud9n1Jbs3QqDd9gNY+mDPxNRhv6wva
aZy8Rq2N206bqhujBcLYhR1I8Z6fZxgoUyukgjEkpxQpO/XRDuHMq8HcwqovIFU7KOsGzar/gjy3
yaze+Kp1oDJZzDZqjs8z5FR0BUmsvCpd+Hjdmhs9VSAuXgOFXAO6WenZ1hTjloMJunuEiNDhx1pf
mqLNQdUb149maQyHMg1A2pal+VhaNDTWlxQlHjqKs18IDskdSOvmVmiGPJOxo2/FUNVvalbjPuBr
cPY892rTvVJaSXcdp8Spnp3oTpauwcinaH/pSOiN5aU6k9qNBbLhQYO2f2DwpOxnS0+e7JCSdMEo
/6+co5JMAeUzUYzCD/1MacPbyB6Ncxc64xZugngzZuN23T2WcF4HtYlfDfAQuzEcwZ/HRXM3torq
CaNaRkZv6yvJHUGZOmjawxjQPZYEpGy7oYGKX/dPmOtIH1z29xRm29Jwp08lqVp/6DvzItUwuoGA
TI8ssKP3uU8v63dxK/cdO7r+YkfKAGvS6U4pgsQ7zVYIx6Fs860Nl3UHEUoJvHyem4ehlSn6/WHa
d2loPsXDzJxw2TEkP+0c2lWfAboy3xGuvNhCKW8CA8ipGbfdO7q68/pSKnVfcVRwn8wl6ZJBlu81
ZcSXWrjOAyHME8VX3fju82Yr3Eb5SHsyZWQHNaQwtejWTFJQDXnW/cqdh6nPTc4/5HmDayt3eq6K
U1Ub0Y6Gf/8GteWybivq1N8KaKNn+gv2viX55dDP3LrtEMctn9r8HmIC16ZAe3ch8G6BkY/nZC7C
u5zUA6qIfJ51sT6ENavcEmMuz9pyaVrftrx/fYUeXpOa/39v/P/SG18Cmf5PrfH/1aRfRfvV/tkc
v77nP5n37r8AHhqLmRXwIlUg2ub/ybw3/mVpFowwYQDOdIDD/bdVrlv/MlUHro1GAxv3yvKuf2fe
6/q/VA1QiuvwNHgX4fy/tMqF9k+qmwblHECMatqaxpTP/GfidR3XnOKYdo5mhueWGo/rhzmhw7H5
mhl2fOwFlCxpGd/6vAOxY+madbTc5sMea3XbM70/hNb05Fg5d8As8q3ZQTpc1joEJBp5mr5AY2OU
wz0yKD22TlGc+Ui6e5WY20TkSGoCl45hb79ROhz3rpJsI7i7i4H/1GFTnUx7vsCnTsadkisOM/3J
3Amhp1tsZiS7csvBt4v19EaFUOdFDCs2HU21TQ5Za1OX9u+UvIanFpc6TVdf9EmEpT04ZC1VUxjZ
FXaWafFBquYemSN1HWP0QNOqW3uK7o3CFUckhE2afx6bKnqpCAnA9kDaW1/TrR64iOZOOd8nMcFG
aTtjGHsgxQuEABkeGxXxI3sjdQ8lgIg4TY5xmcT3CNdpsLuVV4pkvDPLO0CFKAuSPkFYnWtcdC13
YwB0Ij2m/Lsw7b8DW8/2dVO+u5OgMiuL4izn8zTPJgwb1KlqBqz7VuPSeCx79HGBOEdNe2nx+Fki
0fdotV9lLp5yxSLjKY/eqGejXe5SYzflCvx7vWt2s/wdZONd1wT3WZLCZldTdW8AKqVTV1lek+eH
tI+NsyXpYteqe2e75GvMSyu2Rzo3GBoqw5RaHeF+dOSDXRDGOwCXNS6CAb4aYDmDJId9Kc0LZuSd
U4e41ZzTUOr1jlprvhmzJNjozRjuNexlcCxI93MmnAm4OJ4rszAJz2lwSEsGXRZOwFkWn8wIHimV
4HCEOexAF6xzd2bUgSCq7dSZUX0TH6GJ3oqwPoFIJ3t2mdzOavFZKwe3rsKXNiHmfvZFWHwjd/L6
aMTrRQ1oIviH2R8Q8vEzcrgIZwtcPDfiTa5qdxIzNr57GKaW8642iMgyLLnbztX+Uur4hV5w4FbP
TebQKsmg28F4+oKw/wEhHH9Lz69bQ5SwBwSsYMcKP3CQWcbYiw95KC75kqRGqTM4q4mf0lrYQucY
PbtjsjjWxodaxX/PgsgtUWKc0StjJ5Vq0xkezh0qaHOH8GWCMkkL/msQoXlMg3tuP+PWzad3ioUH
kVv7SSzVLJM0cLBkj3Y+HHQF/W2kPrbjcj/KDOxf4SEp2r+CCPlHShAmO1Q8tBJbVzTo29cSxPVu
yfpZ1OHRAl9ADUrNHvIZWnytdWNfsevCq9PkPBiy83Rysf0g+k61lqx6w+H6AcW4FvhtEjPZDsS+
eKVr7bSq8WwtLf0GhcgGFdpGFoyt5LC35sHaD338GvUEElsoc0ZOaPwcr5VqfJQZsYVNd4but3Gr
DoMBCQiAoNRHSN8XLUaqxxnXwQ8xY0GOsp1sEDMX1E+IjRgXmhroxr1AQKw4ypF79YMBstsIpUe1
LDkQGk4GLBYQQeT1JlLzbzFQdp7y/L62O2c7ZfEzSSGDHwp5Cd2k3BBBJvy8hpmhDWkPiEj+VvR5
3ChZ/WGib/ZmDQxhk8CuYfKekTNrgLEKPmpsSxSLIovpUO8RNdIf4nGixdSZvwkqcAgIGunvPzoV
aa1pUCsEaFBps/9Cgefs8iRhLkgEWGh2dGRCI9pCJkP8qg7HPMhOomg6zAvh+1qx5B7AYW441BmQ
H3jxbH9gT3scR+wknJQSWX6xSQjfvCSQ/Pg2TevrHKD6MF5wTZAgW7kxCbIldYUIYwcjcKbHg0bS
uxEDC4nHTzkpJMOiNEK38suILw3j1NREOBASujPbGMzKNst3TSS0Pb8ac/xsl/fJHelM0HpILCEN
Fu49EG7l4IAc0DCQH0nwPEWcKhuJKmDTjAqm93nySF8KDmmGiCv7C/UVGBfQ4mXo3IuYdhQpPCrY
F4FxPrNJI+yZ2oFzO/cyfBRdSdUnZTCaBMJTTX+olMukTrOvUzb14pF5X6VZJzuvyGew2mwh7XsT
9q08aC+RE1L0UZkMOVkT76g1K/tumrYaojgO6EjxmMLHXiajcNfV+Sup1yo3s9Hrojbe6gF5QBSL
LIriifBLPOCITrKdyIVCmTgTh7EoucXCLEaLXNzBH/wgZNAhDai7Heuy3o7t+K4geT+O/bvSEb6W
OWrplwUoTZWcaoRYDq4F3IhxetfQEz5zMeCiXOg6oY2SuHYa6q3FFW/hro3pPpnwcwwNeK9MN18d
2Oo1bl54wATYJ2ZO9o5JOmoSlHAoJocGdH+bWULfSzz/vrTo5oow/api+ZKUzfw6O/BGXMfv9Rgz
RLoddHkowoQQQYf90xVmyDFzQKE04sep7wpG9luI4qFOb8Uo7ItF5nrYWzGqDP3Q4A84pFV8kLGM
/VEjXMuKXmLX2YX0AWPL3YO41Jcu002TxHzUHkJOO5sl3j0TQxOXXTvgrjpAGbAGgXs4yoatrF9r
h9uLFaBrqWZeWKHc8YY0R4YsTkU6PaWFuLM6PqPChQSnUKwc4sGg5tM1F/qES9l6ephy6xOBME14
vIeUmtyzGUp/LCmNNurkBQ0ncqlie6v66BIkwNSmvLtpCcfs1PJQQUL2ZVx/TblPDtO5CGwAH5Xx
29UxJ2lQJWjGvER1c6pCJg8Z2vVRukRvx67q90p0J+Yhu2jntgg5+Uyk5MGsH7SYmjEp8J5TskNR
Tx0wM//tdm95QiupMcuKjii1/w5zOV6ho4bdgKLHdG8CueLASwnxtAgtxgXODVoq5AhwMfPhAczM
o0Z+ffBMggNOBj2uIdf4RdggXXi1fx+UsiXFsNrjirH8+d1Wu0/odfmNGjj3JaO3c5ZP7U6ORkiw
tvupJXWFJttmBCTT50RRmH0vd+0+DOojOlIw8+xAO1i6CGGLRSJv32dFp7lpVBdbW7Inwuc6HaKd
mv8tCHvkZmgieW6Pgcy+jJT5cVtxJy3ScNHRcbHCtJKQsDYfIag/oCwFzEWkvBcb09sUo2Cz247o
1Jm+FD1WZVOoeGM5wyaol+KYLOL2oNfgNVPu8kVEpYuspyPF0HibkIFAdGhwpHRAJgdlHG9evAqM
Anu6eMdR51dPJzIHISREmwGqlTvEYL8xR/tYkGAkRakgzM099O5iadXpNxLv+5WlkfRSsGvZ7Nxy
Xxq3dkmESGgTph0PHKDQ5N+ovVtz/4xgy8UvINVLZpPKndi7oUhK3wjFu2ljoi8w9zsOUJR1zAXp
kZ6cw65O0LWNwallKo9gbaOZWX/IHeumwpRylBa3wEmFbTJHjCwa4gcQCxMpaeqxr/ap4QfVVgmi
O1cOIXewiY9Uq49zVh0gRz2CyESVNmsOQdyzX/Mj0Jw59pr+1vbddNSSirwvgPhbldwifFe2r1D/
9mVPLSvrYNJC+vctfkzAaWB7Jz1E/Ec8Q0rCGWOX/ZCQ1yDGZrjYs/2pkc7cw/TxKbX/iueeAgwp
5VriFGS8FdzdsvE8Ma32QHDZXi6G37RuyIcvyGGxQdNtaFJa2yVLiGGbwXCToSbghI+hlPqt/C31
6muKrF1d6sj7iAiJMyfZRL3+XjvFoU87MA9Jd6oyDO8GBm2GiM6ppinSCZQSuGJaWdlHQSuWyRBR
UTKaH+16HP0sb5KdbpcnE0J+OlQ9FUJ8XiaNvW1DwZ9ZR+1SKEO8ZtnpY0um28ZUkqfZHkw/6ShS
QQwi20UkXzGVlYLBynI3BFaBKTtz8ZJYteoVR/svxw63porfYlAKzpPGTx2pwigdzmX+1xwRZm8O
lb2xHOfMzFV9nuQRn8GmAdmxi8uWyDD7k5FeQTgokx4DDpW1gLhUe0tqWbvtIAFZItQQTocBUK+y
9iLFRPts1dsBrsOOwzrIabKqTFt8WkqEdqvHBPsiBWYqxlIG37Mly93EPae3C31LkpeFDmeX0TLw
tQBdlb5LowF5oabn3hRFDL6y7s4AF0BFBfqRCT0gLZVzygl4hOZzF+GzxufTvTlRlKO9ST5zHEA2
1L2LPhNCRpoLQbIYMX2aLmdkte4DIWQXBVvScbSR7qKA/VB7qAV6Mx9QHf7O9OxpqLmUWtrFiTKm
iC7poAmZ2VmqwmYnMcvuoAZTSbIqpjEN3mMpqNhPC0ElOCqpGuOA1V9Dm5CYuscDZhGzBxrhZWYW
trGHsyXuCLLlVkihCW23hVhTjbdTN/uhqXwDJVI7hrJFO9CXT/NqS9c83BlB4JM7vk9j5VciaeFR
C1hiJrjDmTpjEiY72ra3I4KB1PBkbElmw/0UIReiHU7DH/NUxCEmtAiICwMxLw1T32lRgtdFqjNb
JceT2+lvx7Fvo3aRgkfuvkxhZ1WT+xEb4k1Tg+6JCtmjWpRM+6tDZlDbTMIXmzIwCLVA7kKm7AU1
TVE/GhWzeXfGZmlbgYWvh5hutfrSUqI0rTh1dxbAVubYxKwaPWLqMn127eHGjV3oCb3xrLgIz6pm
2pFibPQA+xJ9046gKuoeFX+kRWe1j+k+EqZMt7p+ncCVIOSETR7G5i+lNV+qhDjVVlCNyzEnJ3Sd
l2GUrvlmRD0R8krsa1U57erUAitnndIU51LfTjpKE2OnpyQ+DeVH1yoBGR8q+mn5KQEPn0suBXHh
OHuaHE/OOHqZalTPRr5HtxBvYyCYDBHu1RZJ0UBCsd+n/mhSaXVD2nBl8l2E0Vvi1Cbsx+wC3hp0
yac2ar9dpfkM6cI7nbozmhknK5UXouvlVuS68AKthzZnTR5Byhsrkgb3kFQDjO7gt8UmQQkiOIbt
fZF+ym4C0ITHxpsl8W+q/KsvfgtJZlIpMaCqKMYgtQ+eKWn2jWT6QZLE6Q7m2J8JuyqsUdvmYQLP
obwl0jV4CCjFU35uTrSRyF7WsBr3zkVFmczsTdnmiuAMdZzHjL7joW+JhYGLT32AMAE59fIwQWsq
s+6mM0C5Rz01qjYqdoQsPAtZ20dHn9/IUS/X2L6Ei0sZaJc078ShY8RjJTQvBqy5fhMCW2mc6pZ+
VcoNlXmTnhUXKqiQ2pxJ43qqvlaD+9LonGlW92rVzrzTLfEty5An4PBMRo3zj5FD33bRxaKqZYrw
klf586ByiYoh0lHP5tzE1Q48BGpxRFkGuF/4hPjqxFxsunQ1paGumsh7VFWxYHjeU6G2j1qUQ7Ur
5NdsLhEgQJt0/d3SR+8CtfgpnqPnWXeQzrVcwGKj8laZSdvzW19X18dJTsDYosuLu+RQK/O2alAP
rAvNcvYW59x+fbTqpmqt6PaOEdwLQroAFqvHICpclGGzsgt69W4AdshJ0h/b3EC5s3Tjr5KvdVVm
zr6j9raPFoJXk/YkoSB6gc/i7hYiCAD/dniIZA1NWv6G6JQeoyXnORQRNHTx2rdkVVXOAAGR6Z02
DNOC5DG/pXJvRWb/S2YVQjdcBwNeZqSEJIGqvdVQ4iCpR0eKzydDiK7UYN26sPm27BEC2EzBwoSy
Bhd3y54utlqOXksTKdwLZoqRSzgbZCQ7wmajyns9sC+KJBWb+WxP4FmFn6anCKTFTOnUg95202Og
lKh92u2gZt2jYtbfXIqKTahbF8NBQSqzT0vK2zJUpE9EPFHUEM/scxMbL1J30v0c96C5IgIO8Jrk
lZNj/xbI5tTPWOPSnveDyhHigOlwxGPmOgJoR/XB7YGQ0u5UJ0kLGWOesaabNwEcPtodqbFvKs31
6UXfpp314VbiHVvsY11B2WCA+I12gxix8hyXOfwWS+v3SQ3urB0AT+sZl5W5Ckg88VMOWvW+d5uL
hkFiY5c2tBtOIVFouFhrDJqTqh/MrHialS1DsoeB2JQ9ihSFMuvwnuuRZ+tBuCFjND1J2YPhSuAq
6rumiLyr/tCp5wD2Hp6PUb81dEFGqQKIcdH6SRco29jDe12FjKv0b13oBSqUHzmgGQUE4Olj4a2q
Rznmw1Y4yneFyedE7ONdy6G0Xx8Fdf7S5s6veKBqstBy/DkreqAMaPOugkTVEVxkWm9VwpYAok/d
SV0MoYULCWOhh+pj/a4vnkU5u0iFGEMiicnmyW8RajMK4pMT3C738czcD0HMTCGE57phyjImRZED
P07fh0P6WRrzQ5Mw5F/le+siJ0SAHOdFzrcuNH4oNbGi4/oR18WEs55UgVWMKtDg1sSXMzNC0uru
SLxtFp1vstokh9Gyd03QXMJWAPiKl/OP2WZ97Jy39WTUbSpaYmiISfuPLlgLw/9sffnfehpTIA2d
vD/X/JNMKfL9+o1Nuy+WKyT7YX28CpBtMT2aev/LHcS5jyifyJZf1+xRpUd1nHOvHREXAfoFKKCr
wEj4REzGULQabnfEf9/tV+Xo+knXq8j6kAA2JI7LvGmVzK0fvdGz95q7FbcY1GRYz7zeGgywyEZ3
KIJy69hcfqNeMmwU/QOgX2M3wl+mPpqTeLdZRaCK6xa7unAfVyHiMGF6xneDwarjmpC7bnWIkpmy
FEJQCCLKXkdHTecxUc9gRwj8bHpmZCMedrdBL6UScQC/2CYO8B+S0jlsmMtk6KP+N3vn0Rw3s2bp
vzIxe9yBN4vZlDe0omjEDYIiP8ElvMevnyeTV1/pqtV9p/cdwahA+WIVkMh833Oe0xtotDzNa08O
cXxE1ZoHV8M2uaa4OFcHOcNQ428Wm90pAKnUzeonhB5k13i5oizGppNyobbUhdrjiFr9sehTvp2h
AsvKCgVmn5jUz0NFHS/ywsTds2Ke7q2VRhbLN5pZJQkOePLKj1pvUyUpJCXoMOuiBewPIIyJXkJA
HCauuaazXzl/KWFyLpwbn0rBTim/1YXlNaSIw07Eu4Qa2apqn33eIl09DRrqRviMqXcz2gDNTlqm
6iyuynUvwn1GDhySdlaSSPdM0pZ+ioUvuvU40ZoDXX4geQWCRCWSvehjF3lAvPcQntB+Spx2JEHb
vfuoo7A5XkS/amuhmuOb2rs2OCwF3eR7PQbzFUu95aq1uxbvVtrsI315nEy8l06S386ab13r8qJO
4l2vmfh32vhJd1jSTf78z/sM2u1O6vpHbyqdK2KrBsRt+tavWDBhDLevXJ9Kl0jI9ZIPKPBenU3C
XNV9Rj4izAh/jDbGEAtwlk1/eK9nQ4ciPhpsRIbNgE4/aFZNVeQ3g20dBhG0Byi3iLWakgEqdOLr
2qEG4UyQdXEs8l+VJKiL4YHaAhXchkmSKT+03kgDoIaKJGeicQ2CDq31wFXNXr4HJEnXqdVfdZ59
HtqCBJP8ug/IWWPoL67D+UfZA+2F90sNiYKbBJfQd2/Sgx+5OqpJVs8jwCIYa61pXDNkko7d9B7x
nzQU7ExcxVm9HHqIk2tzEMBZY0Il0XbVkcdqKqXKWeZnPyz8ctU3Yb2pJuceB12KbCx/rWaqPQ7o
yB5X6Nap2BngX70DNbzLScoidGZI933NHFu/Svxq2cZucmU4kEn6AD2WOVfOBusYUc/EKtPXnCXz
27Ty8+XCm0x3ZfkLMVDhlZQK72I/uKdwq6NjmGtxzpHdl/3SMQeJpOGeU53fkXk5I+D3W7T7astO
8eEYUi6si/xMiIL4vPB8ipyBw+Ss9/6aZi/ZxE6+TYKyRcsXmXgHLOOktmp5VW1d7kBrTXRUCMgY
4btYqzv02Gb2h5Zrc3mcehX1YNtInlrq6ztsBe5psE33ZJZpi49ZbgaeoR1mO0YK4oynRl+rWy8X
zVh6n08qGpfSpJPDXB8spmiTdyq6Tl/5izyTUCc/RaHu40+A8DPmOsHa5B9hAphbds6xRoo7NN13
iis2L2BkiD73wYhLsZo5YoLK2nIq4HdheIyIbNc5cR4rRlVwNx1eI8DVtRjdtRdlSBtmQTjWOG3a
nMmkQd61bTKuEc9d7hxGgZXlGO9OrHN4t89JR34w5DiCkwm2B4RgIVvryxYZHGvczA+ex0zafK1q
xfd4oNza3xRh/CEqG0qHJ+K1NVa03lB8SKmRrGHiyxOvxnidziN1DCppg9vgTTLF+6TX9dbiKwOn
8B549Lz9Dnqm9TUNXshGjTboGjGV2/Mjp2wTZliHeWWk0lU2D55P48t3UyonoGe73CPk3d7XcfIV
ffqyppjhkPXrE2STPwsC/0KLSA9Q3JxkGfGcmCjNFplt51BuK9I7v41PoYhlhy3+OuSvST74jGu3
YD1KgEz5bWmiXq/IiIVXxsFOqrAttoyD1dEoJqpDNZOFBTl1inCZ0NbqxqesbTQuR304nHxTdGdZ
lpVGD8uqfnhaRfPLg8iZ3lmz7WxMj1PpghaGM8OIs/NWaBP2mPRuKqf9mMYv9UyPLRBfOxqn7Fi0
s1zCjIqvjRciaU0ygFAlewAj5T4IJjzGES4fK0xvF14M3zgVJWTtJegOyJ1UjBHCNlu9xXvDoBg5
RB05xQq97Q3QCRr7X4F8YAKwzLuFAZAjOISiywFs1h3F20W/rkEFdQZlygTePRgameVb5clbJXnD
ebwri/pGlHRztDvNBJxBn8QNxD24abwrGIvC4sY1YP0l3jGego/BA2wIy3AVD8kbwo3t1G/7Ch+P
m9yHvg9xBrVXUBbA2Q3rrAV4UoE65XEJlmNDNWJDnvTeoORXptrKDirYeeYVhUBcgr5+DWlq349M
Py19SxfiivI5ES834odmDoek5Vd1mvepWq79QoASis6tGT01rvFguFeh53w01k2Wo8yi/vcwYVVi
cZMd6wlb5qy5WGddC3H2YBlnjnZM739f9FZknmefsTSP09dqMYB8SltbZi/xDhHCs+mEhHy7QmIK
45jOerxCmUSEWhHVHOO9vvfbFKr5QXkBlA1AGQJcZZlV13G3LZukZNY9mh0UfTRR65QKYz/aNWs4
Rt4RkNO3GNfZSnQQjljObSy5zqRWwY/ZSeNKIy/MeKQsBVmZo7NttrjMb3ot3STSD4P7rkHYyTo2
cZGoj9IBpC5gSNy3+dLsqo7S8SqRPq3Ztyo8A9N3d9HTtchZxHjSbwRG/YCnZN7HVSjlBCUhhiF+
W3XndJviysP2h3zekBcytwFHpT4Q70SpmVDoFOkJLJM05VgpYqIyaltmLBccw5n0rmguaaAAe2JI
Afj5iW9ZMQQH6yF2RpM6GNEt46QXdHTdEZsjF4TbNCf9FTrEeOoW7cEv+E8KTZ7y1IMgTiAHc8Go
ShpOG4PJYbHWYjWQm1Nahcep2RqZCLetHz2bY8e/kyuHlSP/40m6xnq+mrXdo8rQhGf1Z7hozDz7
nFK8nKFaLd7NwS5Zz1yuFwYpcGPU7YNupNt7eXvF4aGxR6ebsUXHF5Jntr92a/h+gaL1yNvUlrrQ
yE4tOfSZHwUTBqfeO0xevA3F8s1Cq8jKtXhyACKeOReQgycoMpWFR5OuxAtT9P2L3pI/YA2yWYhH
zO31/kQpsD9FnrUA3XVoAiF3x/bARbRwwEbatC+oDQNw5cKJva0faumhU/9hS0DTRjDloRKQmutO
hiiTXAwDsbIehcawuJ1k5rLhlc2manTG6X7Q2AGYazPVZbmRuNG2bRlR2eRG0brdaeyCByVB+x+x
3r8R65mG55MH+H9+omP+A8jmuiy6t+JfSTafz/lJstEh2RCV5tmI4oDcSK7MT5KN4f5Dd0h10i2b
QERD551+gm0C6DXkf+MfoQBj0/74W61n2/+w0P8FHoHTDtYS2/hvqfVQBP0GtnFQnhkWfxZJ2+R5
ohn8NdaqWkpOceEc37pzex8aABr1rCwOBZB/DNz6cSlKSu/COhOcnG7pgr36LZpaa3Jpu2Tx2qlj
coeBeRgLdDOquj6hNaLqnG+m31Fzb1IgsIi65oE4BYOcbq8L6F7V3lPrlPf56NxiCQCPCWNA/5rN
3feFFn3ppcvWSGJAvg2jdTa9F3CjXTvvbgVwy3s6R5uitcmPQ7Qi4ESuHHc5GLRXt3AKLTwuxsbK
7upledKc/JmJS7Ivf9Ck2oK73jcIwFjt2QWRVPCdazH16ygU+4inrYyYviXd/Rchhn6dePPHZKOT
5tuDqmZHB7o+K91m0JvJ5IuGt2nRs/u8K7cUvKJVuzTpFYqZszbENmrcECNhj31jGSG0JUHyAWf0
XAyi3AUOKVPDxjBbfa/75b6caMQmkk1ng+jlEdPerDDgOSQK6zEzlThAgEV04cbx+c9tTNZXaUIs
EbZHZBE4D6scHcSIqovIiE1qElMidoWYnNu6QNNVZc6ms1m4JFbwoBHBtVroCXRDWa96rejWS0Zv
y60eWvYBVh9ywWeLF6Npp21tijd6Zj0FUlQmSeBQeq9k2p/v76y0/RakVADdxcKJ3OsnMyjHqwqo
l+Hb29TwmJgI+iOJ24CJ4RsQhHOM24n2qRi+uAsyDRNs0pr4ypm8CpOi8cLcsfTn23qMm3Piix+k
h2mUYHwannioydY8zAOvsWTNEyof1IseMFqc1W9R6ZC64KBeTuPhSDe72OgCBZFwavnDTjeaVVM6
X+hAJ/jIrIL8ApqLBtWbnPm/fp0vwXcD/cjezbzXYumKdRkzHxxmkK0w8GqSNGRbNodKskEOg1+q
TW9qo8E2iIwTeQ5seRdneDUS3ppiqhI14hzzR4CCB4Q7J5BELDQFgD35jsWEnJaP1RD/1bkU41wS
Kt4zrctPaQGO20WIubctZ74CfoVfKjbvgxJZX9wMxZc4fgrJyDzbNYSoLnFGPk/MORRVCcyoaVWD
bp6SL1hF4GWn29p+d2p4/5gm9OYWLXyxg+PmM+FB4MrxTY3W8WgvZ7QW4sbOjrNfPgeW5Dk72QZY
drhuoI5vNNt7y5vwo2MAW+uLoa2b2dwlCOZxV7BIn52/vGK6hrbOa6cjpygMoaspoZGDVg1Be2tA
I+BctTOcjk5mVR2IziNiCndu0a4azPWxkb7Ujj8dvcpasOpXlHOLbtMMdbSlKbhtkgBpRFwSrFjk
/QZAHL8a0WCTF+11ZGSoDiiDg5IrPWaYvrVjBF7LiSvfOPKtziTEd7zruvII4JzflqLzTov09VzY
TNxxz0UHK8Q4XOilSVtkfEOAtCtb1PX0AECDui1GER06fJ+wpBV064+pGVMrj290srVRFlPDHEp2
uSQjL8YWvbVhKrUJSjtei7Skr0r3lDy1aU99nYUZbcpAC1jEi5eoROA2EkgvqVy3NbBN1Mt9087H
yaBuarMCZgq4M23tjZiBL5mI35wiuS1yy7nVPByuI8DpDWX5+7THJfCYJFuBvnljpOR8TDoGImZR
yIzLne4m/h5Zyaqb+xCCI5TtatpoPcmRormNUzM7dS5T6KIfeoFPfpZ5YgsTYxLHm5MAD3wakd7t
g0inI/DzJvWIlqkYs+TP53zeJ5/4y3UzjkEyLhX7qK8Np2wpx5PaIqngbtHcDysLaWZaxl5x/hRb
USH+Lti/rHFJlIvsH92wjDAKvRbeRhvcGrbOND4rdXqzmLd6f6SUv7RH18zw1If4juvYvloYqMF+
kVftm552E7MoYR03YGSuSnhqNKV85clXm+qirZoMc6F0GMrSrrpQ7ETFObzcZnQT5Z94rKCFL969
wWl0RFC0ieVImC7NFyuBo5GHgJjN5SuJVFTLS/9mcZYDij1BRaW/1TUKOeqiciLzhB/w2FNB2Bcy
haN2zuxX2Sl23Ds3ip67ML8nxa3bRMakIUm89jGbHS16rCy+qyg/NBmxanJJkzgG9rcuepjIRNHX
6rZWWvhFg/Bi7B5zZF8nv9j4WTsfojw5wN6NdtPkv3VUfLvUqs9idH6U6Fm2GvWGfeq1t5epfSa5
Cbp3Q814OdqWVpQHU9aPPfMdxQI6TpSBkRshzOkoOUQQIk7qQk3Ne2QSYEjkpN3oGB6bqCQmyJq9
gwZKru5ckKFTwAk8yz10azA5mFuz9KG3i4tceu2tLMtO9r3nTA+2ng+nHL4R/TvWaLEAcIOnNHMH
JFPDqw41Y5d3JHGMdb4DhnHIi8GkrtQam9xm4Qa12th+7gGWzhKyswcylpRfXb6Tejt18dttZsTi
uwUJjqC+y3VWjXwjBEpO66Uq07VaADVJVW3zpP5LfTeXC7XWu1z93ErzBjiG/mWwm55lERdLN7eb
OWkQYy+lNq/tOupWaWPwnYzuVO1z1r6DXGipxae6sEII755hvhTZJNTusEhIQ2RbxKbr5g9zNof1
TKNfL8L9iJY8/h6L+F2bJKOjlt/vJHd5X5qpL1dzuDL5Qd0z0Yhftuou5C0U+5ahYXHszVn5z0eo
+xpoCvbQxum6pWtyeSU4CDk6HmtCdc37WPLwU1ufL/P5FvIetfXL26jrfd4/+gAU6NT8fIjaUi/z
+XEub3V5jLqtDJ2tTZE+2uep9/rbnf/pVXXHb6/5+VE/307d/3mD+s5++Td+2VSPAt21MAOZsulK
NFr5+XVeXvqXh//xP/nz/X986J8+tJcjrfPgktuCiXlttTF1uTQ+l7MxRVR9ic5qFlKJ5B3hbODY
UJt5lGSIn+Wt6rqTP3KQcMjHzoMHF2kXLVOHzEcuS/+82VZM8bSaNW9hwOM3AjHSIe3Qy3gUW0/U
Qz1gyfJV1HV1YZCUTGmYbCpjMJpDJfxuU2F6o8d1LhBQ7AjGob/cmvpG5zS6Jc6FVqRw851qC302
QG1ORBsgCbdeXn8CWEpp7PflLqd4LJOSJ1yuqxs1ueerLXVxeUo5iu4Ak3+jOo7qQjUb1ZaZpcAd
U+YBivihXqTMywC9jHy9IYxl2Jd8e8yV3Ko2f7mVPudLQb711pU1kTkICIgr62/QQhmMoUGs+lQT
tHgrurSpDz9ggvmWDPFbZLqsg+Rxqy4UeiZlMrzCep5uzVl8RxFFec1i7ANImOHWWrVB/4kVMiaT
rnOwhuvcbeISeKf8bqzugwCm/KheUPU21Ra46M63vaObjB/LGNzViisg/yViVh/Cesx2GG5k9V/e
pr4Gxl7vyPMun8+UZ0ySpyE9KhiOvKgUEFn1bHM/dzahg5BFNamZKb0M+M+21RJIaIhsT6tGtOzt
VhMKDb2RCDLVqtShO+1n3yOT2voyNeAMHGPadIm7zhFnYo2kcGf2NUL2xED2LDzT2HziWbLuhphK
xH/y9dXnCgmQOXbmLZjPjtmbdf/5QMk1Ur+nukqN6B38NbYPPFqruUwzYGjyXeDg8HPILdJ4WHqo
65lq+Rr5gVqOzKFDTIu0hALb7HTFiKMNv7/oAY2prj50yvrEvvCjQtXz+fuqX6JVL/03JEd9sfTC
/xKIX2xYKajLMtkJJg8+1Uv69P5AbyzmXFrxlalfRu3WmM6tNXGHgB6Ju5L/l7pPXcxybL1cVfd+
7tB//7C/XVUPvnwxl+f+9lLk307MPa7VIaf2NfVh1NW8FJzhL9fV1ueNS5LNKz3yxOfvFWk97bIF
fKWEKqm3Za3JOUhtTupQ+9xUx7f6NMz8fh6AmXqjy0eOqoIYDOaJWtB/VcCnVJZyYy1E/qSoT5RN
ygU2mf1KsFK1D+IhIxMpjvWtevjnZii/tQRlW8+cQmkvLpKJizTjctu85LjnCM+tDCk2+jkmqf9J
XXSDwSlfbdL/+fndfH76asH4l15PZSd2A9sQApadOwU5k2MBPNi1v/vqg9gUt30TXZZ8g0AebWrr
8t1fbvPKnpU5GtDV5cHq3S9XL89VW5ef8XLH5fV+e25SPPaZ1jKG/aRcIRdtioO6ro48vvGsO6vr
nx9+qQwKKdoIdO3vX/qybwXLGzXU4qj2sQS4xMyhxG8Q9z1TGbXX/nlTvcTnUDUR3nKAJUiKCJO3
C/lMXVWjirrtclXd9htC7P/jceohCJAhxhVH9f7q833q4y6HX6iwNJ87s7o1MIt+2V6eoLY+H6U2
f7/+y6v+8qjf3+D3Z5ErmKw796shmxZqmLlQzdRz/3Tb5SHqXjRCHIFq83Khfo/LVbWlnvefvmqF
CfrXl1EP/O2t/nTbb6/62ztFcsCf8OFKqZg6ZmnFkZtcL3t1rF8uFtXAUci7y41q63LbovRB6nqt
Wj+fj1TDrXrxy0N/uUdthraUytJW+tyj3aXA0XM5UH65/rmpjqtfblXX1ePVcfbPZwYkStPl77PF
oKTH5Lh+B5Xgmrp9JxbkxWCwd05RBTDcKL4F42M2Ef+it73+yHACFmWqvHvqwiX9qL5+rLL2aNdY
9xbDnb8VdkGz1tIeTSMM7gbSdDZmODwQDprscHkFWz3N4mOSUHFwnS/FlJr8gyFFvVZUV8ucFBsv
6lKScwjL9BLKjdRJ1mTMRmt/yOs93Aekm5O7++Ti/f4Pfw4nC2Rn6MXpmvR6EklHvjR1elUn1stF
cDnb/nLKVZt/evhvt6lTt7rt8x3+9LzPd0A0c+W2e12nZ6mmdPLiFxyVulEBoiZK55TF1HlTzgNH
OUB93vjH+y8vp+52HRJEPNcjbKaTg5p6eu57RXqrHjlkdbszp/pe3TGrQ/DPm0kkpMCsfDcSIm4N
Qv6o4Y1YCbue06YdrdMxfveKq16r+KHLpzG1IW0XL6Q22DsCeQjuaL3TCCCbyFrnNPid/dRWyR2N
/it/Cm6sYngjlLx69TXYJG3u4E11voQTKB8wstgDsXEgLBQHVAwluY0esvqkGFcLoYcbhEL6BsIm
WTht32KQyQW+NQxTNXXGfaf15+aVDHqM+xEzQ1IzO97iLhI6saMj0nYxl80qWUjYHeNy2SWiPQDi
If0JULjBefbAKf4lc03ZLfacjaaFT27ff4viCaW1yIHqAhGcqLNR5RuoglEIX5GaSwU+nJtVQJgx
5YjJolIw3wwxCHJs8PRh9bzchcgPqpCixVyxhcRihdV3gWyIEMluMR8VdvkBRPrWRsTHUrnbu5X2
I9emWcrWk20V88kFsAQXJZRHYa6uSu9uiNO3GD3tAdbpmuLAti3DZ7j59z5eAh/hAVZyvlXS6Nfm
dysoupse/waeMX3npM7Oa0J3S/P5Y/aro6PhiSnjadqxSO4hrhV3JAyR1D0D7A9iNDSl5x+8slwv
JvVr+F32UQxxRZIXdd4CH51NeW1x050ZFvmaDm5L5UZsWbZROW9jIAmFexCNfdLSwd3lk97sYLky
/aSJEPh4cnGuVpvRWwEG1/ZZRNnCALNodVQ8tcJ6GEESnp25tjdeUWyaun0MltDaeF6Eb9oPHtKp
m9cZzdh7dNkvcZzuM6SWX0uUJ6uFdDytLLD3QdBYMUClZ2x01/Syi10fYSivLOy1caKfC2Rt22Iw
CJwdgXwH0hxJB7da8MZVk+3jxs3bK88AgOpqxbfevynmdl4jX8H8h6F3TU3vMZ+NN1afrCptYQDd
Hw4TlgP+XfRFYUGZqUc0kxvDd3cU/jqwafwLzb2qLVIUvCojCHNYxZYc9ag3bZAjK2nxLIqrpo8w
Hxr9sRu7akW0m25rW7IFvpGtO5FZfyqQehzyW7sj+Fe49CoCo/m2WO1HHjjtVhjuV5sEqaUtPrzK
iL/Plv49rabiAaZAeipA9G/c0kDekBgoRqmV028hEGU8ow3wH0ZhXBFqmOFIq3blGF2R2EqEGEa2
qaTD1psS49v/FXlJcZeN2YdvjIhHfOJVG/zORefezE28Nt3xwez174tbmNeMFBkVhH7Ed2N/y6a5
R3vG8N/U9YvAMIqUrfHWWpOwOEyPjlQ+Z338tnRutQoswVxVpNsmtF/KnVmO7TpzW1TytBLS+SUa
vXm1dOYVUXyvmo+MsdQw4wQDsp4vc/UOxCi+T/Uc9y2przvsRhSbcDwNVtNcobbq1oY7fjM9l52E
GvGcSK+/5r1DwwcrSvjMrUucdeKC0PdKgxxB3fs6R3a+MVqz3Ja4W9HgIKtoGTFMnX021XG9yV6i
qPJ6XVXBBxSfH/k07qtwXq6QV917NZnwHTZHz4OryFrTEM9BwtlwgG/csPtpDSKMiPeQDiSTumfh
EOljZfemT/xjk9xw+nMd0mxdLCsRv+N2rh9KvTHf8dZXQ/k8FnG4sf1Y340iXLeCL1IzxHlMSbpt
eLtNND+ZzvAMWkzbCWzlE+GuCPX7uxww2QjNY2uRJ7uyqzw++Hbnroyao7bHBs2Hdp4Gp9RPdfi8
IHl0sIFimn2yme+szADuV7iYZ7/Bo2+n4b0ZJtuyCdOd33cgV5fq3AhZJIf8eSa+6xrOxsFuqunG
njTg03bLGWLmvJQTerymAYAklbIHPnGyrmz3AJgUZ0dCaHPl7wcLx2Zi2NRpYTd3DR7SfOyLY22z
IoSW09PQ5CiPSjRWwgRbDWgSUtw4XodVV698msy7iqZNElTNgdCNGP0ymBVGfo7AHnujoLBLyFjK
6OKh7asnu9v4wbeqo2dqNrSCIj36oUXdO5oPrDPW/TBa3tEqQYrZjQkSLsuIVkSQ5sQRNkDz0dGr
Gl9alp17zTpZ81vdVtqNIL1AYBq/HjWtX9t5OhxpyqFww+83pfZeIO+lUFCgKRvCNcAyMBuEL/mR
56x66v3PjI8Iy3IICDo7agGFprcYrEzSJrYWVk6q8ZsuL5O9zje2yUDp760sfk2N8ib1gSxkgLB4
yXJZUcu/NrXhbunSc9BISVnofmfFvG9rirVBQoQe1TtUy/OKth6N0DC6Nl2zWve1fxPqmrIvxhLt
RbfKne6dxAGkSUDJmgz7AwLz4EzADL3gicPxrGuPAoM2UZyGDqXbtddW8qy3o78VbyGW2K229GI3
pSyjkwhoxQxezK0gDt7XIktOJkGN02ztacxlcWTtKB5h0zdnMAYc4rUfbNtZdm+m/pXuNgdoyAvh
FQe1K4y1kxuP2Rx39xGwAnJzzL0fj8de8A0VDC5NMKW4ZuoAnfS2qa5QXwdfQIGMx8ZelUm+bE0X
o7GHbWjMJYgkGA+pPpMQvsPjQnRY5NzNbjIwjMPR5wx1MvOgW48EMW8HJ9sWJukw6FWnbZhgehqW
5KE3ZwxOuctsutboYRaEuRkA17YmAjtpnXwMjTukijfZOCCveLWChRBPyBmbzkREGi/TVncnWfhx
HHpR6EIhF8rdFoZ6n/RnQP9kbmdnW3uZx8zbRxaBn6aA5jsk7beFdLYa88TXadbuEvyYmwKy64qd
xJSSqH1hVohrfefbjFJjyqvzqAljKyZCga0pFxjFxyckpAfDK9CBAlpc4yLGZEfip1dD0vTj/hi4
88bBfrjXkxi/sHYX9wWGKzlOElNqVMuXlGRXyAexhpgw0m88jaDlcKx3eK2cLcExUA/mNyptIalK
8UeFBn+yvHBLv5ZvIjF28bH0QIKDsrldctSq1gMqCUKZE0fbTB0nVOE2WJahjtTVcuKsRCe4R6Vp
JjOe4fZlQH2B+7X65jsDMUeegYnY3wRB/COfs28oTXSEjwNRn0X3xZytYBc7g3NAzfY9zrOvTg5e
B0EMODgP0XArJqZJhvMQe89gFgnM9cAaNoQPbwlTu8qda097hTZY75OecvCsnTVskVej7FUhqty1
JfOWqGMqxmhK1E78JRnas1cu3tGTKYdZ3G2TmUG5BnO9mQ2Pru84rFGkZiK/A5WMs37sn/zZ/9HU
EIeq3LXWASinIZ6vB2QA5E1igvW7eQ+rBaM48oWsr46Jdhdgpl7PGIY5oJqj6fWIndNeW0XkpRKM
6VyxuGDNkGNqDnHpRPoBPJG9016K0WSiDsX4bCY003NCal3HfkgYHTz/yIj+mC9g9ylTnfXmLpt0
HH75+L709g/iooZVggQoSZEP5fY11uF0s1Qg4bUBvxKYAbcHBVI6wXwcyRjF3w1NuT56sleY0O/E
Hzfui7RuNnqsEQCYYGdGq8gIxOBnteNdP6EoZh7ErErsl3buNnyR7PfByCQcSJU2oRC1Ov0wpbl9
ny8bRC80QuMDlP5vxdzctCT13HQFOu4pbrRbERk7/BU7sJXVTccC2vD14iZLpp3dyaUJgbTp7L/m
uUmD0Mq6deVCR9cT/zF2683MDGAKqy8pctDSsPf2IF261oQHI2xTcpbHK1Es24i25AZg7NNcGx/e
EolN5aASTqAN7irHylGXpnuWDS810mYg2wukDBeXWzbCUB45fRoL4tmi2U89SoIAGxSf/2Qu/SMG
M0T56V2vW3KGTryvX+RvRe5dga0majGQnJ8ZlUVvOMMZsxiGoOgoevZChLbLTSDyh6n336HSjS8l
yviafL8VdNCPJNVcknwN1DYeKekW+5ewb5oMiq1ovOcWZQ8NUmPbRS5614JgoMIq1lrXjjt9QpcU
1tHBKNKnqoPfC+zW2eSEdU2EYG/gbD4WMjK61SHylnO+1X2q6IWxPLsxGev6JDBg8Fu6TsqeU7Y4
SudlSz5FvHOZDzQzJhcfYdq6RKYLfnTQrJvRGkfMhoBFyALCOw4gSxsQVpvC2EdeMB/cJYXZje27
cXuEsTYTHXOaRqhIur/xGszHQ3Rvcr7Zad5IHwZ2Vpeh+TIcbM5ejFiFlOrFjHalE/aczjq8AjUm
m6jFLIn/LduOVEMFZ/8TTp7DmFUdh36FQaWj+Cz8K8K/yAKDgfmcs1xKI1r5pWQROE0jCC3m1Yca
EYze5QcrcfRVQ1tsajBuuykJTHmEeox58G2XgiEWLD4YyUSGecIDgxfniHcBp+DsX0aI5vGCSdlm
lTz47T4HzSDyfD7MyLBzF91/HGCPBfu+TcOEj9J5t0WYhzt/sjSYaPraq5rhPs1LxgbEW7EHiV5v
UKfpgYOUeuk44NgDd2Bk8L7CwTzFgQXlchZPemoxzHPSGmNX2wdeTHfEj0Mi175MY/vkJ19iu3tK
OyK3+igr15kv8SMAzEeUA627CtO1FkT8eLa/wLOA4Of2GBM7z1pZUHIwBgZPcdXGW/re94YZSfzX
WOw9CXYw0owUahuN4AJ31zBz5HTEEeNgMM3NGG1nL/4h+C7XtTYHe9IK/kpG9zv9+738iMfU7V8d
qlyr0BWPzQTAPZ27g0NCepAjpcaf1EAceTHDdjd4wVUSSLwQWQJ155x/1JibTmGIN5xTxBeTJcjK
imB52MSnEGhL+vnCT1pBv2NdsYow8N/0JQBZZxogl/WEtxYNLiyzf1zM/oXQb/Om5Nu77ZbmRp8S
2REoPaogBbj5XpBn1FgPqS97sK4HLqaTNYj5tq9hwLSGpW+SeqqwihjR1utTAaWj+5+QzM9Yy3+n
LdZtHy3uf6Etfmtm8VZ8/EoCZV0sn/RPcbFHyKXteTpHkq3rVqC7f4uLveAfdqA7VuA4MhfTBPf5
T22xFfyDbARkx6h98VYZCIj/V1v2Xfx//7fl/cP3PSTCruPZnu7p1n9HW/y7spj3113AST5C5oBZ
gv2bsrjQ+7TJ42w5VEs/bnpkWiwc29NMax82EQS5yczg/1G0qqVLdZjG8CQy1jt+DZpqdj+COL+y
i44j1ku3v3yVf0r05L8EXjGTQyjjRh354TwLnINj8m/6SKz/VfbcIWBjOHXng9b25MPYNqp+lIlO
N97OHboFO2+eZtvby2RjI6c0Wbng+P/rDyF/hd8/hB/wa5BfipDblNGmv2qvO6fVB+oSExbemjXZ
QAJjXTHsknvtkH73taLkkEcWSEH3r+/EbuHnGAgd1Z71jI8oQpLbA+Oh9FjhpXAaddIA15UuXkX3
Cgs5pBrBZ9ZiX6z/3Qd3/uNHN1zdDHzL9k2+zMD814/e98T0DLPHuGZ5LHn658ETFTxW6yDCKF+n
ExHCfp6ciVDWwZk3zobIysFdvpHfyaRYE3fjxAxVfddLNjCZZiKDqZWR2bQPmVNimR/zRzr9Xycz
RrsWIDgGis6XZB3SvDt7BW9DBeC+C4bxUJHmy2k0w6bGMJ+zgMKc5SeHxC+g87EUYa2WT7251a10
ln15a1WJbNn51RcTfsAaoHO2Q4wMRjIdGeC1DqWk2Fg6edoLQWdFdj1RqQr1nMRSSN4YEbHy+mbK
JCKEzOgQGdVXD1GEwWuKqi3SLMFs7P8Rdh7djSPrlv0vPX5YC94MekJPkZQomylOsFLKFDwCPgD8
+t4B3dv1uqrXfYPKkqFoAxGfOd8+Lp8MO22eoR73EvOQNbz4HN00CMTq5oG/6kYHMtFQ7NFA0yOe
Eds6gWSyJK43lqPeSXVrtI6c3lfkoh636TEjp9iwyiqCqZaC9NrIolPlWVtD0xFCt66/pbMflV5y
iGP4SXmIHw3Izq8gEmQCxUAc55OPm2F/iyT1NH/GKkIt8JDK0irHv2KlBRa0HKr3MkEOUEAtd6tP
uDLZxmLiaANcLFjFzgN/DgDDhjdG6iE3XjERm5HguAw97ZL0ze7hYyUemXYwcVUJ6+whLaV4XF0x
fySnBk+58lO0jdAZ8RmpEIfd8OSxYh/KkoZBfDvtO1lRFpCEOJVBTbDjLGSY9Y/rQe/tNJgrcI/X
U0jeulyl2qC42DyIz4NwOUS+81Lb5L6+J3+0bnpzQKjQ4d9oQXYDc8XYtOWtwyJ46S28IesYcp9n
I0ZGsz+R0EzcyWpqopOkmJ2g5luNVvpjdLLb8hsOWbwQpESAZj9PNZ950BfrHibZus1mc5v5QNni
gWzTxTCslO2rTWljM6X2mxZleGASvSOBO2R2KZBeluuOjHTnVVzW9Rx/eRW11zR/NSlIu5oTr+Me
sbTrB+Q/ECEZQ93OptmuPGYjFEGPGUhC20SLyQrre7w6sHyS/koa5BkMAFgUmHVceEp0qVR/e7K/
zfIKIrxymHaanm05YhIQsFLThlhDH5Jrpj73ebC/JDRFSsRnK5Uvci4oemK6KiM+OiBhgHtL8INs
S2ChsidSnjgcN6MWe8eS9HMTuoyTWT2Dv1Z1bevRpIZISu2El0EJyCcf5I+d1dteqIUxwA4LZntc
eVEBza4RTG/L+T0d6FGZulmizyC1h86I0JfbR1vMPOo91s3VLqyZvwyIY8A9vqWO4dyZ0voAZQ31
dZqyHRYLrw21RXaOPyg2wSfkmnVMpXwrJ6ddV5qDKp7SoaUL6tmhx6uzWL2J8uQtk+IVxDvgzpw/
LMrp0Ggka1iG8JH6CuantnGhO+2qLRho1u0wX3dSnEGXtWCPWUp8zJhcSAJ6dvE6QFKsheZDpL3Z
uv/ZOzZXoO1jHa2U+PhhoOdwgv6tN9jZ/BSN3PLZVD3rQwT5bZpx4dH8vbDSfd1CTa56LhKZpNQ6
Ix4gdhXgsTIuugE+seCIgLlrbn2unX6CiJuOXM7pw+BB0iWCByyYcWkvn0jfsTFLGW/nEYjvGD81
I3vExDihb/Osxzyl7Hrwjapf5xGvrgzxzDMhD4w59x7LbF8UIQkdn5Ew0y9RLcvUZR13vCmVKOyV
14CwfJ1l/Nue0I3K7GZYwAOXByJK4Yoe72ihmVsi0mSf60yk+/WDlXK8LMuEs8FkNjR6mk0gT+XM
pTG0DorCX3Qv70Qd/VyWCGbBw5rm4FcrfGA/MfSzOQLqNihfpqdY8gyZJLkFOWmbNLIvmJM+6kIO
jz4dSeZNCsyDkT8AbhMUyZxtG2XGalQfoOUCRINsJwJ8IzGOZpaW2VhwsOqs0Ipp0xnU4xW4ZE7i
Yq3WvhXShyjtHIgFKkpSNVKwuaMvIu0fbc7wRjcCzlILM5w4vJMo+4J5SD80LmESjtlOzO1Hl4S0
RSgn1EP/vKwiK2BbsaP5lxUDY238LSUNdO0mH2etFnibOTl+XcV5Mpny6OuYERPwRUhQWbANa7tJ
2ck0V9zMPMjXY5TtmsF9L/noAtWxhYKt9px5UxQMf+kTZlXMafAc+F1VVHdZVH+WMRDAOgWFajBK
fCfrLf1JNcwNLCHgPdU6dUdDTVKR0HHlkUnCkcNlD4VV3iqOVdVSxWE9fBl0PhWngEEtmH3mbGBL
1mF6sclzvVO92nX5PJMDce6kdboxtBn1f1nBWkl/2wzHwCypX1veW1gTkJ/7DLmzw7edGZ0FRx+1
mg2jLsgeRjrDSeBBRmT3Nmw2O5gPf1JsbFqHT5GiETWQwgJ557wOvHrS4eK2xAHayLofdY5JPpPV
DO99m5X3xKEAzbyF+/OjqzlU0szigm+zr6zq3yvbo8GiYcjWnSfMu1OFJZjT7KscX0xQ9+uxDm/a
yOKavEqFzudBjEjfbXaWwN0X0RiifWAjM+fiWAJ/pQPKe8B7ZumwuZPmsLwQiv4ZKeo61ziFZp1A
um78T1xuGTNjlIF3l7E09iTT3HvsNmhneXO/QxCD3tmgKr90Evk5y6JjsgWrn2DrpQ+VFe7Ra+/i
mMs8kvXz0M1vgXs3ckFnkX1vZYwVV3QUbex91h7SY4ws6oPtxpu27fxN07CQ+lDDGwusu5NdGCmf
au03SQlgEVjK/LLL9giIT5XNYHRvjz+iHFBCpbZVBrlaYh/enUZUtyBit6st/tC8p5hImSme2c94
L9CyZIpSwOZjqHIApYGoIL6yHJ5COt7FIy2f5ZLFOnQVIdRdYz0PXhQh5Npm8C/C+oPqBxtpRyqi
xt0cGAnanwBAKJ3JEb5J7W+GUIW6a51yHI2WfNxGtvaGMPjL8zlanYD1IxJQcVrwRb6xc5gTAhiq
H6fS/Nk1DEUwmK170WMbM/dHpDztZxXHj3bLiEL+Umk5wLiJF1mK6BD307E12ZWBGEHaYoyhQ0qP
xo+wCJgKEhj6lmkWPQhXL1dmwYIp2+ITH6YnswbTUiOw2Fge72vq/NAINwZrvjf791Zt7GlqMG5H
ecAe+2nfyzc8StxVPcDw59KZmTSgwE/3wGdPAjVETYEpQtgJX756/GJAZZoBAtSl3CK7vvZNfkvT
8lppH/mIPsEMURikyzkqrl0U6weP6RfbzW5oXP1NKTiHtAZkR0rTJhUYKBW9fZoS/OSotjOuxlpt
8UKBAUiImInbsvwChsU3rbYpxLB15/pXMUdbLsqLpzbVJZ4TY3FdwqDEfM8lRN1lM04N/2WJQZZN
PG05XI1Ufwyp+bIb0YbSs+YGVhSlXf7V9ygQmoITzuASsUr/BbrDdSzbW4pLgWvuB2+8H+NXi7nT
aCbMCCJO5wL/CGzjs88l9oWha25DjTPc0k4FzTsmNmoBb5qKOkClL71i3auAO2+z94D0Bg0UIaSr
h3dJn3wlRnaLw4b90i0AR9hrmbZrYd8ZU3OFYLYTPR4ApU+mDdyNgh94WDrc2Y1KY7Cas+wA9Ii6
aqGiDeAio2e847hDatEMDB45t6zgILUn9zkPsscy5b0GeHvzWluu4ONZdPxtBg11ialQErwgFmOP
7NxTNzm35XScNRJX0+3vQUTe1YTgJBTM4KXOlYbwLWmJaqhT/SZA2aBGIMQpwhcz4iWr1w6W/hxE
w5X2EucJTo7riP6vL9IvokTSEM49x0bAPvGCDHUEBJk4U/kgCKjPTetiIkrwD2bzl1n+6RM2iVm4
pzI3r9m+0rI/y9qHG5nskzAJ6IFxizzZ2MTK66Eniin79rmom4sHRXNVZTNBS/JTxQtUEl5yn6Qb
XeYqxb0JFRLvjS/nS6JBUaHu9iG6W1ZzYC4f8xw/Zj28rCCN5l3jxNfI8A9AaM4S3TBwjvJGM4Ci
rJnuE6uinwq/Z1e1n3oIhTsx2KzTL5Ui0WpSG9qzZN7wex2rc7i27YM+8bSYxt4UWXEdpH+WxuNE
bY/gkBAJW9I/hJo323X7XTvQDHXyrw4bQAyupu3EBNnOlXELlpAOOinfXaKNTzLObETY50ovkktF
Z1Cr+CBs4e9qFyCdptXvlJJfO93/FQfBvZeLa+5yfcGBVdKT/DeOIsM+ZeXuHjKdLaYeXhIM+tiU
5LC3j5pK/nSVpSSC1mMowYBuTAe7gDkAKOoBIAzCtRsEgElVUKlqAJg5mFvhMJttG/QEVdIpop1b
YApc4vCqGmdvmRP+9MR07uETbjC7cBCchK8uByQSLW0k/+KQnBHBMHeR7GsbelptTpRsjTNGp4zC
hlR5gYcGB9rGD2UefA0QObCqzTdp5mS74ANtY7cPB64aQOG7cdARNfblmcP6jO9VtoOidTQjWUJz
m7nYHXRhiWLgCGP6pTd8SGqde95wrIfUW9G0DlZ+0T0vBLKFRdZ5Fb21kSnljRAaTqBlASKP0UGx
Sf0cmI5ComUWwA15LfNYwGzB55GBUff+L9zZ8tXCPNMXzp80aTIAck8235bOeCLYheccBHaWOxv7
USv4t01waBKsQLOA/7f8sA/NmCvVSLamYhQy8P9QD5H7jWtbzKQ9ByuTSFEAv+cXejV/sPyjI11P
cppkf/3o+ybf6klTDdAtv/qegQBOSwYc1qsMs8DviYi//vCvG//1s0WJ+bdxiuW3f/3sv+k9/xJv
/nUP/7+f/e1ek6KkUkWl5l8v75vLN3xjAP/vKMfy9FrPg+DTZdiFqF8s/4R6zqjQJKgaamgzljvP
GFkv/vubEvwWAdMkQKWmO2YR6Y3D32RSu7DTrdFYzKMsY0TWwDjvaRHCL9/DYX/sKx/3m0W6H7Ym
vgjjvu7KHkbAre88bBVr6C1hH1VMG2IIk8dwhHvPFphd+J0Lh9V37pYfLv/UNVBmGgyg3yJLu6MK
FpHFZTNQEShdUZ76d8tXbKceyBHc2/CxPGCjfO0q4IhiYjxVawCLLcCwcBrofAWMU7tkmG1TK0uW
VRWScBwjZoqY1iL78oqtCzp9a+Q0hqSe7rlu8TXWSUUKTRa0TcqDAMgexta8d0ukM6Bp0bwENkwU
N/jdT9t0su6aZqo3Ueq3sBtodSNK2DpuAU89TS7MZL+VR0zPdHhVYbavQepNYahiEK3aBSgyOyzX
WiTJcalZnNHmHdcqPohZQgDRknUOzkuaDY+IqLyV0Zb3GhrHddkEdK+BtyevCH7uGP7SoEr1YKql
X2xaYw4Plq/tsMC+ZLRskzbBq8BzP9swu2K2hnrKN3rIujMpDe1RM4voXjkzcXgYPYx68mj1EePP
WNxpoj/Mvfnc+0iEZA73DV1NubMs/4852Z9+6dnMzykbCVn8DqDCoArpPmuIz+Mwbsc6t4kQqz2G
H1cn7e9bNPTsgeM5QmW9Gl023hpiQNXb/pE2waXsJJo7FLOlJUeaU7+ZGR+e2hbMlGWHGtkdFh0x
T9llQfi5dwCHnB9HR1rrDs5uk1viYSy8mq2aCHBCDls0CaPllZEdihSRuQs1zkHGT23HKzdmEz+N
hesStGT2CcIcWrccMVNkwwqI27RcYwYEoNokFph+mjEyqnKwKvoE0SrxFUQ6sBiTj6B/jQX620Iz
DvhRISurjR2WOunaBqTu+NF7XQ8oRtvhFASdWIvBmvDfoQMPnwFma7oKreGG8jSkAjNsZPBsojhg
Xts8mXJA05LJM7gif9tVPt6zZX2oLB/chEuSWYXdb54B+QoS031mVbhMRJtycMlGElw6KGn4K23a
23p8lwW0hiNlIRQwgFck2XGOkg6ymynus9k7Dx3AwIoIPxO/qMeB7rX97aB3zjHAncAaunDdt9Un
qSGyZfNmczTuMyKxsmZgrA+zijSGGmLa8FB1sqWcGu/iyDjFuu/fD9SuWUCqfanXvIXJztSHA7yU
jScRajgtCrjeMW6+k6upa/tBlyE6Vo2WYGvAJrXkm9vFV8oIr27o73scaCBT1FfhBpfC8F5CVK7r
xofeaSQPrSanF63VP0hcKam4aG818cOI+xi5QX+t2pFaFojF3K4GGOZ4VZRB/ZHL9GDIIMZUHfkB
JdR7IDHpGnUTV0tDyz8aj2QqH5SGPuI5vQwG1LMc2HwCN+0eJRoqrYg+iYEvnImY2G/Ds5YL9hk0
7ViXPrZFBsGkoiDbRixbnLNc474ckd52LuWqSPmPlTq4DuLyQ1N7PybwfQ+m4+9Uda504QdghvOn
CJi7UznvbE5nbKzOokBqFQZJzTA2eqs5xKbKQkNY9xZEs/ilq4pLkI6YOWF6R6nPeJDDcJlSyRw3
G7eVZA0uUTMXah6unNQ/+oi8kDSaIFLmBOZbvG4HG5gdTyB22n2IleW5zNP4YsrpmGJOdOyK7Irg
vWLvNDCbRvhweoSA6HwzXlJ32DH8dtW7gGJTlOdb2LBvju28KvBxSPYiWryKetDfpoRYH1yJ5DAL
wZwicZwJxzJQ0+2vcL6ArH+poQqy1b0kEhD9TO0PCbpHc2/tOeaPbqDeWzuHzsV8fmDsHRMia9CC
lcPIYSZg+0dW/VwV+MHSCgqnQ5egjlYEs5AcsaDXFyfm2qyGF9vH0MX0rnpIipNxiPnO+Ji38aeF
OUsSivsJLInfM/9HFF+jrKpRsmaMzMGN3cuaWMVmCjMeqU3UAqxWEZz72vmwVS1Do8JIaZ1OiYYs
Azl1eD+35qUS1UvnGreyMB/obbkYvR3DofhAp3Zw1JIGCrM7I1aPz52wthoGMTICiTIU564SnJbv
mEUAtUEwVzUPvm1d4jp7YbKclE6IC9h/ezA/YmZvV2bdHErdeJOR+ehho6EEII4F/KZynRrAD2F5
Gyf3Y1ufsjSiD9AfkAPdqfe8aARwaPOnMVZXI4/OZiIfTLxFV45HoX0WMD8RpiZ58ejp+bmJhjtP
mZyl+FHgsQNwTynFKFPZQO/a3HuyyLlWA9dlPoNJiLFPbJo3TYf1RD2itO039dGou0o8eajZ2Xwq
Y2aDY9dPO2MwUPjVChLBe+i7n2PtvbQbO8DDZBw95JzJuh+r94lrSM7z1jdenTD+cFoXel+0CXOH
jlecrIwc5fLs3lUa88FGv4EeB0vIlhdq8CvbNnY+JfB+7I7aeBunQeDL06xyv94i9NwghP9FPeVp
esIgVhkbw8Sj4mkzUrXKlXZ3Dp60gg4F21K3x4edVPU0a+iiJG/8lLOzJd5j66N0mqO7Tlx9ijo5
zn9OWt+0tJ8pJmm/WoXJSaksQWbH0tvA6YLO/cXSnH1z6UbzLLWMMzDVK9TR2dPoTH+oif0gVEFa
WH02yclPWYYlxxXj7v5xEkYGyOYEU/oA3o26aHvCxz1Ek4TyO8j8x4kChyedmAxbHlCi4EuSpQx4
GN7VnpD79KSSFEULcIw103m2g+i3PiiehvKUlnjypr63LfN74upog6cY8rUkvNVj/acCCOR2LfYu
RuRudAzjC805jZN+SKuS3aDsVJcJyZI/frRZ/eG2nPqlzSLUM1qsDkXl6lwY49agyu3jdR4L7zy2
8iseqmKPL926dcxwFZa4a2RO9C411ppEHh7GhAcj8jrMr6NN4TswsvuuAWUbQ/1166Pmpa8Wpm+4
LZr7YrRJL2LkyhqwklXR5G9YQ3sn16BynGpPVLgfXQ2TMchFsL9GarRmxiePnM1IjaeJIElVXrIN
+gcKyqSDsbcWyvgh1fRTOgK7Z/f7NIzwzYmAg3XV8N6XVrSjvgSXH6GwgvHEaF+M5CrE/I4WTa66
kjMdWdjZlsXe0TixbRv2uPiBWJQOW1r86AMKp5nlgpXCQwwgNX/VOxcEoqx52b/jILPrcdeCc4Dg
ckb4sC5RsUW5zXuS16/aMF3cJH4t8KkAIzauphlNcif7U2pi4eACKZnMhyykbuLpETaZAlV9TA5t
z8NXEFBX2Tj0ulaIbF9qJ7jKwn+1qclZ2Yc9E18T67nKm2oqyIWzgvkZBuRlCALdrN6H/sHo1o5v
fNQznVf+m9BFEK8zHwM1GBSr6wzPOt33FWzqHa6BK3q8VMVqyE2FY1OGRVoGgUz9mc/Zbf7rd8lo
IvumNZlTRk/pO/nFumWB6DyEy92re0sEmXhl7OEXNIO2+fefmnHFboRYRN0EWlI2Mu3FwyH9PKi7
6Ev6nGG4njzmmLg7Inn1rQki3kpe5/mq7jeqsXrh/+rGCOT2PWpHJprx8FLParTKtxkbxSR7UaJc
QWGO2hmwK3RpJh5u7qbiawsQ0/K1+h3/VQC1A1aOVfWr5ecEqUbdb5uUgoX+IQ+MwawsK17+X9He
JatAjrNvlOe8xnCJAnJzk8rwduprdTkGPFZaBpdmaDH+3tlgvu0H9qG1QcVu6PQv9cTKDpfEintI
E/lYIcK3rGHX8RcGSn2+HYqAEk7JhbOvbAfzdaZSuDUDV3fwxDbquTptnW/nIrxZ+DurB6/QjFXq
BdC4tjLIW93DWJcbdXfqeamH1dTLgbW2vHbuo3b2QEO36q/RWOL9l4EuoGLCTRsZrtXbo16eegv/
/VIDnpU5Es1RN6tnkgmLCI7GmhjtLfs3ul5WGz9r6YBNHj51fK1uI+j36+6HTtoCNvMOZ9pdm33f
PImg5yWYpHF3WRCiUWaQhzoWFYo69nbqRxG/Fq1/UDepumQz92QoesNJm3+qu9IREhcGz4ai+9Q0
H1KUV3WX6jaBuM9ncExMvfGcSvEnvv/3k4r4oXrCIOeO6qF4iAtqfHbqeZu2xvJw6u5c2R+4Gws2
FynKUzAfZIwIEGNetxTnovmp49+28svyOpoUFptovussunplmsLeaurNYNLpiKzkyyPYtriqUok1
3Ky51T6OdI3jfrouDfyqS784bl+0keVaOPVujouXKDWDkw5Uu6djbkqTdnCqs5aoReslSxEc7yUN
Q9hZqf1VgYUfR+XkIfRkV2bYGEqnPjiNgTwkPdfRL+Z6JYeN+Ui28FEMY0HD3XtYZBB2zUIdinsO
SYplqili1y+2QHrJ5FK7adpJkMi35bGEdIWm8mhF5TP0gZdwZozV7AzyJgk6tc3vWjE8qv+KoIaF
oGRiSgrWIhoy8XXbwZr0WjpYHCJo1eMvPcTqK/E+taCrceSaQGI1uB46lKj1hMr3TMTmWMgNrMZ7
teb03So9BYlt0K0nRwkDbahuIDees4h4aHYosrsm3SbgU1TYB9I4/eiNpXOc1IHV4EPFjkKV0q2I
Pf1If1nK3bj8cUuRALLdNEUBOoKP01AdGAp2+bqx6cckUMI1OzkEiGDX1FhZ3hSFp2K6wlDGUyEX
lwhe5MpVLTO9Q0HRltmn3STtVkRkj6bk+Zd/hC9o1lr5O/qJrc6UNE0XgwJuYxxQ9k57M9GztR5C
zap+lJVRnqWdpTjnYYdn2bvZoJTa+b0Aw6s/Vzk1bZppt1DAeZtruH2qSSGiMAH8Q66zNCeJnQ+l
R+0Ax458jUlwDLTa2s8hhLgg5xiGToOd3YTbhSgZPx5OOsM+R5i1pyagGDHJBPde1cx0QPAuJfz8
WGC0/K28EkjFVnol0f8Nu2RsqZSG1LIN1YaWBrq3XDxHIUHqstB9Lx4hjbrbxgjgN41hvyvIZCZv
SPZlS9OvLKqWCIu+c6+WfKV5zNlKJ9059dmdHOs4aXyqPZppmRE3ar5/KJ1JXjzlMZq2zoPuMWyo
vc3h+JmA82cwMd0tD12P6C9czAyZlAPkPNhReUQfj/6rXiNnQEQyWuL+N6mgyis9dIxcrMjclBys
LC/pnMhNG/mnImFdSN19y0e/WVeSwmmfO7tBGYfPyUMoxLRPJv7SS521oxNRoQh7sZQyQ7JHgwju
Rs1YlAz70qlfipJScyw9Zpum8M6yzXwjAWD2fLbJD7DaPsOdwTMzQdCmACnt5fhJxAmKMJ3MPZqG
U9fOq3A0f+oGzYlY5mfyQDx4xznboYu+WrH4pN8dM9toBtipV3d9WF/7Nj4bbvrl5xcGY3gMRn7X
E06Py7UQ9qxtrRhf0br0zDuwByijWHMgicCF6BwYRyOiTghmjFeCE7erJH3f7VTVUFxUUoXg+RDk
MR+eMOxpXQzifS9HItJJwqMuJRpsWUqUbeIg1pl3ITSyXUmrayDQy5M7sLVr1S5amgZNTl+O8OMG
dJzmr1IuqO90W1wRVj8VKAhp9tC44QLuK/O+6603JyWBKzWY0eKWDeI84C7IcbDDYYeej+yzXciU
/CzUBJPYYYo96j0FXB/rshldHOJpmt08iKQTXYbGj7wSmDI7zwBXaYUpFY/qu0uaZfBGqQ5xATOe
Q4fMz3dhof9R/bNFmDMP7MM86Mmx0E1QK75EU0iflhzNjrHOS87kHlSRVJ47RtTfAFWf6jS7mUZx
tSrWQhnE75qEEN7S1DZ7PDtz6XE9Y3rTgYt3Qg78bg76M8D7+1Eff+DL9x6rMpAzoORJYnwPsLMg
Ghoz0CDUiEpeYTPiydfHFgPeccSRHSGsDKLkNwIxi6YqnHecRvda5HIh9Ggi3EYeZI85u40V17nQ
fIZXzLOdDU8zrW9KhywQd+BFJOpDYoaZMKJoAOuLFgKW9Vy1QX1Hk43R/X5cudgCrkTq5AyV2Q+W
cG5MyHxWffuhp/SQrZkYoMSLLMHJQAY2+UW0Njzvu81YF/FdHJoNorpBbtD0dLjlwPEdsMHBm5U2
E0Yi48ru/Z1HT6qgOcd4wVs2BvvU4Z1rPHraXvdVpv7Lt3hKtr/K6kuTj4k4lnZ/yjBPV/M/6D4T
9zKbxp2uZJ2tUnpmsQeMyqBuUg0IatoG0UhU3lTHDiY0Chyo6dtpSr5UU9D1q7fWlM+ZoRw+yTeG
idVLIThZJ5X7yLp5Kplt1DWbwFX1znpUIpUIfjZy/ilHNiBgs7z6ANd1x6giZvnS/X/WBVsIzv8m
aDZcBgVMpNWeb6E7/39VwY3JhYYGtjuEFRqKCe8XmqJ0fn0/LZltd55nxKGHoqWMaGNNn84BUB4u
9bTnTSo1uu5KHqV3bHwjB7vSKtUJq0E04qopJaMXERaFgXdcvnPCUS33/MZ7As6NIQ4z7tzLZJHh
YDGV5j3520A7MlANvBp8Fgno0xzxvv3nF+78U07+/bItzzF47YF6Yz5/PSVl1P7v/2X8FzIuUVQY
FB1I0w45G8c4G5fAQzwKhp9orblk1ZeYRn9jGo4DScJgksNQmgvc7oGxIAGwlJm5QH+HAQ5bMEqA
LZ2lL4KQXyB+CcBAE/v1gODE3/UO795yilJgW2cICoacY82Mi+ehCbkQkCCHWvKlwqZYrdNMCZtG
i8/jW2uvBA4lnI1VWE9Xoqx32RC9qB2ucLESQFqJJ3KdHDJcVv7UyfzQaLn9P7xpFoDzf6wWXqhp
QTkPaO7+7U3zcfnwGLlqD1piIYCrwpeZHqWnQqKllzs2z51JW2wRUy7yCLouR2FTjlNHCwnL2ROB
yx6kvQ6ldh/V5m4Rxyyypnlm8/BcmKNGkp+yjunNgRHQdazHj5RJ37/VbLb1Opj0cWdSJCVuiGRy
gCv92A0jh2p8hFwdxRSl1RX4n9eM9881YzlsGkxh+CgZ/zGCEPV1ZgZJ1GLz04JQzjda6EdrL+aY
KLSI/hbM0UVMr5s4YbR+clpEehqGYvgxKBG4UpOHU/jgVPPZqhm/F85hdtnqiuHYVkgsl4BhrKdH
aD57oQ6VyC5uk887UwbBS5kzKu4ZlFvQQLD/aKcQN6koDoB/q8DVSWMkc6QVeYUJD3jUrfSwccCh
FrnUiMIDhp6nl4d0nhYdUirtGlPh6shsI9pCdbbZsRHsncQ+CiXE8qOhgqNKG8iifJSQgu+DBvVn
dtNDtEfR9JohTZg9BriW05V2VUVAntXoyfnEGfvdoOOmAGYfmZbSNv/5EwEw888NDLA+QyuW7gdQ
+/W/jYU4TONX+SSbQyqw3AFZL/adD8bRtNHslPLenV1r1XUeR2nd37lubcKljr84k6seYbPZRa+T
0tRVSmdV1uUpDoqL70TuWhP8kZaUPxpo90FJ/+p7U2qNow0VpR3qFEqB+UuX828viW5oz3ayTV7M
AAfcjI2j0J4pfHCgAhRYVGUQkPV1K7xLave3uYAqO9VAdnX3vVY6TjukNgSGPtnGU74tPA23nnjG
MLKXD4GH1fjcnbQaZ9dsMDd+Uzqn0pDOyUHummUW2GDaJDF3fR6K8S4M8PtrnBLHTmlukqJ+aKnV
Hawxhz5BgIBBaqujJkc7u6kk5cZcL7ZsbQxviJvS4Hu1S7GTDU8pwxY5m9WhQHes32rHb3JiJBWk
uU3+lQcR1l7sTY7N0bAoqZbfmwRyVqM96kP0VRbKH4RZT7P9vQSUUVFdXY0OZlP2uAmoK0MJtxrP
ecF1+azy4qhKfnppcwxE+MpOeVOpKVm0tZ5UbSjOu58ycH6GerXJnB5J74AbzRw0e8qQZ5wEqORr
xAizGICainclDCLiX9samH00jF/2MD7WRXEy9dglSURDn1hE4XPweyqjt6jJD4tStYt/iaj/wGuH
+4rJIXAs9hTtHcLlSLrJ+GjGSsH+PF7pvYAGQiaa1OBgXO8l01DwKlWXijgxojSVGCRfIyo/+3l8
9CMH9Pa3vq1XeUc5cNHpRU8e2dSHBA2pTxHBiyl1KAGdHdN2wh16ZZc8XRPnmh29J7T3dvXSG+j5
a4YcfZUKE8luW4SRu7a3Hv1Q/AzVLuTNPLje1W9Jbf5cLvC4qeKNU46PcTqgAKgiBmBq81qlOL6L
hhy/pfAQ0dFL/OaHH8mrA1+ElADAgSPTvUNO7jPDfQwKwj8D24yt4elPYy2eqkRcJzU30dFK7kiP
g5bDH+smCSwkfNEonm9Cw1g3FqSGJe3uwMiuQMVC7Ca8N5T8UWj8YToe40Se++gXlX5NW5ZtHJ8M
g5FHk55RbvmnCloPangrOTW8yfZcIZIoy58S2gMGvhKFEI1rOuPwC4Vx6pGnOWB+pMySa2rK4zT5
8iBM5qV9r3BXch7CHQNplCz67EmUA+cJI7B7jI+uDrklFt0us9yYoB19n7H/af5wssl8hpqQWdlw
1mJmwWaGWDrv1Y9rtqMGaJvXUXFSnBo9xojYY0y46koKsl1i78q4NZlZtoYtGbq/wTSA1nq+dzvN
of3f4/cWjKpK2pGp2jTuOhTWd4g0y4PXOttFndQx1sMQa8onsQWVE96hKoOxXdW7TCvv5jlxN82o
W8Ab5otJ1XwfDxpClrI8FspYaQ7mS1za2ZYRmKvWG2ADbHyQihnzWnvWEXT9xBgSCIoDulk67ddo
8lNHo8YgTFwAkKRZd57X/usr2oZGptCepv4Ig87cIV87VDqQrti1XtxAzHdB9ybrxKW+hB5FTiDD
iOD5sqMZ1GOgIfARQa9YayfTa05IHsZDHc7aKfFS766Zv5ZvWvWT5Ssm6miCNjYy23JKt5zj+IJY
/oXp6upg215wCvs53ful9SOpg+wMlCleWTNwFANgrU1L5RS14tKT/xwwub6PPC895CnAkSSHqpnk
9f9h77yWI8mS9PwqY7yPZogTam05F6kTWlcVbsKAAhBa63j6/Tyqe9nTS86QxluO7exUFRKZkSHO
cf/9F7kko2KIMcQV3jS2fRkN5h0kOvu4HuV6FJbb8jWs9quUWMigLBrIDzEjFcKltwFtKLbBln3M
Cfwywzk6Y9TAfKdOiZFM/K0d83F6GV8Wut5hmQxwbjA83FsGPN4WhuCll7/UPfQ60w7Pqds4l5UU
IYFRwqebsNRHbHavwq7D+ck7uiijSYiA86/m6cVP9AOG+LvJND+sMUn3SW82l6rumsspMn7WkNMP
+VT2l1E19RiG5EjenXmfToNxdlXBMAeUEPsARc5nyNiQtfgxCL2XNB5iRHY6dJYA0VHubHviI8HS
k8txvre7+aZoeVwi37gzNVoLEBP4g1qbnKbHsFgMjMovFg6gX8ICYCgwSHiJ0GYb2UXYz91Rzx26
5LpeJE+VUNU+wMZtYYiCQ4NxV8BwuoBgn5yTMoB7jHIBjFASWGkLU0QmmPHmXBIzcXfre4RQeU8j
soyt6eK6kMXRTQxDnGIFCJRmLN4UlGZFa1ysDGCi21iHyg5mllZsmzYEVscVYJVwkYEMApwOX6ED
XwfW2tW6ahWizYBe/ZFFzrPKl+e1usixTN4xJzuO2HBsww7LkhC2o8e4DyZ39urNLFNYaO900TPY
JUB7QkboJtiv1OhsmsiUQVA12+VhbNL3OQwvV3p2YWakJVJIM65reBgRrY2OdgM/6rAe5UqYFoho
CfK7CTG/Q0ZZZNwYCl8ChirbhXTXIm6f1jqpmdk+xjA/YkxJ/EUgYXU93RkwjQHgjeHwci/b58oh
R/wCq79h7edbJKAUDyToQLlt09dRqME6tHPK9OZpqfNX4cMK+9yxYKAjbGKUSK4jkoAYEWRQYlsl
qPkYYpcIMXZLiofUJlBzyuyqRZsP0oEUJ2UOV9XbtM4uEnDFTd/zOcQdQOmFdKb1Na0V/7KKZJaw
0jevK7d/iOjc3fjgZmAEeToStzc+LR02P0WekgtnRdf4WxGz0R5WzdZKEJ4aZASNTi86wLPfuzXK
MoiUX1YVwinBWA+PEvrbelo8rMZyghBQvialaFB98zRp9U2j+0+hvTCrNO/obtGGOOOTDXM3z+Kv
pc54VhlB9dpTOoE4OA7agWZ+HTwYKp1eY6hQ39WYShezg9DEPq0NtCts4751b2FL3I55ax2GFhZX
5zbnbEXTRA/oa2cyoe90ybLOwxlJBCaWfXnR+hVp2NZjJoBmJeoaYtv8DXZJl2PUU7RYV7YJb4pO
f2hRvvC/8QhWid9csGEQiidgnR7qABTNnC6swEoZyKCiCoPPIcKVaL0jlsgCi6SM3CRmdUMRjRuR
KNXwda727oDvld8dk7j5jjTtHDJfQVecjjs9GVEScdDtOe+hq6iJ6qkIqYscBANWvxCNmeevWJBg
0KN9Wz8gtAMIPawPVjGRq2C3TyLaUawPrLb1N6k9V/wgUFQitR3upD5v6+YxZXSNSIbaNwe0SYjl
20VaeRU3WoX3ivuQzdZNrXXXsQsLOmhgOreN/6SH8cVQMb91fE6dr1cIZ5Ibm1wwcdp41Xv7abQJ
Eg2nb7oBpmO6PCAdnk2b0MZVp5l5oQH6vNVn9wNwCz7/KCIwDOW5Qs6nN2DzTVSxf9WJFDUWKVKg
WxyaYk63togab4FDxLU3hB9aeF2iOQetftat4IugX0zM4U+WyHd2k0vQLBLMO/JppO8klN2L3G6r
hvI2Y97K6oPUZcKARwvfjYJzKFUqG/bemd3XZaxfT+Xs/9Dz/MswEQvIc9sZ0b3j5XjoV59pkJ4N
AUBykF90vfo5nZuPAeTUkmMklvypwoRil/hLxyH6MIcKuo98KYOLpanOuUWed+coPHvwFNV4dPyA
MFFNG3fRYCFu7Gt1xAudMK8p+VoREQ+mQ6gRBO8CBO4UQ/f1n7UID6jBePRS702cTMGgiGINttHQ
7/XBC4RrxRkQtV8Zvha2QiHZpwOg3mUq6vdfa1nIhR7L5NWf0jcvjD4LnH5AoyuU1H2xC9ygOEzG
YY7o5CGJsxy26CaIAZjwp0SsdazKngZHNHetBqVxqMlhQ7Qi/bi0JPZMe01NxocQw1bDn5nLmVZB
9PWJ9YY/OoJBUXis/VEVsWuHUYV4hphLd/CfVuHUqsAw5KaqZ8x0TKhJyKlXAG7FrU2pmt0WUUo3
or7BUAFeaYjkl8JPXCY3aizSrcWDmgJEnvrJQGafRr8GAKs+R0fnuAlgfxFjCZVWug5lkkLWHkb9
3GCqSHR4eYevuUL7fO/4N8QjH/PSLDYG3JNz3BqQsRyPKU6cXcRzVLC1PPfK4WLYl4kKz4Yy7a3V
utkhcTCOUxD/EelqN8PiPHRVEWxtUZVp3QDqbf2cZZVN6UHHriGCsoF4Tr+GnsypeIiKk5oOVQSl
VY8dd6+sndlxFVdFrB7P7ESFv0dOO2VGuzUKGv0cf5rtegjECjPSCeofKtLRp/Nwa5O6baeC3ZUV
KclpFmuFat8FoNVbioN0VPs6mO+M2YCAgeqiX/zibFW6S54zQiLEGherQHQMT8ruaY26HVJPrbhd
B5xrk2viUVRZLia9GDT5oO9NXv6wOu0QlstNS8AnPCFZcFzmlXY99QfrvfenJ19rMYtTCNTiidir
RB/RLTofhJ1ZB/KDr6oCAu2MbduhmnXrXAbvqozAHnQTpS95amLTMffafG2qlwznI7JzBoQlgviQ
yYTmr/WKK7DpC9dHezCxhBIx9FWmGvxPN+Whw7kyy+4SzNZSj6qpFInhqllelSfRUp9Z0Z58Vf9Y
R27zzF6HPdmPxTeuEn25H3JsmKDCA4z5qbAUil3tJz9W2GqFnMOof3eD5XaCt00S9VNXTy+KaFk3
dZ5IwL1uSvvoSf/aA1XAGkOzJb4OQaiV+1xUXjJudmrEshz82k9qOn4No4bdWlSmQD4xofUO4R4t
+9268yVVc9f2TI+ZZh5Egbg+Xak1H1SNS2NhQl1Kn1XIV8FKElM5OHQ472RS3pFtb+7XRy6Xicw6
1JBBUT+8u45RgoDr9TGbXzJF795xc1nJHeZOH0XPc6lp0WFwuCR+jtuBIMeeC9dV96F9yJbspeG7
logNLWf510jaaAjxc7eOaKL6RbsKNPtxnfSu1xCqBbP6BNC5YZjfVM25d5lNtO4TgyZ2FqmRSp2V
qfeQy8G/Pk9TnuDVFH1h6Pk5qOF7F4z3wGEMHFJyIaNT7PB4VAAY692AyWu1X5+LFUPQGLAw8uEN
wSePs+4+SM0MaTPdrZOLdYDV2W+B1z2uWiIfafNGg9RoL0m7m7xwBkhcXnBvhtIQRIeCehjskWNV
gIabLMP9cxYeRQoEVWc4Wug4o/4CMTuqghVUnZarUG7Iqqd3llq6t/BToAc9a01x53ui7WXhNfDm
tVtqppjUCZblGDFuSeyg7HgelE+k3Nmd1GNWOe1yrGtEL4g3hGBfUmkZlJ7rWU4i9W2k7vQmAJ9V
qmg8u7gqc5Q6c8lWYxdL8cWi9Q36y1mFXzLriyP4KUt9U0lcvbyXLVNdwqpN6Jv1E43/V6EhiZ40
FwNyicIWYXEu6zirPrDdMWvj44oBTbBOVrx5Cg0Ip8wkZOoC/8zZ6lR7m6CvDgnaw3rsloOMMKGa
MfPyuCx5c4e8+Ttpfqel9p+RPrAggGXAqDeviaXDeopnqDaM8UA4FIIV3MLCct57HQoT8agRSRxe
VNz+Xni3Cmk9EeCLmtfVPjJAis1o+ke0JZQZ8mR6Q/YKcKQv9MHrStEz0DbmaZ9SKE2JKSfjZR1x
LCSXeZXzOEfP/ac941U3KfaewL1Bl/Na0FITzshj0TLkrYvsy3KL1zgf72JCeBw9JPaZ5ka5h9qC
e7zqJzWPTdWs2DnztriaxUwgd9PiUE1HhR6gVPQNcrPOkg/XCTolZQszsnhHzMNhVRVKPReLFYKV
I38VBeJKG7FJ4clUAmRcM9SGPoVaUztZbrl1UAXtC3IqdyCdPOQ8WIx9LuxJ3Zsh8zJdwzpNIXYe
K3WywvJrJQxAsWdmSl7iaJEJ99o0mgGjPL8jNJoCJXRe0cKc5JSx0n3X/fkg7Uws2lrV5neRS3Us
w29Z9ZKq38P2L2iOQmszTtmHYJBjTw25KrjZP15CvHRwcuC+9lKkwTpaH6nTK6DfHp3oEtjn0fHi
7foVomEC9i4W/MEjB1744zrBWO/NyQueVl+LFJk1eyTs3y48lXgCkA3Qb1PbfPVn2qWM5youwdO9
cHmYCNrc1CanezUMog2pTPSqYas5kIHRtJDpzEKeYSxr1A9z5tR0vDR/PZfFr9DHiumnhpCY22It
VlBC3RVEvxRe9CVnVD4tsho6MlF0EC31C5POlYkn6oKtqp1eFSDIi11khxXm12lMyf9r8o8+i6+l
clpSSjRq20OWxKiKC+4dxiovugEME6ARzY0RB8HlG2beGKIAdDhSSNimMvDvWC7XNaMVXXqSQGhK
0U9u0LFcBs10ABbfc7g0egzTf8niqWym3qV19sByDRyWGkz+NuW0kBSg9imSCrpdsZTG+QKYiPGO
KBzypvvUGXho2JhszYGFJP+COgq4G7jn3vDBU+jAlAhu7W7YwSVL0ICkC2yM4aeTJEe53dc1MU1i
Pq5PDus8xNFR/WcuIyVKsLXM1CMPKr/90yuRQPT5VaIivCa9Irhgprkda83ZCQa+WhZ4sX2gj7pZ
rQoMEcVHMyhvaSOWyqkh1+cnslwEHMC8xMzm1r5ZwiupvZTLPLQKl5tpTHG+jhtYfO7zjM0yNO7n
FUxYcQytnXFdHMzH1RyjyWbYtmkL2xM90JCyjHp+RA9tuRdRVt5bEXfOwmbjmF54aJ8Wxdadpiiz
cq9HrvE1KwyQSKudtrWN2ysT8E2hLaep4x4oCjZ23R+MQ5meerF5yd3yWusVHiTO/OaNn6tKPahT
6CU+57wHq/FoUm0sYiOUup43sBUs6Lr80cSUFWJAR0cEDF8RQ8oCXwbAkBHrkBXUbNdxx1CBOFXS
jQnClem77oI+DpS701i9dCzJgqzkJXiMUZ1qOiPXh/QHefhrbaC7pX20rP5lGCe1Nbk+aZrFx9Vj
KWBcojG1HQk3ncYpoj2HfDvSYLhO+plW5XnOdEpAZ9koV6i+AtTDLvsxx/mbGbFEMJ0btuOis9ZB
2TJdyBkaIp243qsKIteYOZdxoM9Q6tR9LowPHG1v6sYk2suMb5QHB6tZ4MHlQp6qQop3m6cScHY/
sLWEs6PIKwV9q0FJd7of7FbKRed4dJ52eOVQpGxrn/U4WD5dClu4OaheCgIHcOiiTtKX/HsuNuN2
gwtQ4/J+U2LveEIhdqXOfiUPRQ5cujmkPW3xbNyqLPs+2XhPM9NqjeEt6dptH3PIbvNqmQxkbSi5
W9nJZSa2Ou/EDgOQ2uZNNaV9aUrfrwAKl7qmKvm2mqvEaX1NBtmj7Js1HHSA+/4Shypk5NLCJ0yH
XIPHvA2zn2X/bV1C1/WsSF5JiMe2oYJLqb5lfnwMYvABZ5jqzdQ01y6z1wNt/qsW2Xsjr+6j+nPw
+reqZq7uJVyzzKRki2HVbScXAaaVXrVKyEksNKtVCMV4tcHND/z1Vbq7IvRPXkwGJUQdq3AAecJj
vVyZQyT2AC14Dfzlg6r8SzI3jrmRvq+mHLnGCpcLNI2GAGt7IMsw8J78jgossKjAPJZzQb9cTAFW
Tse4RBejF3+HcQi4N21WmLNi1IMRqnf0Bzc+rcZQK9NrxPszZB9YiQMy/EsdSLRemH5CeaIyCvpg
o+r0czUWsh12FL+0CIi1vvWJ+kza7FkMjGTb1MsEkUbZfHhli2l9+bGO62D7kT5bfVs86iBcdyq8
XcS3AZRTOENDB9uyZbIbycPXdOUTEs3zOgA2XCZ2ADQb5ft3eAHeBtD9MOHkEOwQznsXPEr7NE2U
99g4wk8VudngioMV1WEuFL9e5ddO6pvbpdA+V3DYdEROPA3AU/2WCQlEVpvrbrQw4YkWgGMt5jpD
CE+G+Ryiov5A8g6dvNykDEaHrT0427wlbItB/EMfwZ6Vs8/NDa+HAWTeVVfAhFhXZ1+oF05r7bf2
bqV2E+fBfvGYaWZObKMZcdF/NRAfIWZbGDRB0Y2PeOIfu8T5RgA6spMweI+EUhsZzd5vTUak1CFW
4z149LQX8VB96wyv3jHe2fpOdwPXDCK8WIlJl0Z4TnpA70cqevxDMN8hz7AO0AA/BV4v26dWwble
25tOnMbWMWrfmx+2Il6ktz8ye0JRKHYS0tkIOhqzAxYtfgzW5CJLpGXL+LEr8lmhgiioIcng3c69
fk2+DFQBi/5M2fUFbp0so4X7Jg9EkkNNM9HVSBW9EuDSlkrLXeIf9W2Cnew+ly8aSQXQ9bfayWny
AoNiD5cQo71f/bvShe069g7w5j06QBPvPsatewdqeFtaEc9yoB1w0c1/mUBWPcJN03kSdHwp3Y9C
a97E0Up6RgYfz2haTnVW34mnSBnbVwugByAyNeOkmJ76jziQfkdFiA6TlZzljnXlLl/0p9X7MJPD
97WrSdf0fZ2iIW7FjQ4nkfwYWNB020tAzLcVZSGO2N5GRDG2evNcgvMjPI2hAcbWTk7hvKQVhzw8
eELmKcuAWBsXEgytlpUVL5m+TtVXCqU0nuuTu4i7nvRgK/YERkF0Ar5eKv9pCX4qZ9mrluu88i7c
inHd4vzMxxqZDBRdPf+axfPIVR9mPN3L5bFsJz1EjDdZ7hkGONyHXA0NkImZTY0vfc81VfUDEj42
dMZ48mOTEm1CpYG/CadGTvNaEQucvvbXk8tDv7oVyatn3OFgi1Myrx1gh70CyuP0cpaFQnZwNEdp
h/NePyWQJCq8pWcs/1HwshRqe5uMrCNdwyu65B82ftpAVg4FNz41nIlFSm1P4Hu8Lm+dCb2asDyX
HsZ1U3sP604ywPLB7kinlGe+n1RUItyiPxwMC/Mlv1BBiGcbS1R/nRb9D1lr1r3fDpYbC+LRHp6o
mg9ixdZDx9mYYfwV4IOxsfX40qjwNoyL6ntXPs6W/bQ6SEnR61jLa0bGAwo8sR+0Ykz8iarGqD36
UWnWR3WvDqkq7V1TcUGlqlg3G81DDTrPByiRXiClqqAX5k2LWcJGDcM5KcYzMqlbKPov7ehPG9T1
T8X4EOVMkpFEPNWmaTFIxDSewmatb7VCads82MSt/Vw29fgLjTMMwADbRtlohtYvFuR//zn9W/hZ
3v1ykW3//u/8/WdZzQ3a6e4vf/071A/+79/ld/7zNf/4G3+/jn82ZVt+df/0VcfP8uYt/2z/+qJ/
eGc+/fej2711b//wl33Rxd18338288Nn22fdehR8D3nl/+kP//a5vsu/cDT2DQsD2/+9ofEubrsm
/tn9rfz627bM+vw9fvuzufGv3//D29j5zdchBXqIfWFkGeKdO3623f/4b5rr/ib2xb6rW6uBsdge
/2Fu7P3mM+XwIW8BLyjX4Ud/mBt7v3m6b5n8EHtj0+RHf5yKf7ik//MS/63o8zscUToonP8r615b
V5ZBH2ZbjiXf/M+Ez9koUiOaJ/idPtA06ms8eZbLPgyBdunFoCvoilGF50FK+bSJxGqHx55wOH35
MHm+W9QZ8RRiSJacxvFurE56fNvV35mhMny8+9Np/v3g/+Fgvf/q1qtzlI5hWZwe0zf+Qmsrbcep
PJQqJ23SmdWyBLTwpXSXvJlAfacXvmqHdB+uSuKTlusPUDM31XIze8OJodW7qPEGZZ5I0oC9g3o1
C65j3IFGyzmL2G9k9xGhnQjs/FvX+mwp+UWqFwW3vI0I9kSVFxYYsvJ2WFiRjcW/8QqRFeKD9VNe
M6SMXqtkJx8nAr8RUyDRCMpHdSE6O+tKZIXyT/ISeUuRDK5yQ/SB8lajXV209GJ69VPx7n8cVI21
qByTHOB6wCwE0Er3oj6U14iKUVSCwUhYATK1Fukao2oUOwha+XPNn1tkbQHyNjPH9ge5W4zsTV4T
IYNr7GONKE5+rBDJhUh7ankp4jnh1M+I6bzuViGtM5FvEKGzrZHcyW8rJHg6UjxHNHnyHjEivRqx
XgAjVRKya0R8dJxMo3cj0j55OxNbBQR/CuGfvILMk/uaV5eiDJSPHZEKmkgGQ1SNlrq120tVHlp+
I0VcSKDVbj0uPrxGfPjHV5XPa4FPXUSKgLq1SBb55goJo/zvdLL19xaJl4nIcf0CvA+6YNRCOCvx
XvLd5cPlOyjEkjUqNPmznMJA/szPWsSVPsZG6ZPOocHTxvIUfVgTQRPL0KkCmB9FYNcj4BaVoKj/
hhJK1VPg5Ii5uB1QwkPod/COkr/Ki0WaJwI/EeyJVK8mH0Ilw0F8vfq+uJR/F/HfMAS7ZHkVyaC8
r0gIRX0oGkF5C7H49Jl6FH0M0sFnm3gK//6rIisUsV86Jvs4RlrMn+VnomIc9pXim/FuqaLjjo3u
UWSFOb8uRyC/NmYHx/9hsJ+nTnAa6hmhD5SVZCjf8sRgiGdtleNuc5hrlNVmSDNLYfeGvG7bQBgj
EItpHXVEZlWvaZtLtNvGn627IM9exsohSoGes/BQZLbuZTu713VjbJeQaWiSUrOa1/0U9zvM4QzM
NY5jB45pet5TWnw3W5w6CUaGAJF4GGPr489CpMiRADwhD4xmRHeZYe0Jp+A+Aw8cu/tMx/7EafFy
gW2WWrcsYuEvbvj/30P/xR5qsOH90030+i0uPv+8a/7+G79vmw7bpkXiBnum7cBI8zHd/2PbNH7T
Pd0zYHg6puPbFnz037dN5f6m6MJMz/V107NM3frPbVNZv+k2UW66qxu+zt7h/t9sm8Zf+dUe2ghL
541wjveRivwlE6BzE+SKMAZPiBzRJtMYGXQ+OAFszJ/GRfPaP2nncMdoD9g4/Bd2+8ZfCfcICgxa
dw/wjG9jG3/58JLIw9rRUeBacJwxclu6y2y8IbHTgRSGbQVFp/NpjP+vHyub85+1IZjGDk3Mxzbf
IeJG+W2vHVH7AWNhUXCJXTXm7v98w5ft/M/hBn/9onIV/vSJqeM3AcyP5dRZ+JDfGy7VL+FBmzne
dcnLP/8s5Vr/5eM8w6DYoqgikJ7K+S/nFe5MlYQDtiZhR4RD5LjEqFi3E6apsGi8+jpu0whtgjQe
PjOJ2UqTa2xRSTl24WgyO7h2c9KNEvQPB+5cLBHmHLUosafbpYFLaXgIMKwWQvzi6t8CF61UmRj6
YWbTBp75GFg3yRvAr3t0i1PBjG/XWHl3TAvOcFoHe9xxbxG1mng3jtfKwcAjXohVsqe22Dm1dxj4
z67Vz1FX6mdVmg99WOK6wyYwTXMIzGhPG8vJb4Iuji6CEnG2ar6lfivx8tOz5VXSNLqPeAYFj9fg
fWwmVUxdt+j7wNVDpt0h8DyicKd5I76WO88iyxUgArt1ogCd7Vj08Ggy+6J1BtJZrPYabyYQV/ui
ICyNhKWfVunfmAF0HKQDn3beX8dVDaQ4PI9ztWvbFr+U8dtsEvTkQg/CTNhAMukE2OJgsTFqauO0
E6NAe8Ca9b2P8dByoCxu8HQHaujH56lNWNSr5lUPkW5EZim+FIcZK7NtXro1imRv2lklIPFPozA/
LY3fYwzG05vGO8fkrcwQHyrPY8AMo680yiNJFjNctDHYc9pOWj1/L7QLBx7ivusWZ4fnkJFnBj7Q
bL4VWgWlSjLQSsSt6d7t50/Ii4RjWTubGJ+4mRBWxEIgrI5DQQpe6i6flpU/h9VHkbdvPeUT/usA
J37Satte285pku/dsXoNyGpCAXwwC08dLGd4tqv8Ux/LfcxGuJP3ya3pWZ/t27lk4u8TjNgyfAG4
iCvbo27D6MSJHkKb5apq8NkpcPNNy3KvzPZqiYNi6+YApb1GpGPuQCjJcGSAs8hZ8yoCgxz9qzX5
jufJw0SGYeGnRjjL0SDOTeU6hFrtLjBHA3uA+KtN+QZ5G6hNpHVXqWXArLCgO5lZ8z2xGDMmZfuB
jzY4QISGo0/Tizzl1dpifeqZ5DOF3HPmIjAZFtxGiWmax4HUyglABxdg7SHcJ3piXme+i6cPmB+E
crwJ2uKe+NgHtXCbZIZxVSZ+uEVdlu1xwQfv1aJzl+mkFRrqMDJG2dZpB4WAMMoSohFIvbOJ0rrh
luEXhvq4XmgfrhSilDfP9+54r3BbdqzxASdjNBucWRWx33W3M6LxGmOz+9mNf92+hemT6EVXYGBg
xXg/uw9niJFDiEq5U95D2gBT4pmJ8ZkGs7xcsPKwbNoXIKuz3DfTXDyl+Xgzw2veWuShGLUTblvs
ccqyYpLl+hoJFw1m45ihwWyrtoXdf0LHBvbCmHjo8wOP7yVKx+Tc6xD+K2axmELeYe5pHEmkvvaq
7lkjQRjQidO33nk6fjOsu0zwwurVNHkMsxhLviSh12uCcG/LE1cimNq6RzK8Dv5AQzjNPLM1LIUT
Yaro1WEniQuB1y08nSmCjkbTP3OKSnNMblKKykXxpBry/yxmx1sEGcihmubgO+MzeVJ8S7t5JZW3
2bl+fw9DEKcQf4anHpIpCbNtO7wEA6PG3h7dTd7lcM/JM90K5m2E2UJWW36W28krtWE3myxmkGMQ
KseA/y9NbaqD7uHYbufOvV1qkK54IKPUxsd9fukqjPUCnUc8CuAkFCz563IE0WVuDTIq8+66t3uY
o1nUb/KAL+XXG93hQ5JQfXYtCxXxCcMu81j8cfUpzOABRI8fc1HVYn5CqmUt9v3TYjkPEWQGhwPr
mEDBlCvvYxXfN8N47JviWTPT5tDESBj8uFl/f1rIvHdLZirjcz3Mz42f47QY3OqMJbZ6PLn4ZE3P
PTx1Uo0f+6Xes6gS6j2qT5NoaTzZZI1p8tcGL9y6IOetQkbcWJ/Qpp9Nm7uRteysT9b9qLJ7Q88Z
utRf/uKKkIx+Rp5jxRVdJk5XqzEFGWT05jEytGuUeFjPHhU8vmBpr3t0vFDpuDp9ctVGnNZJFvcJ
N/yK7EhOaxRu7DSp8F+HhBSz/2ybeYJ0jA5l8UNa18b8JHiFtTOJn7LuduiZw3Qvc3qaBtZPzeer
hR7Eg0nDU9xvXuWUzDVbjKkYDgsYkJMUsU2HZf2CyG8RrvbRxXrD21X3WrfESPsu40j8QvnM7Wyw
j8YQq9y2+8GOHG5zMxJHHLYtdIpEMeNMptprtvbXyAq/NyneG7Grjo67pBAHcGZ2271Bzv3Rn6KM
NFML/XX2juCj2iayqtnYbxJlkqIIb5aaAV9H/OEY7wPc0UrkN/fe2MynsmpbJC2Yvo9ue5/MBaNR
vzH2XuMcjci+IqiRRyhqCM4Z8/um4KEwp/EOittNH7TXNYLSzdiw6MnOF3V4fSXdPcLDfm+X0SN7
9CWXkGYSl7smNUP4vc/V5OYHZQOopAQ1bbvJ/+rC4pjDX9lFOZoyg0wdhvKOZBaVu8iuyLTFv0Tj
iUWwQIq6083P8HC3iRPre1ZZ7VhV5NB7MUZnpLce5vaygWIeknLopred2YTkQtYLMg3ve1O7GHSb
eHBENoIrd4DCNkCkAbzcdmGb7XWbt2JT/WiJPK9ydZckJrYW3XSV8t+yw3J4DlCImIP5bYy0HRqH
Ywa9VQuSnrjoDv8pp+YuxaICi7wroFb8GeAcbuiG6+1o/yANsIfWMfJRk/k6Ghi5EPheELG3JTGi
P4tpAini/u3SIA5bIo01Vr1NAQOtNMMGdRjbAEYgw1fP4ktFhcfpZMh4IOn1aVjKmuHhEhBdkr1r
ZdqzIy/sFUOId26vYYoeNeauVqQHlXgOEEOqLsjlJndn7M6MRwk71UY4Ie5970BlnMkhTzvtFecU
ah1t5mzMwwmxRxnW7XbKR6B503zAJOTc+BIWYNobbEdtZvnTwU0o4PgqFRwo+OV4PYi/d3NlLuSS
jE5x2S7pS4hs7zBMpob/AL5RCtHeoJ88pEEHx6gwlMIPf3KZnzuY9ALDYH/CYD8+DR4JqCSRXCSw
TrzBNogI9mCzD09e12OqZWo7doeSm0gnYEX3LmYUR9tGjdp+aT9Y7XDnGbB5tTAt6SYMXbyxf0oM
po+xHbyVNRvQr4OIkT0Ms31S862pLVf+FL8auR/val28oq1s5PmIqA3KsiWLmdFiGYcHvNO+YdgM
N7CrTo4F+rnAidoKbX0zgayZSdccS5pQZjTqiRhefNrwcXLJyb1oTCA4FIDG3vKDYmeQULqtBoss
0sm7URn4RYynL3tvgi/JORblse2ep9J9DzxY3JmWm8eq2RnL9DG4PFRBZFTXccIUlajiTdcF3QEi
abyJ0GicOrN8KDIcdSC0/Gx5NPdl9REL0SEaop/KxK9vXlzEAUAZG1ii+AuZwFJzF+wnkX9OH4uO
/+tUkI+pRZDUzAW8T5bcWoOsn1kc/HpHsVDEwvLyCDGKS5AYf8INBMkhLJgsnK8M4BkGKAVmm8pE
XNcNpNk5ORQzIj+QPQV4dmjBXWZ/hBkXu3XKZG9jFGOnZCsrYJttOy37qbTjPRMjsp3j+D3tBsld
julAUG0r39H2OB0PG5pbKhsPAkcgoXnMypqDGyJfhLBl7eDhP8eWxhDHTEn4HKELZ7WLjaz9lufD
jmLrvHjNcIczDcuADVs4DI4BW/ghaRk1gft8wTOkcJvSd7oicVwuLEhrilo4b46a1fv0DyE7+kxQ
mzcmu84CskTXdih088U2Yax0BjkPTQgdjMBxN05xT46YkWGXy6gnSh8qvWP0BXE2Lfvo6GOntmnI
D9uYbV1ib8t61OEmFqWsijlxl6VtXak4fY8KkjvrBY6qCeKXiXBJqRuntD96Gla4/Rk8Qtvs9h7t
VqPcjzyEIwlz7qKxKW0rfDFgkYkIQ7X+cXJqMk3J4mh1WPfglN8yZ3hwhdqMOoHzEkTn0CNiPjOD
7r7BAnFwjXEfucmNFvZfdjMFe7tiCFDOyTPpwtFBM8fxTI16IywxxFXtNvawdzPMob5sKS0646Dp
NalJU4oGvGjI/qzIWiCTgmaD0Vnk9NmOTuHgzHFLCG1wsJqJsWfrfe9Q45Fhoz0St/KAd6pDN5G3
x8wit3V0w4OCkDOETB/rBqf+aq7wkE1OPml515YdPAbXWWHbDy3jebK64O0Xw0WSQKLXS1uiUfjd
ZKHncO2djTnNmb+9u0sXkbXjHEaiN/ah39W7CH1kNw1HS33zvbF7mzKomdbcnamsyg1cThxOBXZO
oO3CerevKITFqprn2h/925GgbLxerNuoH2Fgtg2MQ8sD8tfNJ+Yvt5o3vSuoWQyjTa5veJOM/ngu
GqrtzBmPeTW9e7aN+ibiOTNaDLrHgHgzknmiHWeX270bEaMnzs5VoU8OO77jnmrQmEBA3cMRvJo6
edwSfGmcHu/ZfPA25oxUiW6T29NPk+0UNofRtbUjvBzutEzpO8PWjxaTeD77MEZ0jNhRIcZgtdwu
9Bh6rFkX/TScF41aP6o9sl92TVRiW+oYJ1h7NrnoYA8teMN/0HQey40r2xL9IkTAmynhSNDLUdIE
IbUkeO/x9XfhvHiD03HaqUWyULVr78yVJSTaEWO5kBp2X4orjNTsWE01wddbBIAO0gszupHUmROr
6xZqjfR0Fh29VD5KhIStNGYBqodvQ4g/6VFnzB7FNVCpalCAN19I6rgXzFKQSWrQINIc5AKFxuwL
uErokRR3FMW/2bIckMiXttUiWSC4kWChivVLv3APwPtDXKLYrmAAENl0J9Pmq47II6TO3qJOGo4T
FcM5xhidMgfPhvXUx2PnXCVcn6zY9gc0JMbJGq2OjKHTNxIQdZnROFB8LCyRT4PGTTbsQaPJVfad
KhF5T6VKnvtmHOafeWaUuxK6s+zD0B2Z/zk6qmkgqOaRQB1/1N6E2Sj9VdfIEJaKi2zSAkugxMdh
DwGhJLZLANM1kILL4OK36OqnsYifcaK9lWmU2nrOFNmMS/LCczZVQzgqIpCJIlbbQ6JVj7pHYZaX
euWFJkgfmpYNkFbMU5ndZuZ6rFfC9SK+A97d09wq9y5RzwpIAzx/VeqnteQNuTIfADq5Ra6be1VT
T9aqrQgL0rMQ0klJ+dioapVbvalX1GhhAMMYq4Ua56vcUBwjw1QLKFQs6Z/MMTCcGVxV1o2Qb+vi
pneo2iS6SS6SFTx8Y2k5A4U9ID82wbAWXL0Zb70yt3SH2MQHEGQ6RZInYUQuWjwmhjroR8UUD8lN
EBn/LXEPdi0d/nTsS07qG2VFg67m7ZK7iBrJQLmfryiKFHBCXI5GW2wkglzDuSfFifiLrNzrFaFC
dJ9faxQY3na/y7SmBVfxkOlg2Hq6cfjZ3hB7+kj+LFuNeQVNfcF1oLO75PEpTyl/FlUIyAV6yqfu
3Sh70VGXFWMUCHisyxYbCsJ9JdH9/4wrsaaitSfTdeq6BWU2W1gcJnaGa4d0SfAkGJHPcz/P3Npi
MihoCe4h8U3eIqHmF0gMsxR+VuX1JgLDYdOgmFiRpyAJWatjlc2uDsCIkMBaOBAP8WREQnGoZO2u
NIpyhKOXhdtWnwGTE8PKE+a045lLqViNULK7hc6vEqE8YXSn7RVx7pCWKt9x175MXX2VDeBQCkZB
cteXYy5NrScbBtxRzTqDIcCRMeUH2JDXvKm047zKJL81k18XnK6wW2ywJDScmiMbDhf77azWNxzT
xDUtjbk1WRYHNoNpSt3QsGiniTGwiuZRrQU4GCZakCHx/K1c4aUW6TiWRCo5I7xZCrbjqVPsQuRB
ghx4agkw2RTG13maHiF+VWZnomnnSxzUIFLtylDaQzP9ty+mrzh32gMM+DDQiSPv2ioCQDv29igX
uduqtFob7YF9VyGABMK23v7UhfCRZ6yzLpvJiM84FXLNchn1eoxB2oPUUVZIzIhroPFRtqiQ/BPL
L7H9Ys+IPSkONa8rrTdT6wi6UHlPy6zrXM2Ek0msWTqrAcLfo64V91iga9hZnJjTTBBbT5QYnTbe
GWxcusHjk5EGuBDSWRGuC6IOpTlpH94yDsCvt/UFMS7xiXFeEAEw0Z1YObkgdFzf/umhSrtOk9+s
iP4tXqQuSmIH3BhXow+9lUDvkIe8zD7KTHg5khj0E83Hck15VqT8r9R1gjA32r2mUZaHQ9+jFGbN
s7jnIx3fH21oaArmfGetoJ5zRbgSCuDp83wqS6mwV1CaN7UWvsvNvJIZjoxWy2pFDBUbn4SjSAqi
T134k9fa8o2cDTjqFkAQ+D58DagMRDmGCsaOK5CMFm2Jz1Jb7Bm+JjYvhSprgHumYPpUuUBYq0S0
s5X9lDP7+2I1qV++VgDzC4Ns4lHb5qdGU9nNFvGEZnWT44OMl7agEKM4aVZMe05j/Zlk3WhGo+D+
LYUXo4SBlSiTZvdijPEyJKXVQDa3a3U6QVa1bUARWmMGrP99ZbEn6MtctsgL3l45+zdNs5NZS3FP
lq+1s1KfLspZh8RAUY5LmVM0ESxmwfhuhG7F0DhowPJQyqKIoDdeTc11ks2akhiXVDFVr1NPUG3U
Mg6Am/CopWGrrWXdayX9Ogk0oHvxkMPfL8biRfjRwhDcd8+4N18Ne4m1e7OAc6yVLTZV9bQx9sCG
Hwa1+WpAjrY4eOKGK3mnhd96mHghiniKK89SW3e1NOTfiUT8qW4+FESMeo6Mgkw5MMHSCSjKrms6
r+h43idehVm1X1lLwE9qsZ3SG8Vg7Vbt+GNtub+JlF90vKQEWVC4p93iVk+zflL0RaDFPwtur+GS
LQ3OPMyTHiPgU1SHlc1c+UXYsmFIL3DG7ZIRC0iutfgeIZNEPg3atYoramnlESIyV5vmyyQnhg9c
uFOhftUkcSzD8kgj88Sc4N6BYpEnIagTHB+r3H7NuKvtqa72esJLa+fqi8bgI5mVl1VQX4B4opMF
Gc/MEWCKhc2rTmuHFf/V6euzKpQfassvZEJ7tDo4h4smUGtZtasL9VNexznaXDSqqya4ywwCcJHe
e2y2WE43PCEUF/Bu/xRIMbxu9rNW4YflrZCkz2YxeVtU2WWqyS0x28SdFTv5UKyQ1tB7l61h/3fu
ICMLWjiWGOX3xE5xijQ418wC5QzgkPNoha7EtTZnPuQUuRHZmvpU6ar1rIQICBMugQK7Sxk24m7u
zAxjFDW3xphFT1vdHns5cVq4MwtAoTAcfVFsYUqahWHXaTrdq7HZG8b8Kach5ljl2tFfckkZURnk
zzcukgb9c7y/eEASWT9nXbWel854rJr+LurwOOSC0imOq8lVy0vcb3rRuIWbkXJzF6OBorPewKgc
M7E+AMjfLnl5RBdBhVrSi6kXC8l3my3zpdPY9hMBTnoRpXwP3P1WfBlObxg1mpvqWRoV865ldPSW
aE6dUl/qgyzDndFh2dynAoDH7zRa36Wp3ASZx1yzmo95ZLfoW2475guuXv69tE13ubUwSo5ASVAY
oXUSc5CvCaueFHB6ytvFtlegILRItniscgULnFHczbznI0zZIOe4CsxM57Y/UJZsBOZRip7aZqCB
Ok4xiZjBfwVLgwtph90GNidpI2XaYqUxbshEq9PExOGuiwcUwm94FRKva0UdF1fySIcmCgQp77xs
UTyhEuNjxaxuJ7b6q9ZM6j5Xb7QFEr8N9RBkrJ2pjJiwicn7tsieRmNsLro5HHB0t/7aRamvSn5q
rsI5q5QX1Gk/ndAwG6Lpf6TYa+GGQh2eC8sBtTijicG1NqP81rqKQzfig5BDnZ2K98wErEcDsH1p
tddCSKKDomrRXng0hIBKPa2C1gzCmv5Vs9Wp/52FkcAXSOUnFACcBrN+iTSObHPILopAAxjAK7Ye
7dwoJnHF2pa+XRsvmoqzrcV1yIdoeUlIhu86M0YU+fD+2+hRLKCWm8J7r6GNbeLk+7+lKxDxo17E
XIP42mwVaEzbbxL+cqzYjqpYJ7EwbyJWDULyxsuW9dsUXc84MCTRsx4/1dm4mKNIQ2F7zrmv/Ckt
n7ucfpNbRF+5qf9Qu7pmyJfF4JvaaY0fIFxi/7/VMOb457fvsdrKrYa8wN6kddFUW0VEH7FJKyy7
Jc7DeKER2lsYPhn3ItzYz0nFl6w5zeKUoKdUwVkpmbqdIDUM5NT6sibGpEmounVuLvs0owJIDXjL
InB2NiJAmrAnSj6c8D6ozwqNxcCoVhp0ucv20xPARm4F3eHYFk3XgmvD0hgYfbcTV3bhLx0nMseW
TQ9EDoYOlMhNFYTBC84v0I8o69ZJ2PdoFK2G6xN3LypHUXDNWcQmWEuuFVtGMBqB1Os/K97nQOmi
/1guUCWMfr6gD1DAiYySw0KVGOjPiWeF4A0Hk6CgnFIgETki+micULCpMiwBzpBaMUHWL/Wr1mdg
ILK9Md9lgWc27Qv0bzEmAWL1qmAx2a0j6SEn4ZF5ZR5II5q1NKZNIVuidK1FBUTkhFqJXoMTpxG3
Hs7HPdj9m2aKBg2LAqWlmP/mKqfMrLcDLQXT0UM5f29Sxcfl4Cu5+lFl8XxftYWrZHKL6cx40Zr+
lKLBmFQ2mdpICkyt8FMbBXRrfPt2DVlxQnQ1TjlVo3EuY7BpAzQ1vU8vloVUG5hCQaHUPECr043i
MiUEYtJ1Tiyl7/jsI57JIT1qLXe7OrIc5GmQTM3qhBhyA6kpPZ7oGvNupf8DtYhJEHo1UgMsL9jR
yinNP8iVuE3bgbZqV5KIRA48OB2xko4uYzCgCsnyh4vkmPYKzLt0uo3cI3Za0n2UJdKwWPgBE34W
+lJycoWcHjkm9aOwmGsk0crtMAofUS8In8boGUrvcAN6qRp4ZrPR/VrM5R2ho9VJv7fujRZmE60W
tHgUyIxWHaLZdK83tE80gWsAbXTlm+K6X9I6l5IG6kDMEKkYSVuqs0tRN7JfyjjZNBx5lcIASwrH
L2Eqy5cZyB+lZe7T13otF+xmEzJDmYrVnpUt0dli/glVNADakvDxjBcjW9L9lrPjU91sXfCZGI8a
cscwuWWtggTkelYTnLQjavtFIhMMsBGEcKtc1EPIf8A3L0zHgxCLML211Aqi0jwvEiqiupC+8h7j
xZznkj+xGjfblOqFWbS6lTG2fgGeYVHL7KRky5/MQMQZSAYMZHpLvooOr4wZdlryTHOIKb8Xzx4c
7OkoN9ahiyrSlrWe6oig5jnFoCKua8ecqMqZ2I6Md4VBRG1CRnUdbdoJydVUg0bpUk5YxqBE6RpH
KIUNqS/M+kxjbZ4M1Y2HRveHyrpNMo1OfZ25hJv6nkC8zOvT8ZqpkxTUUPZtOq5uuYY0U7gPRQ2R
PsT2XGsjkrh2WHEX/PdDxSkeKFIZEzYNWvb//1cWWWBSp/Yi/WFV9xD6Xv7vrzI/5Lf++7NAw1bl
/b+vkIgvKSaJHLECN4ukDHp1BFzP50g/ni9L/EjiKWn4Sv6JdljL80sJTPCa43dmyIaan5sN8uJR
tlCgrNbd4gmwCebdqLa1tZesjV8HkyKNrlbcCl9P+go2suus8LIYLJZS/sZY8pvdl0iQDkmfFzAw
kDF30zGDjHrjNSSBWA+sa801zARZsjhaV1EmXoxoI5dIxOReJkyP8yHOEMD8ahr7WCGqBsI2HLcZ
/96zxIG+msJzOO2UDAo2qT2HUoMfntb1RxZnPZ2E6SMtIKPP0CpEHYLZZKoF6oAkpq5RzlGr9mQY
8Rkqyfo619PgMdcvbWVIsiMsSd9KeEeKGguSXGjjuanI1UvqeV9X3PVkSqYiLb3EUo4tHnMq6+yp
KKrWE7LqdSakFV5XEazovtibMbpIxfDoq/CkZ/XzkgmMaeX+prdZDxyMFLqwa4/0pMgzXMfR7fNR
A9UHLz6WMvWgoPuDYj9vN6yKDaG3M6P6o7VIka7lD6si6yMx0G6HQJsLQGsDndKGDNWU6IrtSVeR
51nKnDyV0PXHyTB2hHwT4hV1VsAU/9CITJcnmTTsFnZtOUUOuBVG7kirTH3hFLaQgk3JBMXbUDoQ
M1RQUddfFFEu/BXI59ZGs/yOsRrdB214RaVD/AZYWzLJ6gMNwOQaiwjSgYZxIw0qYfldSjN7IKgg
u0MKxpiIurJD+wGeAV9puczY5OjllWNPLrUlD15WsthRa2365OYIOp/RV51Frh7qxL0JPP9ZXf9g
tDYg0JhPdT3RmaiZ4jYLo+l0kyGNsZYe1Vnz8qLVg0VGE42b809OJ3uoIKJurBVjrf5SRXsjtezf
EDfIihL1BMv/yOzNoTFEM5IYva2z9ECWF7vRUL6wiLWLukBx7du83YOJVZ/1Gw7b4T7gWU/BDbiF
KKWOIq6bNj7UHV2aDFBnOgPsAkEy062gRY/KozIaZwAskw92mqYZF/J92xfmMaVddIg7wQrQYVuH
Rumwb2q8DJZ/cYjQQB8rseq4g1jyCTLg6s+ZrJBNUptepozapQqZsJN81zVqeEEPhSFRTsWbIYWl
WzYKHAqmPShcwM314GSeJPqQjiZp4xMd2MGZBI3YKOhlo0A5b0bF/NyrjNbxZyUvjSqQp9k24stg
NYsdqUbximSntRujogCOoWxYDMoPUsiFSuUJs/UybN8mrjE2MRPtm9W2rHAtAYgQUpuSAFC+9Q1D
pHrW8ze8KhmdAubCYlvnpI506Vu3fVF5aWNCjBtEcySvvoWk3tg9RerrXCIiyFPLfGVjoiHf1cYr
8qrKlka1vYWZ5SZLJdPhRh5ltigS//tpGq/yhbQH0Z2T9yHX9V09MVsPLRgQXSPc4lTTDoneTZcw
UsdL3yfTZYJfcBpi5pjbr/fN1Lu1VYzMqQzt3En9sU2NvTTo5lufma/9hC6yXL/zeUqcAcjcrhZI
MyvM6CNdew2oYcv4GBm6o8/YCfUynQFMJK3bDQW99ZEPQpgrCSJf8o955eIl0P5oU+uQkKAa7FpR
gilEXUJjJFPcrC++hGU9iaKECwAwgr/Wl2lSKj9vMuO28h0LqX4qozSw0iZ/KjS2YybA2EpCi/1s
LNFF8f2HWWscs4kYDaljIoj7mN5dqW2CHaG3K5I5PUlw2w18ghlvPGsA3wKVwIYA0Y4CzmF46qP0
2LfV6jcdBhhBy25tAvCqndJg3jRf4comP47Mk4kIOZG4MWEpDMLGwCmeAWkNKac4BPrPksCfPUO2
zi3Am5FCRsMtu8jbrg3Vg0iYYmhJNym4H7U4r8PtXsuUBJorCi1lq9bKsTs1LUeDHjdM/XR/jRBi
IQSDIi/LdHlixXJRUeo7peoo2PNRZFWZMMI1XT+nFJtcmizPVJbhKKkTTlpawFeM1ScmX8cOtgcR
eiap5GYiH9gQ5j3Lj3iO4irgG0fEunrTmNA8N2AnlEuHFIQUSBtOnYaVVOdOP5cO+CbJjdeRmwOh
QZR+r50uNbdomeWdQlOMbXv1lS0AmasQpsI3cO3rU0Qb4WQ0aFtKRQzPXTzFttLG9oBZLEASR+ag
ojL7z9lKotbOhsZwlpmeAC9yPeRxv96MFQM5JlBTlLJLZ+reMg3qKU9G6jyILIEKDg8LbVzscnHx
xy3HSdfkK1NBhKqK8hDS+nfJ29cYITMra7nqNcPyGVr/WVjZceMO5FbHrrUHfEXTsqJXO7TpSQw7
mgLpgm3Umq4ILWaD7dgS4Thy9ofuoscbpm98VDPzkQX0ip0MJQagWZ1ACXP1kI1rrw6V08UMbEgf
gXYbY7Qc4SjOyMsO5gL/ITWrhvw56RKtIR4X1hujdYzbYly9cK2TUBvpx3a25qCfVWLF2rHzaxXj
xtIDFEcTEWiG0LrTghKvij4E0UL2TsvYX4bmtswFR0MLjowz9F2WuQbFirk1f/at0V4sWRBtFcuI
VzZEbYaZ0rhWiLiq1yPIdgWHZ93eO4Ub8EhB4BQDxmahjBVnnQGFyqF4orJZWIzjySCrGqQMrNhO
v/53ceSd3LWFLvhxs+4N0PS0C1AQjJqPJlW/C3qLGWrQcjgb6uDlsnHWDOS4OZm7biZyj25EGWW4
EF3WQsbRRmqqKyhL4Ra6SlsntOgSIsazpwLd+Jimb0oU5kG2lgddlPWjpfenJdX6vZqmNw1SoVPm
IB2URh0ORjJxF+qjXDpG1SAdV5IE3Ho7/P/7tf9+GLffDcEecy9rF5rVRac5hW4o+1bv9hEUuiMy
NlOw9Tb11LApDsoMIzjZfuO//5NLxvyEt2wd8T50zLPZeup97H0NY3/koFTQg2TdoRI17+P7hNz9
JXKaQ+JIt/Ld/Bz/WSeJcWH8kAQPuAGN3cJR37guqPeGhaC6091czuGXAvlluneNb6ElJICOtspi
d6oHxkz6iEav9tO9uM/90tX/8QvX6lnnryKjl7hvkMX4Jt+T7rJ+QJnhwUBkp91wQ8MTa1+NU+Kt
Z0H0hP1bW6HSp8m9W68F1J8XRoTit3GQL6liK8/Zt254auWs9U70Z6cBqP9Tv2Q02pqzUV/Bq+r3
6I3U9K75HuszG0LHiJFzhFFmeZQ6F9gW8OchAquzG84oowssY4SMxI5l+skWdQUQ8BTmPlIY+an5
rvAv74v8bGIlF/7x0hHnecpr1ttIe+gxTT/NAWFJzyjyC3/UfFGRaRHNFNQ+Sa7FM1W3Wh4WyRWR
K7J33PGQDIfyLX0TPpES0ErC9uBW/qC5ypv6nRMhLQKatNf4tz8rr1ZAikC+x/ynGvuIYeJuPBJG
BfuJ7ODP8asYd8odbuKNF7fY6r/Znx71HIzv8cvwJgGgsZHangV60utueeZUQ0Lkb1Z/F7nIeME7
V9st6b7oYF/FykFNIrykuPaIph9d8qXD/rJeIUCkJ6tknsPAh3blDiwa1vguWJ+nPfaXymPYg3WP
6dbRiHd8NkuA1/5Numq4rG2V9Hl5n6PwPasEye/GIZiZQzyLd+NFXhyZhSMcRNZ147wPAd6Ald5w
agun4gip3FW5SL6kh3zeVkDEjWPZRw8GdqNX/rbn5kO4z0GOQt8vDqurHl8RTrrxueDFPJLORlBD
N/lfR8n71Tr0/i7Sz0y7f6c5DTaHa8sZ94kd4sEGXEAsrF0JiIzqo8ToOVQv1gG4L1Mz47AQdUFQ
16tJjgQ32TkwaDLzqDrDS+OVF+7haAkWWxCD+C3fdNUOn0jHiIXc8BMBTEH0PL8KPphWPzkYr215
05KDTr5n5Dyku3wLD9SmoOnKBymE2W97hGw4Ab53tt6qF4GlQQn60TnVe3sMaQM+Bk91hCdQ64Dt
+12/JyMUNUl8mb/yAETLrfa/AOx0J5CgLqrcxjGd+ZF9Ygh5Nu5oXKp3dVfRi45cyJJJ5AKI6f8I
7SAPdbI7oCeuchGVW7+XjjR9pk+2MuWbOd8mqEcB7tP9BiSlXBTeGJSa+/LZgj9vN5/Vq2AzMql9
9aU/EvrRTHvpu/sUM5dBq+UKZyiNg40K1LIJaX5vDuazFNvTP0AKTusP1+J5c/QgxV134j57zqe9
8EKvKO35SGkHiS+qJ//r3tMvHJiNa/jafTV27aPOHfOZe+L6t8Fu831xEp+Vu0WmwIE2WHhYaSBf
eIe4rKcBluHuG3ho71NulC5jIj2Ig+qqv0Oe+wxP7THyy33913lxaKffzTZpgpN4NJie8MV3YMDA
iITVnjndcTCe8ntOr8uDZZ+/0rd/F8lJvZIrrFE04bTZF2xAmGdQA/1F4llFrztwJO6MH3Scy4IB
5jIhrVFsgJLtywZz5qxh0cjIwcgMRZrn4NUEGhcqB975Xf0WfwlQxkny+MeNlVgOjNMQiPZc/GK3
20u3GPWxn5KIdRygCfNhs5hKyd6Opk37sDOv9V0kkbVyQo6s5ChMPqQSBNDI63S3C8JXtbbVxRbb
JwSR83oTnmXmjk/pK3pugVYwpGG/U13pvOwx3ql7prG4Xb/Hf9HFPOPGHh3R7U/C83yzTutVYIhK
xXC2TpF2Dn8niA0nweOWiA9DeeFElKjd3rUX42Z8RM8cCR/GQfkRTt2e5y/lUk/DAF92Z8f79q0N
EAMlKEVt8Wq5mBns+EP/i47IxME70vL8kGj0TzsmEiMz0r10AWmJ3ThyrKCL0CnYCIDBGVuWaz63
pCD8iZErBOknCI7wiXy5azN8pafiEbK0qcHRK5Pia3NrQyZTOfyk6q85W9kS7hv2Q3Hy1UPXONGh
WLz0j0QB4Eymo00cmeoZeB2DXsFyIvj+bIeoa53hozh09Z6REpoKg3V+EM6MYFFZL46CWIYByH69
x6W/AabcyOknO3YNpNl3BZaG179ZZ0n06yMmSM3YNf580n2Lx0S6Cu+Z2+8p3eVb8hud08oxf8Tx
oLOn3hYJpqc3OEbhoxOmCFL/lfv+yIyz4CU2r2NP4qJN4ud8ROYbu9Wl/LDeqdGlUyNAtISy4Qhf
9PmR44Y/2iWDP3PLgIaAueOa0n9bIjo9BMbnNmRbcIS7/hyNd30OANI5nd/ZEQYgvzljz/4uH/LL
8g7+0/ym9RMH5rG8FKrbfcRv9eJ2/3jkyEHsj8q38MS760lBGDu8YcZ05Y0Abp50TvKSxSTR3tNp
N0gHmTEa8G2BT4lneqc8xCTQTXc+gNsjrHMv+Ssijfd+36PcJZE53uk/IVif2SHcWjyGomOcx79e
3If0vmR6QX751iEYtMdX4WPlnR5dEHvF1TwmsPtmt1ye8mNeHsM9IH1kA6d4rxIXfx+uCBOrebEX
r/sXHhTBthJveEq1vTB53SuGefyLPVwDPFu8eUcMiosrJ4yf99NVG056TDq0LZ+Mv4q1TXq2tjPO
zOS1+8BxLzwv1BuJrb219wmZ/HeJ5pL47t18A9+LpAZlrYEymZBilwez9Gvf3Bf9vl2vrLDuVtQH
qXRi0WZghfxhOOY9EMbdUgbyE3/eEHYlboPRXZ6I4zQyb9NWEmKOZ7IA3ucppWdqAXf2RL9TKaTV
q66e+97pzBcuksJwpmCrf9un3nru031IGfqZFgfpzgaF/ElOXjf6zVN3Ta4lnspgatzoGfZY42cM
XjT2KIxDjnEwKVzqf2SfxBz6b9p1VvCpeNyKUQbo+6i6NFlAc45yDhVScom+zE/5zCaR/6b38ZPg
zng/uspndWoOcTAc+w/1qc79hYkwmtJnZYNOYJtS7JhU2cKBZ2jsrc++8E0URcWxIt2nvJaGgwUQ
zmB4jdbn6qf+rGOcGzuufolJaf4baS52j/IPb1eh/uItW97xLmLDyvUdKjmEg5vgu96B8ry2AHwC
2qQvpZ8Mx+6ZaWf4EITdel7/CDB6rt5T0w735A1RfgXlGx5UG/r4jDfvXGtOzYeFdUSHXIEddWew
2O4N4CUUKHb+Sh3Xl19E/1S0Rs8zfb0H3yfmUMwDHF9Bhq4725lPTNzC+qGNd+FWPOOUmdUd5TjT
6xSp6Ddiz/WXg63BGHHceKYQVI/iA93Kc8etIxCUncas/WLuOwTT9BVhDN61Mzr69G0hc9JWv1n4
QjDmAXUrhh+HhjmM1MZpf8mGdIh/xzCC8nlBkP9WslUH4Z66xSnu2VFpHc2rAniYh+Rsnmq8YCZV
sG2c4yuVQ/TJM5MfxyogsApVI6iJ+llfgzr1Nr9thoLdBVVFRB9qOkkLtItR7OYjfXX6FOo+xMFX
exlPBNHcz4x/o0+JDYuKKnUwlpTHDEjWWyiR0/TzIXzWM8C2+5g7zTtd50g4hB4VFMjjdIeQmvJs
bl9mtfHNJxKfQArn975k7Gbzzlk/fBicqhllPBeag7wTzsXL/Gomu/HTMpw2UOMdXfafBcTZC4YW
ppOS6qy3lpGfR1TAno8xfAqRFE2cd8eYwk/2aASb8j5+5QGtUI57alDcIx+Rrcn+GeSH/FR9jZDa
j/lLdIE3XVnUSgOCnV8aAU/qN/MZLqIUrKaLTcY6oVgmlgSxeJDcyie+bekmfop35YVmBv8s7iju
CB94fUYUycjZj5XDhysc8096d1wU8t8uPCIg2absL9EPu3EhBCiq+ov5wLD7nf61+5SR3qF21X/h
CQK5BAUFnwMU0rP1hJeRvl59moKCKA+nc+OfImWGxX1oDwuD54gAC3KXd6yX4Z1WAef18E7rY0tq
xtjiyE50VZ+Ej8IT/4mLB1udeCfhBr0OkxT4iXP/ldJf+tf+cWpNjdOv4Omc6RCPjuKG/8Jj94ja
Y4qY9yCfBMcICmxusdOMu8E8iF7zseUDzjyhvNl/SOgFbWcF+EAMtBJOCI3ct+6k/b0i5nyYi1Ph
f0T4ybOKItRbTvEXVTUxI1SXuaMnTv690OCLdr9jjcrSo2xCn80p3z+Ge6yc8h/tndX5lHyBNtzD
nJwTxzoaFwl/4Q+zBUQXFpRqGpiuoSCF36mfwkncQzFXXGvZJQ67v35kdOLEZ5bV3LnpoQtiLPA3
6XnbbDaRGHc44yDd6u0SazJh8OnnRZflVXp/byTG8g5tH4a2eM45GJvPHC27PXvqhYXDhxTf5WP8
i/3VfMqJ4PtLX8Z/HALCs+SVH+XLUvgV58Q99EmBf2aP4qEwfpi6nZTTEqQYhT8y0A25vT7zxeaP
PnKG9aBmO5q3S2rHByri8BflONd1tLfpLySXgspIRTm5i8/Yq8QndvloN2O3OKd4YF6qS/WFHN06
bf1NgamPGz5FzzHP0y585L+s4fGdEnoJ0GOK9+TKdgQTWsByRtib3T26h/bRPdge4ycSf3fJrfGm
B3dX9Qyr2zOOh+wuusZ7y9PWICgl0FHcNkvtg9r6dfyc9kxjHvUrAjXBWdCRBiOltLe8c2EPk113
qtFJwtrzREZ+DPverIDV9N2C3KEtY2eIwiDzvJjvy3y0nPES/pvmR9p5QuFrol+p3C13qPr3xiWj
9c9jg8OHS9yEjXEnfmwP0HxppmP9F3oahCXVgx0Fpx9ybuTzBytfOy6X+souiObQCha+2dZvn7Rg
9nkHxBNsFgaCr3iM4x0gOFoSs4YX6JBwUDLcumzlM17C75KyLHZnV/xpTD/rXDbwh8BGvgkXdvXe
ONdf3fv/SDuz5ba1NEu/SsW5RxaAvTFVVOYFR5CUZFGzfYOQLRnzPOPp+4NOdpdNM8Tu6IhMh308
kAA29vD/a30LO4XOwVM7Ko8hyHQD2C/dfbm1EEH3TuLtFVoz+4+fxYPZ4UAtHMCqarSyKl5pxPsY
mr75scfDE3FPBk8fasRPrbtAjQ/hx3+PEWGlcVMyVJz4UGudDW+YdRzPExHDEYYpMSUvCmGBG6sx
uG7SWnRSczN+6tvxHschHb8IdwlwzCUqZRSifXsbqxGE/IzvExQdVueRl6Gff4iQ3SxbOht4vCeB
DK6+khr5V8mcTfXxAxnc160szG1sBsl+6DNalJINZVIl5d55d97z2umuHKWFdoeciyIs+oR1Wiic
VD5+MKfHxFL8Lc0FipgIjMlurUK2D4H9jMiycoOCjTm6RyyIFJ4l3lOUHJRox+lNNaIHJb71qVj0
5AAhGtCwPlc3vdTf9JgklCziMGfaR4/r3Ycl7b8ybVd5yZnLUzh/O7i7S398F4V37TWezhaWECDZ
vpCDXPOqqPiPeRCt1F30yulC6SeWx+Fo1S1ZbFgtqMzQOPOKJ1k/jxL16vzz0B5K1CL1G9kjD05S
3FdDfdcQCMMcKQkpSV57s6CEOj6PhSK2jVRdKusbbbRu49F3C0W/ERw8nc67yzR5b3kcjizdIGhj
5MRSCVdPvKNHc2fdN/ZT0U7GJvZRA3nD9NhP+hceBxuYXHrUiYo3myBLUkvaVaUOP2xQxGS7BDj6
AtcT1VWdDfWuxWXFPJMku8pi62oNbq+OwQ2QVPYPFU5xmMjbjsCdJbHSdDFr69pOnOHQZWwynY5i
YJlSDlImuXUc/Qf8YLG2dQtyIOKMla95+Eefp9b4KXuEj4TG8Lq1ycZI2C60arvHwH4TlQGnYc2+
kJSrzTS534AuNuIlyzAdiTuTDz0BugCa1LNOsSu3l/AhcgdMwRyZqHvhrk6bRZqW20pG+0LoLMbV
+PjX/2D6zvDj/uS7zJ8+4/lA55GhcsJ3sQZjaIzcqlw17mE/ypVa+5QOIqoYyixQ8iqTapeKV/rz
z9XADv1x2ZouLMc2aG5J/QRbp9ZmMeiDVtFpgeBY4RSrzG1o9bejiRd+UlHTp9U1Nrxr00HPSTuZ
k20udtLp9xe+ynyNp09A0y1dSPCCfKOTJ6DFhjoiD61cj3iqVVQqYCGU9yC3UUV+Cb74Bf3JGQjD
8AVV6XWPhldOS4edMKlsF4aDdea76BpaVGFLA6DhyXcxyM3VlTykV17CmiN6/G+sQDIWrwFeNE+x
5YUnIc4NQB2Lh4XFRDWlefIkSJgupqJQKtfMKPdZffpITDM6SXZa5PUg3uT2W1rzrSgIeUuzbY0T
tRzY2iMHwGWS7AV5hEiMI3jDHGBinb2+NPhLcPGx3eK4qqonGw1IMaJMbchAWRYtLfAScgQHIsRh
4Paa4+cP9dwz1YWwsMjaM/XqZFyPvixYlfzatVMWQhM8zMIs+wsvz8cgPR05ZFyrtqHC37Isnaf5
C4xpwOk8Ng7JSl1lPMCmOXapdegtit8Nb0xBCdbqs+NUdOAYHH7S2zs449f4Pwbs68nRDBhRSV3c
9leetK949tvClu9OMzNLCGYqq+tpBKBRkG6g1t6t2gY/8yqtNp/fLP0PehZzkNBNQ4cMrTmanIfI
L9fhGHLQfF1wHHDYmvpWDq3ARONEq2Uk1ZOM8zB1U0vsyH9aq3NZ2d5kVfLkaz0CxxjCiDm8+47+
bsfVYz0zF4QPrWDqfTh2dnXhHTk7dwhJ447Fy9JBX/7+dUXtmLkV8nUZWctWg2qD4YoAVqgXWto9
xrTUZ0//t4EUKUHt0kcAR01mkdhqc+m7nHt7BBO3KlHUIww9GQI+whKNCJHKjQ26J1YZj8QuUYMN
qAmVern1Dd6npqPF7tPGIL/u7fNnd/b1FY6hSxXOm8lA/P1mOPhN/h6DA4KiVaUR8R6TLl5P46Pd
RtFCF/mint88fFkxQJD54XT6fWRTV5pxMgM2OWzsw7s3A1EmxP7LJtLeycGm4OpfF0kBuyfhlO00
2PvHhy7wvsOJILyCwogSdfuZstTMGKrPL+zswiggukLfFzqo2NN5CQ0qA0itQFQejJYSuylwBaJa
2wygZsAfxrtJc3YJhfMI8svnn35uXWSEzcQzFeCeOJmH5eBJyOusCePM6SExYt1PdFM7gow133qM
jIwCSd9cuOZzs5YkntyW8H0g2Z3g5OKhzbox6St3GniWCG6+mXb+7fMru/QZJ1cWGo2OT5QBi8jv
ejKrrbTTC5Pv2THJy6Dx+BiVQLFPxqQTwWrRG16KUtuInhYARPCFQ14HLe7sOHxggmS4Nsr2Gr/M
EVMTzXj0w0lCuG15CKvuulPxh9q6turHhC4VeHaqUsG3sPA3xERz4hOMZGLKHoOCtXmcgVG+dVeE
3vcZOGZ7qDQ+v3Ha/Cr/PtsLVTVsYTP3ODMd+PerkkbRCgVYkOsjTl80LOMLmaRrHREUEXC8Zlad
POLupuUA7sZXSromBVvfwslWn38V59w3AZPMZtXQNet00inndPuxEKVbZqDnabYHOvVrq9Ho447H
oWq8gwBYEYjD55/75+4E1aSNsM4ilU9Abv79DpDg1ExVnJTuNAUrS+edrLnZy7wgx9pk0q28S/uh
ecSf3HOuzzYsjPOGkKe7Y6cOw4nEbdxh0oYfgTKbrexLUUVPn1/Z2c+RuqrxgJnN5Xzlv6yAJmc4
4VRW7trUbgim3So9ZobSu7DXtOel6Y/r+eVzTiY1RSSmh3Akd0FSNIojV2i+OeWbC2VAFqDlkr7i
HfFzu7yOBubt4quMdlYZPXD51Bq6ttsozqy5EulaoMfSRKBuInZCiylI+cYZMZGSEpQkPdwlkpAu
lk/NSDoD9vtCzUi3Qd4yGCqKXug+rWMjqvD8ez/FB6Z7HPMjsTPK2t9M3SZPg/Sql3ToNEIplo5P
IHGUN2tSEX7gM1d2PQdKPJM98kh6+UX7o7NV5AVx4HMgxi8GUOS1t1YcT2m1+UODXs3+qlkoJcA+
Fpib+maV75AhaQ/4GPckaX7tUxMOdQtdZw7D8ovgpwoTbxV7dLAtw6aGOQE2rgzjRd3o0XTLobnc
elRYc4cGeGdit4lixAP2EDyF0/Tgh18+HynamYWJDSUZQyqzgSaM091SkkyK4JiWu1EKEEAP+vsu
yY6i1+/tyvlONaJbqGN8xM7z7KTRbe0EEkhTj9X/ilSG/ZjJe8zrL4ZWrrWgeJyU5Jtmgv/XRUMm
c6JvpzGgsFPCi1b9p6ozMx6u1xLxp20HT32ravzVVnzE1kaXSgZPeUfrVAEIKpzvSd/fG41zMzXt
vU4eW008vSRMleOcc1OVwVpiIySJDGtBEpKA0a6CHi9ndEx1SRJRdNSb7h7LnF+9RSOJlUJ7G31t
6ynWDTyYeCEq/ZXM7m0x0HoMue2eRxcrDBNKTeuymhBX4FlYzt9Tlz1JuFZ7H5ja28ff68yrOq+P
qG9XdQehQkfO1yTOfhCea9AWbCv1tY461xuY0zT5IvRsh89in4TZ9RTot74hv/gxbIigelQmAtgb
SpMiCB6DPv5aBcV01RA+phN/dtdk9bVsCc41TKr5dvWcY0e8jTsH71Z2izUuv+MMypjyMFxdGCFn
FgrdgZZK8clAlWmdTCZeCrVUr0bU0WDIcr8a9w3k0qXpUIdMK2MTps4bqGoTSUaFnEXlscf1QBPU
E7174bvMy/nJhCN0S4KbcGB5OKdHFKosXdcXae6CA0Gevo8VJZyNainxU9ayNbVuj/BeXSpF/zpY
zQ8tV+/rCmVNENhynXcF3URb8Xd9M1xYxLQ/Tx2CE5pqmrpmQ8U8ndsrf+yUoDUz18cyQL2rsJHK
0nhBXO4fvKH66qUTdEJLT9zagrMVKP2ubVXvwqI2w5FPbxF8W9Yz2zb4/+lZEbK63XtjC17WfoQI
kG7x/6XK+oMbgqljMUTDeMgSxIki31UzTaOZPeeyc5AVJxGORvOHkR4S7ASU5YdbeH/Tde4pyJ8w
lugyXuoOylmvalaTqdyKLuFawkaHOAdbS0La9lpyDFMq5hce/p+HE8H5SIBkMKht6PrJPqyOmyKJ
8VRBaG1vGt2h9V69wqBadEn1UPbZQ9KOSH/EBCwmf/38w//cQct5NdUskNCWYxgn+8y4K3A3aRF2
FJt2E36l1TCOD1TrNqFZXvV6ejcpiIc+/9AzY4pdO7hry2JjJFTz5IqLOs9bv2sTN4+RfKIlLOL6
dTJboB/RF3JPrkSGR26AzW4dUVG/ff7xH1vA3982qQouW9ekZprG6cbMD5OCTOQycSejkfQWO0aH
qSO9U5eUVr9EiXnsMAfQ3iaKO1NAW/RUJ8qO/DHVfq5a8dDOv22H8ZexxstfDKQmpPnrON6J9hqM
H5HxWPSt6tLT+nOa4Itz6GDTbhh8/ZOdXWlQtzbblC+O6T4QuIEn+y3ChA+C8sLp4NzAEBT9TG4T
OyHj5KMCpMJkvTqxS7jeM/mc68y3tqnRXlvovLGMcaJsnOfPH8yfG2YuD2K6AHI+Tzan2y5ZANZU
7BglEP+8U7wSwvwAkmGlFtrjxy2PvXQtdevCePxzWylVjuRCnTfrfPDJS2DUFDEaz4pdpW33Y9K5
UsZfQlO9+vzyPkI+TsedoVLuEjZkQf20jMu2awhD/m3Xz4yj2XGGz3nRKLixVOZfS0VcxVLfRKqx
sWELSDKzFpXAadWOuxBRIJAqMkvFZD0r3qWRdWa7xD3QVPbvtq6S+nLySg6KPmRRhO23wgc0hcG9
MAbmAO+KdBuyLr5qXoTIJ4IRpV0aasa80v5xX5j6LANIGCvNyWezgDQOlKPYdQzgEhKjHxUQWAuq
lTOv5/2ugem2wKAJrgESSSZ8VmkbVXHqfwkwwS/6zpvI5g6vP4C3toYR0OalFhre4yGNIdawEhC1
xmtPwUzTqxXOOEQhRZttvDq7SyQm8mEmyHxAx5pCYqDHTYJPLJkdbQ8fLAOltNdGD7zo448DxCM/
GjdmgYmcUis4uL7/1tTGvupAMky5Opvi/U1gi3IJ+xgkR/iduh7KtwG4H2mCLiAuwj618hXA86aY
jwEXBtz8kv5xY21nLs1otiNPB9wUwXANJBPd2CvfiMyg40jiyrhPK9RoJUAUz2j3eQaJBNPUG+6c
tSjq28+/xNmXi8gB2heODv//ZCJJZcnmwc8TF08nkiouW421B9tqLhzaztQbGcGOybmXSd2k1sfN
+OVwiNtNZAVpwm4vaDqhTSSEZpgxqXXZ7dlCPcA8QA/Os2mEcQxa/aryuqveni59kT93KnOFXqNN
ZFP85O7//kWmSMVGDJrV1Wq4Fy0/rIZqW/uvcTq+GLOVs66T71Vp3MxG+NT+/v9+w7kLkgVd2qp6
WpHjNTC7OGA2G2Pvbb7fFfqytPIuTNb6n4dkimDMjPQZKN/rp28tOWWZNuXMGGZMi8GB879IigR1
lnWMRw3KA3NWJBqXuFNn0TeMcsjziw6NiV5BEY8xPHBycCeHLe/cvgul85zCzNE9wgYG5IE1+U6r
y9PwudmGGAqp0XY4U5axzcoG4dfFKDvbvdI3e6UoXrmVhLDpV6N6cdY/e590IrRY2KgZnj6PhJtk
mVS/3HH4omgtSOS4eG0pm4KEtFHWJOH3NvkuAb/0Criqnh2pWe7DDAHM5wPDmt+A0+mAB0WTV2qC
cJKTdc5pdQBPfhm7mIxx6QD6twE/QKAsoVaGaL8wSeVNfRuwm2BLcHTseqvaXy1bPqRoa/L3wce6
EqbkErFdilggQU0T3TTxQ+doKNsH49pwvOux0R/sgWJGwWBQRfEqm/jJEc19WuSv5AReFYDqFzXK
SVl9Jc18XfoK6lr2S5SqKUE6D5NW3gloTcWctamb72FOsz2wyRfOdfMKj/FdJ0DAFFZ1CFoB3kLd
0OFfeZYF8NR8zkKOuQx7FcXpoIK11K8ChsMiNkJYO98+fm6Z6frjLhclFZUg/x6pl1ZVefbZW1RY
mf/w9p1u7SuvnksKKStbWe0zYEt23O17mpyr+YWo+h59UDC6htZWHGC+m9zpyNEeoip7jfzqRxvU
u0mVD0rILrPpmbDLqryHxXE7SeI8NapfcRX8iL5rDsiRNkCUYI63OLzcHBZZPHOmrMREGa2Ybx2D
yy6MetkJdI/zXCwsfkuFgA9eqsCt0+EkyP27pqafZSkXloFzGwxNlRwjMXg78zHu91kxschXDAGI
uEqjLbQhu/MHb69Ga80viQUcX9UCrY6XHJ18vHDG+SMqzralxmQ4b5pp1orT/b6u8VZL7Nvu5Glv
4NpegP0/WVpA9HZ2HxXfWk24wh3fzdlYZiDcCV7U3LoiEPPV7pr7rASoZxd0/Yq5UrWtBwQUupdt
qPdgqXKa+6BKdp+/q+dmV2pamsl+n/3YH8fuDtrqUPl57vYRijYr25Ut9Z20v6/ibDcV8V7trY0I
cGih0hwzvhw6kkWvtvdJgzrCCrDOBF8Sa/oRDfIltdW3CRZcZD9q6fga1+qFM9XZx6tptCXpxXCm
O119peJEYWXXuYud7qY0+wrR0JPfFAdVDY8+m60sGdZj5G9HUtovTGznNtZ89lx51jXDYa7+fWwx
5fVNTYadqxCestQZzdogr3hrtka+MpToHmf9PpjUtyJR36hTbyC2bbPeuzH09h5r/iJubGTMwKeF
ml1//iTPHXb5chxnSESkcfuRyPTLviT1Kglwnic5NfkLuLHNOBkvkcF06QfWgvPplZpRW/IN48b0
nb0c/KcL3+DMuYonQ/aibXLAsk+3gYVFLFqaUV0qx+5+fj696bh+DcS8eZFOd6+q8VOemldDbN+E
+MnQeeSReInq6Y1g1CMBni8ZkH1F4pq1tAtv55nlWBOoahwhWZP+6M538C2ziTo0SuiWc3X+bhjl
Q1IzgEK/PNptdqkZfOZky4Ss6rqh6TrHvZPBwsjwcr2eMpfqwKbyUcPDM1lAXl0VZnAfBSP/cbjw
Op85uNOvVw0h6EBL3Zk3yb+MgWLqh0r1KF7hWH6e0DEOeMOt5trPs0uFb+vc0/71s05XeSWKIynn
QpkDH6sOPQymGqQuTjha+FoOOQA2G1mjFNtALW+mIrcw4dgHe3R4ac0VlvWHmeibSmsz581WxbhT
c/kMqD6lk086CbilZNoWRMWD4VF3tVI8YIkNQOiLhmItFImDdSja6uGDfIxEM6X9CJuveJeZ5o6C
faHRgV2Jpl0daLsys9ZZ3n0Zwzdft0ifzlDSWXsbDzYlF33I3SYft2rpHIqqu3FSoC/KuK2m+kbp
y4cYgE+rYDXFAJp012k37kSLS61sf0ZR89DVfEs/uxkyCCapN90bCZ0S3SHSKMekvQwtEDYJwb3F
d3sXxBzPcunAfPHUF6Jsvsa16VYgy5RRjEtA2s6w6lRCcgREmk2JH+2DcOlwKRuJShI3ntybaIKs
yC836YBSWk1fC6RZVBZrcrCaw+SPCSzUjHXELEnyyRmB4AW2Ukw6UCQ/3PMG4wSl1bKN/B7hZtPD
pgMU1Y8RARHEEbYpm0ThSMAgiZrwT8zUfWSJsBKMm2Cwgi1kISTjVLAXhDC8eCU668gR24xYIFsp
jmD08Ogw6ic7O4I6X4mC/ZilDrs6Yyk0oMbF+IU7soOc+N3BHmSF9QOByQfDrt67MD/6VUaAc4OW
wkPzJLG05z9qW3vWE3yLWZw/RcMOluHCMsHd0jh4toAjeQUmbyDFTuAGBv9W7F2rhFq1gANEYGwa
ZTcPicEsj85oHWxzxETKl5znASDpW/StWxHDPfSCqz5sX3LLH1ZZO24/ny7Pvj+aZWlMDgLZysmB
1SzrshlNJiS99laVyYwc9LdjQeIFKiE5mut2cg5c4oV58Mw5mf3JfHpFTIFW6eRjjWCEoeKPuMho
/2iqc5PFKfX87MJMdHY5MthhCjq2tBGdk8+RiIOA1zuZ24+O2/YtnihI8CluXaopOXI6oJvB0an0
65BYnFK7vFM4N+OzqFom95gq7OnB0SnSMi16g44CHo6kRHHaon/vFfOK/3yDUIBDn73w/OmOyX8d
hCheQSJeqRWAZJviY0sgT9NUt7FOpJZtHryU/O3aAJbsEUTTQ85cpESEW1HtuX6SveV+c9cG/h6u
+MEZO2AKpE11RoVDIaOa7xMU4mMgTvt2Nebmg2jBwBGIvWzHuUeYKEu9glYajLPTSR1fRTa52UTg
TmAtNce6SQMVIf+bXscIczoM+OR6LSwR3pXFsbJzNOwS04DaTK/z08whg+H/GuKVHZlPHKXi1ATa
MILPio4VvCXIvexEvnlKj3Bh7tgFzBsCjt5K8wk+9bvo2maTSlZBBE6BKlSdWs1KjzqfKgMYRw2E
cOKFWyI/SCFAoN4kxTtGKsCkKmzuoQPLjzCi9yWRBo18KIa+3Ixo/q2i8cE7ODi0NTgU9B6tztzX
KibKpCIRdsBj20VPhMZD30hnkTiez9DjA2as4Ofv4Ln10hQc0R30bgzV+R39Zb0M1dpIs7jLoB/S
Y9IfUzM5jL26jTXiav6/Pur0iNYV8IZzkI9uYEFSzOALZ9TYwSQu+0a5cFlnd8km5yp0KcjROM79
fl1qqRd5KSuuK3brgDQ9P1sHQ76Z9+2RNn7VfOLFcLKDG75wmed2PVRpKEmx1eIcdrLrMStkBVnC
9DLQ9oWAnqZYXprmxgocQuR5vvz68xt7/hMNKvlzsOkf1Qbg1Khb4Bi6VVRhAKseoMq8at74nCfV
e8MaAtVp/flHfkwdJxUOyjrUr+dWKmLhk/s71QVUfxIU3GhIgqUk5LBD44jZ0iFoVK0WU2Pe17CZ
yILrk3sSeMsYimM1skeo+rnVl+Mxb44KC1WN2RWfadqwIw2nLWm/6cJQcqgTJI9YqXGIEb1R6PIw
xU07s7DM5VRNW98rmqVl8771uNLIGqC2fejg6K54Vw5hCF+K5m291Lz7KsEY18CESx3h5qn+ODjl
baZkhGBTiUXQvAqaAJqwo8QrnfwEarM9ruPZfV7WQJMQABISli85fWZLOP5fIxvqhAEc7/O7enbU
MmYFrSBa02hQfx+1/eCRlRY4qduXxXsyPjnQRmJv2oGvu9HlumlXxA9P06VC5rkBBA+IQiYFXfnH
yaDulDEodDN1IVS/RxOPz5nq1zFpXtNZgzFUxRHuz8PnF3tu9afzhOJdnX/42F3/MvOoThUjSIZ8
GLOE5OBqiKT2QC9kxyo39pGtfUny8mHen3z+uedmvF8+9/T8HE0y6XJDTTE2D1s7YYxFdn3T69pz
lXc3n3+Wc6ZCTQqxiUiMYymzwkmpvOltAj0IZXJFFt0NQ9eTX21sfKqxepU0xLgUPw3C3Og+TdtR
DfCy2zAzqBtqPGjPq62FUbvCf0ty6EemOXyJfHGEVTmkHoBTkSDyU7Q338SLVUtgeZ7xNUIjudZ1
ZHkDsXs1jMEgApxjTI9NC9Jkiu+ZG2H3Qp7aBNmOPS22aNwmNW5tktueP8wlph2pxD5hu3Nu4hw3
Uqlw3tDAXy84eVEwztnrK9kDMRs1lhDqzp629TuDjLumJk2PYEikVOvM6L92k+wJgePYozXGFrnX
jWf6kJx74JdkmrAENzAm4qWvwxCOxXCUSbCf981lJZ5tdsRDzdggUmHtB8Oz9CdisJqHKG9viHso
1lasHIbYWPfgZ0Ml+KlM1bg2gmZPxmxzY1QBaVGYX0novbDEnHtpnDmAmsYDb+upqDNJihrdZUFd
veB0lYvnDhxFo8pnozAONHyfGyLKLsz0+rnB66DJwA1h0So+HU+cL31yC5kgzMS60QHeI7v19JVW
L0tIuOGcDqXNLbg6dFzTi4g0TL2bIYwi14/S+6qlrVnotH1TUjv06GfmFS/o7Qm36qYZLREfYPHC
S2gBqoPNWicdFmDNgAbx+Xtxxikg8Vig89CZbqhVnrwXvjImaCoTmEdeukE/hcNdpeI9VNqNTLkq
8reKRYipTxnhr8dKQNie4yDMHnMq5D5GRMVptl3LLNxk96Tqod/C6rQltQAnLvx2Ij2Sp05sPFMA
jy8gXjYKARSJOkdDq+S+hl3gfn5RfyZ+g35ENKDNmymb8s88Yn6Z0RxztNNGF4k76NG6pKgOSs1+
aHKiLCp92GiOV6zyFHR4qmsPAXwFzvAZ9l6fbJAmi7dhzDEAaqUd2BfmoXNCDETbtI7mXYL1R2HW
H4yp8Dom28IOrtoweVWS8hjkGKMNiRG5IeOkguNdG8MD8McvwdBcG7S+Fp3HybOprad+kwbZexPz
oKDUI3NL30fSCqyef6LN7AOhNah9pPLzwj1Vz8ygaCOQCiBwo7Fz2tVUI883KRul6LMrgpRi/H7t
yLThqXuSn9GIcHeHKQ93fbB3etADeRRP144Ku6EP3tSx1L/QQKO7nUAMEt6cz9mWqN608dWfeF3G
5Dv5kNm6z5ov0FHhnpCs6BTUODKTt8UIO2UVwVUlt5OXbYQ6btjhHZMVgMost9wkdiRpuxlnKVvs
c52EHBFQF547X3BTgj0ANSB9CQWKrpu5pt47PsW757oUAVpDR1mrZYHyVBF3thE+Z8iQFqKV2qIv
2CvZin0VOz+sninYjNo331BXnsFuJutchGyr0vwGsfTd9/z94MN+8iNj5Yv8OK8nnfVIDOa3eVPY
JOK5rqoHrW3fdHp99M2fu1DX6P7zDwu1eQjY8/d9t3OKhgZ5cIBa3638sP957anixmE18GUUb6kW
YkmvSiJTHOtIHDLHR4iATLEdzK+icadk5o6O6rcsH39cGAvnhgKCNKEiWuFQe9pVG2kmJHUjUneI
8gQspFiA971L/XrYcp7j/oTOsZMKIZ7z/IXPJk61C8qSM5sWDII2OnNjXtFPC7zEXZdlOm/QnJzH
1yfFk2mBGO6cknuDnNR1xnI94SNdhLCWL73FZ2Z/SiX0dCjjskM8rb5n9NjbPg0zN24JkSyyyJU5
DDML0P1KlNircsxIV7Zxb/AObFIvAB5au16Rk/scNPZWz6Ibry31nRjnCMDOAUJILpdq7Lp28K6h
Za4ITHoIbYJD2Vts2dWwJ6yqv1ex//wx/Jf/nt/+fUyo//Xf/PpHXhC86gfNyS//9ZCn/O+/57/z
f/7M73/jX9ckt+V1/rP59E9t3/Ob1/S9Pv1Dv/3LfPq/v93qtXn97RfrDF3NeGzfq/HuvW6T5uNb
cB3zn/y//c3/eP/4Vx7G4v2ff72+8QigEWN7/tH89e/f2r398y+UAjYlmv/89RP+/dvzJfzzLzY9
1LL+/rd++Qvvr3Xzz78UR/0Hw95iGpRitsL073//Z/MfpsT1ReuKIgineEZNlldN8M+/pPiHgdDI
nnVQqCM+hmudtx+/pf6DkoRjIMakaWfNf+t/f63fHuD/PND/yNr0Ng+zpuZKLGc+8P1yIKTngfSb
JUZwitBZYcTvix9x1ySwWaEN4zR+Hug8NhUSmBp1KNMtgThe9EQQTnhlK/VVTQDZISgMQIKjTida
hKTVjVA2i/ya3MXuqrC/BbCgd2IV1XH4GAIyaYvk58jx0R1H522wvhFPox0kKTMtslnXikP9AWQz
maa2OBRqdRUyCd20/aNXqfGOEke1gSf7oCNOw79VXCn1sB+LPtuHfjgjjtm7wTl29nFv38vCnpZV
YwniPre6X9lXfmVh/e04qIKx3oiWvhcBfs3Gr8RaYXu8LDQr3GWxhWQpMZ8D5ssvuQ7kLBHJuoj8
6YZ1GRIOCHSvkOJYZua7ZSbOEv7pOxakZD1VxlXowF2Wdv1Ykuq7sZKazbZHtUDmQjlIOVJEbL72
hA7dhPRQul4nv6gnuTTThscYFHMh5LUu2/S7cMwDPHmQQxP2Fy9Td1rb7GyRlEsrJcGDtky09UYb
gkanbnzMDIvKgF9UgqNLFG8GnJFUuc5CGZFqBdijo2knRiM8VIVFDHOvw3grxulQxcKVyW4EjTGU
Wr0dDNcJyLUWYbB24oKw2GD8bioJcg+wtmSSkNgqBsIFOnqsA1Toocq+yap+HPWQdd2T25p4E7IP
jDf8vu2yJkGU8BVqh70+EkDeQQEb+9jc5fEt3XMdtZHo1xr1y1QrSR9ZR+aos2ElbyIJLRCAHITA
iuG0ste4Dqm4SvlTiOwgvL45ZEp1FQ2Kc+VBSzefYlTp28kZrhNWxeWUBN9lX3arSlcB6cb6vvEh
hxt5usmMcHDD/F3h6y1bH9RKPKTKVo3ar5nVc8SbILHSTIDR7xk7XdcOfalmu9qCLR4JQB6IxdA+
G/Ws/TWWXWe9ZbnBPC51ype+96aZYe8KdDvL2CdxNybZfdVoYbMsFOtoZCR+dP1cgPANbQMWG85y
MJCg01xjDsgPngcvNScNOlXynWH5zmHSzfU4Luw8957z8Uvh1/7RjFyB+h88Q74nQ0fZlhB9jMJ+
MRQxHUbQ4p2iezvwsseq6sR1R9LIVaT9lNWQXAdKS/JrRp2zQiG5qjOOFZYkVk7rQYsBLpjTHelr
Fe2uIGFzBX77uTULCkWxidjbogWq5j+Ugc4LOIKv/jj3N+xkWumVCPY1Wj0kjDeqDtNQActHjgiQ
2H78KuwU5lGj9UsQ5196Gme82gABsZhFgbqj+U6PQ95nicyuU8rsZGebPe05c2MWks3cmM3Qpcba
aL4H5jxul81YGy4V7c1gJd8zs5PbhNjVZdgn/taJ4pcmwShkdTfsoNvl+C1MSHWssY84cOurnolL
G9kcTqW60O3wYNSeskDkgm0++6bNKdd95COoTMUq1XXOMLg9En36KeG22XF68MNu3ToDIW+G+m6b
/s7MFYNoosIjgKdkn5P+4HvbKxwBO5xl41yPqsj2BWpl5TkSChBBPSlaeVsH2yYkiF5QL6qVdU2u
KygMPBRq8JgyaSM9aQj0TSB6JM2MjK2LcXlX5RTlJjbFK8Mc4hvlzi/hftEy2+kIzGTdg102zB9d
EEzLhJLE2qNdszFa8sHHuNV3dZNPyyZB/WJGt1QQSF5JiH2QPSDKhgzNlETv3lRsN5JfTI7teJGg
Zna5D4+UeLQ1WOGNUxJ23qQvBVY6YGn/i73z2m4cybbtF6EHTMC9EvSkTCqldC8YqTTwNhAB8/V3
glndVaW6p3Oc9/OCQTKrJAgEwuy91lwulqY8qzcm9XPRLVdpI5UvG9oAxvzdTbxiSx49GIAk2VcC
d9fs4QqduH/ExF/ZDXQcJMLd6gdo6vJQ1P1yAsoP2oqY16yZr0RFjFuV1d+aiegktMj3Ba7JzWAN
xtbUmHdihSyFU2404FjRNyHsf4TQpF61e2X8WCik77Mp7aDlmf3WGX8UPuogyviA6oih+MCcux+m
7HHpyRg3Bws77jxfc5JSQLZUr8IzXgxMG6tV3EpcAiSTlUJp6I/dpHYwqgktyAkV7S16tSEAo1Im
76HUP3W6dvfLBBjYEW6x06pz9lOqAXdN/vs5NuUeSTdwGjTWDwUN2g8z8VNnlRO/J21/wjfqtRvZ
WtBBpKjuTX8gQMNuXeTPktW9X0NRxhIEPx5fmuquViy5fdiWb5bcnx8Lq2q42WHeZzm+IlYZNI4o
5AciA0G/hmNMrets7bAkOqczsF6GnX1IbSDTS3tsMnUy5qTa4rhftp3UYLJSIlgJLBnOGrahp93l
3vHabqu9yt628GqyeGROCKZ2HxrlSzAHZYRp58U0kXEHiYQtqeG2ECKntwoN+MazDVIdsMPt+sXC
Waub8l40M4Mvgemj199lqr1WXiLgttFeT2x59SSPiTs1+cNYDgcvcWjSA9SwDbmlaVBcULclUA6P
OkbF5aGn2tHPw5lW2d3KzjmIdiJPowVJH1gYOvLRY0ZeqGc16bvMBJYlSYIvjK67+AN7hg4K55Sp
fBf0fnigq38wSgCdIdSYTZe3w8mFb1cS3h5NoeBGIGB6k9rBHRRw+9i/N7LWOKaOA6s4S1AOkCnC
DN9RU2s1Vnra970iI4HA1xK3wRUsB/zjHMCCaGnvy5awRWO6Vi5kJkJLTqpo0CiPPdUHUVcPMmMZ
EBYucW6HJCmN90GWJiciJX1i1VBVe2opr0rOh7lLki3NfRN4d+czAFnV+ZagEpRUAd4Pt+wkgtuS
xbfIRy/ZPyTJ7G5pSkt49sgxe9F2Z9UH3+2BvEVtn5Ii7c63T2+vhJy7s2+riEZ5vSulfj+RXH8O
FBSNrvFH7jLDO1OxtgkczMmb4DY7e63zJS8QjOW1Bm9AUatnEDuag3l0TTWfb4elVGtkUIhCeJS7
xNXfjGWll7A2aM5mtX7bJfIFkbUN8aWLOsakInuT1ZJ4mpSRn4UTS9GivuTEYh4GGQBU7cSAW7Hw
mQcKF9SAAWjbpMK1s4bhdWANvkmKhsjh9SSneiSOGBNE1MSZOKMSTZHDF3D35AtA+H2cSPOcGP1L
XAzgQhRQJjZh7Zm47WvezMm6JWvPSRtcbfIG9jkUnPOcqe58e0X79I9Xt7e3QyVYcpHueFTW2J9v
B/mfV7PtGCcwyr2Os0saTM25CZ+c2MwvXRwXJ814UqvAItuRXPA695LdWjnfDKxf95ZoH2+nO2JY
PqRFcvSWGBgipZFfB2cc4Nn9+d5DhbVLYu/jNC815dmgPuuWtvExXh/7CZP7pmcvw9za6xPCTJTc
Rsd/qHs+u72UxCNFhUnH8Ha/mdZHS1ugmK2KH6UtAybx+rIk0p4Aso50lPVrLQKn5ioqOKO/jrcP
LNE8Lh7VttqePied17DO5HB79efBCbP2TPGuOQuz2no2cKllgS5q+7o9O1q0Z3c93N72c/HDbKE7
//lR0YK0FKFinVXX7a/L4t4uy+1aSdu9usS77e3nuidCI3V7cSZdwwN2R/idQox6uR3k+koGPzv6
6Jt0BKdYmKLdFAl7lKZGdT9pqNQsdmD2+Jqcxn8faLKMZ7P0m30RLi+V0ZI0mqbGuRzXey7j+exg
Dy+GAoy+HgLt9zvTkz9KcxnNaCEB/pBKH8McfmQQXH8cgj9f1UKVpHTRnZqM4fOQ+t35dvBJJLR2
gdcRiqIZ+xSs4bYhsijv+Eu9TN3HPd6BSSwKQrTsn0J/BES8/qNeH3anAwQ+IPohY2Uhd0OVpI6a
TcWCfB09vHWI6NffdntlzQGhnLf3ekggeo3J/val3L6L2xelC6fae7X/Xjo5qH5cNt2588JVoegd
bnfpm/tXjgDjW3znBIb9+8b2Q3ZZOjzZqquX6HYjT4waiMtJBDv2LAiC2wVhHv/r9QpXGMkaLZ4C
TEdM9J+/8vZKrBFxf37GsA2vtk8BM+ttq3vABabzvSlpdaYTXFB/sN5Z7IhRZ1ZbF4n/pnVC9BOL
+CyTJApsQiKGId/PM1DzmgCfnNgmsg6BvoTB8MPkWwmkpCA6gqwsCgbYIAk39Kwz5vHQ2fbzUNz9
eZjC3kKokF2kO29CUaqdt4TFpm+OuIamyM7cJ51im1fhXWd093YSP/YEu0RGykQv1DnJrWxj2N5J
SPHUDM17tFjMmOAFBTosv2DxblXFfgmBwOq7vK6/Wb71wUwsmHIGHEHS3j5W5oc8BcZYBu2nRNef
YJXhawe6xv+a3/cpXpRGTKsI3W26nLCN6polIxBIEwG4p0k1l+w8cacytEu5Vz5iJ3NxC9jD6ojZ
laWPr5/z1m4vSQ9MxRlh5ZbpS2fN/nZdqJoC8KhZZNAoTebXxBxOKvBptjh2ZM3gwqvgOXcqM6IQ
cQleDeoEu7mqjrMKxqc1HHScA32WQtyV/bfJfhcsoH1LEo5T0ie7qrim7vTKhqSKMsO4N1RSALqC
mYs3ahsHQUclAvioF/sJNQfCRYP+fZ64D3X5OAfF93gmLKOdaXX1ZfJVKhYrxmxOkakKqoFTEE2+
Prp5+xQQR75u9dBUR6ijCFNshsfCp12XTiBxBbHk8ViRltIpVn36zpw+IPQH1J94dzOLjGHNfmIJ
CSuyp2cOgNNv25cAgLDlQBw3c9ZVQZHRiofoPOGrL75KVz9Lj8wOLsKSdjhQRoBYuIvoyhdnglSe
unKA0j87u7ZfvhU2e2qdk9yQj/KdQPSSex7uvDIk46zMPqjJ2U7afpnjuAEiBUG1cn/0PSRe5XSA
8RD6zlIBjAan3ewXMV0GYq954H/KjNjSkD7gtpVQuSb32uXlTpJB0qhURFaXIR10Qfe1pnyqWgMc
8hGiAjTgIXtd7OIJGJQTISe9KyEHIg+or3480djFzl7Nl4KglkJDGNBi+lYr6z6t+pel998XVgiZ
VcWIm5CcNIt7Mp2i2bRd8FjS4KrN8n5cpQasSQ+9h9iuqQBRIy9asXcJUIMDUZG7GNrffkIRtZ1p
YVEpUZuqYW7zs2Vr8DUk4yMdDhaOJHwcLb1Qr9HEjmSoex1BxAPWfD9yqvAxm+SnZY7PvgucJJby
E/Gp8WaUxQkQjoyqIFDIKxLERlOhYV932aFejM99XYRbMr+ZCk6KTY/fSH8fBx6b205/NW3F4Geo
HbYAmGYLwwESf2RM5fCoZAAkGsxrgRgqXeObjDK7eLX1LAPy44JuLAkvrba5DSXX6XXPr/dRXVGW
6ys9Eh8n520wJMfZBR4rxTBF/Wgir9RWpPL6Z9m5WaS99hPdObJEcaE3FrymOQTFRUO/ZYm1WUgs
2pRlWEaqDX2M6N12FPByiuxpLogMVhW5i4lG9DhRI6LAj3UOzIRPaGk+dnBr7eSamjVC8tHMH1GG
zlHYO6Df/CeCFcuo0bbe+nSlRAmqgXbRT1YWyc5RukOO/+jbydqy/zBL4hIHb7laIrs2IfJeGKM/
EdF2ZMFQkOidr5Pbm4elNz/XWQ75eREXhRQ/gsKHmiwlqtn5Lsreh5IOzD0g/L0o2mgShPE5wZ0L
3nTC5LlBj2ODueg2Yc7PRpBkIB+tX7JsfpQ11VjoLuRmD8I6s4D9wKwBKT2mEDjXV5mMbNX88doo
8ynMl1eME/Ud/ZAqwqvi3Q+l+2CGbsbgTChFRmJtP9CLKjRBAjDOqDI4mzgOkARjQ2AbQj4D4Xrb
3EdgV7kEV7jtJ0nF+sqwBhqMb9NN+p+UPVCDT+3WEUVLaHj8vmMMOtdh9zMtiRdzQJQCQPyRUkUB
KPszyMn6NOprYJb4TUX5Lkt1sS306iWvzOvQqwfcmN+ZYghHyvW+Yh3oZcMnpYMfTOka0scaH+6K
s1WZpzz/XrjeDNNKjVdvZG7MWZMp4US2DIjrHva5RCxYMqXxIElvZxSrIwqfLrmuiGW0kZwhnTdB
+GhplWGEYJRhVYtM2xxthkG66N1ivPqqh4o+BwCgEL7ZffbUF25179Wj3ngVGkuloAHym8gcfSzZ
WEdD0LZbQ4zOVotdr8AoTJElxJd+wijuajUemso9msuPPuCRr0j8DBugug5Siyjg1OjLwc6kfh6N
Up2Jpv/cmF0dEQwQdjAt9Fg/OIuc38VuDJiwInvdmRJzt2QY7YXzINQCArzz+YPtVW5ulXtte08y
b30abEV+7NwjLbER3FHwmobuncEubOuJiswh8VwXCzHuZItTLGVAS5R+jLUTqZ7MgIwwJRsc8Jxo
cYcQ9Hu2kHiXj/NVOOi5jBl6eHouqrJH/1FeMkaJyPAQnFolWtGlST5Cqq8GKS4UvKME0bBwraeE
W78EsVX6e9cfvxVO8dyoO1kHLilYEnWrSmGUK5s9U4g6r1qowNGdrYPhkMVG9jjrw2Qt5pkyGVAI
M4RljZF6m/XeuyyzH9NqVniSPxbUtzdy3VvcDqg3oTfW8dGq22eE98/jFugh/KvBpuJFcahVSbOj
Fpwd8p50NOJH2zL5Sdppe4lHYR782EbpqUjw7MYJNEN5xzQXFakK7zOALajhcU/p12y4xHYHoJ8l
0cZv4cbHjvPSQ1bwW4DUIOq+ElHWbOhFAGor9efFml5ZN+H8Kr8ANCXDqoStS7yGo1m39Nk7p+R8
pD9+n1JxolJ5NSooJ5VPgHcsvrpk6YJqaT02yrjj2F4REftDCf+p6WqNLIB4CSd/bW3xulDx2LYD
CYOTYKupuOuCwLizM436osH1N5HAFvGdMAwXdUW4Mqt3A8yHhW16szokx9kKNpRMn+iw5lHfVTsX
D+IA0S72mpGMxrzbL8taShqrD71lNzvlS+Dlg0NOSAVn31WXeapJxPHEA5azjqRGsh6ailAjmTXt
w1AWe7MgF5rdwLDxdckKpS/IJEC8VJgV+G8/lfvM/VprTaaf+a1riSYL+R6rNrX3yiMKoDXDr2Nb
73KCpkmypOoEqM0c4VWvBXNlzQT63Y8LRYuwR6hS+sRqGrOKUsuR52HGQ7Bpk3Y4396bXTJQamLX
9aGU3kD9Y60jVFmuzrf3fx6yNmW4AEAdGbVPEJXVHlIL1XJD4X87rz/BMPkF2W3PFnC/pVlOtCy/
qJ7qd/REpj0LHn7D+tGfBz2OS4QBJY8gF0H1nVy6xVr0CrfgXb5UnwNKGWSzh+ocAKPgFyvoOEPd
WFGNMjrKM6KD/KZIqAgkyXiGBzOeAb6P7DGz62Il9eH2uel9zm0BWqHyxjNm0pFKDgvBZXah2SVN
f546qWi40Rm5vfU94puNBuEzxTIMumuRAwNN1R5bljNJl+Un2l0SWvEyboFgsQlfD1Ru/nooBzPb
LvZibRCZsn9fd/IQhZ6soWSllpXP7mj3e3eKx/Pt0LU1mS+64M/yjGO8bpyxtYyUtjjcXv35WWOO
j+SD0jbzCRUiTlyfk3jW59CzQkAm6/s/P6x7cqvc0jqa+chXuwy7vvDao+GyOVqmNmV2R2Wz7d1c
IWgYhnO5Voq6OkCv3+U5pbbctXeK7hYBoO3RM3x5brtFnm+vxPr29mr9Lzo7GI5gj8RWDqLfDOlj
4Pj52R0UuZ2OyoOzaVv8iV4vIhZs9rnybPvcrq903iUnojMjjb3kHBcjzGMXfcre74uH22c5HLLz
7RXWLqJBwA3Q+lE/oPcCV3fhjwdGap1BAlunonu9vbl9LIZ6OBV8Y4NZm+fbof/PqzdvWfDKXdHi
DLidn9FMDrcsCjf+YFM1zq/D7eN5GOLT1LxTJMAjj/HS4tCW+b0lUt6W68nezrhgkRAhJ7EiXFKc
3rxYZ2893N7eDl5HzkRHalTLTFyVfE1+/ev3/+Uk1ovkgeariNXiPG7/MnMjZDFLZohb7i4OnkXX
P4R6biOVtgl7rk3TmR+rhM3K4ndksKRk2OU4w9wZFLe5gr7wgTh9K0hyDC3W9JS0DU01W8bD1bJd
AnaD/Gsxla+sgaLSQVI42xU5bU32w3Xrl2bgLinmGlu11ZHvZ4IDmEn5WgouF9G6F5b57CUMmoc6
k9XOolCxdxD7D+xohql2D4Xmx/WI436a24n95mGJgXLYfXKh6NvzyanPrJfG0j/QjFEF14HcJDlw
9Zlsajql3LnaPycDoQe+Nt8bBlKczuuzX5LBP2QZf9Mc/EcQ8n+iEaQWaAnRUvzPohEW4pnMvtZ/
V478+r/+UI4Ewb9WEXIIF+GX1gNd+b/VI+JfOLLhySIsMi2M8whL/lCPOM6/YEfBQAYSaCNpDNGu
/KEesfmByI8QYmHsRDKB7vl/ox4xV137X8QjuHYdpJMCeQs4DVBVb9wEGexY1WRWTy68RkiXyvAQ
9PNzt9BanyHGoGwEQIZp8DD3bBgmvL02taCIRqtJhOpdWgCV8lOLugIVD8udD3V3Nw3Kha1XvUDd
2ob1aG0bERh0KId1SR8EyE06ZFQThTYLSKkYDp1q1Nmz+88luQt79AXkIbVGt1U99az+Y/AgU3Re
fi9XX86waZtPpZct+zp3UAsS5pVrg3hAV40Qcv3rEpJTP5EgELSVJEmOAkigzAMenpASNyfRVV+7
UihYnv1zj9Fg09Ptj+DfsUYVJGAghlw11cwCLC7grCkoxNo8qaQ9lilVex8VGDHKVE0rajQUwb62
FT+gb2dm1Lnag11taEx208UKMJwSQxQG40M/yyMZ0yY9JsfYkRV8zL3puww+p1bfbkOyHSKRk9AU
NLZD+hDjEUsSLxotJ9kmRBOEgkTACgImidI2pTAjWIhCjtmM+hIpvfgyF67zO2ntP28QIdAKYzVZ
mX0AHv6uLsrnoNfA99oTpc5nmqo6uh1KLM2R67EOTBCYoNlQD6bipAQtriXDPXq7mH95uv4Yh/6q
dXojAeReRfHtmI7A/RLgq3uj8rUNy5wSdt2n0UCBmLX1Z2YW0R8paT4mdvVihPWPTJS/uwJv9FXr
rwVsa8H1CdyQpIA3V2Bh/blIYGiYgLOrCVd7w40dU56CmES51+4Ps4HOPx8XKhg9QXSGpEGJzOXM
n+GdICt8+O/X4S0l/XZGoKRMuI6MH3iu33wnpi3HqpYl4SZciLwmV16GTEfzOBympiE4QqEM9UTp
7by8uIx1uVD6KVhQkc43ISWLkjH8oac2jDxvsQ5hUx5uP8qLi93k2HYk4/z9fz9pZz2pv480jC9i
NYRZEGL+QT5LeAKyGrTgSYRke2dyPg55MO8GbfibPvesLaTTjK5+9xlem466hOcwi02PLo7Z7Hr7
O0nu9cEJB2Oj8Ch5hDWkpBCWsbOjV4Ewmo2/XYRR2eWvQwMiu8SueNbxqmk35lfaIPedu14IO/s+
GdOwR82LCDu1n2w8RTtVhs+/+YvXG+PNX4xYZnW8IJxdRdR//5qmgkJ2VZjI0wYEdQZ6lr7LqkMy
vqTBYl8h6ezCWqxpBcRqWIJ4TqbweFMuZIe3IwXnFnR0r0kN8T0KcOYK7FQOpRvESvYUPuvOo8UQ
3yPo0DvcWXITtopItzL+GuJc37iK2Du3sEx0U+pr10zLsTcoBTZmvetiP8oSsRM6/t3z8sb7yt25
hhCsGQ4okf1/kJJLS/pzpZz8NEAVa0I1csmXhz4uX9EuEZz1s6aCVNsW9F85Sxrpbr/rd75Mln0o
WXBO3mWQJI9Wlit+o+N1/n/nxvnZqy0IUab9xv2AfLp0ht7LT918NPvCPy9l86kJkFZ30ntG5IXm
wiCnb50O0K8Byyfhrk48mHSlotWvd6AiecyV/UX6yNSWmfzMxHvHbUmFUHcBljVWjtbS/3RBS21q
+3kJ6YDXF5Cfj10Cx92wR3PX5ASJ4sJ4lLkml5e8mNZqq3OWZ18yEXu/43P8cwhzTdxtoEs8j8CE
t2DRIsnHLPHa/LR4iMbY1jwKuYTUwohT8hdKo52zFfVwGAfnEsa8WdAWb6wufcorUR1rlBO/lMh/
EyL/dSy/uQf+8nAIqicmKSeWyVLGhZrzZuEhMmO0NFaMUxqHPKvm8mBSPyAmuD7VpS9OqKaBCGrz
YhPcsh0Ihs98kACysn53Jutj+PZM4GRwOwQ+kPi38JK8GjyjN3hMhyymyPhdpgClK3Yx+ywfCThl
HCpmvNULqs+kNbdNk7bHoWqRsY60TJzBfykD3IypWry9a7u7hsLWb4aS9b78xznCDgk9Zj5Gk3WW
/ovBRXml7L1mYiiR7n1IbYYaTrEVYfPBsAP5hTDsJTHJG0aud2zTV19j4mGXbd67WXXPgvI7e0A8
DS3V1jB/P1lk8fUjlbmgerSNkljpDPhJE4oaGG+l0VgYL0qlIBpmW6LKZLUX0A01/Pa3V//NtLDe
BxYgQ8HMgITafPtE6tkqss4dspMpZhR8ZIPS1pgvWRCQYyuR/Dhr3DjeUIRiHcuKEhFP7MzV2ZWN
sbF96h41IuTc+M0z475ZbawnBq6YCw5mn7X4Wx+zxtrXLDHi4hELkz9A1JB5kzPXz8+uSX96yosx
yorlCcI/KX/oBDYpx73o95OtKhahtHJ6n9BvOcXGyUWT1rSOfxL2bGHWkPuFgGWoPuWDqatuTykz
2eosIHTX8I70S9WzM5mY9Jbc+NoQw+o6WkblPHyfCoHQb7FURC8KKrpNXJhbvVPUmDG5I3QaGlKZ
O9wmUdiM/TUNhu+xpuJaKHVf24X1UGu+R1iUndsOXxE83E32mUsNGC0tj2FJyz9MwoNRLPkWD9Wy
ibO4Qh2RG+/++219Yz6/ua1dbmYCJtghgcV8MxyzXI1HehvGUbD8OI5oTEpMHgg9+MNL9I+PTqXf
xeHKQIh1ve+6oNwvVdfuPYsCI0kxWD+AHYbF5J6Q4m/dFMz5jBZ11k176pv6R+OIbu+J5GNchvLI
8xxESUgvAES12IzhmJ2CQWD4LOJw35ntA11/8bmNn4mXleycrpSPyn2/hJ/yJPXQ1hK869RxfJq1
05wXuWaiIysoqdCydlrHh+mCwIO68/hzlEAL3BGaeCIoC3ngiTcjLXibZ/lrKucHHDszUjP2Cw4C
sESGyXEonG41UxIjGvfp0emIow6ovbcegVBjGX5xE8N+h8PngTMeoOvRaTWa/CyW6Ry0bvhr6/8/
j9Jv5ksegtVOR64QG1RELG+/IDOsh0aWXCXKGEh2a/lQIGo/thOezxlBY+4Ou2YkrakLBhYyU/3s
lTAiYNy+S13L2ZW+fVcYTRk5BSrgWmLi+u+30D+sf+sZMo+vVKXVzvx2U5AZNjeRIbNfa+FuhBkf
J6ilTOZ27JybkcdsQ/ttP8bwrZHEldQxmy9zxjLZnx2JnD5BKOmTsLmwAfvN2VEveDNur2lMhIME
dCtAY725wedAulIAhTsFvS0OWYbINFHjlzInKjm22yQCTTHDwxjgelfkRLv5sVpyG3jPOumlZJD/
9xPC7fpmLbB+pRiFgWG7bKU4tTer0rJvDVujQzhOTmnTRpDFUwWGbWsFp1rXxif+aT+kWX3FnpEe
qvZHWNotYEtS0gFWNo4Dsy9Yl6opZnn6zRfR/GA5oy4xEVPbLPbKfZo5xC3RJh3TLti7DIuoYnkq
tEVmvSatSaHq0emw03R9H3sfeTUii/bEV3mXT/J70zb5HSDe9igHdLF2w3OeaDrnXMl9miRE/Yba
OVDqeu3zNL1OLoSVoukRQeesgmF5np3cf1SsMM5pyHnqfjtLEXwzaclRjhV9exbOFJJaklxUyY/K
w0buwZZ0m9xMnkJvCU5NyuRf0eGEg1dl5zaPx8hplumQavmTrxvjb47N1Z6D71QR0fKU6Pl1RTco
QMdYpwsUWIdg9SpwL02SWVs/FfmzHXzmYqd3Tj0+xaaI9/6IWicZCqj8bKCZ5ALr6rUDJc0yGdGA
lHva8OIUEjSToZO1SaJp+wsT6hcKgMs7Z3I3wqck4S4zbd4xddG6UblI5jw7WE352beM6ZLRfiMk
k5Yx26aaWrv4XNXCZa2Hx4GY4bYwvLtlCqYLRFnavMy+6MaIom0Qf6G4j9ND08fep8U+gG8+9CkE
qqGyfxKmYz+pMv/qLzPQN58M0ECKeYPBhDnECw7e6IjtJwbB+8oySKHP3ZMch/i+XAgRH2oyofNp
5JsM9N4Oc/uI66bd9mlM88MPxx1N6g7EhZE+tnbV0aJGsmgLMh8sZR8Gm6d6gTh5WgSh9A72GXQH
Pllgpred2/pejpOBz8PBSmNOZMK63udgWEiDTerm1ofcemPwLRVlu8c9UlxZ9OO078oevdjUP7Nt
RramCp//c8bzbzTkZiLXjNK6GU5eP34ffa0OieFZUeC2PSvoOdlKGl4UL+6EK5Nt5suLMxWI8Obx
RSyrBmd9pr1FbXVnDbj5LUKTbd/FweldRIh/IBslRWHpH2zR35l5md4VHqIvOy9ohNXG1rIGHPuu
x764raajl4l3tqNX7wAO3EJNa3C6wjg7Ze6mBE+F+qF7XNT6Kzz/6oMzeGd21iXVbBsh//9adPd1
DDxLIRuzsE4FUI02kG8PbHHsU4NWhrxia5cYC5W33mWN6Ct71/vORP+0CPbUXD7GFoQzKeMiItki
eyzLgdQ1yfTlBB8a3WVwf9CIq4IecdyY+i60ZusDeleylOwX20imD7ZEYCAkGgqbBdPWSFN7M+nE
3jeePBRxEl+VgXWyDbx96XTsa6f3up49sjWubV7Fx9Bwl4M3iQcUysmdWX3T5og/RMQuvoUwufPX
k85k+ECLP1iL9jCKfYslGLvkfeEQHq7TpNuSkYKWZTpgEk7u7fmbV1nbueusu0IvxkbkTRX1Av2F
kdcr1bAh1lZZySFb9LOo7GPa5PlVTw5BKwZTeWimx0EGUVlDktXWdBd747Cz8e+8M0g8sdY/nBy9
8WDpoN+JXE0fgnYodnG+vBQW+Ga/Rnhe1f1DYHNyRZLFH9FxfzAWM9z4RmjdLUFHD8TUKLAy91CN
i/Nh1UfQxUv1RTvscpkNsxQ5H4/VvpVuffUcvAR+VoiPIA+B4ZEPc5ltGG2NIc3PHfa6TV54j8Af
xIGtO9cpoD5hCXkkqEDuwGOOkTUF35rR0YS2izV9jVwBij5PfWKF7z1DUOqYc/tiufmXthySAyu1
gaXk/exnOxYabP275ZPoGXo6hPMlAGEQdD8qTdWAXeN3u+nkvnMddXKkoR+yBYFSWYXvNKw67r6J
6PrBZYdTJ0dMPNa2nsHJpfXR9dPnCg7hg9k0RFRnTs1+3GkPxXjnxw98leUJBfarH04uBUqrPZWK
cUgb2rmnTPLJYiFTuYM8j3CL7qq6XKM0DguGfZcU4Q0ke2NLAt7EWC8hC+RSIuedVJSpg9OPX+tG
fBhG6JoFesYt4ulu3wq6qEW+aamM399+6iR9EtIx+u6Kaex3ZuCke2F9EVPPWAUxLEpL82DPaEt1
bbZ3i8Qz7FRiOzhkw9tehfg+PJfE5tyZGlwV7od636aXJcds3sH9JG/QOS8WUBA6j+9Rtuf7MgHP
XoW9t58t8qaXxnvCO2w9pJTDfeKGEa6K8ox7YkHL1GNZDBty5RMtN4Y57oyxXBFkIT2wlVCV0WBz
KbrGMAQjVXfz3dj0BBO3rKEd/alUX4eK4g07FmwAQXE/peTI5j1fcIZIc6xcL6IG1e8ZL0bEhXnG
qjJ/aHr3WntefiWXECpmNtr72BH8mAK4RsUk2FWN8z79yTLSuhjhvAvNrj/lRgM9oAqukugAy/GP
8FFj9LYk3Kf2pwUzO0hks0HPccZ0Q8hRxRLQIQopakPSo4BwD8ewBr0RPIcpu4dwHs6VIRGTZUy3
cMddgr6IY2YL6u+gaNno+FR/Mb068jLEoHGKkb8m/wwMupEg8vCtfbgEL8Q+ffdVWt+FAgpBRZFL
5a2KEGJgSIjnyzJivzMQaJgoTdiFux77GBU1XjI9YKALD+GIHlD/lAOat2IxgPf3Kc4yeiiI5rpt
iQqu9XVx7qVrb6ppySMfqqAow+bg08PZ0E1J90EFLdcyx/YU5v2HIBu/jMbHqfIQ2mXEfCmQF0Hs
vi/Whgfj+ImnINhkIStDt49f2hE7FEIv3z9Kh//WTgTccsJ6gux9pigz8sgBVWRIxhxRrW2d5eCM
7cErhq9m1pwnZuJprh6MlSzMzo+y00rkLgGxBbVHFZoGifQ+JMR37zqJosZa4nd+hw+4QjboDYYR
xRPK1nlK9mpo7x0f31PP2mnfWyLKhUvGlb21M2+8KkR2SUau8qwXRRmmfJ13ca1eW8zD6BOpi0vn
c+JDl5ji8hiI4hkQlrlBNflJjSLcaKaB04gWe6PxV7AkrstIzkgyCWiw/h9XZ7bctrJs2y9CBPoC
XkmAPSWql/2CsCwbfV+F7uvvAH0i9r77YSmWZEqiSKAqK3POMQMzP3c6htpyEfs8XRAmLcj7uhlA
1JRjxmQqgBTL1FOk2qE+IQYbdNTjH+PQkJROdyMgA4FWdmy+jsunqWQZgtJI13C0YWPkSN2gFMlw
bOfvZrSgPRbuNw6P92zscBlPkPEiLdtpHuVEpORuzmtEyPqPNLGAc/ZjWHT9Pksd1veoaCBvAMsy
p4vuTyTHj9qnLWve7vkXZ3tQWqSyJz3H7WI6ehXSpyTPi0BVJl4qfDAJBzjKCrwilO3DAK88Tpov
IsHOgMR7vE+ANWoqkqGiZZe5e3Tgctu3SRl2mY9k0D13NYO7BTEY7t5HBO7+0oithp1PiBIDicCt
iTTaQQAW3cbI30jgYNtMFqgpF2jBGZ1/oIbJo4U/AeP3jIlj4uCkEnEp1maQ35i/MJNd21krQIrW
uFSL32Y1n/34Qph2xd2IZcXQCYymcnuQaMrZrsk7JSsUvfuzK8qXxu0O7tC8SfoNWDBpcrQ+h3S7
euhyrAxVqR/8mIUPf2y7iQpul7HNfufSDEq0acui3hIS6EGJ2kaA9pqjieYf3Tw2gp99XVZPpecf
EpaCwM1rlr61G6ijUt13TfLSdGgC5sjprowAuSXaSQvmpftJccSWPTg5MSn+m5vqbJ1GBfQVG87d
gDP0KVaaCuVwWlaUKuun93+4P+T+6b8Pq8MnFTRPN8P9f0cSQ6Xn/Lo/zi1H9rH7A33Gh//3mPvn
c6uDa+UYd//s3wNX4PLOh2X/79P/+lXrjx5zL8bFkkTI74BHqppI0qYteSv+/59sysZcwv/+sSQK
BTTiEfqtf8b9ed7/7993/vtl//VTYt98qRZQkLU5pAvAFl4U3Ul1CnlYXf/59v95fv/1I//nMf/z
wv3vS/Pv56x/YqyqN7+nGTXH19jhuG5LvTw6fT88MhU+DBnqgFFMv3zMDNSqaj9psb2F9LOctE6o
/TzQ2V/0GhU4K9pdy7rFXjHeSM/Zm1k5fpYJass8/TXkFQYF2qB94+jbUu46O8cQIpN38s5cLnXl
hbrE65miXQuNafiIk8q/ipI8XH2M8AMnFVsbBqYU9OimypseStlw05e8o7QCoN5Fyan3mupSM3t3
ATG4XlneLP84uV4eVhZHMA4gSeglkbEB8/+3T/z4OdO/upGIKDNPvUPVIbyKfHvaeceloj7XpuUX
3o6nnAy+GFyUoTcToRgw/On2BZbHaooY+Vo42XgsDFI60Y+fs8566uZ1DhHVEHwnovLIl0oLHeMv
SXDgKDhKeVLtXdHtE9t9jbhWrvo8bYWDMhsrWgLh96ZwAtEiqYKKHDOYPYIBuXWIHQ0vddhxYtvG
tR2hAhSCaRcvGg5xppsK96Rd3Ar9JaXVHXSL+O2hS0Xo7G+tHg6cOx5dLp2NML8LajYTbbkrk3Fn
OE0bZgKLOqKxK8IJaytMLd1PlequNCaoewaUyKX2UE6t/6h5x7Ycr/Q1funGsK91hZfcmzZlzzko
GXH0CPmWWZF3AWqzSztePUKNfzSGf3OYJu27zKCTW2q7YQQ+SKnYhZHKUnq0+VNjoWoCLyAOUzTf
7IIF1S7ic2LWu8HtHsbKKY5VNDLHsj7MQVulQxQirchrni3tdCvrLx0n6kcPfWfcPgg9Si/2bDkb
g6ueOCKPJMvSnk4xyt1pmTO+F+cVC+gubSZChWb9DVkypr+FDL+lrMHZtUxyXHR1eTFvDHoPkTHi
n+hIw3bn7ugpWh4Jk8yZCFqBn3FTKvZAFJTDxtM1xFprvehq7oAA2YDlYdZR4CxxemiM9Duf8GWV
WLEiYAP7aR6NgyFd7yGx8i2OC87m2UowEHDAZ9Xc+NP6a8k0oWKu/KBlOg0N8acvELho0ci1nCqU
f46jDirJwmIMq8Y3g0gjbAMJ7NFIp3Plc2F5bZy9iOnb1nv9yDeRT0HSUlCqOgSi+3MY2vHcia9s
eemWpTgQVEYD3+qvs4cZIu3CJcb3QuLoL8emkqzS8bGootc8tr+ZItmdWOAxzMfc0U54c3mSZREd
BuFp28ROV7kqci8/cqxttfhNyGb3SSozl76VetTMbkTXqH20Msy6dI4gHeQ5ue11mHSrQtARbMQd
ura57Uj+g32LocDTaZ1VRmiViBg6M692GBQ/zL6Hl1bQSGJM99r3+dM6HpjVOLFru+nOSvvXvI8v
jvOlWzhW6PLcugVdS1LGyVaQSLQBumpvdJ1c1TQeHruin7eFibfJI9Xs0LbOz0oJFg07jkGEIFoV
KZoRcyxVaDXy08iTsxTGtFfW8q2TNkvJ/GI24z79qyJosdPkngagvaErjL9cgON2nApqiMx+N8S4
i6jz95G0y1BpArS/ZZIGssyHyDK5AJGiJAVeU4sGP8dkwkhmXHGVSV5y8UWNMck4PdeFfVpcMMip
9FG9c36JTXyRVVZvWDDeCwcDY56++zq8PhM7aQ9UZ59mxrUW035YzJNp+3RR7eHozClRJlq3ZaYY
B6KFSuFpdrnvvp10DN0ayS8ypSWoMrPeaqUlQhwwrxltC6vN/paa9+RJ4kpkZE9bPChh+tyXbbsr
WmKW6rl4KvPyOjumHjIssITxLSHOhb2UlzJuP/y5rDdZjBpAjeTK4L3Bf5V5gTbSA/cj6YbT0uxG
AUpe1Av1DKrnzqaZYMjQNfg1+dzXNxRr8VXTH1I9eyf4i+mENf6KkE2AxEfBOquZ0fUSv2e5/cds
YcT3a+tpWdxTVlFS9IUpni2Z7ARmC8DLodMK69JzBySd9tVnrA+j+NS6igNLZ9bXQWJCcxzCSlA/
tz9nXW+hI0So3Mv5GPfaTW9TPEcG1Lk8ojWHmhPpNLOzJOrUXqu89ySe0nOrlz9cCr1W6iYOEkEJ
H9EuGyf3Fd/wwYgsd9Nzh+ZLi+oFZk+d1gBR/JHzbMmctM4mZMJD4BYSnKOKIL4nOlRMLDaqqCEY
OD8xq2U7X+aMPgSA9+hzMGR6zn3zjzvxWGUluMw4JKYReKEmQxS6Kta9lCsTh8YcembVbhDkNYfS
xA/LecNLZ303qr7aIeSU2E9JfE7qgDK/xX5CYFE+X8ZoGTfGWONEa+Wz6dLTaO3itVc7zdUInWX1
5KiagnMeumMBUe/cJesRr+/Nk6zla+NzrvdUPuHAcobQcgd9n9pU/GxVJ73HNZalGOi1DsJ+VolA
04cCLkv8NxLLEaGK2FOKsCyPTLaXvuMQIW211ekmbtYO1WjDkfRrNk4dOxfclEMdD8cGl4KNYZ+F
0y2ITwf03gdOnr5FNDJX47eHfXW6oU1/rSqICL2Vjrtap5vH8j0CFtRa9OAitk5anxSbYSUsuD4E
wNImyWRIgmG9SXU/guuD1zPKyj3z1pR+W7mxvfiQZ0nJCwt4WBkaNQ2Uo1AH+hGWDh0QmhUdY5hN
xZju0sZ/qrSwA7xvXpiZTRrSE3rOVOXtldHMgZheltqqvumLFy3cHWQWzWlhQPsR5/GHsiWy4qyn
ODLaszYxRq+aY7Rgbmy7Yu9E/vJYSFYdhOJnbqJvp4495iK5dZor7JitZRLxUCZhFGO+wF/5GRvp
zjvFS2kfOO3QqOubn2U/TcS7N6spJXtohXvsshi9NAPMXS8gHLkgSbzsIJshO4EPqgmsL3Vx9s3s
OhPHfZj1+XmK9qjnINRgd3Qz4BNMC9gkfprpGG3IiWpmXh4DmGStMRKSPn5vSzXborHfW398nuv+
vU0YZ7eJ+6Gaydxpy6OyIwv9krzqCSWJXcorEr6zHls3rceB0Y24lWTy6HL74/lyHwjFQNvurFCh
td/Z9x+RwslYY/a1Jxt3w8TW2HIe4xoxsLFOS+j0iNbwtA8nI77Uk3xlTkCYqeaXAX3/58W4yQ7X
E9FICvkASHd7joIh4+moRpAiSta1puxwmHDGCH9ZS/H2IdKb5OqUI1GPA73Pmn4kk3dDe5yk/1Ku
nhBcgOpE65amdJWCX8gauin/vqgGxusd4iBT1AyWCkCcpaY1bLGN9RabzKhUrGkk4GUmE5kRxM1S
wxSw65oDLIf5gwuOoV58/XT/IGJtQn5H6bT6He4f3GiBjC0wBjuKBDexfiDl4iQW3TpAdgPbrFa/
qkXwSSXM01hoFIuyMQI59ul5dN9kStjkViuWH6hzw9xS4mDk/nQCm4ICzaov/0EK/Mcxz3blcnQg
J+7+NXxLztRmp9zMun9ogXT9PywTDFGNMZb72nCO9soDuMNDsGXwF/7nc0uVIphjbOZxKSx1dlQW
bYZGWnR+JK7A1dtfpZwfNv+AFdKLP8y8iEJaQnPWRMc7zqCyEiAE9/+9//qU7ltfRv4hW00ttKyz
cuNXC5S5RXuxV49L/4NBc3dK1n+/P2iaULxN5GFuFitigZa95gFEwj3kVs4WOhYWOaE3YWF0jNGr
BAeCTTeiG+Z5oyUOWeNpta3azA6qlIux0ge5nSvKCq4AaBQwH5pT3pfFaXnw1j8K8gf8jcWn89JE
6dGPxLynHXT494/r+Z03kkHh9LV4VsMMzMnrUystaAay5C9h2P30j3CwHkIztopgom21uVNG7tCR
EncKat+HzC3RoDZ4KKjigMbGq6dn/ZCTXFLQo8CU0mVLUMrZPKW4iDaj5pk/cmeRRy/ND2i5nRNo
11+t22qhVXH9SgkXeM7l6f6BfnZgKEGpPEKcmQsAUFmNU+b+j/f/K9ZPO69hkoJ5GjU2Q89Em9nE
194apKD3vmgY5bRYqtcOjplA0VFvtUvajL7IH+xxP1gBf1eYJ11od8lQOBSeJnKBHJvuoP+Na768
DONT4Z3zSH+3C1Jj6WvQ5dXfF861GySrN3OyPgzTeAcE029lNGz90n2O0mE3L1NC61wdqYn/1DF1
88/YUZ9tyTjUKvjR5FA/Cm18QoH53hPag1znbXKpQAT+6gH/JEl9EjjPl7DtX4gvn6YOYzyk2mmL
Zgn2WXXWaPJvvZGWuWla5dmSK1nKWo39PaO+kpKRVQnGi5gvebJwqFu/9J8PPf0ohg5AKqpZbu5f
L0Tb7rWMM/v6b//z0LRYL777j7z/s66kCLvJ/vifxw3+gL7+/sX745YeRJbe2ldiKpkKVSUBJbNV
bBk1/G2d8YrVnVa7n35GDPGCjm5T2czam6ACIA/ABxjVgU/TzmVGTk6nNGSnhX7F+OxumQuSluM9
RthsEFmYRJJakggO3pAS02Q6RM+2tU7CHG0X5z5nWJ3VzeKfeo/RxpC2jI1lI1645Qz9rxpq+dhM
27SaRjILuiupktHFFSd7TIvAy3Hf+UP2bJU1npeZ4qaq8+zkTtl56jG3Ogm3Vbf27sDcMMdo5FeL
zHNfI/lszRJ7UG0eNCj3HPsFNV27dxyb5U7qOxONcgBndAldZbwYWTsdbBVTdEfsxR41xsx2vbfc
B6vzD9DI+tu0FPu21zEXRuaxcxIROJ5PspE3HRKOLJSKKK4TROZ7OpGc9aXxV4iJe9Segz5nkpRZ
2WczEeke2UuIZX07jx+6AbYCi98vIy3kznTd333hXYXbP8m2uLky/radSj/riRbE8aVhK38bc3Ov
571zzPA5jzrF79zvpeMNR46zb2WHrW2pGdQRj/dd9957a1rxrl0HAX0tHrg73lI/QW9gxHJTWt7O
k8lX1o+frPb8ifWRCF7OEknyavvTTTiInJj3LwRLbcuc+0yOzW6osSQnYlF7JF9/tG/OWeMl89xX
w43HEBGqCPBOvOI4kScHP9hWk4RYuLH429QANfvlGlU9srXOOjHHLGE0i76Ldk6+vNirRdMxjb1R
fliu/RtYXsyty+yDudocrlpo2BebSfB8rChdtVQNATcMkdQQNfu0K2+0eqlyOZyDpxw186B6dalA
WO8cDcKAZoON1tObZhk/hZXcxni4ZYgBnIIDJdACKAxR3CEaa2ldw+3T9FCz15Nm2ObueW7cx8Vi
eJWjJDEdxTnZnF5jgyEwNsRv0I4m3QXtDEcQYZK6TuX0w8b9ukms8Qbo/6lz6VVI51kfh4+kGD6r
JLkKZzpk9OydrPE32Vz+9AT6s2VoNpbGbWGP9aWuql+8+7Cb7PjJLZLf1Fp45avkaM75hYWewHf3
2+3ri3LHP5Nh/1GM5Fmgf00FgrbeGZmdqNtSld3WwFi8xR5wEeX8VUI9ahCaNwgJ/K7TuTuNm9V/
o4H5Ggzo169S9RntHRbKpa1/zzo5BVPyZwJDwjzJGbfxlMHisH7ky9oKMJlZ9LDxfBN8QpohFvBi
blGCF1oCwBG4/+C6TMMMeBuXqYU/XX+XnpsEGTph+vD6rl1/DnqRjqI+zpgM5WcLHIuBh5yp6sqx
1AAtkke6QauzygAFtR4MUr0CmtrhFwAAebGExZCeJ05AZBPo9viatbKBtFEx6m/PiQKlVOiEfswf
qZfnuD/xBholzb4h8s8dVKS8azZSc0C1W+3eIFF3A/V+mtCQG9XoB6MxPViDSxes4C1T+X7o2os7
MdjgcP2YxCZu3sdmtQ3Z7RsY18CNnYuc6V2Jdc0yQZ/HUXLUcWe7zKRordm/R8hbSEDaYPaMJDBj
Re2rq1evz55HAlNaOq/YWTeZqpmAaLR+cfKwWnEBZgYFLH/YQeu8A3fpqhM+roAXZWm/It975hWe
qUTY24fbDMRoJiZLm91AJdFJU/JR5dGJuIdDTQBVSX4MkIN3GkyW0P8ifq6Uz4RA5M91Pb9AE/xo
RkgYvlGchrS8kP5CrBxvz+CgfzRoYBnpb4QheWE9WTkWFSH9L9wE/TYdVIKT09r1qY6ixhm2TZX2
+8qqUbn2SEl+xWjp4D1EP5dRH0KD51FwVybaDdgeLvIFQQ3zSmV90ZoAz4lPyY6a31ISXEFfJ2t6
l1PGHwAikFPdiNmVcPaa7N+T1H1jakETTdFBTovxj6wxWw6G96Sn8V61PyId9AOnrAe91K6Zsfz2
Uv99ihmFMilEEBdGEpgksN93rWO3rf3md5xktAKbiI2na3eDFxm7nsb+dvY5ntr9J8MkeztmXnPA
qoDNaxjQtZk61cM0g60dviPJ+SVXC0AnHdxjUgKfxzjmTdVfnbbomvdNPh284Ak1wYxBn2Py69L/
1lJsRyonSt6U8mwMERcRgv5dUb6UcC0pYhG11UmhsDJQApfDrzkW6TX1u4+4Ahvj9rr/GNNN3TBL
/jIYChxwP6UhZMTySLro1tYYRCBMKAMNp1uwaLyeWWQsqEFpgS6mdakX+qy6mOFJJvqDv8ro9SY6
xZ7z4E2u/dLOL9aQo9SrkVcYqPGcSGbMKdyQv3JNwKC9pIT7O6KoObcLnCE4hxqIYigVKm4PFgcx
skfgQBQWcRQRQIegJmJ0q+u6wfi5/5sb46HwkT2lsJvQF5kN2X48fumQVsHalqdUevZu8pp26xj+
a+QVzYvMYNIWdj/sKTdTOJyKBrSEKVU581PLPO/i21Jc3LQ1d3hLcPa2Tn0xSh8UpGFefbP4igex
XCJ8FMeJmdjoi/ai1g9encpwMnh78e65J3P1ncxTcSYEwtvrzVKdU4sDYp6vnSXUkqeuUP5utWHO
RWkc6J89kjLlo4jkg6cWitkyKFvH3+eOmE9pb6EJoq0fu/A7ZjzZVwM0B3KEnv4YW8nD/YMxo9zT
fJTmsEY9Bvfuxh9XVyKiz40hYTEXEVoRd8JZmJXJYUD1a7a1fZnYDLcNYQPgsKcZnkSvv1CrDi/i
2CT68uI5eYWBwzHPrqrxREumX0M5dq/SmModrgiqxCwz917GJRdLR3uy6rdY1eJ2/8SNjXlnrDP8
WiOlwXbGNRATSYFtoujO+355SJaEfdWlmmkgOIGS4uVxzcq+JEP1p7dlurfMzr0UC84qo0sPLhO6
rdv2y1ZPEP+IiBwFMSGbU5EWujm2iIJO8NYWox0uoyn3kKLpuWaLuxmHzqa01Biul5KfNjAYXmqm
/LNOz0X6D5O3H61mfuGnBCZhlTOb+mOetUZgDwapuyAwt+7o8jP3UZoal3hmi+vNHDGjqTW8yRNh
EUSXnkHaHBcM4wfILEfNx2KUUE4UGfl4aiI6p3MPIISe5WIBu0mNXbL6LDHRMcRYtOvUOQrgKLW7
q1DeIY+RAbcZQBIZHbSJrE7Ha2cEo6Fs2ZnSnm+29Hjn8pLtG5dGvEZiKz0KCSFtQH2BeAATJRDE
FEFlb/XUinjLC/tWD9nRoPFHBaX1uJfeMfWzyq2GXtXgV9fjfjsunPxGS+HPYwMNbY/Mazsm23Ls
rjGo0mtCWNl+kd1js9iXpS8rqM/dj3zQvn17tNGSwvaMV3lLDSiuL3kh0OtwdI3ycwH/isF0BOpj
YoVZ1Jc9zw/LUL3U1UCwiD9Fm7qPvSChhrNqts0KU0sqtNDp4jT0yjkGumr/zaOxO0i6eUicpgeR
Ref1vwWU9yUT4zZq/fYjQSTGWDPpxuLsReZrM6fzozdqnD5Z/63G2wAv+qEV9XPda5tpZVlPVo7C
awZDmlKm2MzOgjRlqbZr2wwQQG21GV6hLZUdDF78VWQ9gloLtkk618s1S38XleMfOefTQHWBAy7d
3OyhwpqYHzGhaa5zzauWE3GHJTv2aYJ1+YnGKxAOK5Nrr9lgBdWZkbkfuGSym4zHzzai/EiUOlQx
B7ZlzC5+BoJgKG1ILWq1TBPy6lMyuQaR4XFuxWvwTHKwJk7WWaljhyzjndmO0clyC+5KYE/PlmFC
k/6Ocj+hBkdxDYKAnmaW3JQzaMeImbSMQSEw08enlBjnPps80EwgZvJiKMOSHuF6jeuhsmgNgzJs
z7M0dm3FhjFP3jFRTXfUMV9loJ5Cd1ieCqO4JW3pAhLvgTXAQrxUTqNt8kk8sh++6VPzg1tIPyYa
Wk+wS/5RGPEGcaf2aJr1u8kUau8q+VVlGZQUJ31GVby6TabLnNlXV6Uep2Dqi74a37uc8DyXnICZ
mcfk0px1Y9DVgJy2bsaEZFl+tkOnaCs6l17HPkBaAUp9gi02TJEjrJTZiesrpZfX3Jxu2U6twvwj
GtznlX1UC1Ka+Klq4EkJ5Zy9Rts6iJaZSjgfBYoIywGJTF8WQ3dlfxmLoe2q3KOHzkQiTCF0Rb78
ulvj768Y+PUhzNPHBGNS1GMLXd4agFQrbajxxLnnpQ2qjvCbGpr4pjAIG8qprFCY4/5EIUIfmCaF
Z2eX3neeBsIctncP8N3sp4/SOUPfxRnjTGojHGc5OCj6Hxr7+f4omDEoNH08rWAKEHtX1CBD0qOA
StaMHy9KOUwjRDC9vSCKe48Ng6og8x7g8dQgsMAu21V2Jdxro1oX4UgO7NZHHHet/R7IOqtZAhv+
bs0E6fsVz+UrZ31mZgtRL0l0zo2cYhM3TZ1/JWMMes+lGdwvRpg76VdlI2JF0gLjd/XaGwMpxCMD
3GoNgYq4A5oUdZW7yGqfkLVlJ6DPQQlgAMekiUxPs0HbFT+tZsTmjWw0rGcgixEDToieTAfFj4Jm
3JYT5mtm8yMLC0Zj3EbHgmjpAF3UicBWA1aj/6pcNLNAb+x24lfnWI3pmRzsZriRwQaUqefbk4jp
d9Q1Ye9H8LTWR4qcA+19Sc0dgEexHf3Ihug1lpDXgRg1yNc47aq5CCDF/LWGwd+WJDdsh4UJTY6B
usMags5quyAx0lrzm/V0tbDlN6OhF2eOoOwBUSLKasGcJkghRrMO0my4pI71S8CQparuHuqEihq2
bhCbrPMJ82PkjNwLzqM22rxJpvPccpHMPCuv116nAk95k80/pOIs5jZMfbSUN9tu9DCZMwojDZVZ
D+SbV4ZhZLbhfWckMQHjnlB4gFHeC8SFVlmsVKfk676fLK04kjR2nLPbYDq/k4ajQ+PzLff2HYlL
HAiTr4lacqqGzwT6/9aoNQ2nZoUdGhEK+Pn8wcwebcOq9m4zlefMz4xDh4GgV3LalQmHXM+knPeK
UXtzEzmdRsM+tLr+sPRuf+1aJa81M/eSmelR5NV0XGtgtxjbW2GxaKaz/UPFo30bKCP1yeww/BWh
ZpnDLZfrhGcJmLVVwThO2aFS7o8+7orz/YM2qJ+QgePTrMGEL+r0osVKj7Z05obA4BByrhbxkYwa
8llnNq/zpKeHaMEJzjr6zLB92C+m/tw40t2xljhnS0VnxCjUQ1MfNBzxD63X/vQLw9y2vfGUKC5R
OWvh6LJJrheVvmIdEmV/aoJhYibX14/22gkyoCXs6LTYNEH5Ky+Tf2TY48M95zQ7SYifA8dJ6R0g
7Ph7mvykdaHvA0OvB2sY6XHOcTzdZbeGAkBnmNARFO8ehcGw8SkTxvWkZnZmHMI+wrnI6I8bMT7W
evqZDShBc4GbgfrxCQjXg5hiLGVL0OHu6Yk4Xi1AXEuj9lBTySBxoGgq3PzFlk6FDOcPDjsvcC0E
2Aan9Y1AO8RzI3+h7tqwHd132RBWxYx82cWoe6q+fe+ojLftxBp0X4hor9TAFSx/0/Rsx1FBSkRh
fS3VehpVgrN/mj7KlrtfMJdgdk9x225agv82KCOOpWDqT2dtCEX5WOogS2DetgcdSgSVInoR00bR
kc7Uez6rseqHD0PDcB1RltlwYSj1GRnLhqiH7oTrBbXtwKZ6f51c91Mb0abZBp55E8fQ/QkTerls
YqotfYzfFgrBgNKVvR4GigF8maTpaJdwCSBMMf4QmDwF3JOBVtu4sRRiCW+MKFonGpm46ugocK+m
uoM9scroGbBgmeBRWTSwS8tBUfUwdEgaZqaCaBjGeBDTTp1Ivlbzv+yLr5LMllVIi9jb0AJzXm3n
3vASG/J95rLCowRJ5f8uQb1j6J3h+Y5t9WoEQ86Klc+sj9Wuq9qH3J/ZH71jaiSfuOj7oBoxokGF
oCzhQbUU+7l0OPpGnU/eif5Hx8BOt8wL9I4lP3ool5k12R2vtK7nrQAHs01RfjoxIhP0Af1mbXtv
PawuRvnMOf5BizEICgPB3LpeDf1uQBSBZp/1uSe+jj52CoCEkg+DCK1KM/vy+/l6b6ljI7E2Jad4
ZBKAbt1shibpQqlbl9yVXROtSXdtXt4aoa4pi8xGK7+koVpsxPw1jV6GS2Uz618OZdQngUP7fKOt
7+O/NVGNJ83Ix50/Zl8Q3ZNta2GWKYwgNQeLVEAEFEDECHnmbvfmR84kyUPLFAqonpo/hiFpcYvU
8a4Q8fxR4jnUR29tZ6g/KQ2dQ0sAxc2r9T/T9BL7tfmTRgWKZ1LBL6lNhI1jkTYQY1YPNBpUta4X
p7qtj6ljqqs1Dcdy4PDnG7Z5HahxymJBZ13P0d53fe6TCEJKhXwTbT+XcwPyYNMSwQ2XpID52JMi
qVVfTmUA8FhzGtYrpDPUb+nPb6ZZXWEKPIw1OJCoGwh8Y9/VO/tI75tDjjIY69FnHterx9FbFimq
RH1dCSY/Z5tlUbEKzeKW4o6zY+/nQkaBKPA5u3b+sa6H3CeoDkQITO8rEdFrnbdP1WJ/yjn5JmXq
kIwVq1rmqA1djS2iGYIyXfHSUl5bIx1CK107+wXlrr3eRO3EL+prGnuLs1ohy+YxJpEHqy+Xd0PZ
ge9WAuWj+aazIpPjkQaFONw3bFLOLd08Y5oDSR07RZAx8FDZeTibnffV6N4xt33cgeYxIaZo08jm
N+khXLNcXLpyXiePObkN9jEKKr+EmNeyRM+IgJeKzdcbuLRtBilsftmXi5matGX/sN67ZtYTZMfT
mTTvdZIsd52e5QRSyAelUyuqtZyAorazW9zKXv0YNdwMeoVbuqfV7cT2Q40Ob3N/5h2xhwjG58fW
014USYGM47G/UUU0i/9grt5gsHAoIAX2TemzyCV4rSbx0OZc/ncQ1f12iTN/syYMaWin6S3y/saY
EJTKsq3TsCxFiOMxbLy765e5H6bN0FkBxhJWB/y1QQn4ozbIjJntB60teBVs0bGA6dHfdA0xXb+u
z0itKF29oBiQCiEZ6qKWd9JmYjpf7TFShDXxu9bH9ixw4JE2ddzAzFmPO43Qza1pcSep9Iojau3S
s+kkFcEIngX83KQdUmlMS1wW20ZxUXh4mgq3480r2cNUWXyZpXXqcg/72MrJIpPnUAg6ilG8Cuxc
/uzFz2Yo52fHg0+VrGf7UluupIr8dhpOKlHJ/pzQgiaoxN8Xmu6GVD7vgx+FWsfhjqsfJjOWgbs1
15MRA/Q1xsUHnxkB0m57juJlQYkgPD8QwI8Y7mDI0EbrpTUhECNvc9nFu7VdkSBw4yiwbptcHDWe
9GWPRUMLlxb3WY5ro2p/1rxzYZb7bwT3BkaqPaU9AKW09Jma2qSNobvbRh1AVgPGZAAc+8Ue1btc
T1kwl89ysGYcFGzTns64PBlvGd7uoFjSr9Hkpu9sd698MPtuTlnb4uLAgNQdYiT+aCwXJCWLT8t4
vR7HOx+pHmye7f9j7zyWI0faLPsq8wJocwAOtQ2BkGSQwaRIbmApIR1aOZ5+Dlh/98xv1mYzs59F
0bKqkpkkA+H+iXvP/ft1duOlY9BgomCfq+PYl5q6kZdstu0XctmyR0/LP4X6CcZs/mANKrR3xUWH
EL9A04uT+WQTE3ZuzDbH/SyDneNl9RZZQ37LmD1si6xmCON6oItUwA688l9Y52zLKbF2/BEhRmHk
QbjvTN5BJwkZfQrm13zQyY4MCUQ4muCpXvSgtj132iHp2YvJjB6MhRPL8vQ330YTxZsft8bIaqUJ
luPYdU8mX+Ml8xCyaac9yXRqwlbfOiZeC7olP4vIODfbU40tBx2OexhjXINLDU8DZoSZpjlW06AN
e3vgjo0pgDA3VCTklks4N/0T2CNMLTov7qaN8qbi+MZIMyLqs4bsoaOD39oM8UpDlE8z3eJ9QcA5
oCf5B+nz/+mE/4dIS8tGaPa/mf/X0Mx/i7R8XJMo/8f2R8vI7N8Rhf/61H8hCj3nP6RjuZ70Xcez
/kmx/Bei0Jf/AfjMlQzOpSsJv4QV8J+IQvc/mHKzAFgBERafBvzqX4hC6IX8VpOoVryQwoQz8P+C
KGSKtMJt/o0SQpVgs4cHyILMkwXdv8NvvHxuFG1OdqQQlQd3rl8dn0oCtSbKbWt4zmwveQZxdC7p
1A+CIdTOZlB8Z9SPhlItw9lR9TafSvcOUzBAxWiVYboAMZ80W7Npkc7TGG38mJ7cHch5oNZ9qViY
bYp0UtduqOt3G8cO4tcc0u9nNJS4DoKJyA0YzZd8IZUuzjp0XqnpPfP+43JwIvXi5QOOXZdrHfXp
3bfgBfaWaV2cKg0u7tgPodnQUlpJ44T0pKvAt5upcYyHhKaYrxy/pSxdhp4oLA6jqacP0bacjun8
PeXdZzQU/TUrVFS+bvWutYWeMPHGk13gv1Px8DprSKLseuuHoV/6VxyEvFOBC+xqv15bNTN5LWPU
Dk5xKNSiLt1cPerlWUdAqUe/+cESHwdHnnMsz0WoUse/Zu6SHKifmafs66o3H207fQ/qZN577GpZ
0Y7XQF1HP9eXjnz0iB/Wm+jb1eBun7Jg+Va50KXZ8LU715V/jMnfA1SieOtIeUaci6p0FdRBHCqT
OjkCGr4PWMoprl8mD21tLImBFGYXGrKrDkZ1zbj+3nCVPEO8KJ/iYf6IJiiVai5Grshs2up2qI7s
Stjnh93EPikwy+M8j+aTnMd72Y7moxpQnbuqSA4B34LlXg0fEVKdNyC0jZLwDYHItPeh5JBDtRlk
m71FFOIyXcong8AYRjZmdawlxj23QXyKdpNQKnFLEaiyuLO/dbkRrYyz/UyUAF5uZWFmiXBmUkmQ
AGrNh9piDuHw4oSoqA6SEit0Azpo4EvGNs5y3AyKYY+RNQPKhgq5Qu0kZNkZf6tO/KwNoY86buxn
YZxBZdgn0yqDqzMENZzeut8WUQrTW7jxGXk8JKi0KXajnRIJEa0J7a5fbrMxsJ/suvRZs6qOhqj4
bG2RX1Hq5FdvAYGej+kxKYf6IvKC5z5BgIvZWFF1nb3gvqywFx863QOBtYr6V3IhyuwlT2twfwQ5
+QSf7qZMk1wXZU+pbbCj8d3n2UZmZybk1bodhKdWMWPlyyjw+KYRVkSml7Uk6SWLFWsvZs5nRGG8
/OxsjSr1duipBjpi/VZqi0wzfuSY2wlny6L1NZ2w4OGmP1BTVWSduGPIfGlv1iCfv01zOVzmlilT
1BentiFjCp8WiG0UQJXAc+43CFy8Fqb7cp+AwDdN7T15QpXA6dZvXwN9YkfdHmejWXY9rqVDvz6s
ddTDzihdYNDmmkcz5v4lnfJ3lvrtE83UixuzNYAh/2DFqxgjqi7FlOzYdWHJc+PqQ1XmSjtFdcgJ
/MB75x1FdsrJZZKgWSzPC8TDE8BEHu40u5RRnYS2gaoFNEWxQ3xCOYT8ZUf2obcZxIgDVzNQi4qc
N5rkmGir2oUnNFuPdpo2D5mdAMgvP6VsGoa3AIUQ4XczRM1i38uU9AMrwxLS0nwH8LdgniN2YmyB
ZXp5g3Re3zyaXG9lmwLdGM8CYJIfsJdbSqDNmaO+mxHeKBfeCR1A9T3N7A29Tjg0dv0Qq758pPac
73Vqqi1W8uTqaXZxjU9nIX3W1sg0XVbPargBgrOe6e1vVtOXrGa8Z8oZY9tWLMV9kF2PTUC36Tfe
z2lM9k3lnOI6w2UcL2yCalbXO/ZZ2UnjON4MmHNPIy3HjllSgJE2TQ9pkiBWsxDpZrXxE5nY9JJF
1q0qnFAm9vDgCjfYogqq9txD1dVt7edSD+9Cc/KbfwTAjFvN079PRCoeGaxnRBx42JPnlRQSLJA3
B1JZ05GpWtuRsNV4P2A6BKAwdPQoW5O6n5TMuY6m45AZCOgyNWO/NKDsCoet55LRlIn5aUn86jNj
V3rzbONVC/uiWhdVJRAOK5KMdj1/Z5nkb4h++Es8O24BgYwp76rk6pQNl4dY0qNCgnZp/PyjSM2X
OJ0Ntl5o6/MCi7T+VY/RbUgs/zUzjA/lDZcassRuyV3iIRi/bKwE35zl8KNVzOI2HN7to5Woc8w4
K18m/bmI8lO7/M5RqSQcoC+eYofWmVDCDv9Fnx4DnvhdHwXtc2CcbGn/jqskeGti0i0WET+lbOa3
Q+4nL5nOre2k0/ss8gZbD/+UMN8Utn1FF7oz62C8yM5KjmlTfkQJYaZTrgDv5mjcR5x+h5lw+ANK
sCGkdbEO7PmOTEurb0MxYLFCNHhAoRLcfBtuj+l5odd6/dYZHXENyCNgOU2Mu89+aO+RXnGKSzGx
f5Xm6gSPHycjkPRfqKJM9LJ4zl8ns5rhOZpPC0mWa4Pi3CXPUDxNoVvBJeojk9QRcIEHbup6ZxUG
0qHG+mtp/UMNufmmzYvAaP2mi+lOYfQDwyXOD90Fe5l3rzG6VGRIYuiuS2PsWZ9gWNGrHnr6qDsm
Q3awc5t6nV3W+YMFNeGfi8RjCJ/4Prdihl0dZjq9T8edOAy9RQ3Azihvm3qfAGJ5ggTHRsz6YTXC
ec4ZNZ4K0dhXixCOMGu4qVEwIbcn5OPY9pDPWzOpkPZly541tb8frJYJWKXbY8HO59JawD0qhWRj
yPVZRIV/5O2+waf4yy3uRbREl2bGVgUBic6yyc17jrLD68fgYjfVYZza4IxarT179i0epLj3/ePc
1fFFmum51VV1qvPexoZsXMY5WkIzYaTmdHX3zFLlEnAAXSuID9skV3i2kYJcxzI5u40gKaQmEMgr
ij/N0lAVIAbcDtNzo3iySWye77EYXtCMO8yg+k3RoynD7CHQR8YHw6v6q8o+CxsXht/r3/gCSBzB
bLVPejxKqQ9db0lxpHUtuiwnj5kyCGRRo19EB17nDclV6nOSrh9a9LYsnPztl0QhLXj2q7otjwkT
/5BX2ob0/N0PYqRMTTWQ9d0b8WlaMsKtaNPHyh9uoztQPGbTlSmzeYymCKlQi/hK+o2Pnt1Krq5T
/RnaOQqr2UQNgEi8k5KI7Mlvn2zDeJ+qpL3I5qX3jOolO3yVEbmo3O1i3jNVmsiHm5zh2lB+jM0e
y2Q8GwvNZv6LdbpN98fgBYTAAxAyyAdxjYV3aRKcF99L524kcrrJNeAEv8NBLUfhN4CZzKx7Ni1C
J/reu/irBJnm5yriTS+L8lKM+q/t2Mm1J/YWGCsprxCv7G2Q9jGOJZVfelJChzTS+9Jkrtaj03hS
lFozacj7OBueqFnVVfFThLfIdFzKuCDNFeSWMBK9GZERMQV135TVMWHNGQeoinxny8sdCESiv+SM
SuD9MestKtKwfP2KrHsVncAJxDfFpA7vPB7nW0LttlmDj3EWRWT98J7v+Ypcy/iGm8SK/PaD9QN/
wg6jTnOr4W3a8fQcWGlzyskaHTKy/XJJ+ImpxdmxzmBszMcmg45MIcPeA9DYJnLH+a4gRCTo6/PB
qU/+qLg76+Wem8Q3pwlL1LTdzPE8P1UxFijiJk/dLJGZzMEeLNcIt4MivJ2qDl9+zgyiKH+XJVdu
ZNjpNS+RM6S6rjZJ78nHHn80t527HOi6UGGsXKMmMbyw85dqm603SpeP76rN5OmrGOLrhdA++/ux
r186cA1rF2DdlhhGDEqRq5cTujYUdXporRqDLcLq1EyzsElwkiuZPfD/z4XrfxEUCB/Casycfmn3
5jSCjSdHgUAsirLJm+ZrRrAZPxLWJLggsB5N6jOrerVpjbK4NkPWnBC34zlGoX91pnJf0hPtA0/X
a0ImHBkL0/gwZ+CyEaURxMFfNRfOS4t5fedWOtgLbsu9o6M9eYPVdMekbT62Ht3T+j/T0U/4srA/
IpQ/lMiL5sBR9zgweO9yHCcueYUV83PklTX+JIrtcEC0TInRFFSVwcmwKXyHlJoaqPkWAll1nBVP
ZWPI9JDYFqGT/kMZtBObbAeJKeJHApnLfTV8jhYVlkMfsHEdsc/k/NfzERvAbSJvqc9/SSCXiLZr
jAw12/8sT4xtKeGaxJ297KalTQ9B4Lc7rns2EYY6F8F4siDHbdOutxjfmtnCYCeJjjb2iT03JuiZ
OPvIAD/smTKTELkeA7x0+654y9xmuTH6hVuIOfjUN/l2SeI1hGiaji4TwZ1lxY/BVJbfzLr8YLZ1
TqsxOMYUjDtrXiG0eoYmyL5BCRfHfC9InI/sNYycm26mYREFji41pCgdIeCkOfRLx3OBqgVMXj3A
HoTZWPXCKZoPQLNbl9muG7UHzzDGQ5Hp9wCd1mPUYw4tuohZ2vpY4kHFzGSPZwzUD7Wu39MEfmDh
gi0i7j291KX+3ilIdaPU1SWrIjf0uzljbMCqvknzjyHw5WYMoOUh2GRF5LsPjmWUZ2daN4FR5SGq
y+KzRK7MlBV/eeP8Nn1ghUhGo20Vu2h208I4znE0ca8i5YBeilitw4VAw536Ot9GvXrRDNuQbZp/
K+qX/Uis+T6Jx1+axEsIWsHGaaR/7Wk+t0kn+eZU4x9h+JG1PvFWg76EXlYb8HMaT0D8I882z9mN
VUi0Q235bPeRCCNTLY/SJEUt9YR3zGuLws50H3IzrR4MaZ9dj2pFAmYPERnGhHE5v1J73kaiqfbW
BOdLRz18lUNgdvGaTcxSl3M7jGTzw3X0r245McwFGtDNwUM95hB9SzgW+KRP9Zx3x3bO2GuDlrub
1uzyGuoJaX1HW95zCNc4wUpribCcjJ90rvyGAi7k4vfvvje6p9py+qe2esJrjzM46W8R99FBMsrZ
NTU/F4ZWmMx39lIE12UiSKF3eS86Tl+E0MBB0MczmWPd8sfPFnNHfkNGKU4TRgrCtSB/4Jsbuzav
CIaP1EM9Cn9nw+1R3vEin2Bx9reiAME19nFycP18F/iqO7Xl41xZ8mpNXnFKy4jtllcCZTA9FjWd
XiCqkWy/qTqVHlQEOsEAz0OlTpqcZgX2KPo6NNBr9SqJ3hKzOwyiRgoGr29n2lQ7FQKmbbAAHFaH
NK/zRzqCnnE4Hhy0sQKx/cL+mByHrQumaGuuV+BMGO4V8PYre4f5Wpvcczo/Qv1+0ljFLgTxbJcs
6r6xQ1Cd3W89DMyIdeZD1pf+Uz8jN2CJwDznLZ8puoRL0MFA1g41keJQTUxyP7K8eQfHVZt4sbgu
l0MTOcO+6mAnp0iPjh5tpiqT6WQs/rOpOvOp8j/HDoGVmKqn2lSh2fVkSi6KZHSugxNpR9t2IHdu
gb2iSw2e03IJ2KpXpoQ0At7G6UmbDwPt8EOaTx9Fb+BZ9YGxjOVPiFLpiyzwNmWjuiCx//y6sbJi
DUFGQmmaTRlWi/E6MohZTLd9SXLOF7u1H3JrERuEjeOBQ846caxQsj/bcV+8JbaNFYltox3wvbW6
JxBDHVQ6WrcJc8G26qL4wP637MMJadTZrbqjH5jmN8jxGxoRWEMGDzV39aO1frezYZNCWcoUaBdp
DnbiNadUHzxUtxBWTE1mLgJ6CaBp02QWsyYz/utCr4W46B6FbXT3mRLQ0nflDPX3jD2Z32fMjuw8
Dlf9ZJ5JkonK7G8mW/HgJA6W6qRBDGBZp8yE4hAgJTj0nUgeWRoFAxSTWbMzz7DTszBGhXLq0BBc
UhJRt+y/+/BL31lWlYHKZHipgmlN0czFaWQB4yCpOYxJEDFEJPxO6iR9KCbHIi0KpXyskRMHs5Q/
h5Glk2QXMXUfZhcgaWCqueEkv0k1J8ciiyjxO2/nVyigRfXbn7F8oD/ftqt+NRHBdwSA/cFnPkPC
FqMAsGItChHzDv8Gx8xAN0NlMz01nz5y3nCy2wZ3MxHnhNlelTKce5LgNOnEezL29mdsfETwQNBl
O2eY+tHJtbz4kvnYGiAGYGeWJwa57UFmvjgWKec8tzgqCsNgGKNgO2YsmevUGx8nk0R1NEWb3Pbz
l3JoDsFSVpya9bwfI57Zah3W2lN3d9KWYaYPyyYr8QdDAWaJJUsOC1G+AeWYXQ1Wy3F/WXYynUnN
KG9SQvAbpm9pnHs3OZ0gwjjXgHvZMicobh3qr87VtDaA3TeLayga8TnbkzQbHRicM8UqPf6SrBjI
ZzMw7EwY6Yw4No6pQW1dDjpGghitOBMs4hapDCGrT/Rl68QC1hoRwJOnDgYkhQ0DfRQksaHCpm3z
sCZ4EuUf/iCU7QyBkqfK0PcKBgwYQfk4oELFCkSlzP38OIHmHZ0qeMkz8JE1YMF4Zjbhy6fJRahh
mkawjpyzsFPuyRhEvDX8qHlJ0G4YFHcPU5y/YzLtyFkw061izvDMfGRbzTgFpmVWp5laj7F+vMGm
Yh/LfNoZLAjO2kQbbNgQx9NGHfzJ+m4xNUf04hIH0qfvrodnN2/fGufXOKKWZsKBZEeIv24OAA2B
rbX1YyrnBF2U5+bNuaqbR9edKGyBlT2TNvaCxNA7UH3NJ7KLHyl14lMM9Q8JI7rNZKw6ZPdsVovK
YuLaWO5pNCy4ioN5drDxMgtuJaqUrD1C2GrJvaY+4q7I1ii5rux+jnVKQFC9Cue1+TQrOCUoJ374
BiJm1nyHFNM4Nw60F4MjGbdvecbro49Fi4+p4D5yUS01sTcdstiDA4Q5jRjgeRAoXjLGxqz3jAXI
xGod//KPi99zymgQgMzRWm3Pfeq8CEYoYR9Fn0YzG3tZcUwOyHoo7pet2zJxhZD3YpSZOPtDctTK
x4LTTIgRR3GjArHDaU0+RJyF7GMAndJ1RnUkvGSPy1EwNEe3GTC92qRrpO7iDrchpqqeE9DSJEMz
Nkr34ATR965RiDM7dp8fG7Nb4HFemzzRVuzaxjEOYDQfRRw4oQAL1A1ujiq1IenaouEtcK4bZNXu
v77OfHQXvl+HHnvFgQibn39QvXpD9ZDJlUjTuKgD8HdSUnO4VhYC+tRhAQsgZ/vry6vurrb4TJOt
qnR+ajCynL8+xJTr2P3ESTcMBydMGnusuCOJl6Ez5u9VS3ZuVREnBHFHdf8JIrCd4q9XDct+iAcU
EiRZMKcpyUroc9xP4EimufkFwYdbdPVR5NesDb4v0UeSQe63Fk+S0h5tnDWx0Fs/xDkK9DjRqI5L
nMgCvCCye4i0cn1Evj4w8u1XYz3vlUCPZ+lU+QHl7PWLBqCxQe8hZP/sE3bEsZW/eNRBW8o9lBx6
3UtI/KICv0epJpqGkY7QNHmly/xe6jYCErYGI6QCTJ97ZjoIuWq1rS9KXbU/2wdKXfJweXg1GucR
3f3qoEgx14dGGfyMSRiuCMzDL/wNMNyfSBihqMaY5Q2LDG5Jl2flpI2kO5t2nIRWIt4ibPpwetoK
0aL+dBKGlHWANn4sDshPn7rZN08aw+PiW1CBE+AoWiB9RnQB6VvzQjTlq7AXuUNvjvgeD8fZn594
crkCK+fhH4iczBTb9OhSITZGIVQvB+YTPDxx/DbK0Xqtlt4EuugdHQ6Bk9d4A8LDKgqXWr9CObN3
XzuSpavaC4nj/F2PrOK1eDQAuHz38XhkBtWH43UGakDnWwJwJBSGZ59Fqd8sYDd7kRKQNPuOZI0R
H3Jj4sweYvmhXSuhezzHZiR3ds6Um4kVLLSa9Qm9jOtvcbjiVFGoFUxy3vbQSpFSMKdPSQKd1g+6
q9uQVvP+z3NpkWuqmTMilnZfZTo+tNr7poLfTv/Wpsnd0OiflqH54QUmSYVtMBDP6d58JZztMuR/
Z6F3Muj1zjVgpxqkQ2wIuzoxFl7RGT0EcRIO2OtI+/jFuDD45MTC8ytJL2cj0HvrZYzWqqIo4qHE
D88MMQTnvHN/UaYErr0PgCLsUkNep0LemThui6FozoYMfkBR/xQpKapleRlzCmD3Ze6elnj+lLgX
0dnVNDjT+GGU9Xv3y0/gl7vD3oiuosvghA5rU229tgKhCpYuAEvYBsZ77Q87Zc2rFYWWiFmQOww7
YWKdalTwmgNxjQz/NVkDS8nM2092lh8JBqm5fusJmr6xxbseN419YrsxnFVCHKl2Sxj03cBGaKDi
XZiQNc0hKZlos2Teun2KhOgKZSXbN6YGpaSrZz+fTfKLXAQYjqUCpNmz2KgcrUkcM7tLcqbv8T23
GqYRJUEiqssfJWkqJKSOOkXvZ2rKF1CGAddObE/LLrERe37hShhpiLPnlJtau2rfDfPvL3xFSe5M
T0pMy8jAKPnuk3hXaxvu4CKPSYtZLaYhMt1+OtqQ6ocklqQ2c/YUMXeUyOR5aMBuO0TPHD3UebFV
hG4WlMdx4t6um4Y2yQ5+q8To9la8UDMra6LJZ/TFfACfTEZTGQQPqet9UBAjiY2a2xdwY6h9ECOz
Yx7jNoZ9hAPhXET6O5sJWowMVa+jY94bkcgu7FBQIpPUTaU0yTP6KxUuGnQ3zqqZepIZ3oBBdc3+
WI16qqGsnj0Zb9x5ficEfAxtX7/V66dFcceF1/DqdMYzFQIuiiK6Cc6fr+vu60O9QmZkmpFr7PhP
2BUus5Xw/QFGBEFSN+fOLl4aB4lOHEFTqKsEVayM95x1eCMWEDwB6cAVG+r1q20ifu5JTHC4Xaob
qgWoz5AfYcXEj0LwRwTxuZbDre6XHKMkb/S80j/8qd7HKXu0vgRK/HVLr1/516+m4seYRhbCaVSN
c2V8sMCsEPmpt/nZhpLr8oOt6w6mL4VvTTnDeNaPtlbZHYqm3dZy3GTKu3NfTfu2b+5BlcmQpnQ5
OwLRpTBBsS3Ke4DhPW/HbHy3PPVjiF24D5qEZKOg/FWWJemQ7Z8gn6nw9oHN8WyXLNV8xFYG5ek5
r0z/HHljeWpRvErLtEE3TW+Ow53BcU4CbEScMgjvFuI04bqqbiQQXVhsRGHFuyKIuLoKRI2JMQLX
Nq2/jQRs4zDHnBf78HVvM8AaTkb3A97WN5nOt2R9Unw7usSxe2xMee/Q4Ry8zou2dZ8Dj+AMwDOu
b0NXzAeclbNwWU7W7kHazZseM7x4WfuY9/PFZiJ0kSLZa7uVd7tVDRsJfEGgmq+8kj1CgOlbPE43
KttnujWsFg44SPK1jS2k6r+OyQFBr7wLhHRAyxTvPu+kZqg1pSN8blkf+/dcDNZp6TQe4Gl1DcZj
uZfiTzc1VE8VyBROuuiQjgzzpih6aWkB8WZ07Y2JaBultCwwriKrxN1dEH01DfOhKBpOwXUwR35N
HObfmsyAjpMkz7CNIsaKjDEcNtskRJu1ycloxt1paCfclLncZL3nbxjeqqdKCfJEXOPQ2k10cPKu
OMZm6qGc03JrGUY4KEechN+FZdwxLlD+97Tw85MwKWI8fRtZiVza1GeagOJmgLPYx4gAKEyKdvgR
ZeVPwUu8cX0N/MkcOtiL7J+nsfksXesTFByZcM5F1LaxEdnP0kTCUmmUjLZvTKd5dbfSsHewqVy+
O3AVxnivrIlgBG1yS26yQIBOJSt7z/1Y7oLV4Rlpb8Snab8Fk9RHc/gtTOPYmVZ0sgmKIM13Wwam
85Rl/PBIj28PpvIQ+DbZN4+F7bHTwzEfI/M8OX+iKjLYtMUnh15y28Kng4/xt62i4iMoGa906mR1
Sf4ZHLBjASelgjxOspThYjt/ghpxKZx6b9NruMMquqRJBhuZrI8tBvWT3UGM5BuIQ4FZZythHTFc
tnYsQPNtH4BikDNGuEi6bzwERHEwEEq6mlDsVRgQE5G9buajQN3SqYiPVn8XI9Id6H5bDfm6S8lW
WqfOIv6B4R9/zih+EWcRoMgv2W17ZIXG+lD0aF3HCPQYliM3NGKSVkp1Ahg2sSEiEjHSU8yk6aUF
e3ZCgqW3KBm6xyEbn2KvC+scCnpg/mZ87zz5g6dopR76xex3Y1wbB4gxhxRbNO7+4mbSYDvKJZo+
jg8cUNnRr3Dm00p/qOFUF+J3hPuTS2+G8BgEaJJEVR8iB605gyFOK6oUkSE9fQDFAAzXw9qxAL6b
0U5LUoSMtu22s0S1ZUtkY6A3d0SnQBX3wXL0jtcfLdv7Mz4s+zll/geWAiuNBH2GRYBl+bKb94IF
Whhl8tNqv9me3Z6GCY1COmdy3V+h/EH9sRcduA30/x8VIZHIXp8RV/ihlxctC2UkDArcgzS4jvI9
w0c6KAdyFVsZ2viBpWNPXoslJtZdpbzMYu3WUOhUKVwESLLg2j+82d0pl5wnTkGvQSJOTZ3QdVg4
Y2wODUOybOpy9TOYWr0R6xfm1PANGq2vVhnJY9o1zTZNrN8+8+BGXAwHeXGc5N+KmgASXTlbu4Gh
AsceibxBkcw15yGZQQ7WbrSbbIk0GMiXaO50eVzSomiw7S04i/WOeDQN7x4dUIvn0IF+lgDnBj2u
nhWDgp2djj+91nnBcgwICsl2Tfgh5l7fVgxNWRsxd9wWwYBvIIFLCoyn6qy9q0V+7IcS0kthhUBE
2B4SM1FIuwtnAnlR7053uJ7BNuHpqHPnzGK02DbgZTJpACE1y5MzixryBrSM2COVNO7MX6x+bbxw
WCW6DILJYs1PIsvUbr7T4bRnB6Y1GpM0lP7y2aQjXiBIjwy95g+3eoiDrmV/I38WEyl//uSJcEh5
n6tq/I74B75B70WbrAiIgDCNQ9HCpeBTwsLHG1YSTlGlMzKk9U+ZSGQMm6pm1IbKqa9wOCj/lNlG
TZpqCeumDwg5dNydjPTfSiTz0S7dB9sPYDQMrCPoVXe2hTLfzyuMl3FyyycI6aBXjwPyPFWM17jE
xWXLEegNT2vd1NMOnyKLZvYWu3jh/mWQQripIk0m/t4SZdaX+FahN/JEyYnSesKLH6ZkP4Hc4C5y
lGDW602QLkRwRTdm79iJz3uFx2As3Y+y0ORXdANCF3wqKqO5d8hpnLuU7a5an4bOYwtfWIBhUNpN
/bIXIsOUab77rI+U7JmvIBP1TdLzouy1QIcYItGgTef5QERmd8924icX1lQPE8LDTUPydBiA2fTd
6D0J4BQD3wqzGAapK4E6KSc5rlP8Hg7PXg0IuzPqfziEO1I5ho3SU8X5kECWEeNTUxe3yJu70ASd
jRS+jRD3NQbwgfSs2il5bGv9PXucB/nLLni7Emv0WiNv34gxICk0sMIkgB+SFBoZnLmOIdWlWGgt
yrHnPYEaDBsQzds5trN93Vx6VvGpxb0csAqjnk/fIsfNKDyAThUxc07h9AQqru/EmRqasw/6JtEF
4OnEMPaX2n0FTtefxFq5eyvr7uvDP//q0Ti5Wro7J62rMwi4nCEHaG6lANth1SzPXx/M//rV/+1/
AzemcDMJNOSAOhOfwW1UjZDjgQVhtqTP1LC6IGb4L4KWMK8ijdqoxx2UQwDM+un89avkv3719a//
3X/7+i3/6zP+u98i5UyzkIJf6KSZc9LghM+6NrklQebjHFvmrah6lHk6WnZGx3gmWTIi1NtXSAe/
4yFub8S8TvvIBW8nG/9S+gnTEVeUoUSODDxC/pYjMtPeTqHc7dEQ1Wffwo0Za9auQ8+0cBpx9FeU
ax00kllTkwxBMt8mowGUSFgMzBIBqbhnU8mYw2FVu5FDeon5/zpBd4yOZTssR4Zt0eenmZsB5Le/
nJnzthIcc0MHCtRt+oMjAwhQ5o84s4edjoiggNLnGCak0QFo00RPyPDdPFeR9d3n6DhFAFZm+7O2
oicdRx75UMyoWGIbw/TTql3zEqX9zuxZgmKN2RUaOGae3NogI4JtAO0xjiiKLNfH2EBF6UbG26D+
YpxVL5P5vTf1H4arCeyj6DVuAK/mtj7YXV+fqxyPJ/6NAX6CJQlVPOT1IMNoorOf5uo3DPMHaheu
QdG9oYdmLk3czV77xSPlwt6nI9okppfvU3O4K/JuRuOOioggXMt5nVr3QJee8jtEu7Ws9FfHgAK4
UzqHczCqI1asb6WR2LzVJg0uMe239Ms3e1Hf/WF6mRWFA4EFVDwqKND0ANgEhX3xk8EmOGpxzrbd
OOdx8J2zrPxvhWEO1Lx0dEDC4ETlHsjaWfvh3LaPxTAY5wY/JzZ2F2xF/7txeOP2DX9g1dnGuZoz
BlnPGE2w1PUtlJmbxa56w6H5P9k7j+VW0mw7v4qix8pWenNDV4N0cIQh6DnJoMFJ730+vb5klaLq
Vim6Q3MNCsUDGgBpfrP3Wt/qGy9jonHjPCWForQKL5ryeyAkD5FlYs/HEOc2QGwg8E3GHmoUaUJz
XnvYXdRdQrsF6s6lHq1skzIK8u6opef5vLGgg1mWJe/MyCIiyCqhlefjVl33eENZpfQPOvzMDVoJ
cncmWwpz+aAaywsbRXvpsOaE1hhtqwCPa5Wi+Z6k7c/nl5qzohuUUCbxRLecSuass/POX4w0vWiT
cklGdG/RMwzi9IBNXUSWQGGZovS1T1jvEBHw8fOHLO1O0flMGGbPaaQLfkfNYIiwC6PbmIncphYL
RjxEzWcG+06QN/lkjds6GobtMGsbRRNnmlbEVuTlIcUsrmSnpEj2Zd7zugM1fcxWoUG2kRbsjVrg
wmE9jMaV3X9q+Szy3pqIvaCKvy2HE+mAi8vtLF3hy0dTk166iegnxQo+2kq6U8hW6TLjbSmy16kZ
0DTiTDLG4E0JooAudtI/gLCzxUWM9n2Us6uhZaYqKpLnrKZUFLxKdS/6BsFeTh3Pb2kFx7iC20HW
EBkIQYIt1RQj8aHU6puYQ3iO0uTaI2SwxVp3kjHbjKkaX4uIzla/ZM+GaVhHgdRKm+2DZ9CRojVt
Juc8TbYi0SU+/uHomHQ6aRIFBC8r3/fAGcD1WsK2jxs6jlhyA4wOaLyjswS/bad96HKW3hXLR4G+
aK6N60QpJ6TjWCHq8Ns5us/WXdRolCWVKXQLJp0H+o441LPx0cT8RUZsYhBAQ9ehrKzPBPcBaq6+
8CQzm/fyevl1GqV6q+Wwh8XSkpvSE5NAygvsZtURWZGCFzNIKyjaUxTq9K2q5CWpsO5iqy1c3BT1
fjEgLjJvh1DbR6LXSZDOiR5BB9zrdB1m4sAwrzjLbFlsabSQ4Z9ZNhrGN9zE015ZkbQ/D1a1UPGX
qRtAnzgW0jBsJDoRpoIoKKuJvV4S4LpwhUKxuh9A63ZrQ+PnoccmSs1EENENBs8TsBcb3wG5TVoM
Q3+YvnOxNBzTQupc98uBJVMJTKpTUlLQ5PAR72Nu45wg8pmC9V7v4Qmr6wO8ckqEHZ3Ffo1ikeT4
ean42bwdmNV0uT/Ixbrpab7lmLiAn19EAcDGah3TiHP+ZZlm54yx+qw2kx1zaWytWqHnOTRHE33T
W1XRwasQmhXB9NKsHewSrJ4rjuk3cqloN5iVeB5a1O9Gr1IMjIVn9Ir5EsQXRMadMwlwOUUjBeCB
R5pZEx4oJuySlJWidynHkX0m/AJyjVlxUA96G+tni+RUu1ik5mZWXuFk2kByyygxqyivY0+jWBQR
Y2mjGZ9Ttb6jfp5tUGQUrMv6Y867b6yivAaG9gkH4CFUo+VNKMuDZYzTLVfio3UZtSV6a3J62sTF
x3Rw8H+OZgLjPIQ6E81OsmijPyRU8GcsA0tEE9WSq5j8J+tNGbXme25fDLKaskIEg6Xq7JZGjQRJ
Bew6YtSkDAUbrztZ14PM3rBAsKXgRXGliMwFJQ5u6aKio+7IkMBGb4flUhxnA4koSWvWg7FKwKFo
mu/SuOuq9tKJ2lWvY6yrTZjuWhO4Z14/UaOicZWtboF88VHGfWjJRZ3i6LFoJMrosebGNPW5MxjZ
jDr5kLMmPGgBasquU3qfVTa51CGikrQsH3B3Y3wQW/TF7QqdrK8jslHVUoYvszNHphKreayiCiYz
2eNacdXnviOyYvGIZABzHEsBWgGEXXNdhThgJExRnEdg2dUuNKnByvPNUrK7IkzguI7qL7mO1lzd
CJ5PqROex4GyekU796Yk7RgK+42KwuIBzxf7XDxNNy3cSotQbRdWuK4RLv0hjDQcM710aTSk2vgU
d5Oh63dyX27mcqyPQ6Qsl17vo00qQ5aaKLcdTV2875BLI19ui2NYr1kaq8dzaERoPVkvvbXyEvtx
Kht7Y21T/Dzk7An36csYddWxICDwmDcxWYYV1dXf/kkhf9N26ky6CtB2dRkv8FdfoxmPV47NngFV
viYEtrmKNaCnqmN41UK92kQsQDRR5wSCZjDeTamnTV3jpIHe7TqjfTWMJb0LtfWYV1Ru1FRS7+pU
eNJ62fKoAxReF/2SDH2dIudn2kFwVBbM8IOKWlqjHdwHtJtYslZ2W6WIXLNl30ZacILB7yvZuI+j
Ob2YD6OeIiECpowbvEcgYU1kkpE2ggMc6qGQsySWVWpJFaaZksF4K+SF6ZkBSV5/8jlefnMG/jfM
e5cyLrr2P/+hranKfzEMavgZZWyDsoF58C8Rx30UZHHVxYDWZYjD5tLKpEyI+xh0yT2Ha8Vbx9B3
FRg31G08XZ1bZnE6/0uBKYWlFGL2bI6JdDGT5wEwCfN8Bj87jYUt8pU8Jw8xT8kcUn63QinkDTpl
Y2RuWLVbHfrHfmYJj2Ig0x87ksfxfvTSQUnR4ZeSLFJIEInE6tC2yFXwlhXKeGytOtnJvXKugiU8
/vFg5kW7zcL+EbYWfS2VddKAAg4bMv7fpW8rrxKla28Q0PivD6Oq/f0wmopEv0s1TIVDuSZJf31c
Y6qs//kP6b+PEYaIRe7CbTca39UQSm+gW0AdKIlpY7rRqXAM8evyWs0tmh8jU1zK+MoVtaOGHARg
cK9mypX+a3uGOeijWcDAoubYXyh2P3DjYsbpjUdxboVdajU2+pLwMqUJ6b1x1npAHb8gsrd7xMHR
PbkRBLtF0XvWZGiKpiV/JqincOGsUThVI8NB/hmcSBHZmdNcH5CEXjoZn57a1ruOvjPrs1Z6xm3e
2v/6OCnYbv96uVmKyRJQ1rHJGsbqX/3TcSrg7ZQRuoBtLwfuVOTwDgNQhWPJx03kmaWkljgojrrD
ICJljQYfKqsIRrCPd5SHT0FhiXcRHQpjzprtj4EtAZ61BU1neTn9Rudbq/LwbHr1tMxP+RSfJjGf
3CBFyygE+ZuQJMODMKoHNDz/+rPxuv/XD6fzAXXkwpL6lwTzNU+vJ6cZ2bueZTvkpZRP/bFU4vcI
Io6rhmXNrcSJoHul+krdTnZFAM6nWUvMXSWL4CartmqiZV5h0mylfzqQ0teLT42lja7R5JS6uazA
oJWIV+jYnkOFwM8/vkq16ATPtjvN5HkAxEm7r4EhUhfn4kXvAnD5G8Q/0x5XrnRayrZww1A03oIq
3+Uq3bhiEp/FLnmDixI/sbrpNxkOmK1KHvA1Qwhuo0VCiDnOAJxD4YWqj/6AVSIFsxGrXsOewylL
S3Jq+ibbOdN3uuJK2NIOcnRpTHnBvC+ZD0x6gH3pEIx1Ft1VFrQVNrMMCAFeyiaZgkNbFy8DGPbb
QLOLkN33sp9nNO5IQWXt2g3oGFJDA/ejdepDRS1/U+XTGvo3cZbhM4L8RM5n9IP+Wk/lWWoW7cbQ
uqX6GRx0fcJQGweB3fVm+JgEaub1Eokb2OxwXMAUwnQJeQaTYRL5zNuNvwhYVMgPWaqWNMkI4Xi7
497Fvzta3Z2c4HJRB6ajsaleC0O3oFHMT2ix1H0Safm2U5p5o3U/MXiygbKqUzwooEhhS+ntX1+F
yt9HIs0wJM1QLFkUDemvdxgNnlhQ8ORuLQqmWxHpskJp82gML9kgX2LSS5FENrpHMVEGKpuSgRmn
4RYJPTt+c+y8Zu05xqL8mWvUeVV6dxuCYe9Ncdbo9M6AbC3sHXKLU6BfVfVLB0OlIxcrn6lBto3p
KaVF/T6I3hC2IdqgOuqo+XIUO34yM0dtm9Or/Dcfe52n/us8hpoC15uuAIeXROkvA4ug1cLSy0a0
XYzyDGRSPstzHDoEVcUnIgwOeQHKvgiLx1K2kMkPYv/IjgYyG7QjEoT7S6visRygVHWzFh6FAOI3
xUoFmQye5WpA/R3mA8rBVQi5TB8S7j9bEXAAhknyxE1UuRY9sbRpT7oS7eVS21KOTv1sCuhPGzWZ
4nKu+bW2ael/uWQQ/7tDIOl/P/W6pquapeP3oPoowRn48+BqDGKFI7iGRytXw3nOQvPYNwr9MvlV
N7rufgn1aF+H8Zehot1QY4JX48BtjHDydUOkIAeh9y1Lz90gPWREZhCZKCuPuRFCICSOwlzT3rS6
GV6s+C1ApnAZxuGznkRxK9czPjd4lc9KYrgoUrjT2jUQbi7PnRIg36eNHZXZc0Hj7bzEzYsQQumI
A4IIWqHpHyxjHwRF9dhTEXLrfKq2fV9eskoEuksL+W4K53dTbAdkprnfVjPqcE1/budEO3eyqp4Z
L18zNRZdXZa4TLu4u6IfUu5gDZxk2JJsDXPsIaNw7HEVOUuoasTHL9W5pVXjkvhx/NGWMGbv2owt
/yBOJvKQeoEVJ13NvioPfd1cFaUz7yYEUdeczWBlLSiO0Utu6LUehBL0n9QV8cbsNdwUC6FIi3Xo
xJpWwSjGDHnmvSZBORd0kgWiLlS9UUCQik0xrOCEV0Zl3slaKyBaQv4yIS3zqX98G7MleripoSqS
EumMfRZcgB2TSV1nm2TIGq8yURK3AEwJbcc4L4IcJQXFQHxHTLcfk153IfVqi+QU+V7MvjxYKHZr
UgjVJxqTQ1uw6ddJsLa1iLRtqZbkjUq0epM9s7hi/ZdR0SPNYJO0n5pUUflaZqRcy/AmGkq7WSJE
KDgjWfsRBYUECZLCQOY7Pxb9qjP5gm7zKCHZOo85xVEVh6mJMMeu2XZdVoCzpxua4k0zBZd4llJa
6wVaQAO1xRyLj/jMy/ssmmA86vxmFOis1RfzGaWYrRjs+1CY6nd5P9PgqYAm/uuRRZKtvw8thmyo
umSqkqpb6l+WyJEkUBgaDGFDN3WC35tI58wIAgdFN3nJi/o9sIm+wogKXPIYM68yVBJfI+l9KIwQ
esIaqpHAlSgtsiBaQY52vcW0lkfWo2aZ8bYBWeAPxihtFUV/6QrRmao5P2pQsM6wB5Hu1UNrK1HW
nYhEIhvKLNngXaYojS5ru++eBSneCkk2ALSi+g1ozpuinGzMoSOdohv4vZByymQUpGxR6DjqJeKH
QRt7Yi9E7aipOW3zUoLeb5UftM2pVJvlsY+iCnU/12OsScZJzjqCavS49aMRoNEsYd3O5+4F0r1x
GdPYU3CbrT49EJH7XOjbL2Nud7GF+lYSLrL8SfliIEiEbnmZ+AuLiJPBCpeZZBy3wEPQn+iJC3p0
8EgbblFKrqDyPFi2ih5euiJBcsMWjNbcvIN7obk/PnjNOCg6Zb0sqIC/UbGxM320nrHRHtO5hk6h
giMDusDCW9lHmoUdsDPqLfb5CGeCpXgqNmxCGQqFDGaW5giT7tBhOpJQsdjA6NVkKGNGrEkHvQhF
Hxn7KmpblRCIq9G7aI8JzhsqX2buDgFazCQtl61lpvUpRg+ygK3w1BAzHipJKG75lwWd2yaYy5aa
QD7IBl7Fnyv2/2N+/g3mh4WkyL35P/7X//ya/iO8lX/D/Owy8D7oc/7xO/xn983e7Ldf+h3wYxr/
VBE7MmqgoZSZX3+n+1jSPzWRyZWnTZ1NnsjU+jvdR5XXb/G8Sh+GP6Yaf9B99H9augHdSbdwna9/
8f+F7qOBDPrLSGRyD6+gINFSGRANi5f68wQf6zBCMqmNKEg+tQwnuzmgADG3BLu8zipiCqjVMktb
fAw1QUReI1IGNGvR9NU0/obC8GupO2GrRU0Na5vY1TAAlBpbF7B8+d7MWixfDBmDYO3nSs3vTO5N
O4972mjhAYuj9szYZEpfyByNh6nW7hYBccykGQvZGotJTCImf2z9wUUjKQd7TLTJayJ59BrTaIM/
bZstHbq/NpPs7HXEArAbscxUg3w3ZanoFcQASmNCOCchszgnES9kOPYMTa29UMw+hIaEDikiawIn
J2TpJHs2qTUf8G4ScUN7L9yObGS9Qp/D1xGtaV+TQVQUzYWEVUBDCoZakhpzYtlsY6QVmCg00kKK
zmPWy3ed2CoMNGZwqmhQLWzJkDvCgA9jqhNW0ryIExaDciLjmaQ1caNU6mz3mkKcb0zgo5F4Js6f
089Dp9PiqXHNItPhPXA0Mnn0Z8T+2xQ1msMIong5goKNSQERbZpwVdfAQo3Xw/6+bDRpPFQN0h/k
fahVlwA3MnZ5A5e9rVoEyU49I2UlMhJTvkXAMt+aEdCJpZBz3wq+YWblRqejpU4dw6MMWB06FNPt
QMl0FJxpKDunHtaZO1E31CgUGz8hSxW3JRGIvZxqeOgVH7Gt2Kkw4aYoSLmNG7LFI72wbGUscRMC
gUDo2RCGtoht7+UI+zxVA8df5oNd427lDAo2SZI5XlG25Vk0uBAAD5NgvIqBdEjHVr0XRiSykUrp
awA7cNHXRNPCMN/BT45+AfsGcHh1ALUZQynJUeeuUlDFGifQehVWjVlgsIf12JHHQ2iF4nZTjBCz
73Iii3SqoOsDH02bo+xhiLO7tFph0k25mu7PoVy8BQHsb8hRjibXtPTMGQVIQPZozfRssp/ylGjF
11DrhPGPqcxoRRO5cIdqi3k1TetjSGHJ0Gl5Rkt3pmpvS4ocH9OUmJZQkTyKVZPdCeNjbczhidjx
nZBimQeBbX6mmBP0IrnLqcpcEY6jT7DWyDHDVXDQDbWU3HQzOhaB9KlGpeYFgQQauBiGMzEuF+qa
OKMoSNPqxf3RiVClsbIGrog8etQtSF/xPQbTxJt6/L9DJ32ZOWJngcKzmGrBscTqJlhWg++7n6mY
xkxaBA+EpINhqiolZwwyUkop4DvxsKTeQj/bUZPGT2fqoKZE0Do0KNMh48OfQybAKHdGa9gzicPP
k7+0Jn0sacX7lljw2w2C4bkygYeaLaczSIn7MndmEgEbqJeXEmedrbKUdeeqvIgjKbIFYh5kl5ZT
pqRvsHTBDWcYmzBHCy5TEB+RGKAhZn1IxYzzngooThdwzvP4NJSEZSxNhTW+5SPqMWYXeWSXoBB0
ItFoV1byPZ3vHBmRVqPKCFQ647ow6QiX6vbEkvmk5PcoN/cRPVNVU1mBp6Dv61LBJWt+NtEba8fJ
v+mob51R/i4E6p3JbKuXDuxONlUj3tf6dTaRNmTmANSU9Ygfq1JlUwsDu9kiQIxABRFEtVyggv6q
w/EB9ihAT2RlNS29eiEENICRQm/skNZNsuuV6DObVJrnavrZ0BELq2lArzb+aooodsW0/OoyTEnV
GnzTENXYM2q6wKZ0e6hV7OZxge2VpViRJ5ewBP+URJJKmtIDApRfw6DwW+pMT0Mivm9hmQ7MdiOM
ELytx8jE8BZpy4uFkMuuMpa9jbytud7mtj/pVfsUZ+hFp/jCVqpzQl0It7oAR7Va8CsGZv+eB3O8
ryh9mppM1WTICnvQ2biYcuDEBoiDqTDwWACjJMq0o6hEYrPdN9V3cYNffyHRb9rLWD30DiZoNimH
JDePsjHtohxBE+nsG8ousmsSpYDJnWWaQQfXRtH2IgfZewbgi7zc+buKxV01om6nOO3Xg/Ia4uG2
uzp+mUTpBPlZ20ivbEFTr25CGQ3LDPs+Frs1I120Nb19icvkEBC34wBNIlxPrNCTt8vDUgy/cPzV
AdlZShCw6xNVqnGklcu/yoVWVjda7JO6pDwT1mBAucdCNcKfKs1XmbrSXWmwt+Fet/wpgutpReNZ
tE4mBRQAGfFwJigDH1TzvaDHw3KdQL3ktahneWz2gPjE5kccx8dBgpQnBZS7GFuehKZ9kMc1vj3p
bqrWHMwmEU6KIaDMCM+htg+omXoVRVk67VpwiIRlOxZEc8uyGfgICOkednyP+6NK82GXkoFlx7/i
VvtQe3Oyo1h9quUOtxwtzNwa5B0sgMaxXhNRvQJcU9lRkOU1zCX49viBoQfNdOi2+gpJYd7osjVM
fnmajVJm8TATJEN/EtWCJgzPyCy9QFFvJjOQTzMcGjqNShbqsTy/UW4UaNrPjSvIkHf0BRMIyXQs
IyisJy+I4zhnDbNaURspFmT5DZVBdeLtkQ2gzCC/mTgMDXSbIk4wswEGdusYPvbzk8qNAW3IoYDw
za267IQIpZGlwkbiFM+5zFKmJuO6GSHlkdfAaumgWQnwDwJ3KIPurHrGpx0PGugN8RWY1lXEyt+w
5f+qp/sAfou76JRXUG6rMMdNdJDQ6npDWiM2jLuqx6OrETgXndlrijY+P9LZFIauRLpBbTxMaIXA
OjiKFNEsB4eh9sj46vxTptTSacoR/fCn3GnvYfs8DcFBjqUNQbiepnLJ9uZjgI4z0p6GDNhHD2S2
0I1NQSAuF7q/6pAXYtSNhqbj2Hws8xpWOYE7Uq9SHR5ls/yWa33X1mgIOmlvAsSAsvIizabi6Vxi
Yi2sfI4tV6NfieAQB1GBwc86/RAX5mfR/+oiopdQlK4G2YbOe1Z+TcF+Tr+UfgGKYJauFBqvbREc
21D71mkNYlcxbnF2qsZBQLqMH5pAcrqJmvWW4DJwScvk5kFJ0xDyMWoCUEmzuJAtZABXN95jOJSF
oveUh7sj2kXZM1PLdDhKYNks+Uwb02lZ+nHB4gv6REfnL/pCMywktap70hMBbybrSvhO++JbVcIL
u+POjtscKkt8nswYYRmq0hBtNc5k1WEHvSsZwUtBgwkd+XH+KlTphXieu7wAM2xuywEpFEz9oI3t
aVwOWps9GAkkeSkUn5ByoUHMGVqmXHzs52YHCXCXjsma+fyC3gBUmZUEW3MCp0DHhaBNGUW7rkkO
qOCNZIEClmGJAFBnLx6zE8Aco7O+xVuKqwhdVCS9ZA2+4WCQvNpSv6Z02HSq/G6l3TEhUMSIzKsm
LegEyPOAGGk34UI9UwF8WYG9aktzu6QPMgY6W9G1R6kpKmdMOjcY2qPcJhICHU7/oDfbAnxSkzLQ
0RyefTpXtq4wD+ZVMnqtSJ4RVs4Nl0xsB8U6yYhkKPeCXu+jeg1S/vlSM3vLJTAd8/f6bROl3u/f
+fl3XNeRa/ZAtH9++ufh5xu4IyLR+ePJP77zx3OGjLJVmuPtz2/88fyfXv7nyZ839pefQVZ3ABhZ
bGgCdbgd1rfNDIvm+udLxn2MWH/8yRqTlamMRKq0wV4rwQEYaeX//OGfB8kSyWVeP+EfDxAR/vxP
irvUc0XkuvCc4A985D+v8fNT6n/90d+eU/ci61S2yehLW5WqSL8+LDkqd1aMcPMxh9LLWZ/8+Zmf
B60hgHrSm9Ug/1hii3P+8vt//HNIpdmhag5gP1uFrH98RyqxENccoXLVzkyalnNKiU+Tihisyvqc
MZA6NmYkXqdTHKBpaqFdpjWijVUhG8E2oCy1ftkL4aXowFv2m3qM7oRjq56YrRbtyH6CWjzJ9LrD
ojTwmKn3GJemt/FeeaCmeyZofnSGAysXWF9PORAip3pZXliRErZRfpGY6RWMFi79j0cJ4ryaP5h3
mG0SfW+wC3LwCtySs3UKwIq/9MepMu6zR/OiQAn5UhJHLsFG38E9g8yIf9QeKrca/f7G/ctepSeU
unTy94YkqkOJKMnYxh8jA0/uiSQvbXDMYaThy+4LqQlKCapaiGLK4X0KiPKxwcz0rvLZHgNIdU67
IcnOj+1i9Al3xEZhB8/VY3pAEk/s5Zi7Kz8dBupDjUefKe2YbczOlx5VdR9JG5rPrupBtzoB3Ltk
Z/OyMFqgv92geBURR4dsZqNzvi+vYeeXV0zzTXbHo4YbAI/YQmSq/LpgUhGxkM/2JKBggtIC8cpu
b7QIsZ77GFXCYdqx79H34Fo2mYi9b2uREEUusMOUXKxcI1ukK5QKW4qYbK33MnqClFndUR9hoaiP
0zURn4SPS1tim3dJVoKVfcge8ncG6OwS29IWYdBD8VDfYzai3RpkVMndcGvYMotc27DzD8t/Nawz
aXzVmr4j2EKwB9Dbu6CLqMPHgHlStOEsQfFwGoDYcjf5IBlt23jzq3quvC82puGddexGd34tTEd4
x297FwLuv3+ZHPmM6vuugyG2h5PF3kVx2R7aWeAg/7SbreleUoeO05qBtT6WiYsV7RJ8m7vBJp5k
q74FjybSIHujX+IjLdPv4pP/j1xrzYu+yz7jJ6neBN9C73cvKunliR1cQg9Bg83yiwOgbK2W6ypy
5GAvEejg3sRL8YLdFcgB6TE2HAhvsks2o278Hrx9WU/mxbwAx9JSJ6fNsAvCvVW6GINk7UIRCY+E
4UeVm9kbFScmhBCvfKpv6Ttyal9Exu2+l6dzeH0F+Sa5TeYcDMmWzgbpJGXtamg6MFJgzICUQlaC
SxfCIeF9I11n8ieegjvtdFOu13jYCc6tq7zms+pso3STM0YZXl1y+qfHxCUPTDrgf2BLy413P0Wb
7I2Agpx7aYVxAE91LC/FRlkLN6LCzrPX3VVnRJiEIDwBTaNVxIizWcCvcKTKY+ZORI/7u/Kpo5j0
Li3u/3mWgoYf7vOVwUYt5dqX3AF+jXYS67od7pfFrZ/4u8m53tS3vLa5lp1uG2u4A93JqZ7BSs6O
bD2rG+os1Hqc5YuL7euY3E1+4w6+rNnxqT825+5h1amvMXlHeHtO/Bxvp13tRP5N3TVb/OMZRKXO
NbzfrpRb6mwsh4gD0nhmt3n5Sjc4fxzzkZoP8zeKnDbhraCw6dxZddOjcApcrMmIDanarbczJ5Or
7ECxOtyvB7O97cAX2eNT6qVYPIpzVRyDcGdQ49iH+QGM3hce2MlJd8s92bTBtte5k7cTXa5TdAlt
KpJOecTb806RBF34S+wRGOin77GX7muqQ3v2OfRqfPxjdrmpTBrG9z7GF+MThnDqicdlF0UHHwla
I7v56b2sLvJ9/6voMbGeG9yLzlJvsTPhlm4sjlppOfVHe4qvq+qSu9cdm3f5m9g2UXpmpUspqx68
eEN9cnHxTTrcyLhGp+VOQN+mfgzfGsk33bHufJUQP/udZKnFMX/F4hlX4yd0Ft2RVVc4abWfPiFI
ealJiox5hpwBrdgthk0lCln5OaK46XBP5LdyQ5gZayvlc7wV2m7B3zd6DGEEv9r1kYul3HBUvHAP
cWV+il77+3EzGGeOznKoHfL9VLv5BMG2kLfhwK0hPBybIn+fKz2a79ThrTwixH9qneSVSINC2yzg
B2xQsV4ZwmlBgH3HPRID27sqWwhXT9j2aUrDM5M94QrhciQAMwIQSdSGg1uo9CZO/XhLXJZX64zx
QCaTdmQKJIr5gOqCwWEkReodiHuq8U+OAR3Ne7rnmT99oldjHz5VLuUfBmhnPfeUasqPfA8ba0ui
ovhN9iidRP0Y+cMWCWruVHhk+2dA7MF62mOWeIl8pXCZPb7Dwi0/wvvsAULP+cpbFG/NAx94/dBH
hp4p2MXRlvttl5h2sGv9MXSXU7fFnPPzXzjuls/Qlg6h57dPkwh8zV5c6qwnF1ZdcF9cyicyU/FS
qkA9bY5EgZkAqGDqTfom+xJ7YHW3RT1rLHY3ic87SJcNOAcW4C2GbUJi4Yw6ibCRScB4ym/MDAwj
Lz1qEwHmKO/Hqc5c50xvwb62RU/0wu0atfFt/tJbX5PZajJHEfFnt9wrNUgrppv9elYnO7+XPgu/
VTkq0qd8y/cEIXHbfxm5g208oD6XjXby0Fn+op3j/U5lIvJ9AFBaSxfW3tNrdnP8FE6A6tA4JcRl
wP4M7pddfNN69Oho3Aior9aECfE5erQ6BsvNckof2Xh/di/iEzfqLXLBSIA3P9TviVs7DJ6MGYQp
4fz6NA7jQvqh7YeH/kPfVztug9fwA2LNAdTCIfTJiuMIOoPPFIsV8FKT4c5S7yJ/hAdcOBMVECfA
LrcOTO7632T4BAhmz5fONiER2JiAGms4cXLaJ1PacAid2VtPorJGx9iJ+7hepvVmoGpkVwdTgWbj
MTpiLCSScd5lH+SOLIx1YJf8dmMmLne+eakOAi/JpkEAUTqwHFrKd9QvLHh4XKH0+UUdSAlg/hJI
J8hcPbgbOkdWfAlpQP9gmOjQHiJKvzGmSoIyAeqIerLT1EMS+yB2HcO5bUx8C9uDK240m7XnAzr2
ufHL3OtAqvkLp1zxCb7v35tz5CfWpdoa3ibwqWa5gd/ZusNVfiWAsrFLb7yfzsF4DuvPzHDyr1p4
RHrjTN8Ku0nyIo4CPEVxD8lYILjNCC9SX+2XOveE52QpT7rDtYxUCcNRa0/45oVtZ3xkJhcH3ly3
gy4TLI9qlXkiQT60cNm5OZPxQIlTC4gGtVUvFYAYfMnwqx0MQsia5ZpcR12m9n0MttbwrrpUEiKu
FIYdaZv5xRmmtbpVPhnbmE9YSEswyxnauP17zlx+X2DTtXyWK/UTUQg17fJwx0KVG+/MyBPZIy6M
W+3UT6AEJadaQ35dlqAsqKuBwePaqq52pW1LPb7Q9rPCCtL7Wg5ETmDLMVUcIq6kbYbWIW5+kZ9I
IWRlnXo695jbFfdY81CQPSzVtvLVm3pDwEy68W3cKCbLiLcKubttvKQerjxI2zsqJrKJhtqh6E91
xc6vEok9I9oM+IxuQ/i1tEkbKtD2RAk6dHVsPQucOh9SBQ2VBK20oz/0q3HUlscDkVMylSBc4sVO
5m6Vp/2knimpLNmxiX3hGiSnkHz0Y/puvIKWMdXTNPgcvuFbkNzfjgdjX8aUknoq73nDnFCVO452
dhbYeBATu6seWLpQfhTHXQ1LE7YIWVDrufS4/fv0OcXF53M/w6Wl8cTc+6iOyCPvNCT9jn6c9yLh
dV613JXpZfrf7J3HcutoeobvxXtMIYeFN0QgwSCKoiRK2qCUDnLOuHo/YI89nlnY5b2rutgkD0Ui
/OELbzggShutd6yr93l2iMRfBGASQPqF8xEjNIBHKWGR7AZbRHBSVM7s5Q3RzP4B8cOXkr44kjrl
E+LGdbrtU4eiivjSxjvE2FE7nnWCNF+BFtteZ+E1mN7RD8EwlMUlSzb5RyduiAhvHRVmQnCAzq0t
Py3nKd5YnrHSPFwCjHkb9mcC1OWQb4HIZ9qZQqOx79kFREKMxMFopz7hP87mnzrlS3YV0meaOnvk
XczR175adoLxMfNmlAVTxs9G7h0SM2k3VLsmv4CIAmykBM9Z4hWsBqVdgEtdwxeF1UyGJAhzu/xq
LJQbs4NBtqU89tKZcIb9ETYdi934a/6Ok9NSkm2cZPYsY1urHrKqxMPPUUhrS/CgyNaBLVYuXqv9
mSZtiPIX8jSKPSKe0CAdt0f7yMgPdYjzljP1f8gT8GMwr9RCkKOi1AgUmh6dotmjRvHbKRJHrLZZ
6gWWOwvHAhFn1UX3rwi353X47awz4gSFtaUdk0Jc+a6ip8QvjB0MY2lfJUe4XGsQxj6CuhQKvJew
9oBjUo6G1F2NxxTBkqBd0d1PeRo6PQmJUNs6ZmnEiPyXZBcMkdMXbsDyRTQIQkjfpyn7cp0+ohs+
904Gi0qgXXKIWAfVT9N4bESvBl1ubDDYhKg9foByt74qUC3kMr/sSsiD/cqo6JYuug7iI9xKml9H
AMOsXiG3ak/le/5lscFQikrwqHhs07SOxWyrxruZeBm0vtdhpm7t9GpT3BrJzaMfdCGI3ZEMQvTB
jyf8cdc1JzM3SrUPqYWwFa30QXod2QUT2OGZ7YH9adOdmTfmXqGF7Z2BjBC/1tTDPeKO7prvqF/Z
4Jgews/0szt+VH65+ah+lN10+4Zfpb9DN+h+KvyzyNNISuPPmIVpPnETbgYxDUP0lbIAAMFHctld
fMovCXYD1NipzJLefQpXNFemq85F+lSc4YxoVfJN2GXYKLM6xvG58irByVIWVNNvvoYbaynw4gu0
JFrsVAybbQsS0KWbRBeZKJXH4pyf0j0ntOmu2m4tHmyb0Vs3XqruX4ngsdyQ6aX74lxUu/Fp+ukb
m5AGTPAG7+BY32gUIxjVNYDrD8SShMpFa8ySqXuY7rTQXnBYXbmgVCV4NW46FZTcMaWf+4jtzXha
N5Lpytzil8jct/ULy1h56bdMuJTjwyXXZM06FlcmLzMy8+iVUy9gTZ9Yg1CVoESwi2xIXZMvHVEH
ZJTNv7Fb/eTs/w7RBx5++b4GyO5Ri/ojvkgXpju/kpM0PHZOn/6k5Sb/jS/5xTiUW8MlvEOLeD2e
cDgn36K7HC1030kcCfKragf3vD8Xyfti7FsZsiy5NwhrXFbM5KGkhEBYvDZM+xcQo7Z1S97IyfEf
AWW3k38pMAlfkAnzb2Ci/UV2iXRYIAsPmSfuQzE9MrS6M5mqdCO81O3uXREdrIAV7yz63HFoh2dq
JfjiUXmKvaJG1sjGME1GwhED2m8KRzGC7KJLsZqOfhaQuABPNT3UJllm4w9MdCuPWQPiT0Zg80TQ
pFnPv8bgha78MsHiR1RIcRGgNN/LreRgRV3iD06H2FXSc6Of4/yPtLFu/Dg4aIsRzXZcr7CQpHPF
wYlCV3wWPExNCOEX7dghNrLpn8aHDEU5PwBCSzSrKo9lsBPfdWof+iM0p/aXAeQHaMDaeALGNksW
RNTFH5z0szk2QCKftWgrfAdIlSr4X26wsQo9cKc0cVQ7oPJSO+FRL7xb/a1tx+P4HB2CW/MysmGS
dIIVQ8Db3EQXO+zsa2PcStGRSvtz2if48bHr5J5Tzs5ACOHAfUuR7ECSc5N+Bn+Ga2nByfQlKFAF
1q3XMd1Aj2QmlvpzjNNfR9X+WA1v4yf7GT/zkW81YqHu/Vb9yTGu1qg3kbOpwp+qpalqpx/Z9bnE
6O2ISoJJhKizXZdQpA8dhVfMHUpg9vBFNx1xLNWB9nduNyj0mxvIbsuwEX+VwxbnoE16yF0yTPqi
Tk8NEyHO9wRtLyozD+HDPPo9/ifyYaXLLkegIjLCmB7bc3ElFsg/4Fg8G3TDGKkIRK4JHUHYuk5v
sB6KvLXY8QvSLvMypz3NQDErT5QPkCnjCTUhe2lPsHHQ78UKHS0SoNzGSxW4o/pYUqu5UfOtDNAw
qOoR7LeH/NXszlPzxF0/iTSA+0M6cKpnqyESyL6wJOKKiTBEK8R5DrlxFOc3KnSFvheNY1B42vLF
f1RkLCA46/8eUJHKFW0zVi+WcZnag77GoXr8OGyUXVXunlOEMXEeBYsnHPgNDPn6bfCnODPqv6mN
WOp22rWDbxpuEzgsaEdy/LU+AodrF3gohCpO4PBF7ZMRHHAsVciuMEJ9p05HCF9Q8yDiJVuiYFnt
hcD2udAdpoQvsPe1wO5u3Y3/rRW3nXaznuriqaTiHEDmfe+FHYnXA+Met4t0O0g22dttYPlZKpcw
jFXjTKZhFp/iOGzYqtDuK3tnyk6sqPwM5WuyNiZzxKpO+Bt7zS7xksqBe2iNr3zZF8klWkRAePpz
SL5OQRcLNZxjyTY30014YBsqUfNBCY/tjYTA55flENwkoZScPmBk2AzetFsvyAdH1OLgAhmdRBdv
nmItK4EOi6lhmO59BcxPLLdXcvXqmpPV6KhvfHG1hhuxFssadpcIt66jj0WPuDR471+ib1IX4mJq
uSyQMVhuz9jJyYHE4vCbYX/wHqtXQsyEoh89IexWli9Wt+ktl7YDn9Fhnh1Gmk7oz5MoU9Rgaj0Q
tWd+G57mmWoMxEU/ukFQn74kmti2UlGaCSQv3fqk9pspBiuyFVVnuIkjM+0CpMJAuucZ9ZQ4dYX4
3Jqu8MBFhkOdUCtE6Jkezml8UV28K+sNcbXHJFO+uitYsiMFj5pqDQGo+U50j5Q4T6n+kwoRUkjU
rIgRdO7BKyR31A3ZB4CxKDspOfegpjb5pv2TWR4RVarblNzVPXZxWkANhrAEZAR8n4Gq0u+o3Qpy
KOUl3Cf+m3ClJsqSsU1xGAKfz+Wm9rwdxt+Qcs4flU2xnrd0JEq04ZCKSbZcUYApKSlSuidJCt7n
8aTcinPqsre9c9nE5BYQZ5F/m1RoUodylyB+TRvzPf5IQ5+lgaPJX6YvvollRSNhR2oGd4T+jAfY
9KyT1MJn9IAnK18q0FYWuI/oOj7EgJ2pOL7iWENiE5yS9GxoW74sa6+sWjJXhtziquyGa/5KJ1mb
j1gSvUYMQj5fhUdkEbqvNLSt63RgIlOsBgn2YJ4Y4FSaTDafsqKiiDjbjrUrJ8RKXRL1NR0BuzHi
sbOBN97OWzF91ZobMgy02miGkr+mz3yWwk5NcJG6suZx37kbg0ZzyZ0oCZFW12CxHiMivtrl70BN
E6Dv0Esmkxi5TM2Wr7IKP6Q4qt3ozph+Yb2Xwp8OdMwcrGW4eE+tfdI/Cmhu4a5SfSLnVjnk2k1g
6V+RzXgON9s5RG14i9rnOnjiNfNgySa1BvwCRIJRWdD7dbkP8PG784Izbu1GaGmzEzBUrgQmaIjh
OATIkKPnWPlmnigS45l6OncXDRTM27k2nG+nvPCDrGRcD7xn2umZf83RFNacQnapJvKclKt8EeHv
SM/Q0mx12K2CmEzv6KdCzRJ+6PjOn/M7a7qCiP+mIz0vNsqBy7qKJLKYEu4M3BFHUPBIICSC5tat
5bgFeM3azzGGR/ZCrjjXSxV2XKNEdEz0kMmvNhyMYQJpoNhDXlxxFylRfjA6+U59urDvBcKuFN84
64xiY52+UvbnBYdPZR01fqR8+ScopydWSnY+UmoscDS6mZpDilKuo4R7xrmSDQbpGjlyU9nnuaoo
UwkUNJBpYsavDB6bE+Cud3iOIysGQYKQOcCc0eYYuUWsCgylQGOFuwjtNXNoUX5Yuc0ZfUce+IQB
zxqsdCnbn0wI1tTQBo86CaXK3nTXQWu6uvTGWOElJVcMQtYo4f7L/ILV+RyCSloN0m3DmTEmSU8q
BQ8ol7WaA+VcZxBBqFGn26nyufz8PBt/cZ2XPZeVv6czvt5QjLZQjWYso59seZwOg17BNWnHJOJf
+Ai3Y9xOEa3h9bQ5W3myObQMDziMS4b1GFH34PwXXC5CEPPoC4HItBkE602qgG06Bci2zXoDyUFh
kKztGzisx2BPshFm7D1ESRRaELN2UF/84IeHK10C/JNjj9/ldPhvaa98oU6ZR3vg9lAXTsmaVfVq
aGdmhab6TPlcOXSa39MV0MSNShNYdMC/cRP5snVixHh2bKFh9TXNumfjoJL/mB43lgnCb/BBbjtn
yGmqG85o0Lf1JUSOh7VhcRFLw4SGD4kLMFCiX2dYp7ItWaii2GjpTnR1LUd61jOoZhQYKSZcGfP8
OPZ0mQCU052NxwR3SdEpjUfOZ2QoEQ/ujOXIbeCz1rIWUBBgA5bH5eGqrdBXKu6EO4xVYJ0v46/W
bMGNcpU5ilV3cLAlc89tWCgpGJvGOEUgJpUX/iASjyOGJqnD+OBWToONMyokeH6JnnuUEXDvE4Gp
ThPQOozr7DNI+zgqDhuLDKo+7PTYYfQHBln32D/RIA0be52Lid09o6ZK1aNCLLQmbAGls6XFBsHP
8sLCUaJPsdhydMxjLXKJHKfea7FjtuwqlzD18BGoclhOrP4ydO8JMLEWb/AMGuoJSJsoe6a+aeVT
x9cvHu71JaqW+Ra+BoixFBGcVbzsxj3mMHGhZ+4Z7ZWXnO6K4KpsMBzE5YG0MxCDRwsCLX3cJOL1
woYHC4iO7JI8gXBcKv9++TcI9GJ5pGwYk2b9ok7+X1eYtVTodmAquT4plEfUAhobIQDzdfLBunFm
eH9zS5iLXB+tRdAFizy6TnbzqL5Sw+NqtItbpjtJdhiFYAoM2ZEFlwsGWz1CNFdeZxNda0wpwepk
AD65sKxAvG40d02kChfRDK46f59Cc11sSSXQWAcHE7JFV3bjUZP74fy4rwzLgL6dutYnx+xgfdWX
gHMicWIwxnsuLGkeh8T5r4AgA3CRHeluQDEfcYw1NwUfGav7Jn9ZlgM/vw6CgVKmPXA/cT1IQZxs
VaqcZGUbOhdygZUT4gqU1Db9MG9Gq7a3rJ52jYKPDBboKdbfmIzWIfoGpZo/reMVp1aSVNOfdS8p
PsgeGGQkuOTAKllbOT6nyNNOR3EK3Fq4YdrInWPamaqnD+uVVrgCKG6zQV7YMwktlBYonFMxxgrI
gdsWCw5c+7jgiPTRkbJs7TUid2AtB95FhxH0FO5BIAIOg3IB0l8/U2cDyWGZB0lAGR25m+SCDvGW
abDOH9VGTVaQHeRms0eUYcr+yBvc6ro+NDVJBR5JgI/t8QG78JwhfALZhcwJd5sZULKGyBur3eka
/IddY36t41q5cC8ptIo0RGl7YumKHhPrDXK+HjOrbz0Al1RyWYEKyqTAuXIMHwz4BOaedViWLVZ/
Uvz6wQDfj+QSykH0yIedpm7zDkdll+W5VPcMQ85iCKELuggu6UzQBh1lW/8g3UVLwYoeOgwEBci6
TB63S7ZQKZhpIDJNnAjHT+EbxArLmPqLJri1m8ynvHRxk9cIb6w3o7lUrQMGcR1JvQ+yHMklZNXF
kyU4LZdnOSghqlR+WB+G6DAj8Tm8Dd3z2vWilIAXK+wxZiiaVsw/Sk64SQJNVijs2eonZQSLNs22
qncMTG4FQxbEPyUpuJbzAzNQo9ZHkGVgLW0X4QubkVmix7028UbzwD+xtK8xR+S3F+GL12bk81Vh
9IwykVb53DV28kJkt98L6RPqNvm8ngWfRFxxfak7qOA0ACOjQwTY2thM1m6NpJn3AtjPdyoi/LzR
Osw8vpmOE/t2xnZqlzKjkab/vC4g656dUUnzWUkAKC+xUxQew6bXLkxLwOlB+1qz0KPTigA/X7W4
Xey2sPiZfMxL5cLUxS+XH2JARcnTxAkBdmBWCK2zoEMjbqVuD7dkswzcMDAw/UGBijzucNRGnXZV
GhdQaWRhcKsBe6AdhRwut1BcAiIuFpb7YsRkrR6zd8YMU4ojYyVahvVm8yEGM4sRKwe3CI1wMfO5
aaw8OaAV3WZ/5GMsl+0ngBAWKPY7QfP5eL8dyZuJlzM7B7OW26V0Zhnr4xNeWmNBbI6Yk03YwI/x
q+x9FMt4yTUkOGO2iBM56iMdHM2ibL82Gbit/FUeQswBM766jjsrJSeZRqzvXgWwZNrXGu/xVYQg
6ZYlJFtgY2JKtUlSqsMDox8FXbH3mTPU0zLl8wlMAC0ZIjHO3vhmkX+kNkqyTr66bt8gTyh/gizK
bG2FGXQtqD8fpAXFZDbnhgpTQETe2J0gwd+drBw4KbaRyOmxeNxZxmGt42NTdxMX00LRHglgukWD
hnNQVrDA3kW0sYCVQQmjaDHp48NiZvA5V4UcTaXYpCSDk6cgOWeIxdtKVy9xNSmYIpbK3sJfG3Fm
QFSFmvsQ1j6SDhoFXlWI6giMKRGxSXGMaHTDRd3EelO4QoP6Y7C6PoR9EOYob8nMpFERbWQ4aC9a
FM4aXULBq0nP+KgInrRwR9pRfRn1MbNDlMEgVkysXJ2quEP0XKsmidSqhnkXljcW7afJw0+IlGxX
CrtzBAu4N9yEuCYMzcJPAU1vxg4X5dSQrpOplDj4Ipp5//NA12cvSM3z/a0mhQRuKeL1/m/5arAy
UbkpVlpQIU/d/m66gFo3lwwXjlgGRJn+18Nfivj313f3kV6uTFuqmbh3GfkwjWo8P9YHpd1qWslW
Ms414Yb49I8PJHrybSJh4d49Qe4PzTBnaHeuap//eBhahl+OQPPcgqKMDQ0U4/1pdpcLhTOe4M6L
ClkNslNIm9mZUNiF/WQwR2Lw/jj+olh+P1pTABHa1GkHFX99en/zrz9c/xpkJ//yjzerNPCHhhys
a6n1NBCl7fsv3x+S9c4gocHh3J/e39Sq+maJdBInBbZSmIs1eSU73V16//5wV+L/l/fu/3B/T8ay
Rkl03D6N8ZgbmeQVQ1gDdcEVErU3x4hCgRWgfm1Eud0kKMY5Hf0NGfa8Iw6aZss6KHPr2Cem7mqZ
UW5boXoZqcwsgMU0cy1vI5swFtOfNhMbMr/gK9RSzA+GGl1Nq3PHWlst68C0JZTQEmMAQDAU4bkQ
AMoo6kLqtxLpkOV2sgrmODJgMJuQ7p5rkWs39ybqV+Njhfu7N4ia3RdZBaZ5JiXKHpppZROaWLW3
uCTvUM35yttro1EQ1BqpeBZphSAXiatoPnqhWSdbTa5ohFAkURv9MssStgVzuVWwN9zUI/IjaGTZ
M5jDrdboJXZivU5KQH2unD3o3okbq2xp5dA/teAqK6pWZpoFpwrxbW3wRdwZaMLhzhVMPV1Dk1zL
0oZdm43UoSrVtSD3ufnElQ5nry26zmlwsEDv4ZiGUkNGXv9MPVZcLSbU2BOg4FzRTEf1kG49mxDc
QwN3yxYF14SsUKArs2Ac5dUod931MMaB+qglKh7yPYj1SmQYeRm/lhgOgaePdYSIy4T8uTSM2JeQ
yRpLqswmBUJ9TAPaRP3HUHLRMDhSqby+Kha5QzERbYoWOtrphHIejLbpA35gDzRzAPGvbCIleqvn
QCCxjEIbmyF1m5XJl0UFSMOGaDfh6GdXGcFjVNCA6SlW6SitkSCRMsTLCKYNAveCUsEpr+WrvGZd
UCF8kxIiUC8YtAbII+uMpiWzZhCMrRiN72XPEQtCCihQMI89EpQPInuX0Uf7YkLtUI0Be1ZR+m50
RKOi9mUl6GiGPRtcrkE0xSHkJqEcTQJMgCTI86GPhgkhIGR+UH2DKCEiGWHgi5RJa3gvlQEedkV2
gg42luNwbJtBORVydVnGHoQUjV4oKMtBMrS3WlYIiwdhW/VxyQTCwBE3UDkML2NxbhXdusVrCRE7
iFExD+jk+Elcdn5fadjGIGyhCc3JMLRxl9bdhx5qkjeONVgVJq9dC8allxBpzeI5drLQjNdBRJ4T
GwPVHOOnqJZxsyCKgKmq+oMTK9VGTDI7nXgEdTQEzmKkYtW8Lfw+Fg8R0jX+CJI2WeYcpNIIeS/p
31ELowu0dClyT+y/s/qDQui4GxHthj+pPShDKu+VdNmHqDQ7wxx8aoidkomgBTYgTj8/57XhDSrk
/aaqj/BpugO8lUMWSH+UuYVAU1E4Ywug1wAgCQsDTZOSrZAg3SjCPMqlei8uT50OebZtG3lfAI6A
5oddsAGKTZ5JkqoEjbZMb/cwpHpbDLQfMS/xLyx1xMwzdoKmfRmb4mNE5hwHGGm7IHy6jnSYugh4
aEImH41o/jLTKnbkOHLNCMobajhjjVHlRPytWjtBkXYj9sQHUYdqg/HBgojGGB8S9hGrG2JnCSB7
o9ITraBFYCAGsthOrRl4vRFvaXIpojZu7HNMk2H5BLOT9hFa8GHrS6Kw+KNSzBc1inZJpR0YIvkX
KrcnswC83pXTi5STx/XQ3PSRztrYUjaMmne1nXaq2QmHJQamIawEyWpCZVQx25dZzCZfEZVjza2h
5Aj6O4wse+6VX20kv4FxNVITICqSpPkBayp3DNE+sDApPmuqcmswP6XyscR+g7QLpUUKUVhDkhNC
wtIrPGOEZpj8UtLBDUZ0kQUPIizK5go0HRRYrzP81/0cquMWp70I3byiQIxh2OtZecQrWLn0OEUE
klV7LMapLycveliKD11QHVHFUA44ibt6GsvP3TzQ1AGK1WIAdxiNj2m2fqa5j3f5GK+qmRsg6tEL
zmVQTn38N4V4QQCqKk9BPSPEAukY9oD4ma0QCTGgn2VWzVGsKlyipei10AfyPDoZcyadJPwuvMoc
Rk9IDVyR8+qVUYoIvFCd9LwjPR9G4mYLJbC4FegChtoVa1YX8V3dhVL6i0jWMWllBThtntlLRdhZ
jnF3zMh2s5S2S63SBjKxoz30wfDcJXLrYz22Nh7WEgnc4bBBTjdOa0818j8teuRbiP1o+dPZDsbR
b5UYcURdvnV5OOJxr03bcah0LzcGv9bwLxxVWfe0kfTIaFQvF7NXaVDAaLTzRUBRCDL2gKY7ohhW
ielOJK86WZNCbMvS0uPv5Y2i3B/lKn8cx+V9Krtzk7fUCNJJ2S3icESeKNx2MSaIpT5eVaqGZwRs
uXjlVpBxbci70HBQYiwodc5AXAQFZjSmIfI0oBstCQ36jhCS0Pdhs+3k7Bn6z3mcp6MwpA9Colt4
USAMpxLQ11Vds6OCnZcSKiiJgE9hUrpZornE7+onbkcU6sz2qVAlSuWG6cf10u7yEFiHHvVHYbae
JGjIIcq9tExwnFYrRyjbZFcN7YulSyztAlVFSSfZWkLzG3M2ijAm6ra1Tp2qkUPU5ClppoWBku3o
zpaXTiSH0gDUpItAmpYdtTkT12hNlNDqNEpQ5slwgvU4pcUfiPubnmvxWS1v6DNhJRcHOCUPnL8O
42VZrPg0R2dTQ8GK1XZWJ8CsM9mAfJiXBKX7Zjo2woS5efQTaojsoLzevUbC06iBR08tXItwgv2J
ZzW4WnSWxDLukRMwzVMYDt9hawRbAU/falej/QMRcKIMsJQ+Rl4YJ0v5IWpy9YJZzbeEL2wjE27U
JkXwxlzekIACwg9LGG1ppvGH0bbIpWCupUkD7WYpYAta0gdpOs1KHB37ihaqmSjeKFk0CA2SHNLw
rtRIeNNIwXipxEwuMt6b2PLRD35nw3nSTRTqylVRotqOzFOkVwMN3bnsMElLB9t8rTGJ5XWy4tJP
wMHN2cRJyhB8NQr0iqXSHmwV+M967Tb1UYvl5WzEfX1CmICy/kzAQoXAjAaMt6bqrEidfkwtWq8T
RJw0SmCSJkvA2pR+mWWQHJugBx2U4Cyla5RcJw2Fh1Esd6PhRLJDjqQdpEloPWOWboqenpd+1BFQ
al6hrbNPmqA3ccPZyzJLzjRT3JsL6zHVuZUIRYBqkhW0qyL6nOJYObp0oWLWZWjrxV2dIxNQnAq1
TaiAY3Qz6pXmZmG7T4ahfm2BLXoV/XXUHZ50vaF8oVbcsoyAbhDp0tdSQWm4QeQnzsprl2CM2moQ
7mB0+XGPMa5qWY9tLca7PmnXOLGgcma0wzOpabXFKhco+foyN7POzVLtY7aAu0VqcxghGVO0lD4a
tT7nJV55/bJ09jp59HR2SR65uMifrZhcQlLMUwt9mj21azT42IQRAitT1jfOWFIHWS1hSmJfV8nF
37zBimkSxxxISBMd4npnWEzSSg5ZxhQGeEC7Nht7yQ+G3LSVMofvxjJZjDAtFBOuLPbOipiZJ4SY
HCwsy10ZrzQEAJ+FpEkH5M1wDRuknYw4xI58Ghu4NSoAup6iGTSpC3BGAGEk1FhlNumlj61kG/U0
17HPbHZlaWDupc/KUQxS9NoGLHfqOEDqafL1EfqRafQkfaghwMsbIvarlJrUquQnLQrhydZUshnq
9xy+mtoA3jQt4I6V0lv4hlJVhzuMQEtr1bZtLcop9Viw58li8DAb6coXoH0SaNmLKFIX0VVJekQw
uqRSTc1PDfPFnVoTpryCFoRqhB4wQBxdgqXYRV15gMf4W89GvLeWMqZy0n70euUvQtFScshGbykl
LCVAbltGW+wbymhFyMmKZogyHDe3xU6gFhcSQw39sdEUgZHheukIiah5+HW/4UU9s/UOFjFL0vjN
DBydLIKSUwzqv1u6/QL/pe0eBHkIT6aYnGUVXTXSXYW983tpMBFX28OAAZutmfQae+GpLAw/KEgU
jJ6uphiwfWcdXfTCeCAZcopU+cb6D9OEFNvNBJUq2g4L+K3ubQimV8oOGumTySqntbvSaGoIFFZ1
DHplpCGR+SnJ/d6oGtaWOtq3dPqFRgxwAkgHOJHcTijNW2HB4KYbtTULFYc9+lQAJ0N6hj2hc5GB
DJUU2CfSmPtG3imP6jj4A+WRIQziU4SLHDIwdf3A+GQ5TRC9TjSRtdNEt03VhR8ZZsHBlOI3vJM6
W4yYjYwWJjQhLPShqcDZovRaYK+txDI6Y9e+qULV5APNe6mMCnrHzYc4ImWnxTFTtKoo/S1vUiy+
RAmtwmWgLW9aYwD8n1Z/MM8LDer6I4qRM8WQlCYlWPO2Av4f1XQ/omgg7crThylWroIxDlvRmvEk
MZeN+TWGwK/nqAKqIaD2j2Bm5jao2i/z67LMUMgsCsB9mT8UbfuyRMVOyMLwmmm3dhi+p8QCRBuR
SlaUObBUiSuMMUDHteK+nXLYISBIpHICr2DuBzM9Rc0RDcmPZkGSIVesg4HaAK5POnyFZHjCQmO4
pOL4q2CnaJsarBAEirVNi5PCVYuzN318xXdW+1nUaxGnl3xqar8v0AhNk2ltOtMJai3Kral6mtiQ
3Fbv/gy1New6i14eujUDO/1ibVFQwsZDAtGIfsunsNBZkPTRHWa4ZwIYPldCBLtBA7dPApCJBet7
NcTfcZn9VEZYU9WtHxuMco4FWMqBXRVVvB+rFSVXX6VB4m55/exNaXoQe8G10Hajci6W21oJwAEg
7hfLj1Iz7Iw0J6cZO69gBbd7aToOQ6j4cqgQ8EenBfskagkGrQsk1ibUNexpnqEd9AhHxLqfy2vN
ZSUmjhg2Wti6UxDHWTQaF4IpuTrD8aV1UTN3o1p9KyzrV8mF0kv69qvQueNyjCnUvOhnJZOoSCeG
1wpERQa5XWVCpVExqep7JENJkedkUlECseBtcdeZPioqreiQ2zrSt/Q4I5kFG6qAkM6IblvVT0yb
suvyP1owhiDk4aDicrUqHQaW+CnkwImkcJndOaOPHNOMw6CVLk3zhdWnU+MSNrd16TdqyfKqksoF
Q3Tr2/ZtGjBcz7RHK4dpnPZChhH9gJbdgqgSHq1kkdTSLb5DyNpLh5sponlt/5ea8v8Lvf2vQm+G
hDTa/yD09vMZlf+s8nb/i7+rvJFq/k1UEYtFz1ERdXa0f/tPoTdJMv4mK4qkqbKlmwYKcP8p82b9
TUR3TUQZDgt4PKtQiWyRLYr+/d9U6W+WheqqKCuaZmmGqPxfZN4MSV61av+blq24foXIcVmrpLik
mP+iI51KAYqlRqA/SHNClYWteES9B2Ane8umijMFulWE3e39oYpRVNPD6ElfzaozKV7N2dan9wfC
VgOaKNLufa2hpbA+LAJez9P6cH+JCc6IoBlA3WyU453SCPX+/tCvjmt4Nf795V/vCZjphkFzKFLy
fUY+HsHx+nB/JrcTb6qNWcEAC2pbmpoKqoFBXfz+FNd20CiDAR2qvC01gLFIwIStDhuoFZq508vo
MVCtybXoaFKAi7dWlFv0YlSycqPia9S1X6Jb4eh1Zn5iU7OLaZURIIr0lK4Xnb7Q2QYsw2/n9Msq
9BbQWj3sI13t9/MYDXthkGD3yu2joPFWs3oHq4JB/zesK1RqgBUJCG3jZme+9DNe9XThYpIDX5EX
AACtFjuaZqI8tVgoUNyftk3LUzkTKfzDq6eW1ezuxylU9Hnuz+K4JODovHrVVr4/IKcRbcURvZCh
LXdxM+/C1X8c29U6nUJUegPIwfLgZhWm8BKFqO4ziSFSEEGIXWv4MrJSFZ5NPr4ntP/QPlJD9Zrn
ce2kXY4tT13s//IpGemUC9MImuSfzcSonNOF+q/32L6LPSFvckHhr/fSe4Ngfbgblt1f3v3L7s9k
U9Z3Gf1yi+bG/n7k9wdjfXl/T1go2Ew5qykKtT2EAo6nQ3vdC9OtjDXAFfon3oqQ6kLc1RO7vihH
KkGSCZhS1q50ZKcfihoA/mkQlexN4toKH2g8OQPobg9Gks3mTXtw/uxgUiB0gIRM3z/xzOoBitj5
Kzg0sBWt7s0imsYrGtwL9ENrHFLphGZI8Zb+kWCBN7fyRAOabF9BDC/1hwg0I3j05axMV7X6KTVw
+rsGY8gmBaiDXiH5R7cnnBnt+jAB1RYR74FdJe3mAXIq8RE4CPrxoBnQ+tmAQLEgTID0RENU9BH/
obuADNNqc4fkkIoToDMwCgtX/00eYRRCA2VDh90FsBgIaYG8gZJ4+is4FRlYN756NFlBL1KAnjAI
2Gfj9m6WuPr27uhdwgdZYeNwTw06iA8VBJuf3EUZYjgPz/FFfxUQKAcufOyuIDq4EoYDN3ehrlDD
Y3dT+TSbqK5vkKm4EOO1T7xfvU8bw/1MfZh6B+EBdDJd0eq9By8C7x8HdcQMJqT4iJZt0YUlBxRc
3be4Ag/bOX4EpgkcGOKOvhmbb/C9IG75TT31S2Do36KJYscTCQ1Xt5Mp2qBEa4ufJAu0e+vMbR/g
/zcqHNlNKO+RtuifFMSiHmEA3mgOSxpryIbCBN0k0PV4RlBLuyJPSAMMOIgL3p5Cos7cxHb8P+g6
jx3HtWyJfhEBejOVaOS9S02ItPRG9NTXv8W6gx49NHCRnVWlVIrkOfvsHbECmfishEQAKCKze9FJ
z/oG7Wxzz7+Ma36zkMMinKEOM9r1NNln1LvAPCZwFbG/+R5SldawTVak7tuYBuFX04u2KU2Aw/jC
nIvnyjYvykZ4oOjgl+G2VT/V3+GCDIC40FW5bJa0+KHjMQ/uZDv9wVAY8Dj4XvwNXkCc/K52tpUV
VoqFekvW6PeQ8CKhLs7d5nUbDvLTzBbVY/L3WbjSZ93GLHdc1PZPT1fqe04n2OIokDNEc/EpcnZ8
GWvElOg+g2e1dqKlqDvFRZ+yT3G1DiZJwIwpHclpaA7b7z+Sncl/mqHCqh0DvbD+Z32HF2Vd/6o/
ykr7jH6sI+vOWDv6OQATSeMZ/+jVTxfUtlgnxWJdHuiYoCyQ7j4hvnMLVa/TA6UgfmufLxhN7nFy
lWwHWJMgE3zKnyhKinSBq+SduWXkhD84i1F6l/ZPt21xP23LwdHv6ibkmJm53daydUfObM74qL/w
qtFLAuCSbulJ6vgK1sy7LlO2LeRI1oxJJGL+5YhubnR888ZRmketfLB2+OPMJPRc/1EzOzVO6Bv4
gs4tESOfI3bPFZoktp6UlxsK3qxTfdAvUBbxTxN4OHpxRi6KE9QVPvP68417WfoqfmnhBSgNyIJw
UXN1LFEVjv7xylQomLEs9h7mkGXvDvz+SCuu0ceb0aZbeKyW/bODkLws0QsiEp1VqK3In0Nc4tNm
WJYXOB8+jK5FehC+CY7l+vYCELkVz15+IXKRH4i4i58zbNqb/14CgBNHtAIg6l2T3wN9AAdv8Mbw
3DHcECPHRse6I63SS8xNWdmB4ASfJkF/FphiB+SLQhJUvEh8Rz/yeB+zbfwVxnPrOzg14IsILWEB
UX5ptE24ixCdy/Aoumv82iaSZ50F7LNM7AoSbeZxi2JuYwjPeswpC9yi3lTf0rl5+Ag4IF0cQN90
gR3cepHhyk3T8Y3QIsGWo2K0RqZ4G5kQisd62BviX9jy69sEPbF4RJnjE2uVOln6m5G21tkKONrj
8ICdZWIXA491fp/97iljPGKR5el9jVh2XYVHqESNTpsPsKqeHXgNNbDQyTpJ67JYGPhwiU5BcYLt
y5rVFlfGTv1n2N1VlBhkkeEL+kuX/A+DAf4C+oDoyWeiR222Cr+DEeP3RXDUY5A+OBbKO0JWmKq9
t/1y7j+qVYYQg60PXpoLL7UAJRd8d/qGkVOSLeGDRi0WUZcIgzfzncKRwkNRgTNxpGbb9R5vjxTp
eiStcCkBesFMv+fNku/S2GjHg9n1lS8HjlwsY7ZaH5mtMglfJx/WSlnFJ309LtSdsn/v/au54o6m
Eb4WHkYD95Cbm5aiOC8fvAV6CFW9F+gGMNpXdmWd2kypJX/RRbt8mqXaqraahHOn1OkvhavZisup
M11K9AuJF4N40uySYdOrW0Bx4zp3EvfG2ZwrqP1I4bcKfQt+mTBT4OQUtgqss6L8YlQeiPje1vrJ
woVar6EWv76aYKKgzgVSYoTFADEJ8X+MwBXRFdsnjd7Lu0C1vZWIJcRrnW51MEoc0UonSI+QSMkw
SoR5xd11YiG6Ti8FumKP99+kup1Zy/IXnE11FQ7qy5OwHrP16nOuEgGr8S/nfiQyfBni4xs9mi4l
jgfMwC9Ha21G6AJEFnzRLydW1lZyY5opI0LPiTOaRd/qvdxaH5k5w7Iukz/hQVuEibtDMERP5f4q
bd7SSV4TADxuGPt/qffCFjcpeFgbKDI0wj/BsKtdYC1RDnoNlmYP9Z+nOPmzOQped3w7wUGQVojx
9v1a+XgtjkD589/qOewI8zT3Ja+BgmytLnIowXaIELzf0qx+4PD0LxUgDPwsaz4jAnQJSDWAwJ+B
4tW+Tfczop3ZL0mk6pKbcmCgQ6O4lZ0ck0I+Y/z9ZX2IHJPvHZr0K2a97pi5uOuwga+plXgXHjW7
NnqtznB9lq4Yc4OuOKrr9Dje+3t15fPnh0XtujyiWKp2bBzd4MyLZX3pLzpOpPVYotx1mwFNwg54
2E26vn/DwVGY1uXb97VacQyg+d3wDMpO8N0eyk+VAGy21hmAA4AKosz0G5XBIjy1y+AsXIwfbhzS
5a9iQ8AFalGJ6Azk6vSga3R1d/MNlgNa17z7pK8l3YDX0Wd6NYuqO/WhpxXelNK9NuBJWMykXCDG
mwrR7kxEwgmPIn/Gx6nHCNusddIFoZNFi4cAbazTdp5Oqk/m9hmTc1f5JAoI7Kf06dSvffHDPm0h
G8pc5VbNYGqT0eoIXrNrGxqCUJ+unKpe++YqftHdtx6mG4kuCYQSpSe0AZxSCKHfbtZT3R66U3Wq
5K0UzbuTUuBcWSYfk7cOr9b6dRjp/1ju65x888u/FKff8wPgQgbp3IpWr4PcoZqlt4FLat4RCcCM
Mlohmqn3yOr4q4XulNIiP6k4FYx5jgCShEZpRlo7TJBdsvfvvKN2RDGARjLYdwVeETuGSzbY1p9G
eS6s+F1K9Zj0XhWdjfJryBbtzyt3i/6RIr1W7HY5vl2qCWmPu7/A7DNTN/1bmRTXCjVnCE57Vilv
cryr2lxpaIlWCvqtVdku6Yibq3//McLcWgm0UE2zevoKPaIutIh4BKn931f/vvfvPwHR6SsL7DsN
+AoTSlPU6xLUgtLglKpq5qX/YepUjsurf4C6f1/1Ehnx/77K6AehsprQdSljFy9Ju/VgiREw4emf
DJrS5Iv/91/TdiWJUO+pI7WFEZtQHAVmfGAx5JxKkebkNGrknEnfrljJJsfjSOGjtqIa/fO4yrsU
6+J7hOqdVysrf7Ht//tSIetvNaYQVOUDNKmisZviDlX/N5LXhAKJW45o2MQQiDNfq1AoeZhYi27C
7RALhkATTyhlM6cU+AfLfF0tFHiQxoqxff4FkdTccOLBtC0glJlF+PU/NHaKuWxsChkngI0NEgXa
tkMkhKQc0wLcJnwkOqSsbmbM5bN+Vraj5ELYFUxXQ3Erzki4yH7z+3gQnIZa1MJKSq3vlHcznPkb
/GLbdnLDSlgE+e13dFHhVMHqoqV3HEO7ddWPdvt6cuqkQ2cSj/22mQ7jWqceKwHA3V+xrX8EK/Eg
PfVz8yWMdvCL5ZEPWsUWDf0BbwTXHtV5qjkMFeXf7ic+cEgt05MG1Uk7Dhy0IJCFJw3rMw7E3IV4
Sfc5nZebZoM49c1T+CfI8+aRLMbf0JWek6Ttwziq9sQrwKK/i38oijnp9XTVP+rf4on0CjIa6tPQ
8CQgIHh0KS5D/hnGOawN1G7yrTp3EKymDBS7YHXFg4f7rz0CyIFmSz28zRwipFM7dLncJXCqw4ir
c6Edm1Ww7UF37kaJVpGTGxB82NNm4g/5wC1hv8yZ9k28GNb8NOB9r4aZvjPmyIQmDtn79LLrh++W
uF8Lu5FxMJcMEeYgsJHBbbgriZDOv7CTTr3te8jHCZ3tLjjfw3xgHYs2/gWhGdAxfWJ6JFsfiqID
Y2WlLGCbgnhpvWaCoKk/vOpLIT12ni+aNQZ7izbtTDg3oYODPFnwjZNwwvWfbFVkexO3/sT5GY1H
50hriYXlHO+xcyLmxbwIvgQnkfpR42E44QTlXkHJp/7g9b8zf5LY1TBfcnKUJxQJCDgG+La6Ctaq
A28OWT1TH+91ghlRTgmWE52GbyG1VDwFfLwyt7YichMYWe013qPsMu4vKGzmAAunwBeZEEFf2OMP
LIej3zkGntvrFP3MLIbP3OkIVJ3cx+EdWKJ40CNH/iG+D2U2cmZO+Pwe4HIzSuoz8mOIE1yNl4eT
C6YQlk3kBsm1hH2x5fQyGQihTzxVXI8cBBLW4AJOwFI6UZxDenOmtHID1Iyd1nDc5/4CabGmkba5
UAHTQF2CvTQyGjy1tJ/YOJHcc3qQjqBv/HOBbeVzMh7NM/MPPb8ibLUKPdLM+qb443iqe+VyapZh
T0NEHzoaJxSoU3QM6BGggLyJfyYqqw3nSBGt/vO98btPkupDRPXsEzVvwtNhp1GWspXWbvupfYFs
Qh5Ag4fuJPZ3RrTBOU8v2t0Vb8OyJALMQ3wuStBwJ2sOVAXsBIBdOvpg9/wDBXzwnpA1JRail4NT
uLSl9UhsKf0W6JrP6S56mr90EVQaMNwYII54DGkAccHbI10B4cHhW/viJgkfqAgGfGJPpnAQZ8Zj
lu7wYUG5iR/tL0tc+FGizYdPk1KrrbtDzbCSmgoLciljWWWR5H3RnFjqx17Huu7Gh/5Jjh6tDOZY
9LFG7Y4zSzBmE/rhl8in+jkCdOBD67dwKN5s37i6I9h2Nf2v1GWenD3NlRgyxfUE2j5BtOq3uEVs
w66/mGuI3OpbBdnmDfOoF+9xRsK0ed+zp3UatR1+XeyckgTr9ZgmF5+V6Y6jHPNnV3kBk5lharOw
hE6eb7yrYJWcYIMqUz4jmwWdesLFNB0caDrQJwCaiCrv3h2KFTb7M14ILmcxex9pa80HaAmvefWT
HHlIAgVXHxvn9q0s4FfgLSVNyIpcVmjFrq+yw+mFTtoCVTrxjke4Ga9t2d/oerETTYARqB29w5ZT
fUFT2NFBi9bKnWcXDMa4Lff6YTwUFrIdInjmObLKGauzDuCFTDaOo7zcMSpPXMdXvxyv00oRz8Mz
V55HTri329Q8RtBZWGERWZVf7BrYimOoLYqE6I2Vd11ck21/MIBnYYhJA1v8HbB3TvzXtfCFl5NI
CDFcjCEaPdekExq5A+B3ygjrMFGvYCOX1IvLQvj993lzYdA8HDsWAfPDFqfgMA+sJ+o9gOIeAWaT
7hX3w+S4t7CgUIQUC/A22KHxl+oq/iSYTyMZvXPzl63W7GEtegJTzHjNDsUqyo0V9VtgH1g0m0t/
kn8hbsK/QKKCbR37cOfSu8MqiBiJTF0ZvyRCANUG92qxv06e8invINwVyzdnf3x7LY/1LP9EMsfQ
2H/U3IyP8dlvedJYsLGIxMgl0QJDpY2vorZm2J0uq6VCZAOQSW6nYsIq8FkJypVqoTccQqDuOfa1
2FOFE/gv66Rwvp0wYOtCPdf9gudCLzYp/t618tQGx8jtNANztXy14Aq81+Ca2b7lbvyJHI7Hrpa4
UuAkGX7biz46mNdGVC+1UyHtBOsJZmv6nVlZoNxw7bbvCXM2IW8W2heYApqfXHC/20I2CowDGbnj
ZNfmVMm2jZmd8E2iDNBQ9Pj0HMwJ042iTjCEBmwSCwxgg7ZHfzdZdyPOyf4cjIm1Y/md9Y5+g94S
UkOR0IidkvnPr1SfLdOtgba2O/Ef92wyhUMOK4418EZAhpGGUcVW7uo1OOKB+mG2bOy6ddfQ2hwg
lFC1BUChSAuxAlv6JvZhXQN9KZawmnhG/wPUFpDb4NTPxCvO7wElCbfEvf+l9oIw0DAcmjd0fcie
n1d76WvETRYAaBj4KCjnjs0FZrl5Y1aKDiKw/WPNQjK1oxNOi0irStvtT/VVX2WfyUl0cJ8Vtg58
laHsv4Y+VC/prrn9n1UtAlTQLgk9rpIvheF7QnJ4Abg7ll8c0NmVTfKtuuKZDxbLLM9u/UstjvgF
bnhVMhnYCozUZxPrQF2Z2/Ihgfv8QzQMr+9tXpsGzqIyN0WPjk3CNZz7wKsWOd9Sp8aqSMuSufxf
BmgvehoGEzeqPRzNVWm/8P1fkcvfMp4ACryejc/N8oWkzbN1Ls/0v5AV2JoBgxWRDTj0geljQpGT
V8NG/mPVxWwQYfLbB2vusuac/6jA32d5ZaNR8GflZjw2huP/YjNiBddL9OxzkhLfDD9QJdjjKj68
TsGCu/WbN+m/3LrZ0Cwtyz0X+bXylyqlm6clW2AJ0dO8vXaqM6wjqC5oDbAvKTK3J02d9o9t2Urn
6UWeSBTaGpAW44SNtNfeBzKL+FOsfDbF+Yk1qlIW8oRWdIlWHbSpzAC4HZibsOTc48I0EYsNR7vu
y/ri4YRn0d25WeQfYnL4/CB29DcfqBRPb30d7iMQBVhNfHw/z/Ty3lRnxMThCuAGKGT5gj6aCnup
fry/oA7V3niF/5A92Zc0dZ+Ssz5+s9FQ/vsb5emjNtDX5jfVCWLZPPdISAlPGeXDRTuWNHTOCakB
xO1wu23ki8E9ee8W7S8GUg5l+2Q7HMUHQpdimQIB3JB1ZBBZyexkBtgPU02DBoZif1k61jY4QFMM
F4Oj7tG19pxq4hswEKecFRtcjAssDAdrPSyGU/+QPHODCKjksLQbm6lygIZDFQ8VxeVqVDMf4mbq
UF3Af5W+SEHqzqyRCE6AiqRfUjUfuwXlO7YZceo5m68ZKmEOJFBcDMjJL0REyBfn0UbzLI82QX8R
UY0Ottg4NPUVE4yCa9LhhVA4rEe3QqKChdRcFoQGwy2c5RNdU8/n/IBEAcRgQyCW9yByF60BffFa
srCig5u6DSD35oK8SCWHAhE/z7e0QmL77C8dzNPelh94/20uOhUzGAQ8+PmeUx+F6alQ5tITkBvo
ZU58awYCSw4WxvXFSrQlxiFcpuKcPt+bZwQY2geiu4BFPwCw5HDvCJ/+on8Mf5DGkcgK29dDaNz2
u7kRB2/hrT+iHgWPhzJdu5lr8YvGlUbk3l1YVZIXnoZbXzla49K6KH6Q94L3nbr5iPRLkWDelf52
4/dMBllEo6nmgjulTjsEMwzapYm7V8L4JhoM3zvtlKcWzsUNfZ8RoMJGcQzPPL8eAR0lRlAU48bo
ZDRjaJOc1OTZ8RtFy/4R9WdNddGJjtw69OY3dNK/FzUG1WNz4rK9/Nm8S2m8zVp0bRJcCrSiM31B
QIfwg0jtT7kx9PADJws8jRGbtIgOyhtFqF1zW8yDFj3ttW493Dlv7nyOwelcQn3MZG9kg7YFT130
yVyEuJJDGpjTUfwuZ/CHHin9MXWOdEmVp88/qmzkuANqZjv0qTSg8XLs5Ig37tNdg2aZB+ZgfvfV
gr/MuSAd8UE6yZZVO+W0w3nvB0kmDzWzxQNYvDX0cAQ+brnKeHgoldlIgq3mlG7x2d60r2YT4wfP
7OBTpJVMPgT0/79inGV/zYc5TBsVsz7dq1f1OtwyYw3+lEvsWZd6BcefA//4VP8GqHERrPdpNhrO
saBp5sQ/Jp/m5AuHN8d++J4AyP1VJRK6seMVw3Y1PPx8PcgzBpLYJVms4xZYycpMVgBzNHWD6Y4h
HbjuFMICZNRxFk171lX6AvVLyKlkeQwtlcDzDRuRr2B67/qhJkuc2igKGRMBhG89YIzyVEcwEyUn
r53DKXqdVIpybfqp1kPpVkxNs8BFnFYLQAxn9WCbnxTH/k6Hzwg+bkk4nYOYiAkWo28egO/8I6O3
Jtislrl11DQvSm+oTs+S5Y4mBcwM2EhOEghn/WSRfTZ0z6GdiXbCNDiF6cfQkKb0hMTl4PJyYDsB
EnYrDl/b4CmzjlHdOzKJowuuHhVwcowgQkjTO3gD8AVfx4cjyTPUUmxnkJHCfazhw1nC1GJDNOYd
nRiPJXvCMlEZxw+q5azc5FjR3sWCGs36NK6ZMs9vyU+gO9zq2QaCjmNCwudtAwCDKA65/zhsgh3j
0+YSAx7A8WR53YUzPANF66PquTN48fsLbhVNKLIXSkf47b/NjwkRCKGEDQm+BMXGE0EY2zc7HCrt
Sc0Hk0j9hehBibM0Jmc7YJ8QatrS9zeAfHVPe0BXtDgJopKbS4nLrB+tcZQ7TWXno8tNO63VXHzK
3ov9qlBDQ2tkJmxIs+abDVQBBw0hFWQPOHvE59sM18UNohCJ05UjM5l6U9vgGYNoEQszcqYLzmE8
adzXZLFeI7c+J+YMKV+CjwSl7TMt569DeS2KhSGQ1k1n25FILoaJBsc2Poz9zYqxLFM7s1BQbPBW
3PYroc/j6bR3bMaC3OsgQrfjNl+SRLOgdcS9QGUH7ORKXxaDV0nBdDYOSOm0vbxie4Rg4VZufceN
W8LZIWHyKktktNO33UQ0jRPaUh28gNn7HNzeZxyJrfKMTLfhDTKGYJS1MOmTZ46BClmbR1OQBG9N
Xwaw5iqHNG0lfOo73QFvzScVz6sH1K0yvkKsVJ3ocwDpPSdr11cWI3Sr8cDAnIFRT/oS5lGbIq4D
XOmQV8fY+EbnwmGM9WgZU16Jxltm+9clPbGpW6jI14INJeKHgVHMebSaKUsGDhBBFslZVPfxqt/r
pIb48/TXv4t3RKcphffy9ZF78QqvPgavmYKectY86f+Xq0JAKzmX19Uzd3xHWDbX6MyvAyVOIsuG
Vw+XEQIDlmttHm6D/bDNPRlCIE2laUIXhXNuGmq79FJdeDSHCzcZC578crWz8jBZuPcD6sSl1cwV
edMVH4TMKzedZkyDk95BwAv0WYznBiw3eje/ubKuIAjRE2JWxhbNZ0+5A6N0XGCMSBtmLu7oOxrL
Sw9ixi0gsplLo9xKgR0a2AG9EAwmUZADswwXFVnmu3rC3Q/QYJo/DMjMWwzqjpXcU1z1jbHuhJ20
ZWMh/5bRF5+e8W8eh9UXKHliMI+eKR/Vb3TOvoZ8nv8yED7y8hOEgouwwtOG8rjgoHSv19VvhTlv
ksfOjE18LQGsn0go4rdTun+TJVpbrxkjwA7cJ12/C1eH3xFv35sy7C6v4eZs9T0yobm4Nk/MDofK
MX6QV9uw0sUKmgANpZkWr/V19zl+JxLP4Cz+Y86xbPD2zpoXAZheD0iv3UmKo1CkgbA6Bo8O+w2d
XWOLFZTZCAJ1Hj8VLn9rk2ZNuZExs4OLJ83Gr+jOoQLOToUlgokOwxOnXWk8p0h6vsw1CSThsbwi
AYc4tGR1EF0FH0yxsQoXa+oLs7jDY/CyX3AwLuoh+CU1g3nzt5nOmzmyiGv6CwS4JJgUve2dn9e5
/O70rLb1XVwoV0aK8NnPwod+Gj6CeCEtZbhac/m7pkT5gch7o3GnXYVgidXKY7Z4NUaPJQMf8yoE
vXIPziwKujgJ0TTVKdvpkAJprV8wZyhhO8Uznv+XGx0kr/9ODg3DN+HQkuyC6u6qfKgMeaJzqtrl
1fwaQTXQ/Fm3F4Ynb/jyiVN5+GzHC6/RHKuj+KWukz1oZRnqGAPOf3qU4fZ+Vp4Cz4O5Eo0G+qJn
hswaXAnyPmbyA2jxOXxy2wVnkWbz3Nwz8ilHO9t8fnKsTugwLAYvoQb7NSAWXl80heYhP4j3GOEk
m73O8fV9RhuQU9WyghdAZZdCNx95Or8s/o21+Uv5QK1N6gVQQmyUziGz0XMGGyy+MLhFN+Wkv+NZ
d8NjvZ4q5IGNFyHADAnJlYblutlle30n2FzS+FnyYK0jtzqVR2upHRL7dRg89QuWM8HdyELW8kI7
mJbTPKI7j264ggtyTHe9zXRxHNY4VNG90Jan7Dza0jL3om4uuySrjcYCHR5tFhrzJ4XFA/BRNmvv
zbPb6fy2jG9/ppYtDtkNU8q3Ha4FbTbyOXNcD2f5VV2kJz1wNtrfK1zzfOkLFZX4a8l1/qEXA1lv
cs4Di2fkg+CQI5jb0XVgiGis3kdFXup7SszkdbFW4jpj+WTreW24L8tVei0AlXzqX3yvBaH2yxLB
jSJ9xMhpqOzv1ZZwGCq2iIrIfskHXK0xkxrgdyisgKbRFiXMLvAUTraIv8HSh9MtIl6qI7pPAYEd
J2rwS/En1XupXDqKpLdDdL3C2V2bid+vDa+EWNZUIHzMq1t/xmXP60R4H2rmnep6yrz6bC/ZJV5z
fzK8xtoq/Iv9Ts7NVlgll3aJikr/N+Xn1HiSN+Fo90sq9ZKlj7fIjskBMVyYd0bYL6A1W+mDvu4v
BjJjE9zyzSQRC2xzePrj0tq/PsMlj9abfuoDTQhzm3LekVlOlEBiIp+DcLf3UcSih7tVj5ojeI9F
0WbdHh6Td4vu1Cq4oegQNvqRrkBDA/7JTndJkpV5RFh2ROZ6bD5ed4Ad1NG4uT5ZsQUCruD7cvso
e3YQdhp9hWpIfSFDoxGOz534i23wmo9HqmzjQIzXEIKuQWp/HC/1WTv0a3AeyTJS5waV7a3yWGD2
LdiZtXVJsS/uRAQk7My0P97fQuQFNqKY9ZRRh3jNRfNIm4WqF2sxLKLRs2xWgkdl2MONWXd1i2/W
lUNpAzeAzeYacAyi/HLAjq8eIA/y0Daoa+kY811rRn3CSHX8iyAOPeILB4aJoQuAjEOTgydiF1Nz
cKx5wdNxMP6NDIh+mk9OqhHY9Z319M+kybEkitWyySClLSA7UE/6/Tovd7G40L/174SEdj4qPkRC
o20tWTBGjx6cqdqHOjIOcUgpuIh7ws4C7KeH/kcECXyOF/lO4cFs58ancGCny5R9FpBQ6TPtoS/K
eQrS5rhp+oWVn6L02CsLP3RfjFopTH9fzP/u1BCTY+IJqjij20Rv5RoQyufIPm2OOY8PKzV+hQzD
YOm8MMcA36/uCY5PjnoqUIFZJaGWXXCXVQXdZeauNK+YNRGbgiBqW6wbb54+ea2Rsorvs7R0jk7I
2QfILDySX1G+rAFrLvS1NuXgTgdqJWeUMC3Ib2GqaILMydisw2kDDs7jovmFzkOm46yARAwQ41Lf
EySqwSIsNqY/1+h+kGWmLIp0i6UKGRUrn8BYHxGfwaENhvW4CjclvYz3VMJyuqFvGcxrAJfsVQAM
jzFN8/42NHtjaTI27RaKggx1wz7NWNoNWHBI/x5PwBiUYfVCBIETtXWpSHjDWfqQfCSjwNUxfcXd
siVWkk2FYQS1tTx9/DhiQNv0y0xYdwNk+1OU7OVsmxEOUCBknyMyfAs3oV/23SEfp1y5jBlkwWBi
NXRbJf0adUJ4EIvdRmAdYg42epIhUgtRJMDsqWiGTKTRRULgZIQ3bsbleEPNHDaW4PmI6giRGhd+
Z+u6jewufagn64A8qQXm2JAY65iQ6IQZhVEORRNCq7qshw2+bNRFLMw4cbqr/tUd/g3222na/785
/7//Kyms6nomQfyY/vTf3wvNYOqOVOjh+NagBxC3ssrvQZcAy5q+N/q66hqNcej8zFqaQFiylsYY
QTMUwQJNOZA8BGUEfUsrha+MEkV9P4J5eFUbU1A5K/771r8/lN85gs2G1va/70nvnD+2pn/x7/9b
OMkJTbdIn0Rin2Fah0MZ/Uj9pLX/971q+oNXgtT+33/GGuvBv6/+9wf//t5//8RUAbgAZekaiHGM
t/79pSw1QQf8+/LfX22CgoNJLCerTkurfdAth5LTuEqS4diSRMCblfTI9KqeDDo/aLwRDZAcN818
6PXR1nMnuibtuK2C8Tj4dWMHJletgFK91/Non6bhp6WAR1aFT1nsGldNVYLmGG9EybiMhNipeF5b
fz/kg+KFhRTT7X34glXPjDgd3BQ9XUKOnvdu6sAlhZtDHh0EK2fUmCKLxSwmQm6TONJMTkCzRSea
KvFOiJJH1hX9soNJM8dxwtans2/qbcTgqm6HRaYz2Y76z0Is5LXqI4uqgwV8G4ersoxzPiNN7HAH
mhr3IK3R/pA1srS2NEbyOCZ+TJFZvAnHYOLnJLVtViOcYPhO6ZuCo+3w8flI0oSAwiiNGFlG6Ds1
1BZ19wqId0DWWPdshElNs7kH25gW4aOLCRVCnToZSXzGA60FfF/UCLOC7uTygeRzrQjA82kvhJfW
q8WdiMjrrcaI6bpuG+jyby0iZ9ZBG+U1mTxv5uVl2IuYs4yfONM+c4t+RkrCMbjexNYMlAlEp96D
ivZNjJoCYztHDEWS8BQ7LHiCWJoAv/ucE+s+CxHbIQgc8x9zyGMHVmE0RKeS80ONWqzqOAbEI6EN
6ru3tdf0z0OM5lF4i6ouP/kF5Lc4lI+SyMahKaCOjbDIvTzDBivWabaqta9hXGi5gE+HNXAs4sjm
I3fqAYm7FKVvJ8rahy+GJeSiPzFG+eBXCNaNgeSod6KtAC1gU9bdSKLnUDVRvIubzGmbaa1J88/o
hdtC2sXlC5FCYSJaeJMRZSTGMzSMxpN9/csK39tRTmlKEc+k5vhwR2z6s4TfKFDpbcqhPuwyDYZA
Cs9fC4E8pDxqS0NpnaIbhkUzvlFzh8AQMmaKil7cXtyJjtRL9CFfSxxRiCMTFrPYTP+qPqzWpTnu
38RK0p4dWaBzng+/J65Ve6sMeVJqV+PJElj+qVnwE+sVrbWUvS2RaFHJ3LJQKlz5JXSbtzmujDfx
IX5MNaDG9YdgsheUdNCgQFBt440F3Izvr5LTT+2V0eqq4oeBpX/W+GidjRImNUeCTgDh2XZMVUX6
hkHM1hYr1rlVA9p+JUFpFUtZXGbaXuL0L/cHnxuJyFuaEXIAgqcMUOeSqezmf72QtBspYeVWQfVY
7YuKPMoiT7cYdbeUNLEfDJ7/LsjxQHRbyCo6Q/CpQ5OK3hueMBtq0aWFO2r6WucD6CbEW9Zym3Vv
uuBBD0DYlJH4v6t4gp4EM3g7jpWXybEPPqN6WEkqui8RkQFLbLBQNVKPJkR4lPQ/WdoxIo2CR1gw
Ui7AdsFKIL5FqUnlq8hGk1vs/rU58pigVA26nOZ/9VYjDsDJvXq/byqwnJLRFOi32ZCMiJ9b7uCw
MmepQBOrYPAZAYKE0yYeDTVr9oXMESYZvkVD/BgGrjVJ56MjAEBGlv1VF5ztV34oc2lHZW+qtBwF
FYCKxF79TwI0MnCJRcS2GeAaX6tOQyaoHwntRllhVkmIpxxgm01VYdVTRMiDzoZTm80q6aJn2gL+
wkS3VurQQBX5ZmrdMSAdAmwJPiqRaHwdLYn8gjZO14XCmDh+UTk0koKx91UQ1iOMe7kZHVk3MPib
eHP9SjmnbZojfqdnaAyFQckQvd32XWG/McJ9LgXyDuDJo5Lba1HxnLQE8zWDyDHeoD8RBnW4y0oO
oBpD+7cGwlhMaLZzmjP6suR1Wd9kwT8JfsCc4iUkK7SIL0BGoUZ9EVsMya0NSC2XCHkxoU3pZzED
fBwKUjw2i3roHUFPr9Yw2RX09tmYob8UDcrhXv9K9ex3bHTLA1gBCkykB585oQ65NPGRlshyFtrY
36R9WyA1t6QisU2V81ILtlGWA917B+0xKusQtBo5mIU4kZLoU/CYoZSroSmq5tsOuMtR+s3rAH8P
E+c+j4k3Nd0uQG+YizUJHFF/E9vT2Ne3ujhNb3HlGyE3VagLnjJij46hvAhjeossBUttrkkrOWJG
U+VjzxgHjYdk0RkxGx7FtAAjZEF9s3MGH50utEigxXktjcL8HQa+23XaPvGpRg1NLaAOvZetFJaO
XqfHLMvGRc6Ypzdrz1BluM/hG2HDu08ZV4w+QvuUHqMxam6W1BhEeJGBE04b21JW7fOAW96IQcKO
U5u6phD/P/bOo7lxJsvaf2Wi14MOJFwCi3cj0ZOibMnUBiFTgvcJJIBf/z3g293V0zNfdMx+FsUQ
izI0QCLvvec8x0n4TANTFdgS0K4YNZHLLc3legbXYkz0vqzQZAih3JfcpGlQ+KdZGfPaaVBPVLqD
TAZzrgbrRBhbfQhd6NlVyRYyKLD2pRFd/toN+6shBPQbUoVlRpIwQaOEQXiikSxEPl1DG4DjBlyr
LWpjHbsLdHiksE8duh6dR+03cIW9kgyeYhmAVbRyZpgGWmyUI800DGSgdDVIYyR88GbO00jPuDoE
08Astme+n0hC01n6wehjlMmA4ICldtNdwqBdjPkmCRHIt7H1Iny6ywbHNwGGXNzTKaFINH4Eeeev
QsgKzOdd2h/Qkq0yfQY+txMjC3LUd5o+PMWISbpVH2F6KUkYXysuJkUrX7rMtZ4L5zzZrcuFvN4Z
PQ3MycxwbKnqi3eckt0PXjzf1a/g/iAeFY+jpeZz0Q/dcUmrG5kHWF6ij64VoTQPKOqBwtGZDvxT
UBbvpG3HwFCY4lfp3Rj78mDP/Y+JI5CDlW0Nu7tad1ucrbRemTSmcDUhnnr0ztmztRXzp8JzXouC
QZaBiC2VIYVvQg8LxEiOGk182Zn7XLWNIHbTXI96OiUhos+B+gVwrspXtXC2ZYZ0Ie4eZin3ides
RIKowSIp2G8IuykiPD925P20O91QfQFbSUaaWEZ5rl0wrO2MYYzhQV1YYKGFcdvz/FfKjdpzNbXn
0IjfptGPdx4kVfgJKfweR5m7aKKbVMDM2zZyWA8t+h+zY7LtEL81jqTThcl8cDp91+RVsi3tmNw4
ulciRsVfpQ02pKTHrLiUQAaEB1C6ohu4TCfBOdJi2kuc9FdtShixAV/drBnS53G6Kp0bzyhSeLyM
V10PI6Mpvl2tPqGF8G3RHTLo6cj+jjes/hEWs79vTsGonMfZ8vDdksNQYEmb2Zxs5+c4TZwNDnAQ
jgShJQxznJCjVhBbpGOXYUpjEGWNVkhaLexeuvRjZ5F8Nt/VUYHhdsJK2rkgZdWEtraI4StJdFf6
Zgy4SmhmP13jietgQg2p+2fbtlMi14s7hAijBX2gQVDfCD7qRI322gTrVeL2vRpkI/eTbI7O6EQP
dQoO14qBkSFV9G3H2zjQ+WRQQ9YMguMUUK4Ebr0dxp+le2MBGeuwCq8N6TMCmhLqaPkSC/dR5cCY
ep4rb1OKmhBqDBvI7GmK/I/EHdydPdnBQod8gM0UnQqHpaycsjc3M35lijfUpU8KVnIfu/Vb2yAx
NorutbBgsqRmdU7CBho9BbfmzF0VHoQGpXgXEtegKAGJ29iPZgGKP4E4VtPbI+8z8k0yQobrQLFz
auAJaTf+krqA2hB9hCBQrsJsAuYFo7JU9XS2pTgXseFcGaAW7I0Dw/OhqWmqkQi8LP5Bc28GTFRU
UnXbelH2pk2/D2QDYtxG/7WwxWcyntyIvWeHQwR+2bMzFpgV/URhPu7EOnCbY0MSe9WRfwWUDD6y
sc0EvaOqzFAKdTTfpsm4a7EWPJkMzXTSvRVj2l3HtkY3qTO5dRHmZ0dvsCihreHo2Vw/VGxhMikL
vprQzpmR3a5kgj7NBcCdJEg1WrgS18OnOcP1M1TJK71XDR5ojaUsFlO09lzMoXpIkClOUboJQ0q9
2c4ew9iDyNgzq+XTqK57N1sPOQQYGH70xJuGfj7xYgllx942vDshG/pd3SYj4dZANzEWjId8hhQ2
VSoSZjA/XLTgDOg9Z3Lw0NWnlmTsqV86bmgFOXnQOBGOHsSEOlbWNg5bxspTrO7pKfwwcuI8nQKC
XsgHaIiWHsjY/8x6Aok84hjYzZPDoMxTODGtNV0YkSbtxgmxtOvde1RDB+Hea5OBWDo9p1G/C7KU
1kEsCM+NDN4wTnaLWAf94gook/HCbIqDxS/bPWPuJhimRm9165RlcHSredfkTo8ilvwwmzSOYRBU
3i2bmdBOaYU2/tn26L1GRnQzh8tmWXBwsi9FkNPdcJwT7BYFzHeDD78FKjWpFCr8cAcs94YXDrJm
4RYZusPDPkBfN9OfmU3mRufyDvVgULdViUpQZg/WiHp8sBXSkon311w+9xA9qS3CoxUG+YvphbQZ
DUWS2uJTLAYmkNOStNMY21wRazaazF3GgN40H6WjGGy4WZvfjEufr6uNcxt/9KN7gJqYHQO/4+jw
HcY6bYTLB0mrT1kRTTZD6xm3rbbJ50ofqhwZQxSrz9hEU9HSHGgURU/AXB10zMqUePtLzbtb05zZ
RD2CHZUw8AZYTFRWg2trmkYyy+k4BFlro9PVDA8aT9/EldzUgauXVgYebwtRXGKFPUgasGLhbMEB
bdHX9c4MhxQ8qrZRk4NL9Lc9GpcW4aNbOR6mqvZ7Yul1A0Kxiz4nbXVqYap3qI90QDySE4b63GXx
bhjmm9m0smPpo/sb5/oY9Kpb1W2IdjBM1m4a3mct4mtjto72Mt5xHRYmkKTPXi4ZwZkrT7/MUWQe
AII8D46NmGvo5BVPiqxDFvidY8yoYkZG7qVbHO2yxyil0E4TNxXqwtjYLr6G6dnOPayo5gxEt0ZZ
1XE5iDjq9QyUcyxjIp2G6gVpRm221ufcPMZWItbLqi/5QDGYkshxtpIEb7Cd3FcIO2oLhWE9NbuO
uOJGGOGj2eIQmZkL88Jykb/knr0Z5r3d4a0w7OTItvCejsmM2EJvS9P6ZqH8iuemIXKD6q7steAM
KFZhRxhaCyDdSS2wWKVfrb0koKD1g6dycjkJPQ5UybBQU8PfWiw2mLPk55wkaEIQvvedSbXj6Tcc
VIoPsW1Pk8uLjVFUN3U5boCEMecwVHw/eR9+9IDFoaYndRUFPehFbf00FcMUvUyPplepqVwAU/20
TMq6etOFzmtY4S3FgnUwFTqPvI/flUlTKIUZkFbkflmabVXKkLJrmldOORpMocAvYjpvrd1rSJcI
T02vtJC5mx82EMm5ZaahvHPWVkgBOh85n0BAprOvWCbl3YxU36oYlVVLHetSwkGR3NU6OhkYJ3xN
C2TMxSmcE//RbRmIaIZXE82vyE7EWVZiVbnYqLoBqWZWj+XjbJsffi3iD2qbLxciYyG8pzJw6Wra
3RfXt7fCo/fiqohd1m3V9O2OdqY7RuMmapI3x3TQZe17zQU1cTDzdj1tNZaGU4HCZSrx7StrBTW1
2boRmxgJq6G1CSjPDUYTTnWQOvevSzF8hFZKGg9K8Qp06vUUtiGua6KcHBDdo8/yVk7iPQ+DHyCm
8K/kl8WK4VM4kt2Vv/mi09vZK7pTMzo+8y7Sir3ErBDkNO+DdrZLmXFdte68njxnPgYB4UAp+5Zq
bsvNIMIbFjpgZFZAAGVd0tzwxVMNvOwqL0YDqSemOLd/5eKV3GejmsC0BY++jIJ1OBNn0TXkhJfl
ypsaZzVWDbbUyn50FOtfKZx2lUf1VhqmsUWjatXYn0I/L7jO0eMZWfvKEVR4BGePbCtCTarS20mU
B5BeSQY02IT6ODntsGQVKkz8COySzIQUM7buxRCzovjklxpOn0A2rolfSYOdzd4CFLHzmRRGcJuk
9d1sYurUlj1u4P3XrMA4XoqSjbzjrb3U3YSNuRkmxcwyKNXZ/tAITwoWfnK8igZtLykGsmPqEL7A
jl/7s41If2CeEafvbU1ekE87mqphuvIG+Rwgviuw+uF5caa1WxvfpdNvtedDzZ6NW9m3XxGNt3XV
opXQtT1vA5QYMzBdQojZdi9d+wp48SaSNmjKOJI7HU5nfxxJOpTMSN1wYiPXsDmQBoriEMDp1WSx
Ygj6V9FMbHAcj4Qq9P1bFBFHXkkiqjyq5LguX61pLnaWmx1D0oOvJ4390O4XkaVSq2LCx29oFtJK
0Gy2u7vW8EExRAV9jih2N9ADjf7YdhPTpFlj6vBaeAVdT+ZBDBZvEHh5zHLugLyVzPZn2hEjV7jr
VAT5LrVMuW4s3lVYpp9e7z7YXeESwovGyk/rn6k3vpvKOFutd+Jae6f5ZJ/r0D2Mpp1fx2WHYqXj
HCxyB/7w60hVvAtbODJQ6P3ylGmM/CnS90Kz+CtsWVxIxivqEa7PXvOZRyUbUuEjL666pCQ8/H/6
Mp7ae60WQ5XrwpkM3Cq9vXx71Eh/YlC9FBGDnlYU/iXu0OWblpvfd4vGg4lwuf/nl5cf/x8f//3j
89DyvH7flz4TRr0Vhv7mT8Z4JGye8XJz+epyY1QDxMYBk+rvu5evLv93efT3N//L//3L3cv3hdBm
6uFTtOF6yrAKB8VYHMKs5tVMy0v888vL/17uz/bIQ0YB7cMKoI0uz+Ryw9G1JE38474xh3+/DzaY
3mG3Sl5lMbu7bCZa2jA7YtNoZR5yeJG8SkPtnZCI5Hryd+FoQ8vxmZ4WQ+MeYjN2D3Mc+mTZsaW5
3FXN/LcHsuVbpOcweSDN7vcPXL7tctegKbT1NDExyy9KXMc5jJaPk603M0LQbLg9l++7PHK5qYqW
P07R+ZAmNsZtr8TQlf7jp5UFWrWyPifHchEMBwPuVg+tQAJF7MjGAcrWQiuSDcP8MOda3NRMf51U
QWdlQDO0U3vtVZ46XG6sUSGIiKuWDPlgRiECdUZW6ms00FqUPhjdJBXJMeMC7rRMzOKuY1xIBloG
bGwH+bM8pAsoqrwc4Mvdy/8VhUa63cu23bWRWlViwN5weWSISgE5sy5/5Zqu/O+fy7uYC+rUewcY
9Pk2u/yGy++uI2MhjxjDkZeTbH//vT//yuXX/vk9l4dGxSRFaIinv3959o9ndvnuywP/9Lv/vw//
/g2kQxDl1Xf739/7T3+zSnyyQttjLtgAw8xi+fMLQApkmBCFHDxqB+GiJfDZyUmdMlrP4KSgZwx+
yTCMbLu4fM8cAYi2CZkKVDERRFO59+K0PRm9ZqqUMcdX0W6Ih3Wq8r0RoVtpKlBeIFZWYWC8D635
7TlxcRgaBvHAHOmCsnOh4nSpsiEVGJ5HT4yZpQXteBWURHpMGgbREHTbkNmH4dEK6BRhplnwxAas
OmeaJS1oCLoUprmOFJEHdTQ0mJUY1g9li/DTpxZxRqAGRL/clMWvIUqMdQvrPGMvQKz2dNfTolth
l0dd5FVPymOA0ED/RukD1oUu2YpNN/NuhV8xyZ1o34zi0ZKEfgsszmNuIkRI0l3OJXg3LPBfVcLg
EdRlZpggp/Lxc1X9HRhwLmZJ2J9HwWCpZ4IpbMZ0/aIGz6PgMFTjtAozTFupgZbYneuZUwsojkSr
DPdjQijp10Z7VzFbDNPbOJzJJZoDJDRCfbkREbdz2siVFYhjFese+WmIGL0LD5GPAcSUwcvCm1bM
QVZRlOAg6lH0AL31ZuO978Eot2X3YcpNlueKQaPLRD/LQCNTbKcucYtOjF83RA1qMVw7Ou5P6drv
FijJG7ejmeZMYud6aMfjCmFAdTtkyA1l3rzgMijIKINz0qooump8+qQiIzUsFWS6DRnrA4T+cd9I
aoeIGWymkvYotXFmTtASutWY7IsFlakqYZhMxG4zDD7rTJyIh3DRj/XpWvnVDfFJzUa74S3o8o+y
Wfq2PB2DQ5jmiGWQmtyDDCwxxmRh+S3zhLQFjXE8aoybuKSHxuUMplACx9rLrXMEZcQ2B2I2O9oB
BKGcpjoidCsTr6ayf3kZyZ8R5gp+9IZ2ACdMPN8VhvcIIHm8o/doRWzWMhcFmOfKYAd/e9PQDDkY
jjnhmsqyvfCpgsrAOMrwMXMG917l1rdr4eJP8h8RGxQc9SW6Xedt6ExwKWp+IUYqEpQJs5XunGzR
9Xrqk2HgUvhpY+031HqqwsRnk+ZVp6xqdkEmQ1iwZ7VLRtpIYLtSQrWGUEvIn/yMhjZ+rmhvhWFQ
A0FNNo1eYh3p627CIjyYWbKnmfnDapxw3/AOGYFt0Oqs3B+iAuBfBGjgfBZRp9DY6hx3N9ixv1N1
eNPFSXsgSop1BEQ1LYEbExPW2A1vTQ6qt+YZFDUi2CK8rytx18UjpR/v92CsB7DQV3Y/fYnMM27a
BJ+A1dHCM2KBmgYdVpYgA0/d8DVOEFXPpQlTJy7YdOIBVnF4U80evV7OD+gRxiflGooKk5xbDL5R
f3RQ2GmMPV0LUonlfGNraHy1UURoaovmo/BoG5DZQ6yXB3zPQd8maO0hfsmgnM+OfixUi8owRSjD
e4uAWRFwwZ4egJ9AdDuVRyWT6E72XJMjxkKOk0Sb0RY//TQwUcOU6C+t7MfkJD3Z2JThMODd8xCH
n4oWWi9ckBgW8q6x53k1fXqXqBp84Gzjng17zu5xGJDFTFfBQGfKjRBNDZCN3XkkdFYq/dRXmrGl
fmq6zkRbGv+y7J40A5oFG+Wi+R2FJdjD80uZEqNx6Rcnog6I0cEznXeFgneSWmtjuOUpkv/YhQrF
KK0PZySpsIRRyRgfJew4Vccy0gp0HmpShBzb2TDctU4xVUADKjKUxl7nFnvLBizkkmkAWVSj0VpI
CEzvAPX7aq8i87aZ0YUxrPrRzzmmpuFed918bfn0PqZaYC80I6Km/f4zhZRKo638GlOQhLqNS3Zp
5rNhNh3veosHyYWUCSz+aLo+xraepJW0p4W/QNojWy4Y0BKzRTM+jspCD+4kdIsNSNjkmCjENbkb
FTeLyIwjV1YDeRj1XKzbojjRJ701zIsAPXHWVeo1lB2y3fYK/b8e54zAMT7oYO7OTpQAp6mHkDbC
+CYzNCD5ON5m9O0PumawUgCStkhCwDRcBXtzzN4IlljJcXzLPYbpYONv+tlYAp6wWngWFiaztQlX
RQo/DdOpb9P80GwmTZ5kLVhTy+C9Ljua+QqLr9c+Zz5Uew7kR4+hVjknUEQ9rsyFIb+85VT1LEY4
WXFqibfB5+Sx25vHD9LWztqcaqA5vPoUx7swsWT7BRbkJn4SQecKpLoBBOmEMwUhAhRQfl1x0B5w
O8bM2KCW/7s8MPuw8RrpPFWdIsY0dl+THLJh2pr9oV8INnq5ETrDTBGVP2Ijjg9x0RKQ4oyvsQGo
oivt6SDY7SEv4aY13GjtFsgJUnRQx6wpxb4hEslauodhZ23HpQYwJXVBQx3pd5XYmgvk83Jj/eOr
y90/n+LyA12SMJhbX/5jUBbbuXF55r4WT0aWA/mRxJv4eMvRRb4UozrWJRmvbB8B0OspUwffWjL6
GKQTCuuV9koEBgCSNtiWMBGL9s2O0P6LAJ3nZUt/uXF8DgVrubncjQ2fDjoF24qMgP6QhT8jpx/n
P5+U3XWabMWpu4+XIzxzuB6oNJuvPM4WikuKiMYCXVItN5ev/uX/Bj/guulhMGqtlObkUjkZRs2W
NrJ71JeZe476noKuXD7L3zfdsnHuEze6Npk4XzswpoudWCisF0RqlEXULKW5HZe8uGG5SS8pbZf7
ycJjnRu6MUFuk9w9EBtI1k2N4oWkvKJ9GJQv9p6EWOQvN3OOkNdQTX6tTSKd2JtH+tDXuM7ayr2J
ZcUC4VnWYVpyAy9ftYQUHmrtVTQzaMVGCyO2se1lL+ZScnDv8hwuX3nUtyvPQcIVJ6fabcRBdb44
oGMfYi/cuw00EytD9BvVMSb4XDjTPrYfGItUh1L4zTZOfaBs3dus2edR6xXXjA0aPkLSBsPIwLIj
O/tQW8I+dHbarnquoVfKQ30gLZbKBZ0M6zIgTDhbeGI5SeB5jaC0Zlo3dY5FDBO1DHPMOwI/kq0o
JIdTQMlLqKbxrZc65nLTL18JHSKmn8mH/QcSV5YEJRP5hGep9ctjOQjsSwYXNKhe5MmmY0ow03JD
f3VfqVlsR+ajh3m5ubz/l7s2LcW8oJnD2x0B0Fs+A3Zuf7sJRhgqPlqB6zkwUODmFERWbCMq1duq
R/HSsOENFpDw7wPwcndK8ZRX0xyu+s5/tG39Vtd46oZ50Uqmc9ptYnP8sLHHs+7LvR7r438WDnmE
jjLGswWMcA72NHeAbwKld+hZA5/MtsTak4GOO8z8OX/FFBApbcI18mp4juvgqfkwnqojoykTkSpK
7WUvCHM5ZUN8jaNJnuIf8xt4sa+RALWr8Ef8VKD12MoJwul18Q1EcTkpxy1tTyaINb4kRgHEOzhr
hiDQrVPAkUzDX8sFOAaCZMOiPj/Ck241oNdNT97osIqHnfkw36rPirsTssErBzEEiCNmgG8Wp69Y
IcxRr/wpj1kc8q/2ynzAjMaQsMANjvDGOyUfgioGeyoUeY5A2k+7yjjinVLpmp1zO25xhFjOJnY/
EcMAq6kBjT6Jt3sAVuvkrmccd4XNGKHFk0GnlFgqfGILaMo/TZ/RnXVCnQa4YI0/FiIB3Hnvq+Zy
Rjzzo/flnq1H46d9CB/px7PX67Bj2bB3r8L4xJ6BZcV6S1+m2/BrxBv+omFgq210EsnewcDfX8Oy
dz0KyY3TrAymWMjJT8Bn55qi+6p65TjAAQ/WPmRqdMqPxOO9y/q6DNfC2UQtjgIcsegtMPYCeOgN
AlQYYV0jjwMUpe/YibFuIIkP7k+oLbbjR9RcuQ+/ArVRE1L504TP22+4GO6cZhfIR/D3/4Rrv/uT
df4fZV/cVUmpuj/+Yvnw3NkXTlFV7r/++AvCE/I02U640keaKlzX4/HP94cE6cwffxH/WTejTnNb
YNQ0D7WBZGWdfRvHapd99IfoAcppjm5hY4Z3iVxNxZa2ojz5N/MnRwj7WjR6+cJ2mbyV2LQh26a9
kS+c1DTaxj7RH3cwO3UNQ3VlG1sjIAeVbGd7ayH5e4VogjLwef6G7rcpNsUbFI4bPKC7+nm4Tx+K
p/pZ0XG4tlbtLwJZdv5r/u5gcNkO5/zAtR8dpskBi7F+Z28nJhJbec9ihtZgh2wGOzXyaXz7Nsam
aWvpa2fF2XEN5g1l6ezgjlLP8gYM80g3++SRvdBvfrXDl/dUnMDxxt8YEzA0yG8cUC6ZvUeqtBXA
tLf0AzGk+UXfGvmrfmSw8NTwoWO1gVXMI5zV8BqIkdohJdtjmA1P7j2HrGL8+IDYrHlBYuGfq80Z
owReXXrDOe/fAUnUm0zYZO/yD7T6G+PefoaCuQnW0a/5w8PYbW+Tp3zhNFqvvr1OTv3e3MVb54wv
1PnZ1dfYp9ZY79U9GEAEz8VLBVkE1wvKpjVyZ8yRnKcSN8BHur5O9sQb0Z3kDJtuFwTAEzG0vwCT
JXLN7mBFsMWKuGfgLFsm2DEGwmO/GC+O+BTAqa/FA8NKEbPTOdEihy6+0Bs4bJHxnacVu4yV0ewg
Mux5iWTY3Ymvotg3u/GdEpynygV86x6at+kYvFFXbtm5bdib7wwcQ6sFtHB+c3+iJEQhuj4QMLv+
N0f+Avf/bwe+Z5nC8aQXBJbzXw98QPYdii5Lny1/OONZilfLGsPh9UMGr9aiML1KoHX9xDaDsgmj
0Q8cSd1C/F60yv/myRCE8N+ejHAcFM+mQ/bBv56FLmFZXhsM+pxY9Ar5p8x9XK4n3iIQbThsuH6s
8NmRcEVdFd3W6jZigIvN8gf+keT28nT+L+/i3+RdSOKo/umDW72r9//4VapETef34tcffwEbW/76
VMlnr/459OLPH/tb5oUUfyW6whSINm3PZhdM6IT+1ak//mJI+6/Solts2tJ3hAw8oi3+nnph/dV0
XWFLz3YsKW2Ho/HvqRfmXwM/8Fyf0AspLD8Q/5vUCybp//VQc3xp24FlWuzSJUu/9S+hF641eYFX
JQNJuyweilCzPmpIAZSEyMzMDNGwvSrjG7EBtmCaGTW69XXZj7BWU4+2k5+jMjYIuqBB9VJXzq2p
/CeftJ9DVNbhcWi+xz4/DT5ORml4Z0J0WKYT0CMGescUdinKvYU4wZZGEvIEKwaN3USueemFBDLP
P5IAFuIk5jNqtvs6gIBa2/K9GzNOTOs+Rx2Mz1LfENNIlXtH4GeoFYZMTtNGkqYseJJLyav1JrTF
eypKvJpsZc3xR+ij/bES5z6YHoY8eGpp6Rlz+YRc5TtuvbPnph+9Dm47L77RbXgaFVMasz1DZmag
ogrskj0LaD20r3NcP8Vh9TCEzVtHEu0EwrozubAUoXx27Piul9n30PLkPbd+RaT3XUWKrgMBZNfS
s+5Jgzu2rjhZJMTBzOc5R7J9RR5bJ/HGLqwtQz00OOVZBZD1kSH6rkPOTvqaD+E2Etqi6O1gvjL6
bHC2tEQlmrxtYVfRfuJH0tCFtR0QbqsKmg55tiZd+cbKDLZqHp+qk+18B3RhzFTUbHgO+VCDqkjz
nemUCOKorGPPX9emv3dG72co1We4TDmTgalrnhrXlS5woRWYaEMQFkRxcqQYaGK8+afwyMhy2nqT
xWzHSNnYI1iBY5s597NEYFLb1m75xakT+gjWL0/b+HLql2jifahzGx726L/Q+pjgZMLXIQEF+BYT
eyalSBGwYGn4CXXp7l3iU/UiKndo+iedPvdl0FzZc7num7Zb2Yy8VuYc/ci6xegge6ZNVfnd2TPp
A2lJulx0TiSHDv+2yu/Q8EoWd1XJl1b5wzHII4SrBsVQGzylsi1XSXQTIeLp8vFaxogfOhOVU1yk
88ZhuIWcEWbqID4tSOvIbB9oP61Ejnsv6mtzZWO/DaBju/TVZjPbtAQ2E29Nc4hNDNISsM6u3A8h
yiEyji4nSxgEI73aYU1JxmXA/K7lQMYrga/FwDnTmpQKY/SSQGfOEj5fbDWF6d4PCQ1CS0Qwe0rm
DlOY0+ZcosBLXma9oViH6RLW497KP0eEUKiP8MOV1kOguIpHYDpxw5mBPFsV4FofrEufB79opcVJ
8VBb9lrA4s4dJiOhN9I7XE68Jtvn8YglwnXP45R9jwF7HcviXWmt6oXY45gCInTQvEfmi6DQ4hgd
QQwYJQDyk6M5RORQQRQr+KyiElzgrKNXgVIQEoVH1GuDzb/t2ledYjOAOUGaPTJqTjGDk24hjDV1
cQptDofEfpIB7QaS03YRfYo5+8iaaLMkyVkN73XPs6Ab9u20YtXrjTMnT8k8AnIWd36MFMGXnDTt
gNmIps5VVrFvcUZwIUV4VDYxy3nM456ffthCdsxCAlJAmvC1bONp1/MRSkc+Wa3NFtBBrdCgSKmD
JMDvPWKI8lhP7TJkRBLTZHV1viax71Vm/F1PwiNgrd3G3YSnDwWNB65U13ekP/PBUvVvmoJytM6K
D4OFDGZQsy9qFpZSEuRBJGdudVB/IiQblgm/wERO1ObioSe48DqNmn5XdItEpWbrplvyEAJrOWd7
HOlTIs8jWH70Je27VQXfCOpAMYKe7+JmXJG9C4yRVMzKMZBcGZSWkX2XxfOhjW1rbTe8oCB+7jqW
o0xWwNa1fUo0I9ayp4/XdEBMAgUaHIMPF4MMJyeNblxqN1GI8R6xdrDE1TkAtRSyQ58NuiMyWAVp
9m1XBZAko6w2Q+yetcEnODguSScR0hOyryXuYf+H2bu7ysfojhS/uTGLFut9j5XZLBiUBRKkkllo
l/qzX0cxjUodKoJOMuTVosRwkqFu0E5wJ2xr49i3TMPRzYclybkhFmV5HQmRobtIv7A6PtqaTytz
X2lBFnSGsnlT1TTNmglSZYYLouzcp4GL77Vnx5x6uQ9lhPxU2+FwWdaSqLPucQikqyhQDzKP0Zv1
hMSPP1pGONSgRNvZHm347OtylI/BTmWwllL848rbagdFVNGBF6hldZvYCcxFzXJbOu2+sanGLxcs
N+YjIYOKT9TowuuBkRg+QXsA/pF82EN9O07qXfbldwy6NJ37t6rhMBAi/zINzsXCZrYZWQRvMxBf
J4OzR2aC7zEwwFGZ8bFJA0J5uhAvi7ttWO2nELhDRLchtLzzrCUwHBOQ5BKDHA6MK+JwTT9uzeaI
69Rs/jI9RcJjBCUqn+5nuwDZXDZvSY/Iu464GBliIfeOyE+lx7mMsKLl4pSfjQ5q/FyCu5Fp8W7q
7KWtifuETJiMXCeZ8dem+cvFdnXth+NPFeJvypwcA230zhZ8uB7qk6vfyNRE8dK6yG4EOT/tCHpM
eyw2Qebtg56flkoBd+/KXVQkuPxxIBKGyCIVCbXuSe680tJ46gZaWa0foejprfuhb6+bfhw387JA
eiP40wGp6pWJ5QBn/rEZQ+i2cNDCgRehe8GaHGukcI68ygUKbD7X3FSbQuLauFwOOXmwJ7HjyJfd
F3RzALhiOyQsiEZkPM2Teh0z+vdj1RNKghWsdZ17ExZZIswYWw5Xyti+cVW17N/YNhhu/WhoXksc
3NidCFndQFbFjQmjVVDFGfF52boktXUj0SSgzRfnaTZfL0dOYFfQTQPiImhpx6XhYcGiVddzids4
pUdLa3YAvRrdrR7CF/rsZFdhX4zOAQIoDiQQeu4oFYyk8A7ZUUwrWPL5m+TJiDpeV+Tktkn5i/Y1
aWeuV28aM3xXvesSqhSv435BaAF/ls9FxVYpM9hmednGDZB+V9TAHq4d+IjOA295ubM8Tx0VQow/
b5qpUkgJh44ileTYtkUpO5DLIQB3K2D67MDf4sbjKrH0ibrisjnWh7YNxFpXKEDNcYU0avltRNfI
98Vus/FrpKO40mZxiDpu/rxvdvS2y4GSn8lMCCeWpKPUGVe9bT76ft8dakx/5HcU3QERLxN6au4e
5LJ26J+7PTMG3BLMGJa7l5t++SrcTFGH+dv50ILOvTRkd/AaVV17kyZ7KLFArxT+reNhlso6hCiB
3waYPIjUMOzuGFitv4Ho5/na2s2SQOPOOYsiZs6QeHQmMhgdjtOk4jrNeuCFWAc7ZxGxlP+PvfPa
jhvJsugXoRZMIAKYR6bPpBWNSnrBogzhvcfXzwaoalIUW5qe5+61OiudiEwkEIi495x95s+SsR+P
SPnv7QrqMaHnvFDGHHI0vWkQYIU5To3hU+HehJgX+D19nzOJTJyQtBekj0SqZZd0HPQNQdLgI0bD
P1eyOS/aAGRIAg21SmvIxg2IjtzUd9Zcm3XmKq0rLDxyYqAOT0kny249+7scMu+2npBL1G73NUeA
dx4oHVfqTRLIy6KkpEJ52T6ylXsZfC4cH/Qwlc/Q74iOaaJkU1YcME6tDyidPOBhy91YmUxxZPK0
PAoLqH1tqyYAy9FtlMr+GBnVcFzuJWgdMgV4T6riFJHTvR1M9SnTUA+UHKyUXeTfCjPSNp/L6n0Q
Q0DU6Viiff/nsTn4RAhmwbe0Gc2jHg7wKZ/vCiRMRAYzd/TYjlYVJq0kD41BErintK/DNdMcgm1o
9uzy1Dwv8047VZEojj457csjsw9ZTrk+0MnB6SCPOQnAhfmmnt/8/LAvHqzQAz9F7Dn+B2Txedr0
pwbHyMbsAQ/oSnbUajvWhopJQJyF/bn0AlqMJsUHpO+X6QRX2HBc+1SmmXy+5wka3ZS/KXXNzy1v
aUuYpPV0NGQkNssz1vyPZAaPVVWwHxE6XxiWfeHRgv1e8DkL9KSf4srL1o6ty8veQ0nWuW136mn0
X4yadh6hAF+a2mFTa5dNap+y3kTLaPXJqVQtPbCajDAzlz42Kh7aU3BppVgPVc/crOh18y5BhnVe
T0OA8wPQ1ThHNBPCTVU7tPrPxeTv1KDiG9xuaH7j4VPaqvShaF2yvDMmCHFmMz2HO2u17O1AybtX
9YXrX+uzxpsq1bxaF9JyLCk5WBzXmiMsX5VnE1czJ4GPdd/gNMY0vpnXqgAN8BNmzl1bMauxdJYl
HcRLEXL1+v9sXxhYPqRD91F/Uy1wUcONblO0+1oN9/ZUXlaKySSLPSuMvzHZN+ua7AIZHD1j+kNt
mtLL65rY81dX0pCmMFzddd5smsm/JsIpa/fJyDpxXjDWrUs9eqSSj0p3EvpeD8C0/rf2tZSw/lD7
chyLouS/j3pdf08e+8fq++vC1/O/+afwZf9F7ZJIVyltBjJdvip82dTEFBdQ6RqCF17SXi33L45t
imKuJaiMWXO17Efdy3L+EsIwOLWlTduC5cp/UvcSSr05nFzdlobhCJ3BiAKdfHM4xQg7ImNyy32H
JHbNkHicjK7cOtI54ovzjmGKX4ADKzyj4+nC1dI6uenDEtw0rqd1CjGAJEWI+7ZBQEtEmXqM6Lnm
aOJAvWIntCP6HlsMVs2mmFUDXRZsdPx3rNaAKfa5SZQKGYpJHJy3da5tNf+zI4saM2gjV7WUkMsc
8hQtjcm/UQaPuiudXa0Y+ewxPTAho+4h7FMs11mgU/mdHH8Tjvl3lqfTTtTzbISvuIo7+sLEuYvB
vswJqUkN5qdt8pl6GY5f9OvDUJLjPkqH9Zp6GC0dPHvgXTrkzkKVILCrMpF3exULh8kjVjOzdx5r
+tscl77us6rSWrtZdV4wnTDK7bJJ7AoVlhcV4p/N6HC1T4eD0+rTXulNuRV1fG36/mfpJcatE9Jt
iB0M9ClZbBPsR31E8kMZUGMVhKayYsrvwJMSEeG1QznP+339E6r/MydjCjsRWdr3ZrEZBBnhnq8+
hQUL3AurksWhbzDGV8L4PmXgDiMFOSwxZ3+oS5A2a0AzJWCrqsPPhGmGvmZuongByAAdGkOcu4ja
sPQVW0zpdBExckr9Ke6Z8VqzlbdC6busSyQCSn5ns3lITWLkp4FR1578UwDFv3P8b7YGIjlDXUVz
xLypOvPGjtHVu25MHEcb0FaALru9CmLzskIJilcxfhqJ9U4gvWF3po6ZpxczPIZQ1ztACcAba3Ib
6mo8cYUmkykqvxkIHc/sckRPJnHy2VF6HbAhaQ20D1Rz0eRcnFrTvMngxo+WIuijRWdCzRUB023H
cnsVeqByq4WuQ7c4iem8Mr88xI5/YzrpOY7xc1v/UhX4aUuWFwh9z3wPJWsUzTqO0f9MJeswFsy2
sPnn1H4s6yYe48+AFZil5/ktoquNcrLkIabARJEoJUSssAI6K9RUkXBp+1anAhHioS28K78trwbL
20D3kAgd+eYdTANpNwTEAtAu0MdtU2xDZ1pJBbLVYTGPyd7ytYLcAHNVtVSOOqQ1xGNSASy6YZ/3
vdjKUu1bluaI0/vh0LEY9XHNA42wMnSFsF5VCS25oLsdRv4dSosBWGEz69HTp8ihHBac6t4pN7lr
XHlgLhrf04C1KSYggL2rur+SFfIqXe7UhGIJkgzkCFqmsCwzA4GiVSQYy8Mnw0TLmFL56O09ZWjn
zLGbkkKzu4/GW9yZ9SYZWFaKmIt6cKESWW2SGHDOUIW7JikoobvAKOs0YvoVEwFixUAMUp0qIRin
tcRRWscMNTFcnEPxpUps79q+tJKAVYClXVL/DbbFPLZpIZSu3PMj6KkE3pBV6OvdhzQkIwXFGt5o
YBbtaGI+OqJgWhlIhdaehEkp8GBuelnelGMynFvTrP9lnniGXM3fBFaGuTosBEGSePmNkdGpSz44
pSv2rJ1XekyajBczXVfwcbYi0K9cBBRb2uY9vuGVFwak24B0ToLsFmxVSfc2fUoiz9g1k59tx8BA
LHrUUpZY/S0e/X03Us7JSArSMLoZ16qE0e2O/WU33iDYOzWZkRFuCHmtgCXpePrXKOzCdWrSbjaz
29Cnc9uZQq3slqRiKTKFwKSD+EhERefAuPELvH8Ji+pTYSKo6vkAVtlUJzSF1cnsoxgSwvSti1kT
euPWGoeHyLChFxl06DrbAatJ4OnYhjdqqCGHGQR65RAjGJUqeTJN2z8Urb9mLlnNA79pDO1JN4aC
YNasBiwL4m7Kw5MIcfvGXjR3Zcr43E6AJPsjHHenQ0DS27sW1gSDDuPo6AJ0o7hdoT4wYQdY9ZOp
KIoX3sSUfyy1U5jUNlQZ81rLbGbKXUgFSyPrI0jK9BQkrU6BgM1hrICt18PvpnWy16r8whpGSK9G
SiTJBGjXZ7IclC6Jypn10W0nBLpC4ZTvShBurrzII8IYomyMNgEQIMz3RMosn6KaP8pyr5yeAhWp
4/KAFcew50B7/pRZEA+nuMWPQCsdi5d57MbSZmG03C2hrznNg+3m09GX1l2uW+Q7wyIfmUZuK2He
DBaiOVpO3bLimnVNy71sXnUJbaT8Ftk6EOjuCbASPPARd5wZ/d0lPOvJZJeUJEpXpqBmM8KFzUS8
Gd3pIpmXaD6esYNBJYlF4bDrtemixNF09t8J6P9lAmpIlLu/m4GeHrP6sX49//zxT35MQF3xF35F
RVOTXphwTYP26o/Oq6HP/VVhsoSi7SmEjQrmn86r/pc+/4+mm2u5vMJn+GcGKv9yXSySLH4s6RhS
/EedV6wbNHFfr2h0NmDpiom2tC2H8tObKWiJGSOJ/IFVsucdrCjRCWht9XNkz8MRxenKpxJDL7TY
GSPsKsYaXKqingltygbHB10iMDYTgIJahglmZp6L5/cs97qwLV89zE0CNNF675cXM+9z6AmmSIsC
bxbeLfcWCV7VttahK5/FkS9iveW1RTCZTCNyy+Xu8jLJjPGusOJTpUzaeYFTIl4SKKUIEMdz86lL
c+JLXBA5pQbzCcNZDClpZXGlpMwyu5HaWZyZmbN5KSLVbJIMHZWrE0+R6neZD9nMENq6R1Z7SsyQ
NGopn7qmLXfK6AJxTqVoT0lJrKfU1o/LTe3NcDwn+WikzI3HxdCms78PhU+m77yPvIzql6PtjKEq
jiYS+SPbK45vHg6F9XmqfX1DTeBKJRhw7IBsq2QikWquqRkYUwpJzXD2Xh+Xm8SGj5s5KVZ3ga/A
U/QYXBvZohlVx+VGmwzYtctdW2/JveM756lPznQXgij718dYPss0f77l3nLD52i2td7jNqdltihk
X26W55jrrYee9MksKr192dBVmZWfEfYkmSflwaEFnQQboVlQwp1Z7iuX0uF8o1v92sijbj+ANDtr
0sLfTNiOt1MX3A5uOMBAssMjWcjhXPiSoaIJC5KgD7ojSk9CUkt4ZO1kMcnBsQ54tiPjyK3J9AZT
GaLw7xWa1uHKBzNzdEtwR5YBqzVrCQ20cij6OozCs1jHLFgyK2MeggLA1Y+iMMn+Kt2MuJ4Q9bxB
fHZRGl/c3DlfJMDerH5ebsyWUq3uIB2anwrznGxfplBRnqCG9iMU3cuNN2u7l3v5CGXFSD54k/io
YI2sJWdVOGFPPisN6RwsYFlIwYBihftMcWS6pGi5Xk71XSbjesSpi6TNZR2Df32tYTE/Bk5UbRrT
fXJLJIFRSIxrCg/xWDy/u0j9EVbH/E5Rfx/qT6x3wlq39h0tcPZueyNaD1SOUvrG6MyvWo123Eyq
AYOfAscbNf2xlAaSYpZMa3q1TBEKIFCpx2osmBXREgEF4L3ZqLnsBjs2CrwuxYc3333RR/uwvnaN
V1G57w1merOHDz3wD2X0cm7azz7D+TT1bAgjbWaTVENPqHMPItS+VV0ZbLX0XNZEPpgNGu2+dgES
BK67rssBssyoZ5vJM3D0MHFcBV2JnaIN7LXXFndyiEYOMYUMt+rucdGPW0rOM2es3MVxuK/ygWqq
B1K/6fVjD7ftyJW51kt5MLOMhfssxX5WZZs+rUYHPOl8kJurHqjGyskwjnm47zdea5ECHQUVNVka
0Eonb97oZ2+PSbZjxkjRzA+LdDA2Y+o/pnOVu/KL5mjOZW5t8L9AISrpv7jMTRsZEsDt7IHbEW+B
MRqTFlMqyD+7RU/NApq2hWWSlDjfW56jldFtYhl9Xc5+p6yrY1nGjAZTDtm3kwbs76JjTUQdhGOC
BMLSAo6I4qPbOBXVhuePFCfDvoSuuoxBy1NUVAisg/+y7pJHox36ozXfxA5ydJxiIkqJTylqUixK
m+Vphm10ORae74pS4e6bVfWzs4A+62c3C61NbAGWjV0iqXzz0JoTQuHB7YmYwNZ3ZsZIFSK/uwyo
zm5NvR2PsW/ARXCuXQOj3bIryWLvqBme+nBi4WlTfTdvplTbhLjrGF9AVeoJvOxl/F3GN2oZp0HI
6HlcduCzYEwCh6FoBO116Gm72O9vtBBSUEBrTxTFRYinfVWENB9SLyTPRKlxZVWzxGdCsVcNqlzb
s78TasZOemF71OiuHpd7VoTgVmnNPp3t3yLn56D2CJJfZ6xeHnpm+63USYxGBzALh9hUEwYMe8r6
PsaWsclB0p1AZsYnMA9zsLDN0vU4RAkiieXuckOXmX8z3ygTSaUnGTarGYA7SIJPgpHewpkgjM5P
RH6wTCs9TXqSnkajTU9tL1kIaGSYp41NJk2GrjmbO0YDhqqDl87qqXlAabwgOpb6it4pVHidEdbn
KNqKOP2Q1bQhGnzApePcZMQIYfgwWZw1DSmedX5QmIncxfqxPDci5V+78PDOUBcMx9rBW23o9kFl
9EfssnPRxHDG73DaXWVJP4PQkotu0Id9j3no2Gr0rsao5IqPeTOqkbp7Fn4XJ8b0Rut88qDLl7zr
FBUAm9zSJeSPhCyw9ENB94Guo75afp+0ovm13Ftu4DK1O0sNR0CdaTP1rAnaDwOT+EgieoWTs29L
rLkkdYAvceHxomY+LjeZU0ClKbIHpB54KeZpTzJPe5abbL4HUSw62AQIKo92KVFVPAeAiWFh1aTJ
92ror7CZ9eemETJ+QbeMTaSXdWV8iHJSogfVPZoBsYIzSa1Iuo+hnz+ONZM3qyfMuddaFqgj/hJh
bJxR3aaFa+yMHrRlPapj6BUbb+gfEhvqsSfJY4n7j2Oc1MQOeueVVlA1DKqN486nNFoLI7C0fWWj
HO7kXezhwqAViU0oGL/YCcrZGaTFyXg2jeFF49nJzgyas9YR5i4pwoo4JPchNULU69O4l1jpaEA+
1bTp8TXYh9YzN0MHz6wxwumhcn0KnaLbWlPkMUCXD7LD9Ur2kWqG9DJljmeRHJRhiDqzo8BiZabg
A+nnOIm7begHn+nFwkaK3I3F/ImU5hjlS5buIzWhMRqoWTBjBMBikVVPi32dD8k6r/P5OvBY5BT0
taK0Dw1s1FVTbgiWjRvzugzkfQoOnC2rICV7N8QCazfz1cfl0jJ1kpLboCO4cSVKhLjdqLir16rv
AVeI9C40XTJow37aDtNgPNRck5xuNnYj6nMT7WujW3LbJSWKAOpP3kQo1ESVhLCyb0bHf0O3uUMa
QTZjC52J6gB+6c5YRxOTDHeYJC2tcJPnmAe6mpPO8E9DcfAiJIoJLbizUE8/D7X19zj2xk0XwLIr
YP4PDhEguKixzlA2ywOiRquDO4Y9Y1oNHUSpK7MmllH0I7vX9R6dnMhWmJtnSlFnyNMwWVvXEiPx
hzhM6zPTSsiqTdXBcvA/DPacTidpi1OYKIboAuMPygsmDlvNRpMwNj7mWBiZHATJqs7wITROdMDr
tM0Egg0ALhbRN3N6twp3YZB96qhah2HEJS8KiK+ujLMKctEaHykaF6377LQIfNxAf+htgIWR/NBD
dSLowvkU43ae8Z+XWYChqL6QJixcYcXRButZf9HCVczajqw9mju6BUSPSv2nxOkvNNh7Z91d699g
KqfESrubkQ4fflCZZ9YY3AsHb0tR62Dg0RCFYX7dWBiN8xjMmOh5+wBeBKNZ/Vnx/z4i13mExF4E
VCQjdQ8tnbyVKTpvbDqtVl0E6wJ0qtVb0z43u5vRB4uoRkARFVinwXa/1X7FQCj6aCVyFe9k5+k7
TR/kOof15smrLspdzmK0gUkqQI7GHmaPMtwVLTr41o1XnmHvkpFUEN1TxL/53rVP3l4Eqr9P5zRY
+xv+th3WSEoQtbO1oDP5LtjsIfviBy0fGy/pqpw09wypDFU4FXzJFXVf1bWE1Inki9HIx67sNj3L
5a1jwMJ1DdZQ6BVWTRahIrAVPr8kGIv0AHmPEOyZD1KUM+1k4YF0A4GsgssGSywbSxesHd7wcrO8
6eVhtvzLfPbfLU++efn/+VwaVhcuTsqBKIvGYnbkz6saa77iGsOMIVkeLzfh/MrLQ0hn/7wsmTNu
TVdd0EaujoC1q+Nyr5E6gEmdRIxYXmgpa4bl6eUmnd/18taX55Z7UtbM3v7tyy9/JsrtHxsbb4EF
pM8bXv64jhn0MAY0I+ZP9fLGVxt4+TtdjCbibBJyTgz41xfImTnvvKQ5TEiqN1NRflywGwuFo/UQ
CMQVATzP7I/lyeXm5T0vz+XjvLp/efzmPWi0w7NMazD3oqV7edubv/cKK/LynmC+7L78vawtcHA+
v/PdT9a6FvHyTjb8eNPyTxPYo9u4j24KARNyk/ekpjh+v80MJtrdnEvwciPnCdfysBxHuMleM63D
Za6FlpMyysvrz4/ff038668s74+rAEwulfJekTnGnJxPJ2mzdHpO2XVeCidZFPdXy91JKBYVA0jM
xUhqz37R5d7LzWLsfHmow9dPGEz3L08t9+jcQHSEJ00qAW7Ul1eXf//ec5wxgPxe/vzLe3TXvSkQ
8m91zTIwKnfcVNl3TabEZhVkKv63hPl/KmEalJt/V8LcJnkVfnv8qYb5/G9+1DAdqpEW+Azdsg17
aZT/qGA66i/cJNJ2XaqkFBJnW8ePCqZlUMFELONI6ptUOWdbyY8KpklJlNqlS1oIJidTuvZ/0kNf
LFGvLFNMnSxbWMKwber4lj4361+LUXwImQDX8nZvx0mzLtMqvNKiPDrVRXnV0D4BORMEO1htMSBl
8tpaswRoXcbg+69FMTG/aVtoyDHN3KLqV8qusvO5wVcmmJncNqsPjdFd1Hbp7CudWoAbdH8StLAv
Xpdg7dn3gikHOQHOGCzXs+jklZ6mLP2JztPQ7HR+KjqLiOO1dE5ppnefmWa3mqC3tq76pnIt+Q/F
NM8bd1ErgfUU/CRvNl5ZUWfQRml2FdUTp8t3ZUI0XoXJkD51Tyatf1VI/PbQAQhiDNs/uMzeiomW
7fOzuZZUHGPCeuP1nIwhLkaKlCQT19eW6OM1SRE9Uz95lioMixWxqiSKk5lQbxwbgM6rY/09MdOb
+vfz9vn2gsPbtGznzfcfKOHGic3Ot22MnYiZP/gz6sYabWZ9InDo2DU0xZzwa4U+bdWPgFxTJL1o
BulnnVlFpf1hl7z/iehPzScXyPo3e6RBiOpZRdPAW6VLZUQD81pDlOd/+OJvPFd8cRujoakcR0jT
Qgrz81FX+45FndNDezGRKD06OZYdZuYw8RjdyQ446n7mXU5EpjpmZ+zbXuuvVVUNqwSY8HlhiWCX
DFKeAGr/GKu/Dv/jf8/f+VHeqKyWj2YwPphobzgkZ+PZ6xOCxb1J8k4DzaX8pjxkzFILvgqAI0wL
7kKhzwvzqPjDkfDrbrdN03TRCNKNMX7R4ngBUmTHytsdrUKA9tB5V4Xu5pvf7/b39ropTNd1lD53
dubXX53rulObkRHHfDUfE9EEmZCYLkTU2J3LPxxH7+3F15t68wNLofulT0zQzhnxebRJt/bb6Bts
8eLMUrirRqw/YTBe/P4LWm80TcuP5yhnbidJlwP4zYA8BjFq3p4T2lQ6DDmw1ns31U9NqNIt/VKB
XvIqiMb2oij6u0aJaDOWBJ1L4WLWUjGlQwJv+ghndi/NfZwoj89tbjvJuOu0HZmSQ3xe2iwuutbt
Np4WPlU+eBLNMy88UD4Izv2nGr/XfoyvKycfV35sYwoezfCcUBK/uTFa7bMo7XD/h28+79BXl6L5
mwOYVfgsbUeZvxy2Tu1Lk2pWQxRdE2/JALmxGiJFQGzCHw66m4Zoo7IHyKQ6965OBO0XMV73WQdp
fSBlTWa3SU2ZQtdcA9MX4Hon79fWGJGjEGKn6ThYzK4jb7NCjZTY+aWjiIWg9V3CbTMm0zq3TcGa
uoZNShPdd3p97/09SuSQZtRSfIw+/v4rG3P/8tfvzLVrHqxs/v/mVI3cBMibTcAsCniChtoJJWz0
fciRftb9/RTBYJ1aBw6ybQ97OC9YKOyn0a0v9SbcssbVzv38WxbzX13/ZIZwwqrC+ASQjfaHlWPf
sY0tME/0To3c+nBb71xyuVz9S6Q5wT30GKp8iuukVraYyxjNmg5wlfB0DJlNekpdwjOgioKAjNIb
Cko3bl7cN3MiD37DjPm4Y6kLs9GRWZAZMZyiyXdXVqAIiuzLY992N37R32O7iwcsBnnahutc3EIv
uHfs5LaKbJuUaSgMMms3TUfYXU49L84CMsY0tZ1UQbiz2XMdFeED1jjHKHDSYMVw/HsrgiShuitk
YrjhESg5Y/91LACTaxBxNoZfpotRXsVQUa4hHUgI613R3gkisSjmYbfuoTXWgiju4r4M0YSPAosG
aUFHoVOAgro6L54pSiSd9sHIlXuWu1+DCqiFqq5tcSdz3IVpaX82YROLSfyt0gA8gTscgBVTcVIW
gACHP1J17b30nQ5IGNqfPMUJw3jFGqxqrliz/+Go+nXgcmzkmiZDMdM7pd6MIEPt2y0BD82uFQ0h
FQTWd0D7jHC48wb0ghilgF1SJP39sfzuVm2uurZuq/lC8PPI7FYcHe4Uc9nVH2qrv2nz5KnFgDtM
2j3pYB9jV/79+y2+M/eBccGVwAAw70qkAD9vsvbdLtOSlrmX6IjxJS5rHKLbSmvqTfVoKwJNXf2k
N3Mx156uf7/xX09cx6bfz/QcPYFlyTcnrt8iies7ioOayv8uKnMbjaZ2EFOsbYsG5X9D1Pg3rUf+
//vtGsga3owYbFhIh3muZVns6p+/dKp7Guoa9rNo1aXLGbax0rRbJf44HNDyP4IikiuSThqMBdNl
zeAJOyx5lN1DZLfGnz7Nr1d9Po2DBhe9r4ET/s2nwQ87GbKAijkMzILQZODjLuKN65O8kzojZ2Zf
G5c1Pg7qzzmRQeTPJ2RIpUF/l0P92tk4lX6/h8z3fhrmw2izDKQfqJN/3kNlmWP+7FS9M/Hyr5JE
2xToQLb05R8Kf3zq6p40ojInEUmaUPm95GNq5R9GegbkgBif4oEG3h6fDC1gwK5xa5BHJNFT8ruu
G92/MyLzogl1jLQk3u2G/sxrvPSinA3nwiNsIeZP//4rLdOany+Njk3Pa14RWi5rtTdzEV9omuYF
Vk2e0gTHa9347aWhCLvNupaLMs2+VRcR/t5Z5IwS9Bfvp1qACCeJhA48q7Val4/mxNRFoiNeEThI
MBbZ525NoSm1qKknyVa38UzGvmcdWuHc6WaOJlEG03oQI0OYSyiMavZ2zhcmPtOn57QekmTvs4/y
kHLK778yQpxfj3NWxoZlYZdgOJtffzXTg/DupqNDGFAX064Lgn1Af0sF2rjHNn3eNSX4uUAcgn6G
02QZOWjBUwTl1A6Y8Het0PZMz7FoepRxWQCiHrMEPKRupKMcgfmh8YZ8g8Vsg5+2Sb5oTn9fBYlD
5ceoN3jsmP9Ia50WOFNNNBBntglySXZkBfsghAqvxoUXjo+gaTFPxmSmJ15trU29vu1z+e33e2OZ
9f1yALzaG2/Os75JeuHnY73zyWRCJQuYmFAxIFaKkOMCE/SGcaFYzZx9aYBPxAMM11jZ913UPJNE
/u3qwn5vpGcCzkWaUciA2PzzL+OMHc0LuwXxm5KB1gtnPAkz/th67kaWBoFLdqfmXq4387oYEBLj
KgUmf0UAz8EVyR4VRXXu5cjQ7YK4lTobT8qdzdkTZJ90nuNEWblCDf7FNvkjYZk/NkbbHVwfBZ9X
SmfNzrjjz95VxMytJzKgECPQWjUwim5SJ3xKMkD4njKvGkSzWzuVf6eFDbzKxYxoTR4B5wERyBY8
FpMhyrEIYUSB5m4HlxSvUP9oCe/RUPk9TTyu7QWZC035sW3qlVWCawtLoh8q/5tjQD38/e/86/KG
OhFCAMEcWOqUNH7etZgmcIhFDKeOiB99r8lhWZAXkk/M6X+/pXcGScmEG3eHUPxVff6RX51edQIr
u6ITviv87IlAyxWNUXhp+bXT03wNCuTuKUABkYm732/4nSkv3xHmCYkFYHoQ6f285dLz20J5NsNz
Zm9AfdJBcQZxiJv6q0lfGP6/t1Zmi7Yki0HJIqDbpCMreVq6+F2TfF0o55uwWzIUi4EY5qCKaOBv
PWkEfxh23znQpS5IIrQguFCFe7OPGj8EiB/p9S6DS42q+ZTX0WOnJ9eDZq/SMHyqVf6nYtYyaXlz
plPxM13HMCnN4ZP5efe4nVYPYcjZZXTtJR5junDEQRHLOElC0QlMXJmSNArIt3uqDB9MzzmYNaQH
IOJzTLa4HqyKwOig6eh/MNGcwvEuNDAAan+aAv26XuOHtLl0gsVR4hfqTNg2nR10jEm9Q3SHXijJ
OAi7mgzEcGUH0dPvD5x3j1iWSNByKLf9wlOSbgQCkIYbGv+LHlaqEGzVzOQlg7NFYw4AlTvRd9b+
dMD+uiJ3JC5FfOTzDyKcN+NdVBt+boii3qVT87EfxY2hWB3imIxBx1ZXLFdQcLP+jAcyXOScJhjZ
9TroiE7oPfLNnbSWK4s4YB2gzjTh7fj9jjHeGzUMxeJR52SGM//mkOnHFhdkHXNGaeKRUQXXBx3l
bVzUF6wbvwdkOJ915GtLk/WaGm8L4eMamvBMViS3Moo9Wchg/nDyiPd+L2bI/FKsbh3x9kBu/M4z
rUyHo9MSvaWnaNxRqR+SmjBdvDsIDBpwfQjr9K3f6T6eGVJ5TYqIbeSk13DpCN0Jb4lY/N7ip79t
Df8m8Or60s9OBAhMp9IJLidGmvPSLds1eSDkojLRvMy4LriRcdE4+AVCQjUvpoLLRNYxhQt18uMC
6XYf6/IiK1ghkNHS7g510zwmg/331Cb5QbMi9WCW/repDDe0+YJdnwXDRWJwWbMI/zvHOlGXzAF+
/zO+s79gQknJYKyYSxtvxkWQq+FoZ7Lcdb69sqYw2pDzRMc3I+E9b22iXtobqVVPEdTI32/ZeGeu
Bd4KRb+uDN3BHvfzmINflnJ/pUroBonaR3oriCvwPLypVrxycmkc+qo6dl2KEofoqJVlzWkPo/Wf
r6lYS9nYCeduxC9XhgIiSlM4AsFgOF5VIiUxMwamH/aE2hNm9jg4GeCCPDuPhFn/4XB9bzHJxqnm
sohR1PLfnOXmLA2Bt1DuGpJJz1o/2MFS/RIVPsF+PgH3oeZmK3+aDlHnb4sAaevvf4R3RhmE6dIV
uGMNYbtvfn5mSlkDlLjcJe2Urgr3gJIscuoarWMKLVH/4zdmKfTOWpI5JZ1CQK9I2N+uJZ1Y5K0/
kXuZdKn7JTcXME0jrweKNtuwqW6TrAMHPpTunWY7Ooeh9w2eRXBSdOt3/uC515H2mEV6sGnTEbFD
CMc07i3/ujUb2BMlmUV5q60aFRC3pyzt3vGQ+Y1AMpknx+daPCjwMnDRyQu7NYPkYw1OeqXqKnps
BhcPDnmyBHv3dBFymyugzrI3G8J7sg37TYgGd49w0voYC/GlkwGob3PIONNbCDTG/IeE4T3GRCZE
3cogHusD1RztTnhMI1VvE4QbRwfKX96FF4IEzMHgXBPbXt1MpgcdqbduaGyU9w2wGqfFmd/Jj471
0E5G9L2jrl8hGava8E6xgrjJe1u7ADAGVCzNWHMjNXY/ROTAnqHrOwVteD1hjXyoMyNEbG25f+N4
wq6mCExtTCGuMjd5YCbTHqrIny4HU8cY2EIFbtzPLILii8IYonOE3jo2fSd7GMboTq/mdPgezxWJ
y+OngHlbOjbDo8jthLGDrItm0kgs1pOesMAWzGOovppBMX3VY+MG6NunJg1hr5oihDDehhft0Hwr
xhoietsnxPSlSCZT7Ims91CghnnGCqxJpmpNfAf8eyMdJBAZ/PoJQsYJWs45LbePDeEGO2N+tDyl
gsmZ1YLpGh9FeMmVPbxsUFUdR8oky1OGU9jHxkHXNqMIovkm10X3fG95zsOTVXeVt4OOsI0Igjmn
9CjPl3svN33qk5PWU5Nz0ChtgR9x2TPzEPwAEjpfDNQ6/bHc+F6cA7zU0Uq75LiCFag+DxKFD8Kh
BkYzMvfl3pQijEsSyI1x509XGsEvVy2wxtwrr5Zn6PyNV2ESESA+xft8TkbKPPv65YYEhFXIXOVS
pXWwtut4wArC4rwes4E5biHuh9gK9o1Kd33TEqLeI7Y8i1lSHd2ufCBnI9/+L1fntdu40nXbJyLA
HG4VqJxst+32DdHBzcwq5iKf/h/UBs4HnBtBlt1uWRKraq015xyJ58XkPzvRq+2L0Jgq40NLhDi1
MEEsjWMyknDthbQT7QW+12NAf4ddq9LuBpLFOUi7XaQ0a+PETvQWJzloyxY93vPLkiP+BaEYKcjq
0AxaqSGBzMc7x4RmnAoNX1Xa31sio/XsZOLyeNRF4KwIiioOg6yjtVG7IsxIh3/YYsgeNJiGrZow
rc2TS/vdHZKTpafDKZoB9HWWF7wXU1bspJDetqvM6N3NWm1d2R2JRDPGaFfN75Nt0MKIARNWWjS/
m3kJpcIIHqXeNO/lV7E8aLdJcVB9xcUgvV1N+fIjjoLp1e0AuXhG/aOemppgT2yGcrayrSsWQzcl
8c1tU+v2vMfRFVaDD2mjJZ917DgjZZCPz149e6FX51/PsBHP79xjmRQun2/Sq7pIXAeFV5zxWrNz
jGRT8rf8WHqUaKl9QqugycG/soxXvazgLw2EHRN+HMz82cEAJW5IKnejK9/bWTn/MQ6fYgOGRV60
yZwRGLZhC46lQfnJ9Dx6dMPQf8XK/hz68UQeUnVzR9O6goWPSB3x1YbExO7SIjazXZn8TVB/rEw7
xlEt9DoUsYMgneAbKuqufJ3L/jH5yv1ZZj78DfQyhCxr7aej3smpLMkNsbeW1GgcVxlKpLL2f/bJ
sSZd8ov5L/r9Zu72LRqWT8dl0L487lqccgsJnG1QLKuWL9ofrk2os9mY5KYRcy2bOXuHqvvFQlJ8
VdiBC5m/ZqZo7j5AjfcETW+clu+qH/uH5acXYJDSro03km7EDd/5j7hvoh9OOufXrNP+PL8q7DS9
VO1C+ozgzI6VxrtB7/XBJkMamBu9kpISvU4d2nWRzPapYAS6kRnkAgiU3WamubQnHH36EUQQqRCb
WczbxPSDbCOi4Dz9txpVSepK1r72KjEugZ2+NO3QvnbLjaHoHyjhm+s4xgUlBoe2cxWMx7EymVEt
X0Ijz15TOKbuqH8FJcqu2lew4tzgU1lVTr3mci2aOZ8R29sbcZ7+br95o8f9oI09m49v3yPXox53
iFFvnStjuXJVqdwHUt0xphibesuC554dDRijg6B9o9J4uoHYmW7Pe0PCQUbkICpnDYmgspjnKZz7
qpTJzS3egzqO8V9D1xms2Dzpg2XgjKVjA1YTyoPmmkfXYO9F2w3ueSq9k0V/LZfJ1Zs8cYL9Ik+2
LPFVtVmwQyy+7nOnChnRtg8zxZZtKds71aYvT+D3+JR6c3J7bnbC5rtJNlLoR/p8fd44zA2MPCCV
vG3isx3UWz82TFhj0a857U5u0pXbrP4W2vDHjQz2HPps/AGnYGgPfZE0IRV1sEE1uU1tkhoMnbAi
pyKnvBLlEa7evqGMWDl2usW3tLMs+TfN85c8jzDVF0vEevoNSn5HbM3K0UYb2pbNs+DcN6h2Kzx/
P5Pagho+O7dJ+9Fh44jM5m82nG32cQqYtepg46Tui65NUMbT/sFxflMpJCleTkY2mPd4g/uJZEP7
jKr2w5y6+zwuU2V5K7x42XWZLEU2ShJyiLz8wzejvT07f0yTPOiWKHHzSMQYyxrMwiG94uj+O3cK
c7slyA0jCQkz4UjukrFWeifXjEJRksakQHv93Ky1qT5SDGVHQ8zv/eTea3eYCbKUh7wBgjoVD4wq
NkjoFGv6AYEt+lhlhFY171o4VdNg4tpwN07ByNGbvqk4H9Jivjp5DaYNadOBLCeLl40jq8OfJSvO
yjgqBoB8Z1f+yHMwLeAcXzIbfG7fImU0hohTgUO/NirR0Kf+H3+RY6cpOQtz0T2qIHpxp5mYdjUZ
uzbjZKLBmabJ6K0JhuDy9G9F1kObmkcYMUF56NrqWFpAzu1Ku6VK/UpnN4RobGz0ZhH8Ar2ppH6l
VULqnb9AXjfeTO0ZtAT2j0v++2AeCI8y1uxJ0MY1nHVNQ8jWpNUkcerZBkWIANNj3fWGLKTWKQAi
G9m6MD/N3r9iFqD57PBRzUs0/GaeoRxPoJh4WhXqCio3o6oBKORAaIEwr45GHVE1C1tkMPFbuywJ
tvetdaQ7Cd/6p1Xkd/uOIJVoDq75MD/0FuAgTB4Ti4G7xfMkwGoCO0NRmmJuR1AaJzWY2VTrt5PH
0MKdL14y9EeVgAieLUwbo1gMED+6ee7Iu3KOdAL/gV/B5V+Sj19++1n2z2oFdEvC+1Y9Jwt0yE2Y
l7zH9tDiHbC+akMiMABi7bzYt1RjGB0HOAGwjmwUcA7yrgnK9CWYaQ3ynsw66MogElq5IYYUn0kU
h+Dlf6HiiFdd7ZCb6joAufqBbdcgOD0bwZ9P3dnK7GKT6erTMTRth/T/1sjB2qRMPldGPZ56wb4k
B+8Ax7vZRVWxsoAIH9q6/1OxAWZySh/d1KDgJoqkTxNvU9USM/o4qdPzXrvEAMZBfxhath7V2Ltx
jiVBVZY4pfis4I2wz0t5KnxbQwqSnILFilbrpOqT/1lthE7P2M+qzVDGzcnv4waVQRsPcMtowT8f
7DOrPskuPltq9MnY7Gt42OS4jVKvN+DX65NJfSNXBD6aO6LiLt7yH9b2JP+LIisN5XCV+iuiI2iM
CyToz+eelKoKLS/7w2gAmkas0pNL7Y6PA6vQQEoJy1Wsb0jmbE9OjWS+LhfZRwPIBc/bVeQ5YDAS
Ytqo/D0Al916cY5daOhJhV9ehDxjuBBUJOJoEWTRxPGmPU7LXcKwnYCO8VASc8cQaPkBisCj32CL
sFyoh34AFkoiGxnHSF9b+KVOzxvmgqHXmsEeds5WtWV6aDrHRqJWYtEpEub/9UILSR3to9GiMWyX
r54PUYKf08rLtnNDSLGoq9NcJoCi1fzlOxyW4HNhhWVOt+1dtyYOY+4Q4C+vMtQpsTHkXJ14etVh
jrjmu9I6ZD4bPzaHUxc3xSlf7hljspsxB+/zqv/0h0iEfIWbc7kRswcFvTLeqyIuWU4cb/V8PCsC
lsrn3dHB+2CZ3r6uJgwgeU6i5nIvSOa9lrpUQaSXtDbc5FQOEHtqmyD8pv5IZKugNCxfaklQnPhI
LU4KAAVWQpW3WJy0NDs9bybNSU9KfBR4Df972O/gClcujJdxlkUVdrYF4rWNEAD2vXZs6vw3hsho
yzDDR2s/wIvE8Gctzr/Eay/YGHwyJpmh6SMTT/Y18m/7TdHhTjJ4x4lpgdBnUMFtzZF0jbnQNqmv
+5eCjtWlUDJfgRGTYa1Jk4s8R7DRekCDk+/ZB9NOk2+JPWlg18Esd0H5OniZVr3l4/sJ5vWYEyZs
M3vQamrVItf/jL02QjhjYZ304C+wcDDLCdYyNOvjCPsE5wNktnYxtxKRigfyeXdObdGeuIgxzj4f
DeKFhDkscvXno/3yDwDtZFsrolWhTdjudT3ZPx+3koW0+fw53SVYF8HJ8uPPm+evf97TRxiSWZCD
Sly++9//89/t858KzajWZa8BDX0+hedP4RHj6T7v/vc1QTMb0kYIZvl/z009n/zz2/89E2cqPhxz
BqS2/EH/+8EElvhWKfsDHwvm4Od3c83Zt45im44xuT5DHZ/3isX4+r8vn/eej/1/P4eUowj7vvrx
fPx5M8YNNtH//Vsvbp2wVsnt+dCcFjMEMvG77SpKZT8ioCdAR//88n834LB7rpqad/t5lzW9x/Sn
nI1fWEdhcBZP6tZZB4QpbxpRnwddsy9oKF3MO04b5l1W7lRpANJUnr/Sl1kgJmOo93b3T2VGt1Yx
6Oy0dP+wEWGsYXHeIew/kBYCuyzurXs3GW1YRJW6uPhr8GcWBEHRnGlajHu2xIMxIrAy8/GbJFB9
Nycl41OoOTBJtZ5pbwqDnNLlltDqoM5+LT1oNzh7GxZychBn2CClBb/HZu1x8+K7Vd21ccwHghVk
nworV5REH4KO/UqDbRnqs/cVeHcHLJ9Q9e9IxcUxmmqMbZDY8H52P4qMkq7HAp4Nboq5ExpcM7s7
PXBeqw5xUTXXe0qr+zxZYRoMhKkT4LSCebGzDIIKGniZPhFM6wC1n+XCu8gJ5rdGhsCpCEBYkiUz
eCSWlUX9O30dh/qR2pG5kpbF+Sm+W0LdzUz862xnW5bkTLF/fg9QyHdJR+HhW91maO1jNoPFcjKm
CAqFBYUdzSJ6LHTEGk5IHUWpNmwNbPvn0pI/VX/r9eoFoOi4a2KfNF5oC3dywX8PFaaz3K//yrh/
07oa54I+wuGp1CnOkl9lhh+98XhnF1lib29MLGLbsu7B7lbBKQbEq1LORkY1EjxlfrtVZOyT4UeC
fOslJot1JdPorKFPORnTYRoEaiRLBxLUSZyqQFVILks3OoGWmz5NDbbnayb/Cjsm958SODQcIKG5
I4o1xDqIRfrg7YK4walPUtPC41kbLUkzbZPT1jLyq6Y18b6N5m80jvnVs3Ew2Y1/KgeClQgoGB8W
wrO0lB8a7raTB1GNWUfPaceuxaVI5d4Z4EJOuOVpPb1rPIWTQ+uDpB3y4QnWV9vZBq8tvCzat6b8
RXWLv44k9l3sAQNM3ZXec+SrNMbyssfeWikPLznjTQTpNRPFkhwLIajdaYEBEaQ7wDfSNwqaCTMg
uRXEt7enaHigY8LVHXA2QGpwchv3x2ASzozfe9IKJC76JutLgkAQ1K9TVdmH0q3kmbQodqJScg7O
adlGVrua6SSiikp+ehmppcVspRtoZM25oz/U+iiz7NJv1tKJUaeP/qcyZHH0f+eib251tMuiBtiN
Y177mA5Dq7R0n+viqhuoPwYHhEsLS32dTUMZuk4b7NC+Bpskt79GWLjr1ibEM0k57/cMcCkr1rOR
flgKcWla9c4mExROieCQ2sQwszB7h5pWtHQ/UrnxiBqjjUXis5D93SG5Afc4PRn6XIe+b1e23o58
agp/O1WkJRe+eQXs6qxz3eZoT/4h2RUszIX+a9GASRhGmcarQ11HR7+Y/1WMkjWR/tSE/NePyj72
BilenORdsHLItchGCmMnKLmM+PcBcMitZiR/kjQKVeXUW47cAHxSbHDJSIp4YaX1qq6QczoNM2n6
fmd0Tv4GrqnD1mlHod2oiRQGMe+yLgWDbI5/cVZOD1ZAhDBD36+aWhHwkWcLyHEgGnUu3YNGNWeg
+CbwNbnFbi1OxsABzNLNd5uI/rDE13IQRu9wBNKC/TREJwztIxnoWfLaKetv5FyEvLYZcxxtcKyl
E5zdZ2EElwRqF5hxzmZNyaW9XEWjVY8L1PjmxQ1FHDxRZpTezrUmZJkclC/1ckMOYGI7R6/qvGPn
BfZOq5tzG8j88t+NydrYWcG/qE44UTGE2OrByOiP7D5+mVcnZ1EhU3FS4sAZB3qMAGkOkoXnjHl/
ahHOnygo1cb0mV+UcQS1wKoIK4AfymvcAnZ0mvgQNHRWzLREj6BVJG7E4HM9KHhTpYVNWh+6qG9W
qvplG8QvS0umjMkTc/NOHoQL+hevcqmidZ/4SRiLJkbmymqtTRmNoWDc23r/a6rm5OBFA7+rXGtR
0G7ZV8wtj259mcqt7Imf95fkdN3rilNqwVWqkjR007j9M5bDH1OH6kSs36rSMZE1CswpYWjfwrQO
kwteK59ceqH+SmFOJ/Yj2w2cYO8G2eoZtQxeZj6RZg9lgD3oMzVjOyTo/2PusksSMdSIxzLbMcuB
Vhpg9Ch7AciZuTPKq2Z6A9IqyX7rQBfY8U+ajc6awy3aHRz3mppNpjlBc6ryXdCYu6ozl0RLrkwY
TjuL5fFW8/JNyY1j6hhKsgFXuKGydZkbXthmP2h5Yz4Kwr6ybsHsByhrvYKWelqsPTlex5hoFx2R
xXYslxrLL6YjlnBiInp1T0Czkh9JeKd/yzkBxoXWPBpL/knzgA+dPeQX0LqfeZ2lu4nmC5EQQ+jQ
NdtyTiZ6SCCMaybph3VuXBKbKkQQIT+KMT95DNO3hAcZcK3tORybgagyMLgTnfq1g/r5BrRk21rD
izGTFaSyOmGL5fQwyJS4kp9YOsqXgQHSJiP5H6xXVa0FLa9Q2AjY8FCfFRrxwxDnf0cjlmtiqWxi
BHMGPIX1uygCc2ePDWssva690czRtvMwITNQO9CXmQ7OEtrdNh4xUjI6kL1HQpCvfmtOYJ3qLgvO
KgjiENoka+JsMmxTZOKQltxdaQXo57yo1waJ7ffapoaNJvNmBEKBhe1Fdn+Qdg3ChfHqPnayJS7b
0MktcpW5x7nV3K3oZWis8lUW8YbILPOORqF6RRufhz75jBuj/9n0kXxzsqy/qCT9yeVWv3Vkq5/Q
mVSrIPpnDln5mfZDfdIB2a4B1JSfKOPKTeea+dGCW35ICnoMtReHoxqNf1panHwJLThQm6F2vM9y
IoIOESBdEsKlrEmoGyGkAOZwzvNn+JCHsmxvmjVYOGOcbxYvM5EIdnkoKo6QE79oF2hFONXJl6OG
Q5H5w0O6SXxlZnrtlCSWoOj3tKAM5GjFP4JgB4Kkmzi0S5JHuxshetW5Hn/TkGgveYZNqyuQViZV
QAY58SdOD3kjS9VBN9qeq0vHvqERkJ0xzCKiMN6ViHqYbXHsnKCRs0aODEkoXqqYbKMnHCfimOLw
wT3q5p/U77fONJBbUcTG1k4jCtyo+zItcXXNUlwdg3ZhRIznwWnnA2iPUKWYlfJpDjWZuPeBZAB7
Ij6Joe1+6MYXx3a66wQ0lx3EGEIpJnMVl+yuEYwUtHvJjsDp4FzUnGHH6rMxMeWbNC9RVQb7Upq/
vU63DkFmXZRFG8FSFhmtfQOLssd0y7wJwz5p3r1vn0sVf2OtoyHqeeM2z0hkKKpxV+jCPXRJWoVx
0fVI/N0efoPNhhtNBf0EZe8tEeJxJqy1GbPbwKprpIbzSFPHwaAPoJKkJTs0KzoiGiMwhCbT1k2f
HO62388k1x+Q8hxmyKubwi+QVbFSjI0bWrSqNo7AZ97kSxRXNL0nteGcLBwLpPos0AVVBmHlN0Q1
tKl8NYpy27q0lAXqlp1cwhoYVKXkW5asW7THSdtqp43H4A208YEVSSH9cAcaH0Py4tsECiCrbp3g
27Cj4TAQseW0lrPqppRDH8kHxDf6bC82kbmxzzaql7a2NW2CYXNtCsu+1ldL/XmaKViRu8IDIPzr
y6TFerD94Cseo+HSOFsjyZJ7rDCLFD0IIgbtJYcLbM+WpLqjom32OmJtS9XVeZwIfDcp/LI2R5Dr
NDsrTXeIMFGcu+oQ5QvHvIVaOhJQtBnze5bV3rWp3TXiE/VDh1KeNdqHoZjKeM0jm+oo1Cz1Z+Ks
eK4EhSfNtbOfRfOWJDyx442J9o39EQmyiLU00r7c8S/RcO6Hkf2RUxltA0dNZ9sf/ENTwbFGwsym
nieXpMIBY9gVKSOqvURdbrwM45vMTQwQyBIuMHTzawnSdU0rf5cjOHmUCYBxr0jdy1BcQWyaj9hH
NU18KJi0su0eESeYf1PReFcNLIoxOIhXXQvVqK/x+ZW0FwaH2HgPPPrZWW5aO+6gQkFA4dgYXAP9
wdjrTGzxPibfaN/M85tMuuzMiGJ6aex5rc0atUYPKbd27M+6nf3H84a23T7LzW8pLIZ3euEhQl0A
b+2EGSie3uYoUxf2g+HFHvRjYiZfRKyZdK0HJjRA4UC3Be1l7qOSugBYOWogXlareggL4rUGHp7W
cM+MfS6stSjQPvty9Jf4VElXLmru5rzpnTBAu7i1IWFvPdDgYQ8o62wl7bbL/flU0SjewjqEiqbT
89S1gXEOvGandhISEKPxkaMbGRlS1kDAznhH1TGIEW+ncvxOa8hflprt7TODz6FgFWnaboakxlZb
kkvVJ2YcGrBmRuOUF7F8rZyUV2ltYVo6TwX+D6tKwoZ8i5WZOpzfoyRYd1oUn1O/AmxkpQCriDTi
KAzFR34yfGcVscFpkY5RblyogTdLTIBMJzcLzSLqibXLmnUCEflsOL/RomoHJ5H+ThnpEb1Bc3re
aM0YrKXihZFEST3KSWxdhDdvA1f8MRvaHheBPhyn1P9ZRfG3hnnzTrYyUslKHhBTQeuMrJEjYyW3
c16WG0BL/UY0JpNj8CWHsovVuilryAVzX+8dOaa0/+ncTZOi95osM36YK44TdlnU7rqR02Gd+p9z
S8ppL5C9W2NzUl4qGYpUnxhjOz4SQIITzfg92US9TFMxHjtq4l1m+PUmc8uHOffNtRxSdYsicZom
4o6n0nLCilVoV405fCWCaFAPJR9TC0/N6og6Iuk8WUd+xlEoG4H+0JG4OfGvwPxXewPRsmJE1+cW
P4WGP1TZKiMRxpbriI/YaLsHCmvAr2SwEBRp1UgGrCZMyvGtNLLmQsbz7JTprnc7uMisowB9PboD
u7wb0j0e+7eKgK9NFJjWevSA5Did74Zp3vWHLCfJqwv0+komb+l9+z1JREkdEX/rTG+2W9qHvutX
vt4iVljIZ2UFNlF2HXWHj06gR/CG1KaDNqK5MePa+a9ro8IVDMepHqVgj5vqnSDpjPkEwnfMIARX
yzDKigbDgodknaoo73JEOYjw6GvNAFMqEClW01ebPDV+1REQUhI+cXrs7U4GxDwBvogCsZf2JBAa
AFWR6Ex3RTTvh0rKjZKI3nO5Gf2Y6afcubaw/436Af8IiD595USpddcMYziS2rkXerElc25cmYr+
jxv1l6bUfqpS/YlNeiFlT/x2NU9qJWfbOAhtuhHnF1ykljdnQ3T+BjVVyUCTIWpNcHdlmemW/X65
dKt1riBMW+ozEybHFO9YdyXrPYTlxq1rtnrounaQESbMcSqdRiI/KrUn1WdkEzWRXNKS4SyBvk6O
604wzS1F5q/yLPkkY4xOLT1+ilT0PHKilFP+tWjm6Sj1fJdHk3eKndAwWrTj0EE2XkXzy3SCbq8F
qbnqRGXtomYhjbBHHYXT/aUfru98i5wkjNLjdmTIVuTiF2MydzfFFm0tDWsNp6BtDE98lbr6qXRI
qlMgQV5qmkuTYl7b4144aQNRoqrqXuo8IWUgj5FD9Jr92lW/PNOGaRwz7+vKydjUiSRwcanrNRpr
Q5da+2mJxtNSXAuEK63x3Ga00WtOjqX3kWiBT3tRVrtaT9SmlnOO2EF5IavhiTdL4WtoqE302roN
lXHEflesmKqOnGURiTemT68HU+I6SVrrbKPKOZRjeQ+8Tpyrikjwpm2aq+dx5nQ7dWYRnlcqyoNb
kdIHSemtpVlNPFLbvXGCgidfWYhlkpYgKjPb2Hj5GX7GsCibYDfrJXIKBddaQAgu6wbe1PxmMClb
OlLe0TCLcmP3YqKm5oUb5UT572qkKEXGW53P3ZEV7mhPbo7pZvzVjybEokxo69aivUfOaRQkW7Pm
+BYL43dSdAVTjupvS9G+U7KK1pr4rvI2OSOx80PPyf6OztLqIst/n2G5d/xRbExchKHtR7/JfLtF
2bNvSyN7MpmTtQnm355PdaDp7sGoEkL9AuYvpSjaddxJ4radjIMs1sI14eU262z5zZyXIqvk+BLN
hOBoA80iX8toLEh1sbovehhkg6f5hzcepq7xjrnRGZDsMt4dnzQZCahzi4H/GMzWr8bLSGTVk/yo
pNsh5IfWkw79oa6yngKdpYRz5KOK/hleIx66DUM4q30S2mWW7dyYK9MDsUjPMaCgRqAaYBuJrWVj
LYNDXow/u6JJT3E3PWQF+K6p5bnAWbDOXMGEcKYe9ltkWKMDo0xwHkgLmkFTbv8h2kps7LzjXSbn
XnjjsHId0kBhUlhHx9d+FxiJdTytIS1H9oNh8k/K4s+zle/iHwFMUQIP2sSMHG/BlOyBLZaLwTbe
2HVk7TyGLXniHuPSJ7t0MsQBSGIBvM7BtG7/1CfNP9WqCzCwjunBs6+CJguon1xp2iM2HDIlzIBP
gNlyIRfNh+VF4xFjn9jJWXfXgvGTsl0G+lYtUZFI1n27C07PG5L7/0p6a/T+0jqkeZEemMncI1/a
56SxfnOm1P8Ujf1wIj25JlPth0aSXrxhzNhfB2NLS2gI4UJwPfc2b3AbFdSa7p5+S/qRBQJmHule
BU2wTC7jsS5+65CzcmAqsqNZwaDM2+JIaFVzqJTzsCoyyM2aRWvOa8Z7a7aMJB6IKu7Un47jWt/4
H1HRcDgnEGuncjtflwFZgtAGfmReRQRmC+exzd8kLaEd4zIUHoNVX8u+gWdeTQell0gJADjA9aW9
0pESHTTdCiM4lIacMk0mIPHS0QbtSsN08jHY19G0SjozOTb6Ag1VEbVh7WAwb3NKgRkXhhETWkmg
wRk+V7gI2beViv1HmwiIdkrq4TQFXx7CtbXuErxnK7wHWLf6dSG6fW0K66RIMFsF1GJdRvstJxaB
RsMIf96ippmFfglmg33Qk7syZhYz5RpACgrdixvku1YElDr4y3mPo5drERVumAW9ubVrrvJWmnRo
kiq6lIRb6soOjgVn6cNQ4DJ3iZmDh1dcE6ijexUvSWrU5Vr2MgmPoNxhSq4BlsEkwz9hxkaxK5lT
MoJS7WGWNqWyRixxa60dHdyHZczy0FXdGPpYvDY+EDzsIAMtTfez4Fq5l8bUcFRIDhUKqlsptWs5
NcMB4l17JQCU6AOZFJeR6zKBknh0Skgl8AUJQkALl+TXpLP7dVs46TmPJG/P0Jm7pipYrSo9Wz8X
fn+gmvQ0skhFZ5oH9o5rOnFU1Gt5F3F2s0yavrNNQJWWDSfeTCKA+VxuYyn1vcz7C135et3UjftK
iKW7IZTvVVScUaIR8dGQMxkaUuN3lcnqnnrtdhC1/dOn0bLGCsRTwt+xrYhMfteHfTd8d7Kz32pL
7+5+1r1VLfop6mFQx1ZcvDtF8i1cd/gWgv6eMwWruUEP62iUwuk8nQfNtQ6tqfKLb9q7OVDyJ9tg
hQbRhEjqiuTYW8QxBv3kXYHdxWEUi3Kthn4TG3Vx0BilR6n51qbBS1LOfIh0qvNJWNBVBhyCKDmt
a9ewf0RZ59yGBciaEEQgaOXd6uVm0ssCt2yj7rYCtKiPuv1jRjW+SsZ3fHLBUuMSqzEW90laat8q
+a+Ueb32M692KfoRFNmTuo+BEV8bXS8ZN7yQaWmfaN14J4c+58bHzED7HsqPqUMX0uLe21BaO4e6
bVJMAHjbZsm5v0FLmy3kx46WMwd4ijpzJFBdxvmX4Rjg401th20zCc0GkRvL/ZdnzLA5NdEdUjEu
+LMm385m7uKgStq9jdfpNS/nf5LPd+oP1Zsd9Na+po5e5VzLsz7ot1Gx/GQegCJ9Jl8TQpi4lM0i
bLH9ntHqHJ3KRjJlmdMzhsb8ahrnuGG4LTryb/MseHRFLG6jK8jfG/jU4RhqT74b6ZfBrtqr2RYH
vRavlqPRfsaZc/CbhgNN56xNjxOXEcTWDzUFLzT7u+PgwzPEIrCaRBy9ohF+t0cfjkpe56caGNHD
bLnghRWkG8+CtjPRzbsEmaD5Z2LQVYlZnpnRUmPJYV8GxhT2WWc+hHqagp1N3RfuWblxe+11yHWs
GZu2F+a2WHYRraB168Ypyju0TSMDLKeYBX3BvnuJNaE/guTYujvMVsWfnPbUmlzU9t4Od9EVxRkk
ukbhmRufCBMxcBsNdEXGDB/Ui8N4iaTt/7SyTjD9YVM0aP9wOvSYLoGPomfZ/6pUhnTRlfaxNNov
KgL9ZDbsCQEZz5Bzrt44iVOHnpx3hcUpL4bkPipwGj5nPdtI6JAsNz4DKiI3+kfG/n3HBvEwrHQF
sIQU0qxFRZQZ6WmYAm/d1fiNWmckhDUe+dRyE3fU29o8jvui73fDQBZwHTjZS4QwjljGrce6uASK
zyeXBsZ+cuORlkx5HDVsgTKw4vcmpe0al2105l2vcDDWNKDtvPoqINIwVPXSR1n15q5lOvrObBuZ
3oPOnmvnN7NEcFd2R+l78r3sl+qZdIFm2GvYhi52rP+IGGj+E1bNFug5d7en0ze0Or818q0rU6FH
PnIY8rto2k6kRG1EX16hhqScnyjRISHrF51e/yrO+9cOgTKva5V+JDXtndrHLzZOTWjD6aaiNdYO
h9ChHORF5gXoI1SZzKECFuEMTk9Tur/gU4pd4g6vphbfGgiU731eqd3/sXdmzW0jWdr+Kx19j/qw
LxHTfUESJEWKFEXRlMo3CFm2sO9IbL9+nmTVTNmqmvLM/dfRrbYtiQuYyDznPe8S2C1NW8DTNGb2
aE2uu2dOXzIJxn6UuIVgW2QY//Tm1D8OqEsGdAcvdgPwiY36o4bakEGJbi+4J1F5BMQ/iLXd6vZX
gU7BDvy0BJu6fUkszTmaoakecGNahSuFedBLZtbNHs97zte0UF+6BtPWPo/cvTFA7xNt5Gwypc8P
pJXC3bYs8SlicQP2plfIVMkG+JCWag6du6oNtYU3eNWXiRHRFGvqfZRgfVCRAbnTjVnQyNnwO8lr
3Bu58eZCFfpEZLRONWDVS8dxGzgVw3gmt6zcK13wbQQOOscBwetVAVHBu+FVBRzToooMZjfAV3bT
5vfu9O44yjiuDANmJ6Yy2hKHO7GpO6k6iBODVEPSlGO9N3Zt0BufanJzf/urXXHe4RY3kTDWi61K
Ni5OjWN+Nw0TYoE8/DwJI/6UVWePOIBrrwfheTAGOBdJ8ugNkfKA8cGmioILqM503xpetM81z3lM
iyC6ardZhBirXR8USw/d5yXK5vvOsxzglHS6pNhLKojM9k0GCYM2x9hjhU+L4TX1yxwwwkJcUJEk
Dz+sacAcPNhsGAsIDzd9WmgLEnYh6eWz1YybNh9c9CVZcbQmdJCFwSR3gmru9xgL4urLoVpbbSkD
39+BGtxNTQrcxtMH446KnFuCYmMx5gz4g0lhm6HSXardOK8x7gfV16zpYFPwL6ty6KnvFA1rebN7
6Gda3gonyishtddOuOLMC3ufmsZbzdBDfJFGw7aAhrZoujS4h/bd+Uw1GbAGjf2Qwih28YHuRbDv
QwrevBXvfJwAhGHbspCEsS7yVB7FmnGi0zVPtJUCyY+1zxVr9PHtTH3zebLy9FKHSnOhfgsXqpJF
G6uiPhoKeuxh7uajNQKUdZPzLAxVfIJiS4vr5NMjox3tiI3nSqROckDCYTGBnD43dqcdbl+UXmPY
gwYS/IJ/Y0y2bWqv35DIsOezynaw9bRzYO1iIdLHqg2MPR7u7GkabY3tGJdZe+rI+XzW3rJWHN3R
C68RaeEPOIo8j7ZXrTLLKdG3RcPDLXEsd+d7FLCBt8PyJjEXM7jBupgoUWeEr4yJC3Xd1k17czTY
q+nMqWy03ZL0OP0kzOw18eBejkllPMOTiiDZPXU9HUlCGsG6NPrmELXFg2P2ygMNAySgiGSsck6a
vRYqu7bik8c05dmeNbE1ewcLRaf/lc5Cu0M4ZuyB7MLtOGr5GmNs8qizufA9eKAAJ6lpj7SqkePr
YVCTwqQHqM2aawQqvmTY/ZqZevRpFie7iwiPC3C/n1vxra+681Rp7mo0MYvGqWLXl4aFeVz4KfRq
dS/yjjzESZlXnBPuZtAJ+b4JLv/fD0YW7b//g7+/lYynsCnvPvz135cy57//IX/nv3/mx9/49wFn
QqzK37u//anNt/L4mn9rP/7QD4/Ms//+6lav3esPf/FvXqSP4lsznb+1IuturwK7P/mT/9tv/uPb
/8bRVHdsadnxP8eCnqPy67d/3LXZa/H1e1vT33/xv7JBtV+QTOqajRepjShfRbD6u7Gpo/3iYu6g
eppDnqWDXP13W1OTyCZdgy9iy+gl9WaG2paii/71T5OHM2FJeVj26P8nS1M8JJArf2ehYLr8Byc5
op+YYakQi3+UM9foIpvcAzglDqdAAhF9JtncVi+TS7ukBuWpabFRn4yG3Hh0UYvBG+11WSR3UEu1
tcicI1KWMD+5dX9xy3kf69YLpzmulljgtUm6tCAvpelrHqQHp1TXg2LCAD9EeXnHbmtY8WNdOMch
8egzhnHT49PieYCX6BVcBmXzOR5JKNWqxw4+MMSadDXTbCy0INyGeXaEu9StOjwVQCczpkDpjO+4
UBGeHpxGkpZHct1qxdylRjYtlQQOmkqJ0mvWe8edUyify5Spa4Zpu5LYR68gPqiG61+QoEfaPIoo
evtloSfvyQQc7LbOkbADhI2jdkpx9OlM52tPDCUaKYItW/oeu6VmNPKDHnZEJpgrQ2FW1IhLZ/Lc
+AB5Tv4NZ88zRBx/jsJvCF8cAy1eYNULS5AQGCtPjs0IKtD7Q8o0IWy5muTMr4qCKkfNDnGXHcrC
3Iqi5FeIJqzVO2WYTjHFjBKr+1id96WnnrxAZSO1UHFNpwAHn4GEuFy7Ek+/ttIGJRJENjs7NB3x
jKDynhI/B+10Zgx+0SPrBXzWz6kJWh/njqNjcPjQXNpp8qpZ834aeJsp7hJafybA/k6H5ZNC+iYI
HDXtQUzzyUymfUIGCeyf3eDFuyahqp+TA4xoVkWMTHdpZinTZwFC2cEVcbZ6NmysLt1puXccGD2W
jv1Sk53oKNNJne1DNz2rGeCuZ0bvRs46oG7cj1Z0F9jaPqjN7VCE/gQjB6WYCjLoAjrwzCVEQwQf
hLV0FZxL4yUlNAa/ynuISEihTlVkbasu2iUkC0Hp2alNepCfsBYMV9HqoEDpFzPN3q0weq+78Swv
Y6XM19plUZugt/WmgY09qYI5Ouw4FZQJtgIWfBRMMPZTsQyN4ewVZG025bDH1wK0A6ETNdEOReOJ
BIWtmGL0OItUI7d2to56xBVEfqFF5lbKouOIWPYQqzJ1hJ47GmvIcwd471e5Jufa2mIotjRJqwqs
8c2t9IPr+mM6XuxoOg+V+RIZGGoMVH9wvzDxfr09x4RGd8SboIURF97coerwPWhdugXK73DMXh11
JB+y9U0+FWggK2qNwmT9ddOpB42M1fjFEsl7k7ZsEt06d5KdOmUHxYRjwn2eT/E2IJqmbKbriJNk
zrhhTOYTCsVDOnTrOmGtKs1TWvp9Mm6amolsJi6Nkh96uR24X8ZovnqzoLJEdTPi4TJcG0h/LUfu
1O1I9LiiQr3KTxAu717J0gOJKK/ywsj1qNGJOXj6Kgi52gmlB9mcPVp0+ZYC5oaj1aCEMLeWzkdD
tOppaNVTpw+bMlzrlLqh0fB4zcrj/aSe4ydyoDpYLy1CN2+2thjSfiEdZo7YEwJTPAlqZLm203Tc
y9eWhexlQ99hKwP5ctY3SVIckpitQMj8YEswd+VeF7lY5232PpqmH8cvAyEa0oNQ17q1XExe3a5B
Oq8B9sB6fu24UkbvvIxVzXpR56tq3rWK9xSiiG2sZKckDXWMYJueTw54TGSNl1y1Vl3hY3F4UsR0
ZeKIlAGWeFDGdF/Kc++Fj/T71tFsVHwbIRYHIUgAZC2D8Hm8ht48K/hU0OLSxL53+FDptBIAP3sl
BEGZdmVoHzWQMeUUIJoyCPy0wSSRJGzrOd1lrn0kHe0y1+qpMhf1KP9obS28SYwvdpI+qmWy6xog
FT07wFqG8y11gBFLgittk4zXfG6N5kG6fnpVd2nbeT2TWJEE437mRpD/U+KYIeMOv5MTh4azpvPc
15Z4a4MRox+IBaa41Dq3WGJWG+KbfdI7tnKziltuK6q5AmZittOc/iI3bHMEiC+TB4+TrUvmq5bk
r11df0KKLfLxYgR4KMXmiEvAN0CzO3INj/KWlHuC6oGxJXx23EStzj2maQDEfei+CFHVcLA5aTz4
CoJ4wpLhQ692Z9vknmejYlhwguPw2vEcWcHu5gm0VvgFDYbNrZZTvQ7cH9F9Ex3lc+W6c7zdcdp4
RCcQLgPF/NwpylEDa/dVJXroYxKLbaxQyF0yPs04xSxC8uXINGZkS6u/zcYwWGL0+ewm9Stx9/3W
SrS3JGSaDmSxcLqgujeEMS71wd4lbLH3aTRlhG9Pqm9DmU8de8dx9ykDh9wywl/liBWWmUhf8nE8
eURf7acy33dgMYZiQZQJ3M5PCV9dBOAEcG3iDmW7NXoLE3bWXaZexoFYgZsIIrZN8dufbv82YdG0
GfLuTjj2Yxwl+npObGNHEJa5u/3p9kUxm9//ahryZS9U+Cg7D3rcDnys2XlO+AxoANRldPeOQLFE
uoyyyJQswJU9io2l1xBfd/syTLW2yxPsQYPZembgT8iQCHaBC/2rzJ6jGOIBwPWwc70K9gFkYOyP
oQWr8VVztOhuygffjWa2EKFu6brhZCj+jAkVwUB+AQNpgCHNGbAolRe3fYc/vk7HDKa0BVm7W42L
mjyvyeFfOv0enhkh3S2GpIx62301ld1vXwQClj0vbt7OTnt0omZcUxQlpPQEfOrxOlOiU1GapU/9
dXWJ/LFeZ8vbRpwCiC7d16bQXB9JobuD7v2ZofGyUNAb4CW6EMzlFgKADqKLebUhOK6wU0a8o9hI
ES2owp1FYlLBwp4T/S1T0l1fWEeoCt0iQuuLGG9Lz/GCSASpKrd50rB5cAsUkzjn3owJOi66Y+NP
AYWOabm/ZmrePaiJDxMZcQhsd7a/Ua8ZwqTOi6PgYgXNQYc3iyfLMbODRR24aNHi19jcIrTckxXy
E6857c9lsqdjn2qbYK4O9p0fHGdiArcAndJyK5z0vU7vBi27kLJ+QWhwbGg8lQlOaPw+OvVPnI4+
+g1RoHtMW/Wb148poxF+LNA9cxDQiphXBaF2moj0WkwZCY0rO2d/kWTCpF2O8O4Uzz7KUum7bub0
WyPwj0LkpzIuuvZf/9Sklc+P/YFnGHhMS8sXgmLUD08/OM5oJEFVbvWOIp69pog6RlrVxlPPqTac
bSN+JVCtGx9jK983JrsahS2m25ufvJAPBnPyOhiMyyGIoU2X///jdQiNAuJ0GxRb+eFDJz1bVCaZ
ssci6mGqKAyy7uwAmLpwnAQRgkUmzjif4GfP6ZNRsJLFHRemXzk/sRCWPdqfL5GHly9WVMCEH63v
QHeGOZlcvMcFLZRa7I3IeFTamOkKU8UFPmm+mYovt+XNCI0g6umNSuwStqfSSl5Vb3zDgp61LstD
15pP4Ua3lecqAzDi6DISCFgTZQi1HZYVkPLJXqYEgfq+SRNrG3EDyCpdxcrXzcZzHiWI/dTTbFgA
MY0/hBDJyxpuQ39ORONr5guZMuuawy9wxaYQ06Zx23M9gVQzSkhxy9AyGFJ9sC7sZq0iN6kNBsN5
eFXC6S2d1Wd7NJn0ATMa0phCnIMqf689wcMnrw16U86wJdrsnmkhjs6ZiulkRv+XlwS3iaG/RA1k
nL9fH3+1PLDS1y3NJplP/+hvrGexl5e6WWwjvV2bpXoSXrbLsy+3ynq8YkFy9/dPqH00mr2tSFMz
ZNfuojD9GOfgDRr+IC53ZmhP+zbDxwJpTWJck3I4txx8DDbT12lkU5uhb6iiv9Du7moz3xnU9Vlv
3WnzE1DTXVEe5rw/e55YjvAtDCC3BamMxSLrp5MxQJFy9QesTuIOvZ1d4DArODqG4n5mPxSUYvJx
B7daG8rC6u2tSQEqu4KMleBFOZSSce8N6nJyZlBaYpQs9NhJtJzyz3YrQdZhQ3+/MZPsUMRk2LVf
3GigTEnFCs9suFNautKRncaTjqJycK27REPJYBLVQUZ5qENBbnCGa1zModxAQL1J31CGLFQqKb2u
fHDJhyIdr8C3F+walz0tGBW48aJnVMdNiQrA+LWhHS2z+FUWrThWbRIrY+DbPjdieut1yrEipmWP
znVzR9KuJcK7nmsMe/6Qqvkhcs0XvbS2gK+5Od2PSvKu6BWSbRSUoVhPFSGhGXF+uBIbJ0KOt/h9
bCd27b5zX+xeO8l2j4plPzE38k0L9zrZJ5X2Vhcz2y7WLsXjqHNo8T5ICzh6dogEB1WbI2C/9/vB
Vd8C1zw6GjDB36+0D2Z3v60zZH7Sbw7baPfDFjw7CmNjxSi2sn2TLd3Ix65dnaB6lm+5sKtt8ZPd
9q92fUul5HRdh7Dmj1b7jT7FTmZObLYpDVlLY1r+/Ej9i1vWgZxg4oOuIZz96BUZRzIIVlWLLdSR
YjFYeJuRp31pxnRT44zvAAU9phDIQJT9yW19aN84OaXvsspuvHmfdFhqGR6UZk0iLVsw5GNK29Pr
uMuzETpFtkuIV21l0k2SfHHxc8ZwhgE5FZ2ZERXFRpzm41UAz/cJW3XToI7XZx+m9KG1PQBwcTb4
/EWQvuretO+6bl8WvEz6MseYr5FnHtPK3I4GJXlbHCznjBhqa9HoyBdpUYeQDXdEE3DBIoIl4/du
9QnfGIpFzEbHU2owcx3ERXOsF7gae9dODkVjHODu+ko7YaRgH6HvHxDDrlILwyXd2s8g4wHQRwte
gLwV2rsJhbgvnzXh1IsgKnyGKsAEevxucVwoEz1JnBJXire/7i0yPklExVuJK8inUxs2GqQLL4Ut
Lnnb+GntvKiFupRNiTdmsIVCHyPDi9zBTfq1v1/cmvrBUFEub5kHbrp0Rar5J+/LQq8YUkx5QQA7
x2eBlUhZJ7hiQHjGoMq0F0qq7ssM9p8W8RkpY7wZ2uouGpUn3VuSvDj3CInFW09rKEz7KHAEa7sr
TiakBFpb2br1/anNx3OkhPetq9/XbvIrJMpFVXRAcuoxMeLnyU1fE53Hx68/Qo0hyHkO1qQDvhcW
FkM6e14NBNBz51ONyqJCNONZBNZR7qr13GNH0y4Utd3HwfDmsPPnbGaOUR7MimeaXJy5kHcxwtEA
F0DvAmU8ey7iJiGgio+QOD/LJtVJk10DS8maySMAHGkNscktqh3wF8gg1zpSTzR4I6wjA7BMVmMB
ytaQZm4R4nzUrUMN6XjTnvOeiAchXdRq32olZGG8eBDzbJhuduBsRDlcbYt3LEJuCSN4rIDoOgSl
lnKmdu9Wf/9B/8UuRuEm/6PhV6lrH4DmIaydrBv6Yju4xapFPGZWDLqdAZEKi9zooI3Yu6AKf7K+
dOuDcaNcXy7lMye0pkHk/Lh91iaKSB2znm0XWde8yQ7ynEOg22fCH1Q+jCzH9Q5TXvCzNOlXgWFu
GwqeagJ4AeHUuVEMjPIEOjz4C2tZZKfAmg0JX7IW0+wvNkCKiTJK1ksuQKkzniS6UaTuS++1a2JK
dnLLGLANxJml7e0NBjTOQD+ER9w2yKe3MLCP8CpXJuBeAu+prrKDlatXue8ibz8muOOFxbBocnyg
a79N8sPkiVWTQjSg6KGeKOv5TZeHUcGnmZj39oBJQ5ceChwu8mQ+j4iTc4d9Q97DoZG+yvdszOoV
6dk1gfBTw1tq0y+Kkx0mHGMEv5vGnR9h3gIPxR+Z5MlCxxkJ2GHZt3Sus7kSdQYtaOVawQt4oIzv
cF8kQoHL0wIneo5b81jN+buEQ9x+fCiozL+SbL/pcxQYmHZrw3uTJetuyA+2SdUxzfMbPlkG8eVA
BEuU0Eo8Hmc4dVxiqlqreJ1VZgoD9l0Rxh2qORQLlEW4IHnrlnY3SbPdRLR55KqHKgOJTZyjGNNX
SXySqDXC0KVEm6Y6XCuT6UsQDp/VN/mmPYOKJdVO8NZ2qgOaloizPOFj7o2ht45hMJ3k3yt92kM8
IOh+h6vlAefP1360mRtiBBTNMEnx4S+DaFp2mbmVu69E1hgPX8yuf9AG/9bETuIiY1i0khE14Iwm
1CdlJ3ddAUiuwsbRGR1oc/JqxslBKwTNZvRqmrwqxWKHBn3NEedNQWKt03BvWdaLRNrygh/g7i1U
CwIDCHzG8UF1WUVPCT6QsmDSsumKOP4lCSO/JPxYS+e3PuKoo5rooaAofbKT7leK16x1m6RRApuh
zUusresy4EV8Icst1e2uqqb9bcEz9JBlZMwxPA5cT3YvE1TALApfduNZRf4GmXlgiEs9H+7k4YOV
IR2kdezbflWEb6oCri8XnERfEw7VaqR3YI6780ZmoSXwQuv01wwe0CKaOUlrNv+53/Q1qDPbscQJ
5yr49ve7FulCf+7u6DYty1PJHDKNj+bv2WQktc7MfotM661ouZDzANXsEzgXgIdAdiabUVfk98CY
zGhg6HIjSexZLiyUI+gvOnqAzgMiLofsnKVM0Nm2bw/g6F/qhAK3id9Lb3pLXIWRznjk8H7ypK2A
7YYQd1AVgAcNfvuYKnq/UJFqjbGi78yeM6doFFTbKMq8UUxbmLs5Ikpxyh2a9BBDTtWqKJldPCLL
+AXtpn5vz9wmo40KgQzR16rxolWYIO13ADUaUqWQAYBtqkY1LI4FYMHSjuBVY50wJBFIuHhKuglH
PFrE/l1FDLwsucHl/hLNCNyTBNI6IgF2ddvs9r7O5iT3nKdQUY9qjXlWE72qLlVIP1wNdTzjn7bt
sMaJNObajS/P8Czu2IfbdWmTszhQ6slzFy8sjxUp77/W8Z4046lnrpEl6kk+miyTQl22xvEufVAa
xy+ZCchVkUKElg/igffj1XKQyIDCOCHVx53sNMy2v+CuSFzH9AYlxBfg9kQrxIBP621TUQWV4qwS
ZeCoK20aCNmY2ZYqP6zbd1SVF8MeT/KG7pz/Kv3//9z9MlXf/vXP1695XKyA15v4rft+fM7tRv3w
P4/dl68ZN0RDRM+ff+v3mTuj8180sCLH8mglLcvkxv595k7P8QvBVdSbnq2ZuuXQmXw3dSeghyJF
1bF5pm747zBRQ//FAoHCNR7bb4N+TPs/hYl+qIdUXhYyK9uF4UJxwg7yI57VzbiY1UKMx2Kgh9EY
jVMHmxj7VAzeKpxZSnMsSJeJ3VUdWy4+MYyqtC6uNnEgnvDbypnpZG9hXt73oxetA6M4xnaEdAZ9
PygCbhPKLjCnzzGel5uoyfq7EQgM24dPg+tyEDPQfvCk6uu7D+IvEEPrQ+8o3xh0Bt3BGFyVcOmH
MBqSzqrUi0R/DBHobwZofnpnvs1mA1TVhcV96TjRSiO0fcPOhauDaN37Zhi1YxWZ37porvbe2D+U
FLsHXcuKrSEUSge9tw9NWvnq0IiTE0fmEmQUry3JuQV4yCTy8LVPhxjWenGGA6VdnJzGT9NbgvuS
qt8ja+w2yDDf0UwN+Ju5urT+95UCH40Qd529IYZkT7QGKIzTOugEGIDbI75c6J5OgaK4qxtBTowe
ALpjRvvIt0gphp/uKk/2DKhQQETE5rSJf3JN7Q+H0O2a4tkgoWDLUSlnf1wsZuxErs288xjOU7fu
8Ypde70pGDw44aUPmadXSLyU2eTFxkq8QenyuSuHr64ZtpvYq3W8xSrIrqn60PcQl7uyQ65po+ap
EyZsjfWU2Fl61nCy4ELrn+BG42sc0JRmHbYMmY2jQtUX+3BU/dB0Z9r1ZMY7Tx2g6TXhIrKTpzGL
mHlnaYgyIqo0Gik08+ZIJEANlw0ys6ctlNLNHhD9rkDDumSFOWW4mHSwUMPhWnrzyY3s/IquACce
/PQ6cuoPqVY+TL3YOVWcLuNp7oD4rHPKibZNIHhf9e5YW6K+N4zsKc7tYffHl96Lx900odj7+zX+
MZeFz8OhFHBY5bZk9XzERxwogAOygfZYWF/ScC73btowS+sTZdtENANJoMMMhjV+GHszlk5bvh0U
fq1H+65upJzFOorO5FBhJmtEkNGpjepavf7965SY+HfgPeJIIGnXMVBxqvKLXFbfBdeAkIcm1NOC
ekJpd0lqHQqbBsKKhnglJtv7ydPd0oM/Ph+9nQoGbkPkdD/c+hXrf66bqDyuELlGD4r2re7wQVIU
jHW0RjOPU4d+LzZm76nmhqJ2b8nVwkLRg6wRClM9O2djgv/XGWp+h4Uc25nzJYG7knWxci2jDD9Q
klo2ZaCi6/Ym50Dp0awrnUBCfPHtnwSM3vaqH98Q9xouHKZh2rY8TX68gA7M+AirT6zYTeOzQ7rz
Hot2uIOu1rBdheRqEUvvw8jrfVxblHuDnWjfzGSIYt93jvGBWfUY/ne4UWOgwW7YVhoUA76kJj4F
EPXvMCPCGUabkfGqc7gf54KYJ0SdumjY2TXenVPMw3oQJquqHnYI2XKMsYgwn2WYuRrX+CQ2TnZU
HRSyqOucZ5BwzJyi3aQF0VFLhKNhnOHif99Bnp1btgCIAmGFbWhgpeNBGbKlhuCXUQkVkUaO5FJp
xXvXouNSGrVbBhyov7l+uW4Aa3hKZzDvDPerknK3Mrvi+Pfr9mNsFguXkGCOR/hyzAmcW17KdwtX
hWJfWFagHCZ3yQxEX2iKNTy6VvMCrZiNt09IJmvcYaVH09cUlfs3I9dWuLENr3XqaCQ5m/ZDpCTq
XTqgq+90Jzgnk0JjJn+2Z2JmKNNX+KhHMzXuwHWTz0npTjKGDxudaJpOdYa/XWNl7ESFbeJMFDgL
rzqbNR7TGZ54mPzCjtbr6ZRUiNTmdJZdpKfchYX2NOipCfUBPhKG/jJTG5BTsfBYLcxRTqFsX1GK
YTvOcU17VGTHkF6pD5pf+3TE4Jig56vpPDZ6Oz67rdUdVO0nU0Umd3Lp/rC0aWbYEYhkhIjMqSJh
k+8usd24sdogajt0DM+XNd4mOFIKba+2owoZKNY22Wy729s3bl9GNwiUpSJ/plFwSF7/8TtaoLxV
c9V890/f/QgkXa1e3B78j0fr2xw3YGdiunB73Nu3gyzhKb77ydlG3lXEEPlYKcbi9utMePM7BR/G
737x9o3fnvL2AiOiH9dQHiG7yVeK7yuv4I8nnzxw5XXgCPUOt4fVX76nP37698fVvuahO+1+ew3y
Ktz+9N2LlZfwt9d0+85vTyqq/CHRVohUBMw2FyRT/tjtB+CVk1Z7++PtO7cv0+3y3/6IamiV1ujY
nHCj9djWBG14rxjBPgZO31oQ5lpx6DW2vt7DGiZRqmDdYU62RJhqXHtrfscYOl1P3adJGd77EqW6
SA0CYeZ3dezsVY+dXZdGhPkgfYzS8Qv+5Di9CSLxBgfW+TjuBW6lnwLyh5JWZ5DX2uFmbopnPaZc
LS1aSkHkTKOFG1Hkew78aiG0TJr6K75BIM4iCsjsqJCNLUKYpkg59KOuD+VyGh8HtNxoa8kZyhBJ
DLZYDYG0nesgYtCxLULXzNa6NBRz1fFpKGRuSs9jxC6m0mryjeoMgFeZDT+PdyY6XciX9jPw7tGO
v9ZJf+wlXz02lDs+tg7Erjlpvf4gQm/CH2fAC6ErKrT9HZYyQtnk3AYrBGrxBr+fc2QIDiS8Zbh9
P5vZZzdvypU1geTGvbu0jNbc1GZULRM88/sSkkTsktqQ2xg84v+ySFOCj9La9ts4AlQytZdZ+oO5
BjRU5xiGbYSGA3VpVk4+YZZi29jwMYtGv7fqkCjKMn1JA/ygW9gkWjZ+TSwSX8wGmwtbPydhc/Bq
PAZmLz/PIQB51Vab2msJSe93ShFcAq/CCWmMl6WK0Zro3xz0Hw1MxE2nZZ1P9IXxYJifU4zPg7Iy
Nt1U3USU0FsRfil2sYHBq2Gty86IZiSbsB6WprP2HmmOvePE3qf43GAxksXrxG1WVoq/IEz45ZyM
b3GdnXOnUA4Qof2pNI0tqDeotIJdo1O3K2VkgWH7MyyD7h4jNEHatIWJUFgtcHSJm7DbogvieI9q
srenjY1R3p2ogRWatOBKdzNeMmOiL9CGhqtZJFQ3OVtx6nxCyFguZj2EyEWkaoZ3A1JnHEPn0uHi
4/CGz/Nd4yg69tHkLsz6+A4iusvGq4kOnuQLaGdIQiwzORcYzd2jL9iRvTgtywE5M44vfqL3X0j1
uc8UxNRKfO445xdou+6LOn0C8iRkvcVxmzgLbZj0BQmOgaLtu8y6jklUP0DERMouGj6y/oTNT7Pq
6PRmtXyKjEpfCgSefthUR4U0R79McJmMWw3Kf+it+9oMd16gwZMsLkZfbVQ3Dlct2TELoZrlqotx
a5nwO1x0JltrMmdfUa66C8Yrg49se67UcImeHeWe1h+RDIAED+o9cebETijZhrSvo6Wrzdomu1lz
I32BeW+4GxD+FYnzpUeYxYaF42SbXiehpHR21bQtdGM3BROmDKm6YxRMsLWDwCS2w0ezDAhuEYkf
BQTtKoDNFBtroujXdOsdLNFq7drhdOwvTpJhHhb5KhviYhrQmM4zfsStKwbfGpMjBvg6nhsmvpBW
e6l7+kFt1u5JEx4Y0XErj0WFFZWGsaxXfqLYWieJ92lAPr0usvIetyjc7vX6V9YQHiKF626NNAdn
yytEP8MMfbO2flVcrt9IPp5f4XoEhSAOFrkgQ4gIeNcGl3KyXFuUwnzSqVCJECmKbQ9Ot9RxY14l
nvttaElI5RUWKyV29rRDXywo6aW80rFlz77pKleFpPHlZEM/c8wNrdi4RJDnoSfZYLF4GGt3gCbo
MKrHZzEp0d2pON7trYJ9MqMrmhMzeczQjPf6hF4SKWHSYMfSIHe0UqPZ2HaVrqqAyVlAYNx67qGW
dQmCuS79nPaYs3AhW9tOl1n3DFh9N6ZE4jJkmxfNmEqKGn5l1qmsFf1uJD9ukVQg/8MMczqyH7tZ
d32DcAM8Orw9rn4Cqr6D83Q2LcZMNTamJsjDqJV9/zD0rr7Pq6XjddZTrGYbjBKgoDBfJTA9x3iq
yZ+KIKMClSpt+qJtgPfwRrM+C6+/R5YDFlwYF0t37/EowD68i+7cPnKBuzHKauP5Sa+dkjc31ku9
1MZ1b7xyg2H4IuJPKRsn9nOSuK3XG8Di/ZyiMa0GdOajtIXLksXoqcVqakS1QIGbcA2qKwFq50VV
zr+SjrAgmZjMcQ8/SgXeJXafx4its8rnjQh0sXYcXLxLQj9FbrkLuNnpekhhapixshmTNie2YJwg
XZEdo0IOHQyNCtownjSpvIoDZkWVDlUY/t5FKNA2ak2pV7lSO2sPwwUIl9YGYOLkJONT0s/bsowO
ah98E0X6TUN4+J/sndeS68i2Xb8IJ+DNo+htsbx7QVTt3Z3wCZOwX38HUK17Wi0pTuhdLwiSRaJI
kEhkrjXnmMC0aDNPhJ8ZxkAvgPQ+I4L7GM8dlBgxNHkU7bWC1r5BPyZZW01r5RRvLvEJgIGoRHcO
At2aVVPkVMcIqy+VVQaYuLTsX30cHMYxNN5NBzZxQIfl3IlAuysaqUOG5hnLZrkLIEHcdDcazqFD
At/ysvn1BgfmF9ILqO3TRObS0A6Hssu8vUhF8hwr/c9lH7Rxrprs2reK6+nM/TOxCnjaDXRusZ7m
fRT+Q5dnahYJxxvpGNHdoGRzyVor3FhBrX10lGyXfXkTrCyPa/iDqQ3yyFIs37d5L88JjrDV5CFm
18r6t5kbZ5ea5DtRScXWJxXiQtmlv2ozOibQ2/wTbBGOA57KoQfikArKI4R3snrr02OEHOEBOyqA
l2Vv3TUheY3WGyR21Az6TS98dfIjQJQGpZaXsAzenfmZeksTPvSi97HVaafpIrr0rXKuIuWSUdrB
+DmJbNsbbvUbGSGYq7ZCT97BomLVjDiyCw5dZxgPehvaq+Vpuv1m2aX9DVKK4IC4qG+jmEkIjap2
vV7Hr57pvy7PdCb7Lskj860VkJFjD1d9rjXiLtqkml1sjKDTPovZK1859W9fxLhNXSt5Cupa25vj
aB485WoPdmUaBL7wWeyIU0Yvmu9BBjb0Wz+6tZ4MTu4YprtOrxUreP95OUCklNxzuareMmh8W86D
/lylUG8cr08IhDDrLymJRZv3WrogDW0pnccyDbODK+3uULRx9ZhZhBEvTwmY7fqRH36B9gfDYmgI
0Sw3PQMj1raVL51X8DdPy1NFix01mcsGle5v69IBBcTv7q62co2pWmt/QZP860D6GtZtRLmPRjg1
B19E5cHolf4YSohEy976jqDBFtlGK9iH0+TupjXG8tLolX2nRiBpkZ7LX739Rg6K+QVRUd9UXa1f
JNyOO5Pq4M8TCu1cW3b2jea53QDBDgE3aNEdfEp/HYJk+xVI1pe98Z3DX9nYdi/pxvbWtaMls1n+
xQxt4Aenu0YCcVFNV6KPmmvf4h+mleR9Y/L/eSt1S3VVgaXyqb9fjbKlESx9rsmNlV3C7rA8iymf
s6Y/Vd7JQbMuyxP0IPG/Ru1xeT9u2OhrwO76XZrZ6hI0jkV4wtR8dR11v/kz5xEsCCmD8A6TYoKx
0ws2hXL8T48va3kGdYiaiJO8ujF4OudoBEmhYMd9YqP4+dRO0OdrFp3GLWM5fVaBV24jRrwPjGI/
H5ukI4gZ0BjuhY/SNJ+Hpnlx/+HGkqfyPibF1wPfprmHLOWfyP8zt6OdRR8IjXfLZwktQE8moq44
0WLWBtV06uIi2PJjGt+Twd4v+1GaY6wqz00fnLGuToJr7s51teS9E8Vx2Q/ak2EVJfXw0GBYP43+
VO2chNOL6QGQer7FVKB/izklHqaqtI8mOJVdIt11SyTOq8SlSggBiTs+PT5HH2N8CtJ8dCoSHch5
/OLkIXskdMObHzHb1yNKGt78At3MLtQlnZfMBPRIdxD1R2T2n0ZzXl5oQl7aKuoatEPTbGvpUbNz
/eJl+WMpfZzdY+ne9Y6v7obSyX/2mqTTY9/r7XNSN+7RqTJ7K4kV/XJ7Jjeu+FJDne9aPZLHINMx
QFDgW96+7iryTQHdXQGqDjcjizELzG+z64ZPBb77qW0sizBEn6yP+fEiKllEqv4D4TqzkyJRh35w
zNcJB87yFqU1ig3Bg8YF8LZ1j98KQc78Sjf1Y+Z6mf+AFNsEusBY/fMH7Ppm1kbv/qCMPdlm014P
3PRdj+3NsstuiMaNP8XGWdNrQuKWxp7LIk3zm+C+LAy8hk2FB6yJrcukem29fPahjI6UeaZXif7n
UBvAxJIhmD7AqNGpx91Gm6NFxBim26GszVOc2PlT62sfP+9qJoqFkERueuzYYGLoCyx/aKLpLhVe
8dLhATuqIGWNi5X/S+mr5d22U48gv4kd4LxY0gFdUyM25ePP0YG0v4ag1zCWh96dEzXRz15ro33p
KYw+oRzNTgPCoJ8vEHm0yYX+0xc4aiyr4CczSPfFr2OWp3zBmqEZ6+Un1kI3vS0/u9FnaWgme92M
fg0dl26yywBP2maNJsN4VyHJfbLM2pVqycOqE/dTM4DVQTusoA4KpiaF1c14PQ/ag+vsCFHGl9x1
XFXbR5rs8pjgd1xhZMThYRv7XqeFXtPcXTPz82+Jmh4BgNlXCcNb90F0FaxgucR8u4CM7s3YnrZW
7zrkefT2JhjccUP75dPzS9ozoGtZ2fnyRfrBMU562IRhZc24t0NdsAaMPeVdPYtVtbBbc00m0daY
zO5Jy+xPyhgHCMXOa2tGYm2aXXdoXWXuiK4mR8wph23U1e1pUkQQhZVX/mxEbgJXop40f2nFyfNj
L+X3xM3BcfJT25nneqgizPBhfvr34/983vLkZWMZ+V+vHdAW7EVBePO8u2UHyzOmruZ/LDf//SDD
OJRuz7FXrZ1orJ3sVKJWE4QGlBCstYZygd+MV/Yl14OrZdsuLV4Lz6b+ErMCAq437aWvXuPoPafD
xYQ4zzD0d+Wpae3yVM0bwJzMdUuincci7U9G2PSnXsUcXF3bOP5EmCiHaJe5X57SR0CFBghBYjZW
ky3LbddmLReBIdn6He761v15Qjem6pSiOkBjyma5lRKwh3HQGswncGxrh9CFk9LJs9P4QKQUyNOy
GdEg4GKJVnRjzF3QI1Zq83EbV9173Ah5xreSzum0jQfvzHaqW+5ZF3D5zX45PJxlDbFjPRSctA5X
rsaCIam6l+XDUR0tTzkge71k5OjldFL2dwqn8qyxUtkVXvxidICjmkY96wnJCk3KC1Rfc6wMndS2
RBmX2JDabnls+WvRzGh2q9xE7YhUZKBIDxthVYAwZ6IgSmWRw8D3FlkJONeSVRzaND7xlECcGFyM
tPVzk/Kw1Wj3UR52W6Jt7uwk3uQtS0svsLYEeTQn38foVI4EzUrBhVcWBDzAp8K0lOKfpnpFLun8
f3727tRKnpb7eWwQMj6gd4T4djTC5NDQMjxMOOO2gqGKFotOvgdd643rUHJIYnJPHfTJa7fDhdKp
+qG1i3avRzRSkxbtldl4F1cb4U7FqYcTqYZn3pWBtpvq/jW2450nK9xBIghOLBZtkDmnSE/qk4H8
/VQjWWWuQxiU4w+4sefeXlkipDUSINRGZLknbQh/9U3zO/FCsuNnYLuqrDu7K8p9Ld1bNoGYMIf+
9SetaD4jl4Qifb5V04OgxK/1xEBFdrdVqTsdEN++TnHgXsPsQg6Od4/2OjpP+JJXULz8Y8tLr03f
deusCexdXWms0xPH3mKSSjaxEbf70KsPTeuCkg9Nd2126UgoWhdsLTgZ+LOn5Cim7lU5yFVVYmVn
whPLx2ms0k08ChfRsLR2iUVYyNiCVqQJ6e1CGVqnrjWsUzig8xmHOWE5ZGnMpWEdjJq1R01Q3HyQ
w0VFgVhguNVLIg318VnYfXifyoAspyyTxJFk06NWUGXk/5So16jZplESnwCiYad0KozSvQE/Ls/M
U2QH11GV3o6MX4YTrHEshyqZ7RsrPScskU/LJh+s+6DRDZaz5sWfB7AoYbj79ybVCHvqAUPxcUgl
TeMXPfCJdwFBd9Jk++pGBKulA80GCiKeXjUnfIvNyes+HT/FRDqY95FlVievQUKb+8khsljoYEtx
gZs4HWFXUcoBMo16jyb/kqvRhJL5PzfSRSMw1QBiNYKYQlBk5FyOxToCLLC8/77hDBg6gkLbksQi
qDjtadlQciLlw3slyWQ4LmlPSiW3GIjc7v+UDtVhqqCr4LxOGidgNgxjBhmG0zCeNzgtta3uDe8i
pSdOtQbCHUEbMK8hnBAUQDmYqF7iZ+ffOf4DRHwo8Mbu5GjWWolJP/Y+TkoHdkqayACBd8jkyOMy
StJw+7NZ7upoWIDdz3/RKZ+7spfHfv4kyybHgrkJC3CjwxzVtoSxlaLLtrCkECHq0IOKSd7JTn/G
uE/MWchbWDY+fo6fW+F/32Jn1gpuZbJJEwUV2TX603LLHrBE/vvucksvPaSo2BUEWcinZQN+jOtK
lb8I20x2kYE5c9nkFeNYyIzt5+7ymJ9io0kiYa+1qqlPodVxMUjyBqWnV64YDl5a4U60QK1x5c8v
TU2Gksia5NrJq2Gt2d5wnDpWkgaRgZjMshKiDwF1dN0ojfqM7abeU4amBYqvtJevdjdRqLH1h1AV
8LSwwZ17g3BENTJeiLkHqymF3AErrjYfq2XjMlsHZxfnP4ekzVN4nFlAlXL+VSyfJK05h0KW67p2
ABXbEiSQfumtQ4ZRR/DpSOrdEnC2DFstZ+dGUjOkERLeU15rV3Q9sq2I+uHk2PZwQugS0g1AByun
QD+B5xbHFDwQSyQG7dzjVDMLgHo/94N2Buu32dEkwmCjU1Vb2znxMlVQomkvtplFsje1Asz1LVAN
OGNEQ0dh+5wJU57G+VxZhoPl1j8eEy4/xEBVdFz5XbSKoPAStcE1mfKEgBOckqlMiwu9wgDSAhBT
LfL9FamiaKZzXdHdZTFmSvs5LdJqpw+Jfxtcc9eyzP2iB5Nv8oAARcSVE99G2B/7SkPNHxrXdojn
NALB45Y4uN6UklDl8RNCrB8PUUWssHmNabE+Y37CZ9FZ2SZ9ipxgeCwa4kILNAbSAkufBDQErYje
EuRTfeUKo9mPc1ZwX5UIIZUG3NEnDmKFDAodttnTppnxcQ0yArDnMOlSN7oHTZETQWnmahPlgpIy
UWVEgzh3KF76B5MK73bwK6jgWd8/ID5lGWXoIVa+cWdOWnGf1wVVYhfonF8VazOgdVPHqOUpvrwb
gQ2EtJpH6wQ4JA6d9GKgE4NlTJaDa2bpxSsF/PnINzdkagbPWZf8JhyjvC73qMUzBZQMKlkSpOsm
cOy3gQCVUfOMz9bG/gQgDPWFmcdvg11tl8e9sqOLYEbG0bXS+rXO672UifMY9PKjHoWJ4NWiplQp
DFPYozHROHBVnfptNv8cy9ggOF0UzZs0JmcziIKm0PxXCHsw6TM85GVQ7JpcEO+SGeRJ6HDNSVId
6zfPJU/SD4LvCvsfsyeSDhDF73VdRZRydnEOFU3dpWAgb8vGakiINZnCzoYNlBKlNL4UoTUUDZxn
0YYtCwMmHgCZx3sYatR/g9dKaf6rBZLzAKv9SiOl3WoyMu/FfAsadL6N4kGSAFBw6jg4MZrUHh+i
rNbWpuOiwZ6AjqP9UhzqhtTRLIEykejI3MoJ09nECJS1Yw1g1DEPTZH9kdetvmrhkr+iCqa3ETcU
2+xJ25gWojPft7sd8wZMPHPWdSfQAncHUVr66+DHp2ZII1jEogLmRbp8MXQERjpP1JP1u6bRHN4E
MViJ4Q5o5EgqGaD2XqOMLDJy98JVRjDCsApU81BXeXseDBn+YaXE8DYNUqItUSrHvq7K15oGRytk
drOnBNHXYN2BJXukM2U+x5Glnl0iKL2EDORRQQMa2uZGTteT6435QQG0uSxneuz61pn4EW+k1TXy
Gr41LnXFY4YK92qZ9XW5Z3iI9jS9onPjVSvNEtHaCknROmhDZr95Q7avJ5l/Ax8a12GXiLsuGz6q
oRwvtEWpfTuWd/R8x3xw5s3UTRfI0cE5x4XFisVj/Kv4kQVJpu7RPq1bpBUEntT9Jg7d8QFYSHns
5ky30CLtSyIWIXkmP5shc8+wKzAqUqxcRVjgvdKIvn3o6RrBFfS12w90V+5maBrnFAZCPgeQIh23
8j/FXEqgVFleaBCRupIH7q5MHZ3Wxzj+8jN360/R9AHsCEVUFuUb4aNPLnXZ7DR7VE8qB+7RVlP8
axAx8RKe+wfC+yHdaV0v9kzP/JMkrYeBLPpAAEk6uY/Vs2/14KEdYUs7w5sxA0ErR4fCLLgQmJFu
vjhh9dfd5a90OGmSOkwVQU9UT+7A4DyM9jtAumlfhQLJyny3qof3rjZQ3Jn9n41DDnlHwJvogoxQ
rBj5WxIwwbWpADtunt6oWuZrtxb0SuORugnlXd39RbI7c+IsiZ7tkEYAXZLxIHQfz5yhz20YaEbo
xPvnYu84wv5TV923pJn8VhRjt0G8k98ywSyJIGFtlYMw2+djmrz3cb1Dm5i82PHwoacSiDHB719m
QxSIb1Z/gFOlNROScDPJA8UfolGblGiYkvB6BDOUSJ0U6MYomtPoue5zOPVimzAj2Gsejh/hgdS3
hq6/xZnxkcViIqKvgaGJI89wk/K1ZGQHD/HSuW7/lHPOFxbcv1gTGFdG3zjyIwJR5/hyW+tpvmmb
Vp1G23XOZaeeZJUBD7LUNrGmz8yUAPR9k3VNo+LHRmuMTd122kFMZffGa97T2h6IgObEqGkVr4me
hx+nqG+NAYnEAsTX2zRnTNnNOm0s992iw58Xx6HSjRsE/30mIozfNlEdEVleFqUkMj4wEzguvpii
K/T5+iq3mkqdbWRSl7HCrLnRFWbB2JnD2iY5eysL03uqZ7dMIwv3lEEnhjskvZMCu3ikejQRSuZc
E+LCPiKRpBhztO/I0OjRJfi/LTFqm5ER+Vcz/IYUTA+2t8qrpdmSdO/OIP+ufR00M1z5MncuSdt8
1rVRPxFhUsI2or7p+rXz5X8MshT7RjnGcw8z/xyo3HgsuHiuGE0zZr4FrJPJ+0pKY6NFAMJc1zW3
JBqLo2HiKsIRmuybicKcLyt1JG/PXyVQO49C+cT+atjgTV2MF6Qy1BWAU4HO1nHztQFhGTYka0Ta
W/rF5WOJW2znK2mu//oGlZltLGE+u3kzbPwgbb6aOMHgRzPF6aPs6Mv5qOjWU5XG1lFPMzK0Q/q4
xDJsrM7BqDgN8FtUt1/uOS4pGVxTmmtTKCQgEwFKNLc2jhdbv9NJ/q4dAzYa3/5WNDEws8b76pHE
EjDGVIxgNELVlaKRUVXTSzMgvDD82P4IupcCTgNGMR/nddhoVzhxOeElzSwlwjYLBfqvTS33ntb+
QSfjvk9ChIWaxdQinoazJsdLFhnJS6yN3llDPreKiiS4jWkb3DgrR8TfIDxWaLb+GBwwPsQRTgfa
VMlTlh/ruvFP9eh6J6FrT40l+BVC9uFqbk53EiNb4bAUa4YCwkaoIrie2bQzo8pcLYvpJm/VOczM
Y983wVNmaAhg4vi+BTKFvSVo7hiiPNhlWc+yqpw/Ifon7VqFTLCqfpv0LzlRWleKF/5dozziRKrO
ea2jaJ8H45zwYJRHmsblZqoauY0LXqucKjixu5dUB0fMourVHIS1CvtiO4RV+TF3Hr/iqCo2dtK7
WzLumaHlNBD4NDgPy56AC+oLJ3htau+UxS8qvHAqY/OhT4W/SymPbUoSIPetT8a705Mao9zmVNgV
WfI6tXSRR2uwpQa2KbI0zbgaHtLR+dbL3J2X8P0DEvv8bDO1X4eREUMwavYKpCWfPHwR1oC6CB3r
r3CeUWrDwcUMATXbXkv/gXAdD/9e1337XFhcwKZb6kUZ8iAjvp+6uX8fahvdnNoXLUzA0MiYS11I
RWmSYm0x/u2iIiXTobGebI8uixtr080Ed74BeJccRDCE5OVBKJpPibynCdTW+Z/UaOiqGV5+6X1m
S6YbP1ZkNm4yO5EHB5PQGlgrCgDXyc52LkcCZiDqanomD41vGBz7FrnYpPXTKjYH62BH9qb0QPM4
BSA8Rb2+UDD8KOYG3zoXCz0SBOt5ya32GqJiOze4xaal9thROzhFsQBSS7KoIemnmi29LLf7yGUl
aN7mGcFAxr4JFNewWLw7wut5wyGqb20jjbK5AtTdZjqOk1VldcW9mTigffWU/pPBUoiPzZuyXkho
VegbxEOZpAS2IMAF9snwlVeJ/sgJXA+rVNEZtW0WfnZ9WaTieUGgr0aQwMadOoD5QUTScKl3e64f
yKJasz5blarPUE5fHHhrR4EAf8+MA54HsdVbvcjqNQm99bn2h/rMWvlOc9Fkhap/wdx5rdLWOjI3
KTaFbVLmSyLrzDSLq1vzEakquR9ah5iqVLtmkZne+Sn5yfgnoyuVL4ISMj0i8zDb27lqzkYcHg09
hwUmJgNzOqdyRjXsrU7pURbtqxI7Uh/yO+Vb2R3YNeOonOh+eYjUSuS0ubk2y2y8K830WcS694wv
0kBeGrxBs4L8VL11w36gdPKYxJICsFuZ+26AFVTa6dafiVOegeFXcsKUE5inutgLjalO7uxN2hWf
lkvHN5HOp+O21SN2Qxgqee5+Q6VdW1KIp3T0zLWlsNGI+DNpu2BXOS4eYqGGN4UuKSmGYJ3nNuR8
zW6eUocfLO2Pgx/Aa1xJR1D6y4llssPiiaNBUapWEWhGKkLjtyKVOdetT0K5BUqNMDz0APtPcZxe
RkD7N1n73pq5TP2lkBV3elogsfPMcxsBHA46jkSCs/sN4wn52+gpaDB5wxtzFoSUYf3Y2tbGhHX/
wBqi2PRFHWxdkowPDgWMuXYgrssGiCD7LYxuE8CqrG3lPS8bqEqbkRSbPs6Htz5HDFUlItnHVoS3
xQ2w4Gj6KYyw45FQMJBvhgLGwKx5yFSkn9KwNzd53pSfVKrulRW+aw5pER4mu5A0dPSlLF/91s/u
ik9zZLhLWhEjp/LljrxPF0FKpiHb6rL9mAcJ3+yYPquJRk3ASqCrtBVXKeMuLLWcij3YSCvOn7Ug
lfhxvftEIN1WLGgCIv0ADjf92i/r8mxqoMBjoaMh723rqBDtFcowrmPDMlNmXsXcZIbqszrlN8m6
beizhxb74jXpgotwB5ICWonILKfhTIIndTe02aokeISMPjzenGgpBG2bIJCr59OjoogZPBITsw4y
AbnOC15b6ZWkNkK9LDUZvk6DU+xeWeQXuFuy4obAZNt5Zn+B7axLgbm5Sl+cKAZZqPdXgj/oBuaN
cauF7R0rv3g36si4oWM5A7qtjlbrFi8e2UbFUCU0ZCoBn20g4ctP4u9hPKlkT/J5+Fz1I+wsrLZm
nf6mj6WuGoHSD6yAc/p7QbgZQkgCOWEamH2S6ur1NF71prfQZpH4hFHDWxeNR7i0xKbO4AEDVQU1
Eww2bpNSHLOGM86g/AJkNDkwB0IVPQyUzySZRF6vO8+RUjdR2DlRZ76F+AtBSi2eSmsiF6NN5UdR
Cho4nvOHRZvdLYKSiajDLN4J9lXhJ6fckcaVMpV+zWm1YIQX6tTX2kUV4J4oS32Qlz5uKxyhpM2G
b4qa8IEOHuU+lu/UnCGlYmOqrPw5VGb7YGlkTecEc5vMQ3O91r9aDcxjptEzbg0dcRtd0yOMLEpG
1RzW4VvxLh41yv+pY76aLnKBAULbU58blOr95jexgC9eiUyna+OJ5SvpZzS17R11vdoww0tjdP5T
7pXXaIkWn5zTANgZ3/94iB1GuhVFD2ZvurB25szQHzpdsCZo3txG2rflIZKq/G0hO4LQS0nNkKtm
FuvhlssqvPCSnNcOmeVlNJ1fNiWtNRmOb3k1Daewrfr7mNz2e8MpyULDAkjnBjxVQzc5cXx0/4Oe
vbLiu8OqRChZ3KYH+jHeSiG8PNB9t6h8CPeSmNXNQwKhfFNce+xaj4p6Bo5G7cUDkzA1jr3DmpZA
JbLInmnjMwLn8pFApGhXgMk3NZvgiiCjKTJSnCwoqh58I4IMEEpzo2XyxcTSfxFTfl/hTNnaNlEV
mW+8uHFcgURNmTAYEi3DWB7oiiFGrGMSQMJJXDM7+GsTB3VwgqKe54xT5VcOtO68bLSG8L0YXyAl
lyDbIMemjCCrJ8T+xoPXkjZJLlG2KkXmEv/FOhQBBDjgafDthzGhd1Crh2TeVAQeQDs9a17lbhRd
1Y1hnKNeTz+MAmkjWYDd1h2hCSpmK5S6rQQVp5aguQFSb+UJ+Ci7NbbZzC2rh9K8xTURAbj91KHT
KBuOPRSAZhzIUaaSioGn8E9FH/k7I66eWtfzz5S0/XMgomTTJBNp567MyURq5CXWiumpSZ6hlWek
vMT+vsv7+hlpCAv5RplrIrp+5y4yE3uMpk3ZA+N3MsQart/kB1Tqp6CcVTDFV0Ns03XsFjHo2N76
mBMz1F+srlXXMEV6lVamdtQM8ThOmnc3yNZ9HhXne4xR7Gdd3UXjtKYjTY0aDZyqP+FqTh8EiPAL
Dq1kt9xFIHJx5YRGnBIBPvciOgFmsm+lNVbISycbTGT5bjVAnPr+d98b7f3UCKwM5D5vW0qwV9aS
u9TwQM72cPJOWVBtfNQljh2Fb4k9dLu013USc9p7TjQ6+aYO8aNFL+rWobc35p9qJEv4zmqC+FBB
ie3mBnYc2udh2Qx3VH2qk6K1KlcRcp4DetuTm5r6Xd5jW6/74jU3+2qN0Nj6cCEy5pPlPlQuxgEp
j1Ja7m9bCHTFbTI89l51YXYQHPpYR24r0+SFdmBwF89yct+qT07N3Nq3A5tUkQClNjW9FBoV4bhR
nZBTGiZoIa0Sjts40OM3i99xJVjyxM1dlvT2it9FdzQoqJw8YjQs2wwe0U0TvZFGYE3mu4i9uo2H
Nfd+8o0LEXFo1rraWqc+54ql6XBVPbmlUuquuzHTr1Lv9GtGQNUqT7gkGpZonob2I9fM+NH0muZJ
MkXWhPlRuLr+ErscCqEVf91aHtM64iymnDwzpSGfxHT1ZGXBlTJK90GoYrorxw5hk1ETvkpCGCFr
DBkGGiTMqC0tRDF+Uhh9svp6eIqrpqeMnmIAcBEst31e35zGjFdJNlnrqemcF/L3kJWDEnjnI9EY
ixP51Sr/pRbiIeZU30fORH2R2KV2wn5Cm4VluwoBXzjR4H/PLlkz8VBoRyI7ZjqaJx3m1pFqXPhs
N2inTSLZvCgb7iwds1kUN7NzQGZHTLb1ydSN8JTuMsvuL0nWFRtfteGXchK08aX7DnnJ20nl/u49
Kr9Gm6F8MRFgVZmuPVJCLtf6VKQfCBffBM3JczGxi57V+NFVyBNkoIkHxk/k9ik2vgy5ETVKWgVZ
NURPy0Ybge2JKfBOZp9Xm8kLJpKQvPiybOKWBkcVEao3V3AjdJaGJsSmbNs/TIbIYyXuFaPXIdWG
9pBQf6Wf3vnb0KXNbGnaVtJpQ15t4IKMqwQ1u5HvUWLhtgpzmrqd6uhnpRoLPJvCNsFEez3RqD/Z
mrOfYxIJsNIrGKG08aooYAlEZ/Lgf+NBIw6JAhcJXn6+px0Ax6GRhO06FJSJAnHm8nBl9+YPbO3/
Exf+A3GBiRIOwP87ceF/ZF/fX/nX33ELPy/5C7fg2+QY+OQUAFuC0gsT8b9xC77/L9sz8BpSS3Bh
3s6gxL9wC5bzLx25ImRV3bJdnCU4lJufkANL/5dp2lYQOK4LW9P6f8Mt/G8YVXZD6ZG3oZsz1eGf
sMbEKE27sWztoHIV7EzqLISHB2fi+xjACUomPPTQVAzLgnUg1bbZzNRR2/jbMbv/sVf+LzjVf7gu
MVpChAyY7vNu8PEvDuq/uS4no6kxjlLTrUquMmNm+oj9228qEb/JHtiICl9T3JTatk1ZAipdSzbR
XNT4D29jhkv8zfw5v43AMCzGdyvwXNv5h/nTt40EBNcsIa0pb4WZDV7YwPQBj8HqPOpp8p18pHs3
Dt6zsdZW1E/XpZGTtVgUAKysrrvrY2bb/+Ft2fY/HOuLERUwhqMTfAGLZ4HF/e34DGlDYK5Xhwd6
f1RydUZnO6luhoz8Sw7qYzUM9rCRUaSd6gm4jTfiTcEMZpeo7lBGdZ2LxsW13X3YilNXyuBiDBng
PG+fzoqZxiymgxPk9z2w0At6lb82AIrqTeT0uGfIcQSuKaHIBtFwm6qYhSRJNGGVl0QAUpqBsCCv
VLFTpBX6H1rluyf7wRGPlUMqcDD0+9Elz4HoL8zARvFnACN4TT+FTidVM2bxB68CVwHtbktFL1p3
daquet78BuOBmqqnZK+3xVVPpidf1uS9j79C1udWk8gdeWyeIGmxV3uWI3KTjh1inyPsZhmjSVJu
bu1Ixb3zkt/BmN5Tg4zOWZoFEORpmVsVjJ7ChFosumTnty0GxeCsa/k6Mc3ikuk2dOqADFXHAw3o
9xcZp7T2ooISWEOK6ejbO9PbyJASdjSrJeeIC8KMKsz6Wsma2oqCP9T8hRTRcO3jt5zmKFeDNt9M
AiuSm4hNOlVEdTY2NG6LzAdFXE1nhPtqjP8ocrJ+B8/d5kH1J6b3exmI+8qycFmGJkWk6iF5KrLq
m7UGQMeO1CtkMJua4eSWNuNqKmPsYOQuNsIZ8WiWau3V3UUQlNlokbZy2wkUgW3vrNq8n8L64BXQ
HglZgSTkunNZ6AhYI9mLrsbUTlPF+S/2zmPLbV5L2/fSc57FAKZBT0TlUkWHsj3hcmTOmVf/P4Bs
y8f/d1avnvcEBZBgkMQigL3fUEzvPATJN1CISQjPUX6u5+YL+rOAfJ6M1f0Uuau2r23LBMcQvvoz
0+zamKtAs/Tnfu4f3Cz/bghy2n2B115bwBjvLESC9AmYUel+NOo3iVGQmARf/5jqX6IRmkCGIQhx
HT2GgA5sXD9Y2fQdG6fArnuJN/SBOReELdI6z/euNwRFWM4YbhjdHr6N9SSKcoVCEPNULPFhbluW
vYXzdYkMO1hSg6XgMv3IHVMEGQFj3FJY/hosArbd0BQHI4/6vZVE7jYVNXoRYcs6fgq3zLNsXgFm
e/Rz61wNlg0lDGl2zaYQmmvnG1XV02k434qijyEcpkm9UdvINH5ZEpyECybYfJvxI3Zy9p5EFJAT
uWmMUGjaqLYq+qF8J6OXf3RR20lh/zzidqzadmuqWgtQ/ZBigjJIEG1pkrQIplm8RmHs7NQ2sNzl
WdWEubo7seSvJm5a667XmvI8JaLq7m4djUn6NbYuSz25WxWVb8TQq2SbR8aHJw05Fv10MG/qwOvG
a6l6JTArN+tkietB7e8zqb2rM3hou6lD/7iTRSdlFy7GDl0G6IeNAYVCHni7N2wcYE1er6O2Lurm
1elZnnNjqtqo2+UVUgYpyVCBucLGTv3vA7SUTafxeGqR8WXKFgRNBP88AB4WUOfNXR+ToRjT8KkL
dWS2CDYs8MtQjwEkNo9vE8FicngcwyV9T6rtUpKRQKR4fJb+HMJCUGIGv5mTGfZtpuFhjdNZvgzF
0Vo7eGjWjIsNL/aNEcn1S9seQz16AY5i7myE/qEXpy+pBQDMsR7RsYGh1vQgaTziBSjW57m/Q8gf
WeGuFdvYzzFQi2qi+EjyxuUSYuP9ydC9+7n2cJVPF+hVWjbhGF9/70fQcig3gsRK4CSbLLESO82h
6xhv/FJPDgRZHgCaxueV3J0Yl/UtFPFDqHVfkYTbrYkwd205YeZo47XmRs1zCROF7BGrCCSNgGoC
btkQy7S3OsIx4CXqaLus+dY1jVPYY72JVWoH3RkFDhC5wyaDFNMmi8eMuoCuHK+PEFK+N/z/fmyG
R7TYqm2CycW+/5a5xGGcxKlBapcpYhjzsBt6OWj5cD4dwpAtun1eNwz7ZlPNOkp5aKagY5Es26ya
3y2OwXBWmmTQNU9sGOC6Obaf3DU6TuYSblGtsvfJ8K2diu9iXb/A7Hpnay1QjdFtjqbmYwHEUBdN
Sf2IE2NBcrcjcD2k1Z34wXzPh965YG+KIjjL/zxosvFzN5PTctuBOLsLcwdiTbbRW/MuxpCPMNN5
7vgPa+2MoFQkyYOIBq0QbwsH7m4zon4XIv+WP3kEBzYmC/1NXcc/kmo8F41xZ7fNN8Orp/0Sebu6
eWQR9CHxTcLhbhqf3GY4Fy588CmxXh1sQsfExDTBBlPASumoVdobA5PcwyiKg2UkzqY0nC9m0Xx3
ZoBWddIAhloFeX0pZVgBIXTm+5xgbyCq9QE1FiAGdrexTXLQ04yFis4CHfbksDEba9+51gle+3Gx
TfIky4EpxlFfdYHSUfrooGOC0jrzTSEDIma1N0zzDj+GeRdhbbrtergPFbOZ0zh/X10eLxx8Actg
Lw3O5BNyDOtWRPBwo/iZvMpX/sXJaJMnyVy0E2v7soKdy6CdAGQkclC1bx30KJEtRJMW4sxLEQIK
1Frzc0tA0YrLYqfVXkz0Jv5gJXXg6MhB6OU67/z6EWY5phRjdWchCVHMYZD5DSFEDWoS5P0nyEr8
760vo2O9LMX4YYJ0FbgeYhJxmAJeieRK/YmZ3ykj8Bys4Ko0+LMg7fBVMgQS6g2ZaxIUP3yPoH1k
3s148jFaFv5urOuDV+if5gaGbezXXyHaQyVxGyLWA0qJTcIoliVvJt+MNv44WlviIsQerfpxTjvB
CNXEG6BhOyMatM18wmfibBbek+c2T51jwDDSiJgs2UfAq/e6cN9ja7Ritc1zqJ0bb6x5ay9PM3BA
sjjec9h2O6Dd2MaO4EelJlkb5XPgaf6LG0LDC2PAtHE07ED+MQi3S7eF5nWs3fE11Uc78PD3Ti2o
SGMMqBTAY1+KisRhcnGc4uxGWxQokmM8k6Pvye2wUr6UubWd13FAZOjFXGMT/ipA8yisP9VWhqmQ
MN6nfYRNm7Deuuudl0iTmhDysJ6/XVLnuzfrSNIHIGnfaUQtMgERkyktZqRvIvA5mxBAgPC9b+VU
vFY16E89Ofp3+BrCFi7QbbMiP39w81zoGwJOxUPeOBaZcSKiao/adt1t5A5zKQexjap+2zDIHPPR
/KB6hTWU3XqYe8mE7x40JjEHRKVQbTA9ZDdCQ9unWVE+rKUPwGsmuRsXCw6c9q43SVPkDUz9zPGL
dbs6qHi3Nf+N5hpt3QaNGL1BE1NkbRB6+g/3iOX2crGixgXDUb60IjwVdefeW0gC4V3GTK9aYY+7
SDIkdY5728qQFqLBd29obxPX5RPKOxF6v+4coqC8VV2+PlJyO99C7LVdR2IlBDr15AdZ3fJxlkD8
eYavL8bx8xTjm2dmBJgRl6y3pPfD+8FdoHPye6/8rWAl9WZf3Pu1+R0Wchxo2vxJq61tLhEwhhXC
hJu9U6FXT12SOLChBKgI0qik4R+8Ikt26HT+0DS8Ql1rhp4UPRKasxj0euvBAPjuhnl+/0XHoZZD
KoCVzsmskFObbCwlJgOQxKw/27mpn0j0Fhekz7exp3Uc64Kslj9iXRTpPspjPAxMPNaXzkC1pBnD
oLbH04LQZlQk5BVn524QjX/qm3p4yLqpfJilkHaYgeiJm6OxNF9wWT1bIuzvfLxU0HVdX8JhWhCJ
8wS6U1Ati+xH7HCPGNVbHQkxr+DJylZbhvmze4P4I5NG+xXLwGpjd/rRMHHR7N2PwNjmgLR5zdpv
GR/MVj+NmU5QtcbN0Csf88wIAUq22N7bGFWvawM9z4cxbCzLFiBDc+cvGM333vSQy8I3p++T14Gq
0XnQHXy8/AXI7zGd8KPGnLPfCRdZED0M+weyQV/8aJ6OSegBvUUopsj1+hSa6zevmp9s/4uTbHks
Joh5FKMstMpdjEBVuwEtC/So2GpFg8cgxYoubs61qPlCZC2NnYpMxO+22ihIa5JLlvtjtZ+F/M/+
/7ixE/42Awq/KdH9DvqYb9vpFuLYspZIoPx/bKoureynardj1WG3pqrdTuWJhXdVDpNdnVmdgPe3
rfXeSSH7NR20v6rdiv+4zSOZwqRRwvr/6tPw4k8cAv4hVsDXHqqba6aNjhsWR6jiRim4nut2msT0
f/VE1RFelTiBvex1vOzUkX/sJ1fjGzu1NcNP4OcdqbY63zAMn1pvMXeSBI9jkqQxZI3Ni1pVgQef
gMy/y1fUo80wfYy1MmfiaeWvjl0cSCoYj5PW+Rtk87rAZIl3SiOSyCXiHZvS9cIttut4Z2G4GadE
r2f0E9uVpxpu3QbpxGrbigpp8MFtN6IvcI0DKHbvIeu/h1BDiFU2x8jARFKLC1atCM9PQJwuRme9
T3VbQCRiKZ3bqEKLfMJc0nEGBMta4yR9RC9uTuBeb9+4C5QbkR6RJ8gvaZzkl1qC+3WLMcyInWCd
uhF3ev0xRQCE9AlE6svC7W0iaKX7xT+6/VqBdTi/YyG+XsZSWy+q5rXQQLTKZ6SVOwxZECU+d0we
Tl2T/OwGqmS9WM7SkusBQlFah6bmTlb7I+KP0mAPlti6sCaAd9dsaqQiYBAYO72PgtZyTBQtw+jS
y8IgdtGlkZT3R0M8noSzzR+EhnoRK5VzBJ3qzoyecgY2viNOyHKe4QWU5YW36Xyxo+JtY9ou72V6
tJE2XTJtmnCqisxdl+MzrLl1wTI9J8IwS0WGtr5fPS9n7obGiS/KrzH+G/twqDed3xH6joHRr7p9
p439MWxY4K25A0bBT4uDMyefw2au9n2afCAxkhwir9IvOnY+F1VThTUt+sUHoxuYuZRDt5M9sR/N
4ifAcsysABpzUL0AuCcyA+UHD/K7piidO9syIMB57nYx3K8+y/mLa7ftuYxQSZWtQT4prC+IUwpn
ZKT6tS12Ca3MHSDR6aUumfXC9xDkF+iuaoC4kA+3zYo0gLkwcewvA4IFR5vU2AXepoWRUfq6QjKu
tzAdM9u4uHKX2u9MtXXxeoQ1QfHF2FITs512kV6tJ7tmRYmGCtTuuZXsCJeplhdeTKBHF1XLI/gl
iZVgwVzU90lxcfukOyaDjdyKZWuwXfLmdR3Mcyv18k3QERtFqFA0CsvtP7bWwUfEFMdUaBYRVMYt
Xs1EeOC0X1y5TfW8FeRjU4w0CHRm+2GB2mqNhQ83gJE4kd97XIg+8OR32MuHXhXGACl3NYyasbVm
IQgPaJUUSlVoSTQiaiXb16qmpYtctZebAQtStQOiYHpXpQPAlD86qqo6m9qvmq5ObsjKLON6mduO
21XVtlsTCCm2BANT3tu220VrqyvOy/BqpQBgN22cZH/ceh05LAGEv//j/m5XvN1eo+48B78FTRVq
t9oz8XD5AiTkrd/tsrdb+etuVZe/bkN1Vv3GPvmaD809mdPiEAngqLOFVaxdZ2+ywb14U4xIphTP
F+hWP1UEnI9WbX3A9057SFuzRK+O8CSz9ITsaGzf+zGyPy6AVTK4d+iLfdVbrQ7WzOe/obWHbWnn
BixbE8l1XGQie3WOzOrjpV8fo/S1c3XkimJrBxTnq8k8d0fWH3hVz0pXVF4IOgD6dkQ8ttYtBGyg
QX/yykMCXmnjrcA/pmlezyIxddTroHI6pnEQg/cxLBcdvEX+AV5ccyC6wXLUQg2OpnniJoCXdEwH
bRK/e814QlI4ul/D8hNgWO91jD/XIG1JNBuP8KeBmrZHrR2fy5H3LGQ3EA0sngJ08fBnIDEZawzL
67ROF0HKcjMN1tdBdF9B6oqTjHQgV4YWW4+KVy/Gj13oPRUYD0FxCKI46+5S45V1mn2X4ye58hvt
eJ+Hu7AyCKl6U3UnBbG0IfbfhLZuBlW68CYqPBIAc7MNl+iOeT9Ouk69X8OOpZMvvti13weNPp1K
/gVfzCqziaDHBQzKNgO+VNngHLrHuWVTWfUT0eA5MESXHNYBXSyz079MTfep121jDw0Dj3YByaj+
sKZ29KbosgMazc6eh+R+mhj+K5E+jY0JkbmdH7UxfIC3nmL3WYtzflxncCFeQvKzd9pn3e93bZZg
ljVquPnl4XSHghMou0cNiO8h1eE5+cK5zB6CCVVlYiRbDPVD/ykNHe8yjUv9tvcTKOazOFUjvvdD
GYI9KyH9xkgwBHg4O49iYLlUFaKEA7DuEXq1X4w02pdt7yBU6NxP2mTch3qIw0JhnfOynLd5GHt3
TTJ9N8toOVBYO+bZy3Hu0bsjdgYPy1/XQ1iYGj5zA8YpdqSdmJBUuxDeLo7by06HvBekUCX2MKkR
xAMF8lwv8cPgTSSqy4IoB/i0wB5q81gt6Q8Re9kjqnX+xuOJItJmEeTDCWbBq8uH4LIHBIjRST59
YdUHQhL1tAxmz6kpvFNmYAqgEk//l/T9H5K+rmORgPvPSV8cPcGYfqv+zPpej/klsq/jUi8s6He2
hT6yKQWSp+9d/9//pRm6/y8dhIeLpo5pY/nDlX6J7Bv/4hd1HI7UfbKgf4rsO/9Cj9bEaRPWIxlj
3f/fiOxzG/+e6NQ91yPfigwdtBkblIz0IPsjn6gXIKRDbdXuSIigdhOB3Jm6vDmTqvtZu26r8XLd
pAsxgM2k6qrX/7dvDpFKBSPdbP7YL8+nmqrg1dWcTS+a9tHkP8GJIQrbTflzPLo9uFavPGdMZlHo
6DpCxpGHu7zciLD5z6JGQw31O9WpLdHmkaLn5C5kr/zfu/5xuluf25lUbYb0vmmH6aNMbhF8/nWZ
v646KdmQ225V+6vP9c46zdUJZ88JegW/7qs0ulcdqOxOy/sTqdTxgFMnM8d1as9kFWF5QsGS2Su5
VRWu0/1bO6vsn3vWGEtZQKkndbTqnKODfTbeqvqt4+1kt57X7vKyf1zgn3b/tS0qK2/fZVj4kFwZ
HNbvtzOpGnn0e1dvnL1SHpkJtq2BqqqCBNdPTRLVNOGCEBWGPXkVKhks3dmsPrFx9ZXdfsW/flTV
LNXv70XmuoUZU296pwaK1AqvhnzNo5YKIrPV7CY7uPA8teohrYo6DloD3xXVUW1Ttetx6pE2ERLY
G73xoJ5TPFM5WO0uQCw2VgwjRF4kn5CxHRIGjD+OVVVzEk/O4E571br+c8g7Us3rSWWTOPhsaA9K
bYDZCSG6m/pAMhnjacg/l1JjgfQRyb6ic5B9kUWpknqyJiRnHZZRFSRSOgE2R9weVbWHFVtFDSSu
uCi3vVdClfAs/qlkMXQoY+j8+lsjHJKjSyZfbU9+99CzkCGu1Q+tOVfYjaFDAAlaZhx+t622gsPh
lB9NYvjADykcm+9F1SxCO2dDFqqZr8vrutTeDt+x+kw8N4DHjAWSLTV4iApQekk8HvzWPSrREcXo
jwjgA1WQGclr1UqeZxuxCGCeDYmZnL1KPKNQVaWoMWGZfrKLJyfybagI+r36YOXqcwlV9bDEhKxf
FFOAFBsKu6ZrFo+aGwVumjrHVCzkl2637xqpuzUb+AiOfHZr+fH7kQdWNVUh5A5VQy0VxzQwp7aU
a+hdMs8wvAWcUtZdUiYHd+x16eBY8y0g/NKcVU1dTR805hLCDVKjnc+Ln8znFM1IaGJLg5koOa4N
k5bpHCUNVZRhgWBkqNjmmemeEVZziaxjNLoAWMV2R94SONBEKj/whFYInwfqptRvIsi7DmFngvDg
PtUvdPutwv2KhcU5D1de8llevK+7MsITQzZzec9LWmlBG1ZiA5kfFmEYgd/g6ZOKHv6MW9gkVsIE
1XhQ+h5qn6oJ0MkmhpJo/f5beMqfUbzcKLGKJta6nWEN3zzkgHKc0YimWZnW8OD9DqyVa/rG8LJ6
b4+ixoTLKvONqobET8+qBi434WGKLkp3wShLxDP6aOaLkQIt0KeQ1UDOZ+PINLXtRx+UjsoixVRU
7db0Vr/eiTX+oTYNQ/QRdzZnF1cDj4SrIZ3g5UW4t6L1fjBYxqpNcdSbB2JtRxi2r7UgHHILov0d
VJt1qIjmrJGb/P0J1ccurRgwiYoJ1r1hkoS5qIjl7VOqpvq8KuhJIB2t9zY8wMAl5irGJFCfXH1c
V2lcXJUt1IaqIV/lTuYxlXIVg4yQDWaa7f54XtXTUWWdj6o801urk2/C63+wfIB9KQceW8bhtkmI
4gF4or03SaGfU6lFcyuiNU8C1wZZoH6VymumfaOPTzdtGdRCy6vUTKpjYrFRbRtEJNmHEZ9zNdYP
KpsvC91DlEdrmnEPjDdBXMnycZzr660rn3lHKqsAAEFrGIvHoK3L+ay2se775GL6DlWFcIAqMHVZ
N32FNM9E4AG7Pxu7R4PRcUbe+qxqrof4y6bM2vnUum+MaUHYtPQcQpdrdyb0P/M4SEUeXxZY7pJY
0zFki3SD8VsprKgH/NoWTR8GGHXz7x0ZW0fFqNXPr6LTqlgXj3843KaRpm58O4hW1yBU5aI0Zsnn
udd0lr3QuP2+Sv6WG7mpj/StY+zQNx92Hnk7NOaMsyqiyHhFEQjThYp/dl2KEanClQJst22qWZFg
YnUj96g+avetqbZZmOQhgercqZZghCayKE99raqtf5znWvWMSUqFLEeSEdq+7ZqLKXW55oWAt9nN
9knvnivTGbcD1MWtMDJri752BLgVyZGpLLBbrnnOcjmV7NWUySh5a2C43Jw7VVX7eak8IqYMgCBv
SVbL8WRSylYKCKKqaqMq0DdkEikLjVkzg4Z80m7HqOb4bA12cj2J2qW2qhOBaeOTZ+Y6ol0O4ODa
TuRJbmciSNvASbVxBWGCQlhe7q7UfEZVoQAwyZUbU1lTzUwhU27tf9yN2gHXUT3VQSglMUe+nVMd
fmted/91tfR2DKGP6tAP9fUO1HF/3OW14/UcboMyXBR6JuLzDPoVK3qGaanyptqhKfBeDXtCn3Kb
KobfNdVcPYYi1VnVbseq5rA28Tm3N6ohIlKn16qOYDjYZ3kqTcjhVlWvW2/nuV2KEVEPojyHKP37
erfLq9qt8x9nvJ3rr1v865BbvznhTeElR1P+sxry31YV6+/aX030Qf2AAd5GVonOphzbGjnbuBXC
Jh8c2ss3tUkfEoZ3mCd/dvmrqTr+x22oZSOmNmQ6KU8uZKn5wu1y6rjrVf5x/4BBVdA4jfh5x78/
qLp39SkQXJaR89+fWX0Zandrpb/23LqrjrZBlmFsjn49WWQm0S2XJ1aF+vImJBjXAAXPYq9lzpu6
LpVH7UgISk7yinG8h7ns7js5S7PlRMhVUz7VvhXXjW1pgD1pGpOBSc4Lb/vBc6D8p06pTqLaavd1
o2rrC2oxRkl0ynNB/yKPjHq6Dp5/gk7V58CndM3ud01L4tdr0wgVthZlnqZ2XaCums3kFpkozG7W
6Y0xd1t3abrjKNCrH4wWS0o5gYbOVZ8HNZdc1Uw7Rlo78No22SwwIHfh4IMSBSEDZY1a3BRIrMia
SEaXoLyHDxhpy07OLnw1q0qhZQQ+ojLBkkMaDrQ7w+T9X6gpHgJRpErBj4IYkON3JAu1EeFHLRhN
8CEwV17M2G/3OYpUSJ3H3hn5h+UwwsY/z7IYULI8JZBEFLowlWuVK+KQxF6aMmdAFVtHq5ICt/v1
3LWE2qPK/iIGfTiPAhW2W6G2OVMHidVAs4yEcwLwBWWCqrM0Boo1DnKNeLjRpB/W1vN2hRqOPTkS
q6JbycBX1SukbD6W+iZsmdRVX4yqqULtyBF5C/oxLDGPcn6ZpJl5fOxWbx+qd6PCE6arDD9M8v18
raqtepk8LCL198sUj2cQ3D6T5oTPG8FZ/LuzId/W6jC1R9XsmDQcP0bVImt3K2S0/Y+m2qG2JY0B
psCfbSxVmxFtHZKFTgr4yseNL1DbbjtUbZZflT9jxkLw+efvq2q3YpTPgPrN1TbV7A0Z9Lm1r7V1
eI5XZKOz62pBnlDtUAer44DIPvSOMParHHIV3lLBK29NTQ2ZsVrsdXLgbaBNZFdgp+oKIkVAo1v8
4I9OuZUcEum7PLJU9VeEOY7zMoxn8N588SaZxA1KA6x60bDfssCIMetxK9ie9XBRBfzOwO0H7+jq
M6DzSGrqqWIoiENtkAmBUT4AMpOvn4ZQ788XmWpDqJ13NbRVosvecs6tZgt7FmiCXKKhzojg6+/m
sApyyLe2qqk+qrdq1qGeX8kL/xes/R+CtTAiPEzT/3O09gS373P57xSd6zE3jo7rC8t28Tf1CLtJ
EszPaC0cHUKxrhA6eEf7uusWrYVY4RLJdVmSOMLD8PMXR8f9l8sO33csn7wHshb/m2it5Yu/vEMl
54N0s+8QTjYx4PybHjOYXZysqKuflnC3iuGQO5a70dKkeAyXGL6Fj69wPLggiuZk56QkfQXrFXsx
imfkQsythYa7yMsJyfiExF6PPtEw5YdicNKgQ02hKzSoseYX4mrLVpTGM0kzcR6z5HPjxvF+mmJM
k4TX31XVEG0B485g5yFgTk6sXzot2a2VVgYNIjWnfv7QIx110bP1UA8W0iET9hme2W4zxPlQXSwH
Enh4S+RlvI+X8TKiEr3Xq6ndkK+/Rz4QkrNZZkHTpF8WE6EeTQD87eZwQ16nCeoel2Imn60vOtYo
o7MNC9sIhgVwCDa1AJWHZRPjELPY7qdKgyG5YIEXAYO4g4+8oUtzqKIJJmaYbobRqO6Nbte2hHp4
i36zHftjijuNi74xKZz6x/jq62S5RZffDVXq4WGE7LVJQg7gAV6oGvZLjtYAEERl6iBmB96KYR+n
FuayP1nM3khSVzWygePnePC/ZwDcGtO9FHkGPtt41KPcPDTEMVcxNe9t9HFw2TmCZYlhwsCUEOlw
aQfYnUmCemILHwkVyC+RiPvHWDjoBmROg04wDulvithAPaRjKLBYJrd9OeC2YewWs/Qf/BAwWzP8
SPtH3zSj12n2gGNNWba1XJPEpOueJ2cI0EkhRukn64MohgO0jJclwX6JXLXz2OTPWcoFR+wV0MvD
dHt1o6cu791T0WsvmlUaQVNl3xx0C4EnDy1wdr8JUg1VtsQtXqoRpYbYQCstRgxmA0m02xqu9dx5
JPmB0yH6WOdfSRjn59St4UCSNTUmNDM6VwOZ4GnvkjLc+QgRP8cxqJ5hLBbUBqLybsRFfC4b0gnv
K2TcT2a+vPQIIW15I3en0EU9ynRq+E4tEYXQA/KBqOXc2VvTXqa7BWnTh9JHhmYIl2HX686bCWjm
a0VOAE0ZL49Qn8srsQ9l1HKMgDWXPTjnFQrq6g75FjwXM6RhOvZa8j6rqzfdWiOGOUfTyewQrctd
EEusUI4Y1Zrwi8tmD9YATFEBPkcbzgQgQL2gf+/Yn9xJzG8HyOC+NHhbI3M5pRoxmEHTkR6BYRZN
zQ7RnUe0NMYAeydvMxRNS5jAvRhVtre7HGnkIp8wzSziC9zpz8nqvA7dwqxvSgPXHz6Z6fiYLjAG
vCRN0dOpXzQvsi9584yYn/eQpfGAgmYOY2JkXjq633GuTU9TAR98Hc2DIVwLWYDoC449e/hFMYNx
8VXLsocY78gDYMKjye+9MweiHZq2IFHRAgP1ggTzLwzgRtCbhoauZ+rskNBbt860VHdoaDwteNkd
K1ExS4b4u0ePcOoRDFqb/kO6NAhne/ExJ5s9eOtX4g2CpYxzj0E7/nRzLZUk+ufBHr4jD+Hjb9aL
IAfOD/hlDnA0LDa9cDe544qX5t7i6xLIoWzIEgPcssAb9xfTBPNp6FuyvSg8oDdbkiLXi/WIQre3
jasVEkPNC0jYYOgNXHbHPr1H8AtJRgfJsxzsKMxQsakNwqVaobvBMF3gWSynuZyJutVMYiNn2qZl
8xyX7hKMRBI34MvnwbbuRc6rPfGxPOoxkx8N6wVV4I92iGZoVBS4WLzm5pDsiyF71YQpNnA/8HKa
kGteM/Gs+Q0oBEwiPmREwoivdtLGj3eEU72Ndf9DPM32DkUbJLvM0YP81HyOGvNhTOIJwfvqvbfU
7hFOuIbfYXlsp+S7UVXTs++jMCZW720xauFegFB8U0Emi5JiOqAG9BSuw8ucYFsVOSxMjBalY5/3
OLrohOuxr98MgCp87wcaCyTxzeFd3RdQApPvEuhzcAr4ZJPdIKs224dUDB9WKKbd6nzw6xQ6ff6i
zfpLrzffcHzk33Es+j2yK5cwZ8hLFqkXOD9iYrb30Ek8RzVixaZWj8iEApiJh0O06tk+heRQ66R2
oGIgpoW0m7Hee4bixeEvbDUfS10k4C0wqc0QYM+q9fPcpPVhNeLv4ELnS+r+MNbIOeX+qYTxtvUc
67TUxq5MjeHZtfIqaNZHK0zXF4GYPKjmcDfMA9asQ7ocW0Jp0vegOiST/Zj6iw2JcJlZ6aGcztoF
fosNO0TgrT27b6JpOZkaXkkOKylrtuEm5EO91QYNHWd9bS6dt34OUVs9Z3X23nF1ELm1fYrqAthK
PdcvxYwATYZOnxC8DZxQDzDDs+/bpnyeYOMHRafDoPKRO8JjPN91ev2dxIx+aTOTt38CtNqE/+Fg
u3he7DTwcHFAFg5iCpEefDoHMC15GaHhH+KfYltLYIQ+hAd9+rJa9oOeNtp7C8vGQfhfRjfCcqXx
7IObmsTuEXtDXrx80mwE2SLG28Rfv2Xj8AXJJpiIIgWF2ZfLHS+lcxpZjOMFrH7PfrPArt9qYM9B
WzFUDKsxbZe+eYv/IO/ywhl3Nkvs2sBkZWbNu4XJ+rapM6jCff5EoJaQ8dI5e7PSMX803sa1j8MF
DIxtX8/pfduPUKc054SXS7aN03gJkCMTyHz1xXY2fshkycGrnXu314/RAMFtMfDvXHvk4QsGaOIW
q7EcEXtk9YVR086xdDQ8BwZSgDwsVHvvsURvJDCWD12LqHYPajFNouwe2NIWMyP9bnH1p2ixElJH
I55JY76c3NEE0djhiuAO7n2EVzK4Fc044B3jE+nvvxEzmS9NgV81XnrxBjfA+/RthVR1YFQtPllD
ta+M6p0jmk99bY3HrGMYiYQFSss/gwzEErxvrS1vQ2Ky3hbVqNc4wTGZyA3i+Hm9j0fWYLM+886u
Z21nauuXpIurwEjLh7ayHUb33giMROAzbph7s8YbK9+Pfvu+fgJZgGdG4eBJGTPI16gwemQkNylq
6kOEgg8Yxa8A99CPYKaHredwl5oZ4gpuwRu+JlpbZ82hXpCoK1YDXam+YxJHKNfPomnj5RijLmaE
TYkUng4bfJh5rxkNaS9QZtUw6o/53OzzCuVKhogBxg8ENqeEKzvAxYo05iDVmr73rEZ/TIv7WPPf
JFmvYTmNKoMDil80LAjX7q5IPfwtlmQEGT9uC4ThYcG8X3nRzzYme3417dHQ2OM+FsFrTM19W6Xa
3quYBbpzc+rbxjz1IcIpRf2QCf2TSoLjL85LgJgt/F0nWe7C2G4OM9Jh8JDemC5a1XPpEelD6J5Q
1kLqyjf1Wsd+scQerYi/FZpB/jFvUaseQuiF8dsknMfNMrbjNo/AQG880VYYSUEa9MIEERZZ2Ah9
nPck4n621Ubm2PCN2hdr8onOqXw1bn8kG6oYbWOXz6tV2JIHtpjznTeR5FC7S2Q39vagPzYDUUtG
keZqhPJPzX/aNo+mi15L4m7UsXmLAh9CjXWgOv/TEapf2BgmKb0ZTxxmROMfvW3IKCRP5N2oomcO
D10jR5L0tueP6u0SEcrZwL/bHAT5r6M1DUhXFFVmoHsynnnrfevz14e+dTGimJVXPZEp8opPS0M6
5rbz+gnUsVkNLb+wNP96YbWtaktnE7qZd/U78W3WVH1lHZUVidtaMmCpDErkE6Bq4ApQSA4Zzm47
2pbXDQbX5IrxlAyMvu8D55obvqX0r3n9tLyrmMzDbuZHV3nhW6G2+dYcb6MyI+9bpiu5gfxoyiiW
SsplOCSTskXcp3PNfIUJ18T7vMjfmfIHjfEGDnoZ3/GLmUySDAep2l/bCLwcwcgMh8Vl3nJnNnZ5
ED6JpIX0IVD7hejcr/y7aUt8id6y+o1LTFVxQQuQNoUzUBHFU2e/FYu8YjUBkbltqxx/n7urfQhl
BgyHRaAGyE78P/bOa8lRZVvXT0QE3txihLxU3twQVdVdOOE9T38+6LVX9Znbxbk/M2ZUAxJGkGSO
HOM3m2BIjysa4md7j+7ABiWE4wo5ICHLjDvjnOtOVqTfR1JebCzQVSmNpSI5uH6iGJ2ryKBD15r8
ih9Yl/6xintgt5lVMrFoci8Z3+UK8ACL/bVs+FNAREfmPxwbShR3zMX14Ic4spYO19U/22h3yDbZ
frq7Tpt5j9OmfU1qGhqeGermRbRs/zYQZEX3tTds0mNuG6eXcQ+fcDdtKhcing+9qDG2Q4fo2eY6
71+GjQ8h2dbRcvPICE7J0Qqwh9oFD36f7rPjzXT84KH2tDtMUDZH8JQO2owOBFefPK8LXMZ7W052
pHOG9HLFT/UlMZ0jdLHdCxY/L6aw0S/TFxs6lxPCHXnQSHMUvyTolinSBrafHV+CB3gJoA/o0kHs
OvM+3hEF33Ftkk8IcOdzbLqw78bN7cqV9vDZXczjB7eK3KJ2S+shm9PFadWeFIdfN7zG1UnNL9yW
OUPw+FpoX9yeKRW9ed5Z2iu1lvF9nC65NUBmbsmq75G9apFSg5IqbJrO6TPPmi7VfNWNXRB644w5
APXG4sy5g9OtDb0bkfpwHaAx2MB3B0T9kuMt3fZQG79zTFstG/E8CYIIuqXDC9eRHjvT5zIgx9bw
TYAIbXQGhV0y8LMw3WgU5DdsM/RYYBWrnXLezZODZ1IMnBg1t0uU++IAb8sB38ZDICTQsTpkwvyl
YPKHhuTAdHgrvfeBx1atpILhBqFbpw9DC5VYcVSMWVBQyM8E/8vJxjMuBTyF4nVWN+An0g61BgdN
UUF3450OaZuMzs0VLzPj2qkLPSve0SwwV8Uf0dOrpRCIfIxnPpiXCr7M5YbSYDB6/KO+FJ7s09/J
d9QPNbDLN3du/fR5mpz4WblAW8SL2ylhDd7nJxlq2CnaC/zSvWrawyMzTKlyBvNT/BK7LSZfg+lH
n+IVZTJuWP+7ipz8nbuTTc/BPb2ibcnnW/TRefMmeuxdjNanz23zKG48qvnNsdjF9akVoET8Lhcd
vl3mKPd4An/m2QnV4k2WPks1igskmauTeI+ynhu7om19B18EixrPa3bOiBfKh/acP93Ko7D7xnsZ
L+W3fjfe7lp5i6ZVttPoMcrAMTBEYAqKY1+FfHimKLDVbe22V77Hb/RPcC05Jh80AUgZG9HYAe9x
UQZ+6M/ZL9xq62eEOczWx6KknDyeE+oC5Z216JGUj4hNwbdv8jd2b2vIwsv9UC8QqKBx8tQl5tiZ
N8KoRJljutAeeWSd8zLvxS+fD7tXciXvUrLtnZ7J+w3ZdCjOzg0jqG9Im6MzN/fQMrL8wrmhXZgk
Bb95/GWO+cHS5EghquWJxhXizmksp9R4suZDPp+iZ34ch+SFiHiwRnPfIkqpLi06VQC3bWj483zK
1R5pEtD9TFU2zXBQBcp/D5P8LfTM5bsPWnJT7/Bht4RjFJ5olDfDVUoHdUU2dohwlvnBxG5ovUt5
ChLuqSofIUd3yq+ocnwro063K3Cf6KDIQL3fcMg4OQr1ZxMw+tS2Zj6gYJ7Jx57gvr818N59gCBb
qftQgissRZtXPqsQmq4osLxX+ZsI3PtWXOXyZD6AvKhaWPo8kQH7dd5vKZ/IrEBVR0Ve8jlEVPx6
yW2reG4a7M0JxFzePXKBmo0FA46xps1z7xSnd9QvU7KnTVrvIExY7+aFJyzXW+5r73zEjnlp7XMc
3Wv+9MUbrEs23ROvCd3CUG9hgRvbzLoMqveh3Cn+IrDkLMUd9ITpPVnicRh+v++9pe+mj32jKXEO
X9p3X/SruEvwnNlp3uffiMiUHpdyzJ/JM2HMQjQGqU6yQ+sDsKX8IPyuSdS986pQt5u+xE3pQeKq
typqb8V52qgP+gU1wbVrwhdMIWGAxuqeRsiVAIV7be3ozD0g70YWw5/V1w7MTOgFl2mDrln4SM+J
UWO9Qz2Bu2V0T1wC2tbMrB3symi85riZNrD+py96H7pSjBb4XanJsBhspT10EEYONXR7L3YAkmYe
0oTklVwm95gIMT+LGLUCz/BNKOcXM2UkpdULT2rr59/Ce8HgLmz6PQ+LNI580SVEBrxsB+aO/bPk
/U19EE6/x8ATv7h1uMJVzBpd3iRex+XwyQuZFLpdLd7NSJPS6iWXrno9vZL5guEUeNU4H8a7x91H
N/QONv+raVvvxh3DH8/R8LlB0cfwxYI/uLzVjCIpvn63TWvDgNowsIs86GUkxGEb5/q98ERNzLRp
G0p+LeGcmbAQ0dHezHczT5SmxbWiBuxkRyb2NIfaRq1jr3C7CCXT3fKTHfHrg5bHcGE4gd3uK5iP
rnnhKVl3vPUzI3GzQc7yaNxlHI/xwH8x3pmGHUsOHA0uX6dTUHzxIpyEJ2nPQ+L/l+R5dL64CfoD
klD0JYwFJ+44i/x+fhaNnyG0p7LPq3rAAhdkli3dMbxoOhTy59uzjDGIVxwZnnH7PLUeLVqhj/Kt
hC6LewW1nau54y3Ljhw2+Yjyg8zzc+TQA5DEGWefocy0S5hu/mDRZmgszEnZk66SPOuGXrR5fWNn
YpSMJm1lB7rKBY+9jY88eDqf2zPdoIRgNb+2OPLL6ANeGdy10xu/Qnnn1yDqzBjKndXs1muEDacy
3t/q5hgzoL7zh4znhASCGz7S7LPdFHrGXSfQoEuP55KjVbmJPnLt0DBO7iBcu/SSNFZqPlyA4XOH
s9pV7uj/2WtcGqk+QgPybt9cFoM/p2AqPm+7GoXOa/PFax0YPk8ln3cM2VNK2OBxauvUI6u+I4oS
juw56dvRfFhaqerdJF+moWO56wfVjqTxSLCgbobr7ZtcvEm0F95T0Z39aR4fyB8gu6h3T4ybLX1q
9U6RF0DrcOUWIMZ6TSYAPT5mptmutxF7zA+YES05fVp9C0cQvfHGLhMng7yLLYFwD8k93o7cYk3a
Y5h1JPnRkyuByMv3MNpUe/1wi+ItnN1DtmsNdDNdiMxlc4Xo3uqPi0srCnNeIjna6cN8YJJuQ6eh
axiXTg4zbwsxpHNoPF2n6jXPfKrD8fvAgwfCMKHaqYASA4KtOWnb7oAzHJebLyEQT4i2iYeHFxzW
ofwSNpUew6rZH+QHWTrq2YUuCmKIPXyNuBIsRqskAUoA8wmaV5xzERdPHDXpkSQ6wuXygk1hncri
WTvp1r7kIVIQkfwAo838bKEx3i/NwCxOZb3khp2nsJEASp2jejNNVyJzcfDl4hTRXImI1YPqigpi
Oky2PWKQ+T48aYWnZIco+w14XnhmaDWeEmaUNODQU3hPQ5fSDzHN0sCOFf0Isf4XbZbhnDibtptt
R8sdrrW6ad76xYXIaYE0weADjo2l+07cBRsedIdKproZ1Q1jYJ4fIhPe22a8G82zJDooDqFPhmKG
7/t0cm19LzzV9YaWVrzSX9ECQJ0gIYNZdGedMsKh0I3Lkxq7lpf68PZnegG6lcmZSYDJO4qCzDCI
VkZH/GXGviICyH0c+gMXzIyDtuVHhdsw32F4JXaz5dI2H/PEIe9IkM6I0XRbCbElm9jgRpxCIIxC
Qe0op3HayqGbHZuvsfnOcop/d1T3wGXP9622lx+l98pdVBB8jHVSxJLqA44GJqExHbKKyAM+fGTZ
b+J4rchIt4G6NT6tWmLCH71Vsu4lHzBiUTu5xTh3JHutfU59dgyZouLpdT9je09Sd5e9l8VuNPaq
5iY19q42UtaYet2QHL3Ed4JHbOlpNK4tgW2NseyhBSeZxUeRgEQ5NW8Y4NCuGUiJWtt7fUvJ4oYL
t+CIdnk27eaLV67AnZrBygDYyrFRA0p4HykzEMhhZJ7vyHwh0fZCvmkiH4/TBdmhr/abYco4WLkH
DFY40ZnwcCPVb9NTkbihsL1JTnYaTiQfKXY2dyJ6ktk7xd1qT6WF6km0EUkgErpkgjOHtth7KvBr
Z6o9nZLYQLpW36EW1Q224Iw1hVqEJq7iGwL4NKGRVzlDXfwXLhD2tRL8CKkKgXTsLzO6ojuAxcJA
pVvbJ8JrSrOpIbqehOrAlomZ93Mx2Np5yjcB1F56/gY70ddRw3OhdRpX7JAF/K3r9EJvHeij0k/A
lvMJ1aPE6fKNqDBvu2ujiyV+UFDnp0BFRz8zJHrWXcSCdXGTOubjveU0m+i8BiYo8jI5erfOvDjG
vaX52e/waboy4OGnY8YHVTwkZHZllF3CbY91I6NuJiwwlGOiEIb4gjP9CknS33eqmx5yhkE7fxGg
C2Z28BhsmXSPHURjpXALHfuf1UesHSj23Gn3DYlh1U0qeLK8SS2mm9W7Qf9TvcOI51kzc4pcwnuh
QUTc0e6DO0S/lV83XBGfg3dVoMtABBx/oIfwRH4X2zu0u0tsUiis7crKHyhGPiAUiE4R3Zj0Hhyt
+xYniWLBzNZev02SgVGRx6z2u9g35WPQ0r+MkB5smgJ0XkJVwb4p28o4au25ptBeH6b+Ltau4fA4
317xmyyiyY+iN4ULIKNrx5WdqUgu6oAOkCZw6svta0bw6C5/G94r2LTwszCBs+cDGvpufMQkCkTg
vkGE2IbJ3Ld2/cm/0eV2kZ/aK4WYxkLN0SYZrfcXqz8DewgAJw8OUqlh4gmnTEav0avItAE8+KDH
aLDQwJJvsCtStA2MEw/PyWO50/0FOeQMVWsH7/MGlYRjRO/mtcdQoidEzInw4MP0T+F2fkw9FLlt
K8K/ijvS7xoD2aN30Asucluxsd8m5UIbaQjKo49GMK8iCUK33GFZ825tpA19JoO5Vz2Hpmue9CeS
LB72jEAsVJjkdFW02pe2R056k1NpJ3FHHdXaiIldMr/aIixNjBK4umDXqGIg3rdJDyEBvXURDocp
21HG0O/CQ+WHT3K3rTA6RazA1UjMXehN1bf0NB400Va2WeopW8XN7vEutiNsHIB2S6hqHbSL5JLx
pleAa7AdjwWqDOGHYmP+2uPn/prvcoo/bvBW+WJFBsAvvEbflz5aCzuJrOz1ITijtng0LgIpBdu4
FB5uF1DMH+JtJ3gRUah8zL5HpncInrnjY+zdNjpS8fOr/ha+d0+t6IrRPnGrJ5U7vuWKGyeZjyJ4
BKjSo82w+iLd4zdUnKb0XMiHwvTq5oEH3Tjwr/HUdPD5y+MNpa0Br5sCJAbBll+chmrtEzEhps8/
l60t7wyveU1e6EXFNypkoS9xlxU8F+m/DwUUBAPtMK+r3sv4EV0c3mLpvlKv0+K6as/qzpS+ibrM
ekuMINa7BHokUXeWARqtIcG/MXVi+CNCEPplEpMVgD5qvF0pCS//FhAcIHvyNh+xR9jPXpg5zQ5/
xJQ+8xCN9o28CtcS7jIdr7XQnnWndbrj8GoAQSCmNV+yY+xn2kKBm/z6ZRGsB96KMwXSwF4pHChm
MauipEOpzQQYZKMH0t0BqptOsuWEFGYgNOm2iCFUu8u7rTzipe4PKNipyRPhJjP06TWV3XkC4WqX
nmFdZ+mOVL+4y5c5O0gSL+Ykhc34TzZDOE2bD1oBhHjCXgQ6maAm77nNCwFI8Bxth1+U/pg15XaK
/AV1n6dbz9zT8NoXS98DsbDj587YhPkWaXE7eFt67/CppTRkK5vxNf2OX7pPlNYwW2J29aWRPXGt
bTohkOQEE1SFYzq9N9+3srQVEBP049ZJ4OdUDu/Ft97Y9HGgC4g4jhJowdqmACU3R9IBMmmUyMNx
akeZCXwQ6YNFVB3dPjRZmIEIbvJaPkR4kPqYN2lbc0eQ/zDDcXCye8hgUrIJyo/irsb5FCWa9AD+
ieSQdY5wGLSlfHt7MRmr8HgB+GnYwa8kl7x0l5ndsVE0Bfyum3cuvjpvnSuQKUJGhADiuZf8Tsa0
yknuBWBMTJ+t6q18JqX61SZ3RFrQf9Rrt6icnK1iL+Hng7BUW8xbuo50byFBiH9DvxvO0ov51gm2
X/lM74+8ksqmf2hf9LeIXpSS+KYIkRHedNq4DZNr2oFe03ygAmirVzazwO/sLBe/NY17qh6V+5F4
4skwbLk/pR8y894QTQSbIra0QYnBCRBNm9BAYNwrP8vP4ss6afuamT15jQtwAdACSvWAkiESd05v
Ix3oKL8Ta8mPDPHVOisHWke81chj+NplLO9C8gv7Fu7Ld3BsP+On8qX0lqjsEjxi0Bpi0lLhiIm3
D5ZTwe8KgPSMv3LmMCTd4k0uP5lxa/9ubSVx5m14IDVgeLLhCZ5K52YTAdABb2O//0QByO55fThq
RNHtMG7b7QgWwVnu45aeJLwjvD1Z56qyH8tNcU6NV8TdzA3yiHPe24A3Hu6tc/hOvQqtGboW8YEc
2/MHBSB96W2foxdCqISnzGlBw1ZP5vVmbXCURFKYbr9/Mc4acskMdwo9OcI7JD9tmFLM4/3spL2M
v2QSv+/KffEU7DrVNl7i/fhIS/yN8VWfVyS0n1U8FO4fVRQ87a/KiZ8k2zgHoBsaRzine+HcMSLT
FILrzYUljvKG3RVO+J4BWbQvabTtYQmKr/NBdzCuRzND9VL5DsOmbTrsWuvRKHCwEcJruAD0w2xk
7r8uDivXGPHAOyCaFqxyVPBFjEaoGVH3mToBHqfWU/oYqACt26wqPpTgePx0KWGtNBggEiRk5JqU
ZIJgg/PzyR9qzb+/qIZoGSbiIxB2NDOWIty6//pn/Wq7EsWnVEMMcEQy6R/7pzJaUSH4chFsfosv
158/4bK6bgvKhQAZmdoHcvKkzZkOI9z611f/sed6DK1o/j4astjF5pY2D5pmAv6rI49CLWpJQN/X
P2G1nGNd1CjYI9i1fAT4upE8Q8xzH5nTw8/X+39f5s82K1wg9T/r63eyWx1vGWo2/9j+s/pnKcoi
0Vn3+PkkVVGnrRqGpp8PkMDmJOt6sTA2pbK03HWXv06/3gAQoSh9CROvVRMSQPJOZ6XVeyCjSH4t
OVxEGDd9iVtGXWW7BJ6JphnRhsq+6MtKdQozal743TjzrDxKaFTZyvDQSNa2K5n+pYq6Q3BKczvg
EzU4+rZlaNcj8z4OhU8TgfJGld8t3BumHBxlK5JGEyxwtcpLpGAoqVCysATUFyMcsAhl1dQBy5s7
opXM5JoX4xlJImPcYwnUS6jOAytIA8PaKhow2Sh9uQ24xOqNtmuxSR4y8bFcsT5pjzalOj7hDkAv
WCQPwzAj0EZ4JmL11E9uIm3lxPJGldiySq9J9hqGxClkOXBUczXT2gnNSKiYZGTlbvUGjyDmK/El
arKNKhn0XQq+Jx+iqe6NDhdciNt7Naufylj4EPX5DqnFTRB+Dr1CLQj9HzACuiVf5jovHDAqJlVS
TfZ0bHCMTiIBOpPUCYz3EbioM5r5FagZtL661JgcgY5kBkD1lVFEs97CELBeqZLQKYZewKD5PATG
76kdZTctZYjC5kkMjdcwBcIqd7M/pl+StA+H21eOmyY0wZkgIGrAr3bfUW5+UkbOD52o9D5qsBE2
JPGmFLZzBTRR05hOtzIw3TZ/MZBURAVgX1fTHjDJDlLJL2yqj2Ms3zd1f50mLAiGGnRUvp9SKkIY
LEeLdHCbOvWgE4vR3Qc1qEZVfuosvzcfURpOIM/IXoeTiqSbh5CcZ6u9c5s+G0B/sEUukpx8qkRb
N+yo7VkKYUw7Q0nWI+OeKYn0u0y6zybErXCcURcVGeNrQC7cMVQQjq0h1baAA9Ihmk1UhSWVzdTq
rErR3XK8q8JS/ZqxeawD7T5rp9esrMmDWthC9coNnFH+Wwpz9MM64TA0hTuqRb5NK8MfM9JgWsec
Sl3q1ASWSSJMu6hKfhWZo8qG6IbowKOGS0G11Uo775sRccnkiMsJoF1tdBuhLlFqv5XnuBHfZiwL
3Uo2BSgZzCcz+XnspGKHm+p7qs90KTJmh0FTu8AABERVhzfm+lSfQke6gbyMa6yQFPU3LcmTpPY5
GMyPdtIvAVXp2QCqMYvj0zj2WDPGXq1XIHf7LHQlbNCM8MGIoDtJSkvGivSHMsj3I17tJHRuVi/v
ksUfUW5lJ4zVJ6UzkfHV5I/qS1Ssb7zS+11acLvGqmeQnQ6yJgWboeLg1jQxePXBodXwyBaqcfYi
bY9N+3kWgw0I3+AM+BVRz/a3hPSuiy7uw63Un0CT1wAxQd9O2GfOvfah58AXxoI4morYjM6/J9Qi
VYup+JVMmTcFSndJxcJE8/MM+PkiVSnxRz1ZGzUMvgNlSI5D96pJdHOVOGJWpeuw6qluR5Nkgka3
cueWfddG4LTWwChumnd10BBk5ATk/TeaSA+gnWNwDEwLgyAesRBIDrrevMRodPCwBrwJQfRSsabY
gScXHtHPNwnXyFabz6UgPEe8m9xd7TXWrXIjCWRkYnFnhhO1Sh2X0S55nwYJGS3gX3Ldhr4oMGOO
Iw1ywqSQHpoiJ2iGndLoJ8zWDnqMFbkyYR6FgdA+HsJr8buvy19BS51HowCZ7ZVoFt1KjQ1oQqg5
yFhW69jhyLgGUiWQl5CQikswxXgqdO/FTPVTwxERXTMh3Na3gIzZGF+jW/Wulc1TlQ9n7vl5ruVt
RUCLDRVVUwF7IZOkV2o9BkN1zRB8EsoSnzjEPIScgaE2ZtEOsvhbHR8UaLAY6emQI4roKqtKCjT4
RkZeTJ3EknRbBmHqCNrCV9IRl1fT1hH72xeieRHg6hZpcNJbqPjuQjX9TOm8nVaJPs16TnZAg8eD
ETDlp/9GPBR97xRNRvqkyWgfmi7+bmN5ukotrX8OQaur1kAKglEQ2EOBCTrqAPGtS7ykqV4xrRqc
ps0vylUhEyKUIFiy31omy84vXaVcUEVvt/ZTj2ZedVGGtTyJuSNlM/ofCcrQd7i8o49bNWfQ1Quq
lIS6VEzMbLCPCIYb1Zo2exai7lOTFej58lLqWnJ1au322Q2jiwKvcrju2GDNDdEpVrMJtzsAOFdS
9ywnAOwyojmwfEcsSsRCpQycCvZQkDEvW5IgJtjesSyuSk7tCyguwl7B8CKOSMzFqrmriyDFJUtu
wFRrL3gXErGLOa22a0mE1OmjOMtfRR95RdPtrcgZQ5K1JWaKUIWR5UbZAdUjXTsqCZn0ltlnREbM
K3D2cvrg1u8QpJaw63AUZS90RwM/cEcRKTOEgQXWZLxtpVQLTiEpRysD9Gko0xf+EBWOkaSMsowU
bU9CPzXPWVcEbtR3FldLnSTHVp5IRyLRXub3XVM1m14VZ2QhSAGY8l7Exg/U5Ti6cYB1R42+WQxO
0Gu68ktK9f9PKfuN62c7/S+UMjyX5P9RAOyp/Yj+Fv/61w7/Vv9C4ksTUX4VseyRlYXO9S8+mSSp
i/qXbGmSiF44Wuk/6l9IhuGwrpu6uPBEJRXNsB8+mch/CuJ6mEKZkqz9v/DJZKy//in/pVqKIirY
UimqDEttsRv6S/6rqIo4KjD0OekSSdxbuuolLRoffy0CPSaQWDmdfxaNf3xBvfkK9aJuMzQpHUVh
zFf6c4oHVkGd3MCARR+s577Qhk1XqMdwqmLc+IRrZCx+n515rGth2KsB/uxAcr/HQoiv+UROHvHp
mKlIijt4Lejwv+YIdQ8E8nGomfzECM/ZjJvKECXILM6v2KzD7AiGeFuqTObSYfTlrKs2GaQ/EnD4
uKHGnrpQJ0hwA8MHMrD8EjOz8uKyLgKnNOeHdVHN5lt/MOcC/NCiXxBh4POvHeKF7frnVvx1mHWv
v+7S+q11o6ibftzMZFWSqMcHblGhkdJK71/XRSS+bxsV9K62fLBuWv+gkFvsmYyV/+U2dQDbaq9f
BN35H4vqqvay7rl+tO7+s7pu+zlNvu64rv+nxf/57D8XuC4xD9d20yJ8AM+8RJ8FHOO61C+r69LP
B80KLP6/vxfiPgtCadn4s8vPYdZd1tVokXDAeVR0/qsvS6sqxPrJX0f8s3XdHUNyzrMuLqDjRVxi
XfnHNf2cbz3WP061rkZLoxAWeYuffcs/6hfL74sWSYy87ANwBAtf/I9o2apu9peS3Cp0pmcomUCE
8NdP/3xxFTpb19ev/DnGfyuL9tfHf2TxuiUv8Wdx3ekfh1tX//uP/3mVYRtQVLdiimKQNSuCIQRK
0lWqZPlTrWoq1rAoGbUSccu6XiyA3/VL69fX1VmIkv1wv25dN/wcadaXUtC6flv1T/79Z/1ivkqb
/OxjCp0O440gtUbjRVl0X9pV90X7WewWYZhskYhZPx8X2ZhyFZBZpGS0VVRmkZcZBFLlcKcyTdN2
0qJDE5hds8/j5mgs8jSYcE7bmVC4XOVwzEUO58+itGCHNe4mDi0LgvjP4ro1ao2DukjjrGvrn3XH
9Xs/q38dct24frx+8We/dVsgpz1xLFTZKpxNuuOs+OwnIK3MNA9zVyj0FDcwhpoR28Gtff+RZvqj
3lSsXfuq0yZlWK8UKAlQ31746ovimGoE+jYnjAbCdp7V6rHQbjhZ9jWF3xU0TQhUZw3zPpSB96vg
2rr082fdluMk4iI5yyRouR9zrZCAzKqEjr1WXjCqg+hmSPo2qivFDyGj7YOQPzddggs5S49xNgJK
NsMG//Q+eLR07a6Jg84pFxWEFuNfJt5V7K6rWY0KcMuvkPsucXBFnfcJ0xMyuKZU4ECRdH/U0Fbk
tVFXlh9a3QYr8GEndc+a0n8oZidtsgbnpjjvyoPV1KmD3TMjhKiAVZDmhwDkhF524rZaxJ5WhSdt
kf5alxqzpmi/8KWWPtqMybJpOnOnVYNpVbpqyoW/sS7+bIyhpShDRNlveXnWP5HG6/qzui7VE2Kx
SqaeVxm89U8a1Y2PhTn4stvEVB1x0b0QXiqxFXyoWvDD1tThhKO4g28IaVe8e/O6u8pWP/xpiMrS
Yn+a37q0bqtuoC2NXr25N0M8CEVx883lLSgnBN602qJA8bO+LlVyB6YAxaZpa4L6FYx+hI1mLE9Y
YR6R5zBH4nU9MvlorAKeyiD3Tq4aLSjPoAMMh2cONM5BkHBxVcf9n8UWLlXXyDvkTsDj14AearOy
wxKNSFytQb7nRMyFZP75U3U7dSB7qXeJuW/rBi18ZYYTauY1zkoLVWIE/+MaIbBRNxo9hReZktNI
RIPnxl2TbKYHvK2VaNc8jO9m5MO0NAEWQah8vm2F7yKiMOIyR0XzjqaY/kK/OL3GvV+Gr13Gsdxa
3E7dq/ellGdSA2qzRZpYjLx+lB3P6GOPyYcWMmU2tgtgcT6H4pUiVaX+wue2z5ZDJyBKLETbvBvG
us9D5NaCJ0YfmXJEaCK/7c3xgF7FLdxgNZgAkCleo2mXzb9l2Uu0xYyPifEGRdBed0QB6W17wB7K
7BHkg/m1VbWdohz68MX4jS3vpD1plld0Xi1ta+iV+nOEO8CN8gheOXY2HVQQndEJh5BS3Jo11kpe
Ae408tFinin6lIrfcDupNDR0OHA2bvEJ8HVHJtHEMtQRvhfWqQGfi0xEPbo4xXHEoLyghZHlGxK/
TJQm8z6/+UP3kpEC6sJr2f7Se7/emweD5BAgnN5HZwtAmDGCON9FAmZA5hYnvRbPgfTeAAytOoF4
DhE9MbcNtR9zq3wM4Qzq3kdIpkx3cnrMGvSEnEI8RwAtSNpwf5XHWHkmy5Rdp9Bn0txYTCrt9hvk
qPhaP5vCfhS3yneio1Htk185kRYWEC7UPJ0keoDPgA+4u39ODrgkDZcwdqWn9hS7iuktZo/AtMCE
tbtJ343ga6MdPtRa/Ztk53w7hMUJmygp3hbBRp+PpvyZzMSRdJNABSg3W3eFADiD4q4fzfvaoCB2
SOJ9P/NeKFiuYoaUfhfhs9qcQtrRobSW+51Q7gn9hN+m28I3wpGG5tKHCTTTMdqXITnZpYigospY
HrRv3llV+xWRoQJuLrtmu5e+i/ouT3flzNR1uWHcJ4E6e4DbYObKxrYyIZ8zWUUWAK090A9O+w5V
j+RLPG6KnHmxswD5mLkmp7jzckBzqoPOv9gCpHOxUrjXBE9SH2H0z+JWjdwGpYBtULtjszGKA26H
AzZ57dGgyElCrNRtINbqcabE6sG8eIpqO9nCy79pd628G7Cq7HtQIJsp2Yw+PzPU8X66bbt2R/Ib
Rwnpd/KuC1zqiAoxxkmkEO4HnA30jfgoC64qvIn5KTYu8auGuxtwz34v6UTgTvZmKfuGVyH0M+la
4lEkxvczRcEZIBZvbZ3sxHiFssNkBLVjTGTT3GHAAWMB9QaSXad7lkH0wS0htQpiMqk/W+gcoQrW
5LEDn31z6wQQ9gLu1H8BsbCegA5pnnIGjQZWDLgvqt9BTQTplUAp34BN6RBJJ5A+mzLzmRYVr7jL
gwrqKDjrrli5HKUB3BQ5QGW552cas0GxUDmA7Nou/Az40vSbnb3AtkApgW4bMc+9YZNnK4XXt09M
nEBtlQdyh8pr1W2Nm9duu3v5V6BQydhyaVQVy0BFmuMMD5ZrChqcxo6YnAMToKxPbRT/SxWInXW4
HUBIBeKmkB9yEo2kPuiKpeHYD0eAT9FnF5/JXXXdTvhYDEAq8EYTkgbxuQddJNsAj+Kn/CU7odN0
UR8Fr53vo3gzU/et3hXlgqRHRx52kUvHsQRlgspXbidpPArqqQ4O1GSz8mkqsHbxDOFg3e56IKSp
k90tFXN1K4g26ejptm2v1gs8c+ureDYON0Rpt6pXP+ToMKm78G4+AELDEmV8sQB5TL6Iq3jq9SYQ
emdeCvOiskd1PaaY31vb5sZY5wSxY0U4uNoCUTBv37EUHjUBpvKjOu+n6W5gUtp8WOKxrRkYHOSm
FY2H7PB1DQep2plmIH8Pj130OM170wQZ3Dpxsu9unoGzVfcQJt/D9NarwOzwXYujlwyka9+e5PAC
fcQRWRE3Cujsm38z70kX3aptGhz1cdvTs8T7UsSn9GNAA0M4INXPHUoZCk2bsjJipLkJ+gPoF8qS
YEdtsnf9L/ODq7xgEqgeOHp6YEJDmU4Bn6vb0aPugO26LxpbAq/RwoRHKBadRf/mKpVHnb39BLSC
f3ztp93/Ye9Mmhvnsu36VxyeowJ9M/CEYN9JlEQppQlCSkno+x6/3gtX5WK+dFXE89zx5YcAQJAC
QeA25+yz9vKJ2Nuc2lVdicwyTq/V8je15STVx6V5H6+qnX7RkNivo2V2GO8Rx2hv3hZFHVbD5M21
hYUSCh1nQXPw7D+hfJEfrXMfrThzuC9Uxr+gQPW8rVOj8dDv7c9i65/801f1ggbBOKNaxKKh8lxY
CRJ3LBvSSnKRIj8AinK9bYqSJ1wELjY3a+Ph9+ILK4Lf1LcvdxC31XvtnG3V+5FGgQHAFYEFT0z2
Er2gF0HDU70YD1h+Id+BI4ocwnsyi1kWESS4iBGvBEu3g8uPb1e+9O49a9XhchSu7WjTIArzZlkl
mil/cIMlmXdS9Eiy/H6FuHJBMTSqzvyt3hR34WqA4Cxv/PqB6RLl+96E6cZ6XIXI+zuXFCmViWhw
O9zh9prlgrz5ADyAziAi+6SulZed3i77Nw/tw3Fc+Vs01DjM/ZafSSB24aJ+93kMKJe8GNv0Il/9
fXxyIroEDCZdLzoji8uv+SbirDbhxX5FPsBrygviLkRu04fFWa9iTo2cWL4jve9TpMewzWUfcrtl
eKkBiuCwwWV/AZLBfcYO+ao8UcjdParP9Rn59Lq7N45EQbv7GDWAtuRmR/Dr6lw0BHTasT5399XO
27xJwFGO07E8a2u7dP0tsoGjE6xOPN7QKOKaTSqiqyfUe123WE8MEMbskSOoplgw0zniDfHa7IyO
L46b2t7bv9XvwzE9D1QTLABkLLOjus+OAc7ea8AEbuxKq2SJXekCqc/Jc7FCX2bL/JSsMU13o/tm
Bxy8eIrPxZP0K3wYlu179OQsoidrIX+Xz/2q2FEdhVZn0bz6L6hFjKXzhPexadEELFmm6A6Xyppe
44WWjFuHK4ysDAgOA0Tsn9Hd+pQSTg/V0SZIvovP0hZD5KPxRHx9CVx249yDsFtbr6SwpWYZnMzK
nV7hUbgDSllaKBTU8AReJW2bo15jLeVbbfwNg5JdcuB2eI6emmP/HZ9JSx/LdyR1OZGvX/L3r/Qc
PiDL+g5es890K3MlaGOMg3FoTyQ0yLfSfj62p0x11+2bfA0vZu6atC2LmocqXDzJXxllWi4ZrRF1
SD0snpyP9o2EG1KPQ3lJt/a7fq1exzMNIQ2k/l69Rr9Jg54xxqaA4BAf1KvpdvflRb/GK9nlom7U
E0t3Ws6yk49i1kola7SWcHkWxtHaUn69D37NN91WehnICGMCyZyWDOAb6tD2FC5I33Im6QVvpzu6
xH35xb2aX0ke7aZDtK6vE8od2rIX3GvzE71T/CXu++YFe7Jgwb+Bp2g5HFJ+r2iJnVdj7jXPhVFR
kBKCyMec9AvFCzJLKCj0buTBlcPMreHS4CpLh8VlkhaocYaP6SN6xGU+il2kM0q3VmQQXhsElA1F
YFfpQz7RLpuusR4wo+fRze7RsG2H3cAPMp6Hz+oVySEZM3QEi+ypZ0j+20eD5+bP0t2EHNSfJd4t
soAa/eBzr/2KN/LO34W7YUVf3JXriRIs6aSdoAuvrIf0Cy8Ho14Gzid+fmgsUrSjznAfv9gWuLF1
cBkf5I11Nx3b8RKfqgNDCmOIeVbkV1SPSHu9+6/wgliixc0hXiBP6xkq7yPU6dPLIBpA0UoA4aJR
gSlaX/MvH7oItQML4wPNEP8a1He0H3SDHz0FEK7+jHRwOexgeJL9vYNv+ZEmON+4/YODrOqdteo1
+GUcuztzmM96OvoAzh46pIyYwWHA8mi9yNfqLi7IpG7Syzw+eFM+yjdOMSqWIZ7cX914nF7oELuP
ObOHUHVWus8NG0OE/kTKZzmuJHKYi3E/rj66LSM85poP2tle4jhKWxG4/qq6oy2lm3ybELuPm/qa
3NHkJXf9iesab/G8X0kHxNLKnbon+4QKjMf8Td6hOTGPzsre8eCjQCfZtSqX2XaguTE3zp28kc/5
FiMm48l/qdbgholXLQKasWd/+xFQbmJsqPnztsPFPHYL/Ljc6I7zppJEoZHE12nNbOylpMf5sD6n
16Z3jU/l1biz6btJsJ+R0B3MXXMIatd5UKNVb63IGdKlqfcMB4nDcNNeh61G84wexa2WsEQfbdRd
jFD55M29vTQeGFP0X6Cyyzd/3x3yDbVGXx3txDbd1m7pKttoHT2Gl/hiHLJ1/7CuwGK9UCnN00rq
X72Sla4vPLPeM7FFfkD9SwuXGY6ez+P7+F7cV0/xQ3pujhmtIIZsd8GT9ajcVSihd94eIcbZvsgr
xKyvHyjfHoZDx+OMBJn/SM0G/YJUpPmsviewaFYRGtFkW9YLxAbSL6CMGlIihlAuGvtfdnCip5Gf
aw+jtTXj4j3WsCtI84R3d8wXLtFaOTPM5K5Vr46CRpp2Ou93w5O/13fORGISMSz6hC95pEgTNZ85
8itOzdJ6ap4cZ4lcmPsIaehT/uC8cBIf/oYBfhR16x/CQsfAygQKwtyI+ZEIu0lzIFJgDcTiZ18N
L8imrFsEnQTvXawJHrxY+4lG2Uq7RlF1YRZCEErg1sVCRKJum2LNFyjy2Y1dRKHE+dhyssd1qlj2
lvIY99OwCyCylF5f7DRSykpDQY3SMxbswkMtvaGtALfUrUmprPCoDrejjELa5qmeNXmh1G8VeO1b
WfbvVGLymyrxmQDPC6YupgyVxy/BHQtWhVira62irIsK9pmMW0dzVF9wKggAAeoQq3Ejh/QCPc0l
tLBdRi2nGtpEMO2rb1fpavI1IiRZ9pDjdkodocaEd4rIJ41aSRkTscHQJOKgzLuGmeoaBBDkmjH+
UBpUQZMqUx/KiLoYfBJUwzAPylPM+ZLTWJgMg+YzJqo1m0BEQMCMOHQWjVeEm2HKz6qm0eCW0h2B
2m3lAyUMJc5J86mCNfKXoQMU3MYj5TYzE+LHUUKstoNJSCOkWCwVIV0R6BVxXbFmiWRdX5aowPx0
c4PwjyFoV5WKuz/A/IWECUgV+GifRxj3AnfflPjMdPNCbIqFXBC46npmYCIOKhZoPUp1JVZNz7vg
lNhhikaY9idWq07oRdUyZNkHprSFIUsRr6UR8Zwjw+O/1qAvE/uc94nFX5viOPG2WEIQQABpfFNs
HCjM+iuW6y95sMEgWTQAccujKtPPNEp+UBpV3TsVXrWzwYTAyuPuUe1LRRso1pnOqbfrWx9H+Faj
JZpdXYo5azPUZPbEWmw7hykDkx1Nw30umwinhe4wLVurO2BUcdeWlbIW0sRJLeDeEFUnRmriYGm3
+HDNW+IFDJ6sZegTs/9jp3jfz7ZYxcfcyazioE3EXA0afKQx+I34FfHj2jACcmNiXewWi2xGvyTz
4rZ5e7Wkch2dUrIRh932/3yK1lYV9MJ/vdnss4vdYr+UlxZF5nIIX2GUjVPokAVFqz7GRBlQdQ/o
9htl9oXJubclHcGuowyveWJUG6zZdrfXxJo/I8rtaTYjEW/QzLKWV+IlsShViR8NouZMxuyQRc2f
Kt5E9BozE0WkEee/N1gJR/581G3vz7Z4g3ir+NDImt1qxOrt836OFDtvb7+95+fj/z58MPxsXVXd
419vEX+wtygh7ZHZurePuR3395n9sf1vz+z2p0sDCo/qRGSe5+smPvKPs//j2/2sind6t2v8x1/6
WRUH/HxBp2WeaeJN/vNziDP5j9dE/GWrnlHz4iP++Mu37/nXlxEH/l9ncPsT09vU6FecGl7rOTuY
zY3/NIu0xeKvfX9t/rtDyAEQ1/rrYxSRtLodLtZux4iPzUuTGdjtmNvL/27f339GfMRfH/tzjKVR
/YlbylrgrnEEosnyozHflHWEgpu0aTv3t+LVvzYtkeEU2Gvxii2yqOLwn1WxNyfWpOJktPl3HyGO
EIvbx4jNP87mP77vrxP7jx8jjrv9JfF5t32YHwSr/+89+N/RHqkIcpDr/Gec9V2cvEOM+y8863++
6Z/6I0f/h64pChpHTUHnYzh/6I9k7R+ybOIiaKmyqgho9T951po1v2Iplmkrtq1bJqKg/6M/0v6B
kImiAajP6vze/yeetTq7Ff6PIselMs92n//rf6J9cjTLgbatcBoz2hrg9p/6o6qL7Wwg+wvLhxhs
TkIGpeLeQjk+224+93RTxTBJoBhRfbfSYwwgG9EzaYWAUswsbeD24qxIX0YF2jDbCZdkgOVIZ9Tt
SdJe1ulPdX2fMcTSiH/tgj4LDy2pGdlAlNl5BBeq5mMocbWbagQOKS5Fmj1hSKxsnQAgtW469n7S
UipDbb9bRsFALDAna1OYxnNhpGi+a7SkFYPUPcpnay/WbguMXAeVDPvIYNSwHKoD5yNVX6mJlsyr
ZZ9bWLf49TqX4mcnGVWSrv4/F35dqHuv8gCAGpYGPInNOE0Tatpr6JX/Oli8IBbhfIhYE58i1kZ4
3AsgciuFoSpUiO+g7hkt2amPWjpJD2IhK216qCZ0AAahQnOcR1C1xExHrDVgomOLJOaEDsGnMGDn
0SNHE2kt9FOk0BxHulAgANfIO+r2BOWkNk0KceEy3xaRgvqUpteGLuFFFCaHnbHsnIC6SEMtDgiE
j6XXAXA+p6bRu2WtRpsshl0WVem92tu/zYLhdFdOPSXUya9kSpNlEBZvtt3hhzRaF6+PKnKvJgnc
yM4OdQ5Hr/LhDtnSK9hgrJ074JSlRBrOGaA/mrArbMrL+qq1lvpQqkg1VeU09KM+ksfzuGwgbdcR
KRs5GGNSnISh1RqCRdEqwVEav7VMyU6dk8RLzubU19kWTcmhirT2OGOko0b98PupI1UGPTWTZfVU
SmwqVeNhsJ1rEBuMOWHQA0dJuscxL5YD/sjE7FtnVRk1AELJCE5IMbg7mylZ94lTb3td29ZFlp51
3DgWEPa6jdb7HY4sMRFaoyLUoFP1jnKYYZMMHktN+2NmeVTRmURw+6E+AMc1sEYPzY1lT8/iNZxX
uHqSvEo9FTzzfIAZmfaOacNG4aufUApSrDCfdVNTJyip47oKqRCeX5vmhQmJfoSDD19+upp+VG0a
HZ3UGGfTser5Wr0Zcj2MZOOo0m9ranx88Upl3ytTtDGAephiaCoYhtiFYOZi1v9lX1+9VkF8Dhsf
N7E4SA+S6pB+l4A2YcO+r5Ac4ngik+EVq2LnbZEFVN+lTPZoAEm6zVMrhdKMTdSMB7ElppOxDJti
mCx7aao+Re+hByDqMhn+dQgpt+DeoAKY7OpsEQZwlVmQZt4n+HlpcjvumelAD/a7MxhhFA3GRPSm
qXS8BOfJkJnpys4mfhaoTJUiWyWllL6JuXuvjt02dyCqNiqKIjE1/lktUClVyjxB9gqyz78TG6sL
Id5Bg4GCJ3nXDX4526Gw4eYRWXXwGEEzbsUupyKliyq1W+G4Uq1oEmZ/dMpzQywylr1JbJk5ebqq
yhhgg1NSTybYgwi9f8dD162C2Q9GzCfFVFKsiX0UrG+imMLNWqG8ELC6AYTV3KaNiRCzc0j/FwRd
Lc951yqH2Kxf/NPJckr9d2WuPvu5ki0FCbk9YDUzX9gMKUqoDf12dCxYvsakLOjGoJFlsHOGWRJf
JgFgzgaKiTYjOn+M7mTAtf/0ScOMdGdCqw5V8IOz4UwTaSlhnZ6KDH8bZiXm4g4VYJJJYVjUXLVp
pDUGGg0iOHsyPS562FGin0rou2VPwWgbvcqKrpKfscFyrg8J2qgjyg2rnl22s2PdAb40Qukz0zpn
BxcGAjZxZ4OM9TzgpZiFruIWRanFiHBe9KVN3CYkyJRLMiT1GZQpboAbu7LOcxjYbUGhPhoewag0
jZDuypknz147d16Jly/xtqSqxmrGZRjB4ZaqGG1tRrZaS6ph6TfaiMeU+htSvLwyWk9fa1N9wTvF
oyeqtS1Z67F+Neovf7Z2pLplZB4r0YtCSDJ4UjPHit1BCVDC2+Z3aEMdEUdCxtfIezkkZOajYxP9
mOeRGvSidmWlUbG1ewI/htbAdduV2WjvoIcj5KA5XNnjKC2lSX9Rkwdh5PnXdxebXSgz2o8n/zTW
WG2Ky1BHHVVj3rQVW2IhlGfGYB4TdfzoMwUv9sjU9jp2kSujQDGIjZNM7QL6zwguYCJzd8TzDRpT
AEs4zMLq1CF/XVKyFUids5/Og6XlIDaUNaUSmClk1bE38niTqGimWxMibutEytJTUEGIkFGFCCPE
dSmaHT1luGcDYhbh7Cl3waPc0EC0KdbvTkQ1eDFYLd6nHTgHNGZigd0TDVgOkBwxRxKsHNeMnGIX
UIotEKgpmo8oDr1tYtIXFFWB+yGz5Bte9MYYrTHqkbG8/HEmFW2cNjd7Yk0s5IEIWhpKLVk6q4Jv
79O3Yn8jnn5f/peLodi28XJwUww/KVppjpFPyL6QqbkQ/opi0SgtmgvCD8K2Np1o0gMY2FnmkAVS
u7tZRr1qdPlN/F3R3t5O47Y5ebK0ycx0LUJbFkFxr7F3Xlwwb+vKcU4cJigOdFIWTS/vxQK0tb6s
U65ILvv6UbHKcqM2xnfK+Gs1BFJwUHWJeuliwNvnSfLMGBDMfGcGUNtyteNZEs/mj92kblapa1NE
4Apibe+V0q7Aa70LYGr0/mtC7VPEG0MbO8sf7m2pxZiDkFgXCj7Bx02FW5RYFcHUm8pP7FOIhLet
tru9JnaLoyJPLyjMexMusVgy4CYyV5fMhF4R6hM+srfNnzXNjHdaT9Nemr7yY2f7h/SzMMycIHiZ
b/TMMjYa3zhTscfUo0Q+Rp1FPhQdV1dI9sa3UpLKVfYVph2kPEmDYEbN9FpxnMtNzCjWhJFoFs6x
KrEqdt6O+Xf7rHrAhlei5vN2sFhLM6vaKmW3vO3/6/3iBWHnKtbaoaSUStL0n0dvLovt78RTWFZE
7Vx7IE6rUrCD5AUAHnPzcrZcGjRMm25d6G1TrHXCuUm8LLZFN3vbTHF9Srtp3DdDhT5PwRJKaEDV
ufOphGOU2O7n58iY/aSEs1QwO02JhS2cp+wGUV9X9qCm8KYSC4qc8uVIjwyFCfuqYjay8tTZ0wrN
Z4eGpMXqS3hehbP91QhNtS23+gwHNwsfn1uxOjgdw2QRHPz7pT+OCtuolwFiIF4VR2WrVsa8bbJo
fVYiInILwYjNNpXrf75SUKpZHcReZi1lur1FUBS8JtKtCI+M2sDjevsUtTZIWVtDN2vhiK3+hGF+
AjY/H/7nnttHesKbdA4UiX1Drdq7FvDgvPuvo4IxsIGPza/8rIq//nMi4lCxHZZYX7ti++cv3j5K
xpbDpVSmyQ6WhVvKX59/C/v8nPbt5dun/zf25ekhskq56tZMhGA/jmPNfDT0dVc1l+WqLrRpK/fj
05DplDiGwN4GpcQESCaLTMqCyoXsOQohBeVOgdcMkh/DmYx1Vsn6RvGs+5rKvl9Mhb8Zor83VlCu
pgDATjlJMDdUDldy3XehWFN6WQfXwcjkZRvFZM3QlelBOy5Sz0B3UZvjCgJZs27y5knLQ3oauwbG
So+CDrB7mnq7X7al/GLmEM0aatitzjr4WXSQghCdDp5Dbjx/TaybFmPf1utEouMzrXXTj0hGGJ+6
Q4P81W6aehnVkIYp7kyAZTVfFAGSKxt6zw3k7lVtZkcr85cdNRYiOQyLx1khAB1uHJQ3TUpI6q67
fGgZaNuwxExJ21mtOZsb5rgexPtA4roltY51VQONJAxfA7vJzkHw2Y8fieORK4E71EUSqZssgIiE
KNhCFayXTEizHBYVGDytKe6UAqVn6AMaq/3204RUXMjwulSPiERkZui4mLm1VfMiWeYnjLfKnAMY
6UjfyltRH4wP8YBzNC49FUaRdZFKrp7ANku0j9hLLg6hCQB8H3ILB4gh192IH3xKblQuofRooXxf
jta4gMdPoe1oUbvcZ8w49BZlovk2UWyGc5dT7/I46QC66v4u0gAaMcue/V74ZU0JsJ+VuFWiOxvH
bt7lCQuKofKf64HIcyzFgAn0WerL9HF2i9nAK4Dxkhqw//AoCouAIlDNfo+40/cRPbWr6920loPw
aRqUq0cJLiMS6URRB07MjFYzw1Q2Q+Pte3l2Ni8Gbdv75IsRd6Pdy3dBWuoPlGs+Yn187meWQeQj
wmgU/66tUUiVQ0+dNEBmwhlLj0u+obp4I/UlPJa0PWZh5H1KXX3k/xKUUQzTqAc6H4Q0cDWFX6Cx
aCZDBliguJZRDsHe0JO9Mcl3TojSOfabai9b0VHuxvHOGSUgOVJyLpAjDDX3q6IQ6NcLc9OVgFTz
pF4hOefmbCcIQaqFqsDp79VIh1mqw0Rpmg91HmTZsjXs+gKjHptmtQMnpRXVMtKh7aUIQjPqhk9U
mKmLpAvwBQbKf9DVDjV2Zz3g3hWNMq5RircBsvCr1IwPozYedFuWfxV1/lLQRLljRy2bXQLO6Yep
2qhT351k+YT71yydZhapqzmyQmptgadR0F0N5zxb6vAY3D5WkOe0NXZL3/IUPuaYoxxoWYErgkS1
nqxjKTvxQwVfsPQHnQCW9DkpynMWeuskCLBpBa1nRjYsIt8EQZo0lD7E2HEDAPj0gsRYUnr8aFgY
m5aHNqpxRdOpVsY3tgbdPjMnJKxvTN3jcTP2E1GtveXYK8qIIrxcPfhIoGl7r/1ikAv0ayDZ69E4
5WkHfD2JNmFrgSOsnX1qB8iQjehcekqzMv34LY9l+gDcYuoA/wEtp+WzSgahDXEftQAjHQfeS+p1
kVuZCG3QDge9/FhYkrdPmngdWAjkm1I/xLJVXqRBx6VM6WM0tPVn3zj1xqONcuUxbcGqzMWGw+xw
ghQn6u/9TjPXrbnpc/upb2OiUmbWLG1V/gxN9WCMGgzBPnyfekjFNlp4T/WRXHJ/rTOnO3lq9axV
KPpHGfjgiL95oD53XfJd4HO+sJ3K2ubIegyJ27d4J0zBd+qQI+pK/Iq123bC5kkJLGQTGLC1OdXw
+RQkWCoNoJR1LX1MTXvtoDewFaW9TywwUKm5qfPkoRvBlvq6qYNsbRD/FiGWBiMcuaiAoqVMxSoc
3lu/fxvQ2TlTf218AOUGvvDkTB+dsLtKI7OzVI1XQx0cRmm4y1Tzo8vWTUJTE1oRXCjAniXmX7mF
08wgf/cB2fNe6b5tUFUxpZEE5dAPwu04WFSOkE4vprMyX6AMusQ68al5GVBu2bEO3kyZbZNjHNYK
LVOXDuMjSvXDj6Jf2UmOl1Tbbfq4hSVVVuhBmXradFXoYp32lGiyvdIc4IJFqJeunCmfY+YXsLt+
6To0SiMHYpTX3Udb420jOwXPRRygtyX/X2MIpr51Fs7BXhFbW+JQBfURtdnqZ78O0T37OfcGlkSj
hStNhT1NasZIhoNX3ThNqXceCpvwNRXsG91rX4ED7HNmw+uqR0ZnmuZZEdUXOVYMjt6tARHBwOJn
i9JmYIrmZDDNIRCHY3EpE2VLL1yuHBiqkRVqKzWaXrBsAXkTNeaqM9VsGTBoXPRdDni5jy9miK1a
TYxdC4Z3/MNkbMjmIVryXAXTwJhR/VLzex/3RVfPqb4fsC1LpWczVg81VO/oqk/Se+OE2MR6SKkQ
dcQ7pqvn0UMIPfngozrlpOOIsTGKuzRT7u2pauAJRiW58mE1YVrv+o2v7HB8o6jWK9dtp12bMgC7
HdAvE0B40CXtauGjCPC5kC+Fn7WbKos0wjzSA+X2EyhdBzknpQ1tk0KTziHED9GwwJlYhh5W4yzB
hhXON8SE9116P0B8cSN+stSyACljKuDpib5SLOsgZX6ARTAAGr1K1l7kOl4S3zHya1zfsq5FXB3a
LLi3wrI+gOf50FFRKUW1z/UQkEIzqqsBbdiAqgTKDeoxT5GzLQbIv5VgeGonrqMUlaWbzD5+9GMB
cck6XTrUVLSd+qAY2t7wo/OEvF6VNHDVgdWuihq9o4L9m95lH0mOeNgogQgFUbcg+NuhGrffvahD
f6QyBNSc+k4eId4MBcl7jVoBu1v5Ru5/9Ugw1L3ut85LJWUPDg7HC0XHLcmWMWfCx55imT6zEhiQ
6Lk6jEwhbmnrou0fmOXSUfPUVYpEC0c1dz+iQhh0X3ZVZXxisveYq3V87ENl1SfQlqQMjqbu4MHN
NGRKwSXmyTKmAk2x4+k0asVFCWXlIEG2KDLk51ED26AqWle2VHKxU1lcnA6Qf2UrszQHrCJObm5V
5gdC4gG2Koxurf1YS78k3BYXNXMvN9bH3M1je020KQMM5lh3Y7gemtx5ozkC/slgfl00c+1IO6DQ
quJDJct7x6EHDxV/oKfNhlWbgNGM+5U1GtouV8eHQh+He0uT05UsKdWSGDjgkrDQSQaAfNfNCLkX
4EKf0FeW5gfsIb8tY4LFSp+0lNvsdx7pn6HEWCuxYG/7DK0Ql8nDXT/0aNifMoaE4JgLc2Um7a7o
5cDNM8yoNJoGGkRHvvTNcAziEpCSbexMaBl20jsrhkmSC8qscpnDuqlRYyYVVMy9BsgcHQFKxwKG
J8l1uOmacBmFOto8pYo2mokorknQHlFPZSZIuRo1NLGgcFAXKh+tmRZos2iVga0g3EPmBrgECocX
fIf1CWrgOqV/ZRjpbY20eNDMR8tRlCevUpa939drx6ZsRYuXRlm+1h2B87ZRn3WVwb1jaZfUN14K
SvAI4F0U20yZ92XNivpKRL214y1xAXvIVXycBmyQFjJXfAykhoiPj8KqaLcJyr02btHHywSTh4fW
7Ckiy3twGsMeNhrCwFS9b0h0Umwy/DYwZl52NraRScsuyUMnK1fTs23N8wJPxX4FraTuBaR9pPqt
9cnMKcWsxStkhjDkxULq4Frkk9lIb9M3ydOYgs60wvRTyyxY7Cnub4NiY2kWUk2SlxjClF9qkDbr
0vCo4IvbfTg627wyZy4MId84yIut4pWJi6VpgSNstGKWg2C0jdbkFk+JyV9OcgN39jqib9Du5JZO
i3LyVRFOIFVDJaB3at9a2n5Xa8NpE8Tma9VELQ2evfJy3eJhwrFvaJ7i1rnoJVH1coIQrVTIQCdw
pQrc+XF4H7OUb6c6L10KqlK25MVUlNRST3NZRTCm3Nk9wBX9YNmgbUgxEdInAJRCCgNpNn9LnBeM
6M4rNlYnb/o67fb5Ae+lDyO08PyZLZkM9bmP+u9qtokxBmNt+t2XPqK6iucfkBpEfjOmbTjUJmmF
l4OTX+2S/mNMnZcYTkJhdV9tOlzVwN/lvr5hWP/uxZQ8+g6D5cwxH+Q6w65teIojD3WfRHEwmogs
N8ZlNq2NWKaYwuaBhMMTLjttOGH0u889LOIG612dPLhive+sQFHBG/NJNPtpSnWLnyvHVlYxyjHL
4dDoZ1JDcM8n4J8QcK5y7HGdEADzkyH+TcY75i5Eggzp0DAmpRV2CNfITfs8ZVp+ZpaCBySS3IlL
VozIuTMKM8ag+U3e9jtoqZKuJwKPvsqtbepXWonPkuQZVV7aRun8kgeDuoPGodX2DJxHp8E/dlJH
J+rblIFyof2G1IJjdCtHKp9NX+7Wy0jy7Qeent4oYmYpHrJSm4ReEn4CPUNVnxqvOZz9cdLdLIYl
7IQfVmUQ9OOerC0KywbS1Yuwo7YtA5EsKQQT6yr/DqYSOmQw4to7figZmv2yi3YeEHOw4F22VYIK
+4HMjUvpV+tTpELnemaM8KI12mOldgB6pIuthHdOxK+URj6h1LT/rTnTpmzon2bMe0ttLv7GV9+i
lK7InbUG3I04TkN9hBQwQw78e0fNlU2QUgjLLJQRQNIqq85J8atodCLMtGqjQqkDgkUtgQGkQF9C
ep5xQTy6SF1ulj0MXDg/5G6CEWqsPFJMFtq6coyJMIQG5JDE6t+1sn61W8lNJ7TCYVEj7u2j51F5
D1Tl1U9hdjW1Ae1spHfGYjbslPqs2Ng4YdqhDuZJ1WaDCkrOBp2CYuQUE+n+A9EnMGmlk2BgK5fn
LsHmom2v4QgkqOr3iU21RKeqH3mrAx3E73ktMY1nrX8YC2utNLK86uL426nIT0slZfJW5q9rDRJq
YCWMNbV+5BvBa0nRQS7H0VomFHNDWH0Aq3Jt+28nIOptKlf8VnHKse03yQCpatLLaR2Qp9zaeji3
cWeR6G5pASyASJCfqbYi+bULCjihhUw9Ue4rR1SjHMRItYxmVid0uSHHkUipaUFkal5Tu74PJJKC
ZazTPET3ToCOu5U/FN+rNiOn4BYKLR/nHGh2jj/e0VMYjlYOcGrmqAuPtJriUV1sziy7QR5e2rYC
d4QTdyQBqfJ9g+G3WWqLwr4HcRmupD5Zto5fYEzmXOO6+m7SnJo5Eh5peNdlubJgpuLxG9dl+Bz0
jr1EE4xhSsLoXPqlhYGzaGtjPFnhbz1J7410MnblVFGlwbizm7QRUat2kmvpWo9gvgczy+DDwM1+
TikOB0TV0RhP2VJpgt9SB2qxjLcDs3u3SYsnOs2TVkwXy+f2ROw7/05KDIEWfCLfMeECdiUFBZPP
3SIH8kKyQnXlB2DUZedB65XXPILaiuZyqZm7IsK0PdCsx4AANHi+U2wgMUg8koN+cE88DoZ9H99b
BulTZBZl3T+ZY/QUdtPDMIQXPxx3YVOcG0iPVXU2YvU15yt44E2t8ncRMNnopfvaoO5Jk4AfUmSa
TdZ6npjCm1jw4DKg9ZU7LfbfVU+7TmqrUE2LNC0qv6MAjw6dWQJevfbakK62M24LQz4BuKJKNqQ4
BTAXxh2l+aZP3UXl19I8neI2Vw70RzSET6U+UPX7SlJBSxggMit1rahL103KHVPp8CVteMzN5KxC
uXqbLOvNTEtCCMpJVtLvtnbetLb9yLKPvvYsiujlYyp7V9JIl1IqQRJl3yonm0zFN/6sj4mRP2Ud
5dRELCkTzTBj4H7e1HH7mjHAXkwhTVJUjiCEm/w9iapdVVmPWUiKSE8IFAw7fcyWiVqAXI0OVS2/
WEr92FvpOhhIFee2d7GHichyV33Hdnxx/Odeb+/UGnuPJtq1cvK7wID8taJkNYHa/7/ZO7Mmt5Es
S/+VsnlHDuBwwIGxnn4I7mQEY1eE9AILhUKOfd9//XxgKltKTXVb9XubVTHJ4CaCBOD33nO+g2RE
rUxNbEHdAwhwGrT2wqpeQCOVc/Q5aZuPTJ/tpkbKVJZkLkHDLASo8i68DUjUqsAbqt757lhZs9Jy
aVYJ+9z3AghD6dJFYqUdAm1W0TFoX2ygBaHGra/JOmsnsG6UgspEgYb/Odr9j6DvXxT02eZ/KegL
o+JXmBgnheUJP8R8nvmHY0kfhZCpADg6NliwHzAxT/7hWQjoJEAUWkm2JX7CxKw/fPR/rm+j5+M/
DpLCv8R83h+2r0ySx23hWmoR3/37v72P/0d/FHd/avSa327/I+8ykiLztvm//0v+hhKTChWfJ4Dm
0vnlrOqhNfxVyhcMhu7DHIROHqZr5cnplg4chmTiWjIqgK92N61i76vXWw8U+ZC+fZkgEvNeK9/L
tw4dZJBOOtjUREBUeiLAh/t9Gz5u4vV3aZGhphhG4sOVApsO+c/x6/vScgEg9jhJrCGD/QkmZ21n
1UZzID/M8bloBSPG1GquHPNzkkDlULmH5fSJyjed5nAPHwgRXCOOVtOJP5Wrf9tEv24S8U82iTDZ
5mwVYbvu8rX8ukn8zquRjSCMnw1QvvSg7JVOjTN12LQrDKAtuRCkFcFUBVFyZm/fizn5YliUDXGZ
reuJT9qWONo6P+fT6Gu/NGk1xT4AycLdej0wYu27r5NiTf3LL+/H1/vrv93i6/u7NlN6KEY9S7qO
ayrPlfZv2swgFFiNuqgi/Sp4zaqAfEE7u89GiJVZ6xdkOlm3+fCSR/S/p5JEnUrB1pG190L4MbyZ
WgOt0KTJDENaAR1HVEhmXtcmG3ckdyOGUyGaCF569bUvSzL7BPqJwqNnqTn5NE56slOItIgddoSj
3kcWjePcqD8yB19vGbSnKsURWBYjQSD6hQXWTTLQCQpH71X0+lmVLMuKyDqYc4mJzz1wpo1Ornen
w6UFVnbdNvKT5/ka6cu8N7AoZUZAkKMHg9doNr1kVmPTQ04igGOz/Ep/rIK5079PCLgrD1oEz1sN
4a1Hj2DTaAPGgdv7SIO+CRaqrK1ALsQEBOiUKW0osn0q3ZdqILfBaqoOQ+Oyqv1UVi2OVsRwbZcs
8PbWuQXsCleIBbjJwhbLEOAUFk3X1cCvBR8SfkyTLpZ0n3KBvK8esxIcNf/oQkNd7+S9zPJ3ipr4
Sgz9TsU5VTjr1oRpYp/QVBvlmxcerKW8C6r2LnK8kzRpboAhCa6SrDklmbfVafx5nt0N3bDwqqgl
pjw5gdTMmptKMvUwQ5B/zizgEeVvkDrgJDkZNty5Wnd9/Vo60JmKASZC1Y0j1nBqHObgbR2eMn+G
CdWybnJil85w6tm3IuiwA0KADawFD9jdJ8ajZ3vJPq2xmCAyIf57mZKMR4RNXwOGj04IjqalwAyj
/M1wM8yl7YD/mVJkOxcz6H7WkVM5fc76ZybyNOCq/FM5yS9123xVKf1h2b0qb/TQj+Tfmji6FyFY
CCuKbmuMY2zH/sWtys8zOb8yQHejltRDpEra69YAfU/lzHxwNOWrivDkF8g6zQXNEQswbgFREzW+
7dLSO1VaoIPmLgG55S2haSRGhLhs0WQmbX87kXeMFPA6LJBKQvtn3nlokvpdiXvb74+dnz03VpBu
tDm+GZbDErk7Jna8mcl8KLyBi5lVKO43NHTVlTepL+FEJxzk6sFhsn9VFOFKmvLFS9QT68ujNObr
uAxN8C/Ee4WxNve5JPApm277qHiI3eaNtt7nMO13Uqdbhz0Jvysebfg6OUVQoVzqWJA7DBCA4bIo
MokLUSQBq9x9QpmQUAJ9bTzve8C/pU7xpUr7zWjCkuwkDugK2DBTRvhJzmvM90mX8zYJolNSMear
q+cRklPVa1atznvg8AFy+Sanod6BYl0HefDgxeVN7JO6ZmrwB4bzkCIKbCWcHUswkNILOnbO+l2m
rY+cPQ9c1Ei3WKbPDF7xEqLBjF0VsA9RiYm5ILCN0CnA1ExiVfGg2nRrJQmvwYyJo8ZEqyC1b9ER
r4sOukDW30+KWmNM7mN3Ovs23VHl0z9CojFhXtsg0+BwDWBpaM5TBJ3Z1YVcZlAHiFeHuA4bluhf
GbxfG3n46E8tHtRpfC5TF4RG4NRXwWDe/fm+CZ7xwKW87DVjBiJgE4xk7N9Tg/q0Zleqs+gQEEtm
x+bGwj06S/25rwpiU/vxI800Kb4BsSKGzULPugtK6365I/YVmVegZEf/q2iDB+2ma8aleHoDTM1U
hN5oX2vvFCQH1fgLy79/nQ9MpMjmsnySSYJdkc7jJoIkEFb0qQaDEZTJdLQQCKapJS88Zzr7bggs
2cHmG3UHIThkhi3m7cbSW0sOdEtI7mytFxgoMiZ3PaFh4KriRfv1KYmc1zblEOYBo1u7b6bKo3UV
jddzBGQk9+tN3kGWiENvrfKmRI3tyauuVU8A2uFCk4E5TMCSqe/cleL0tnKKiPhg+xMVHhmP1rAZ
czFsbWnfpmX9KQhHsptZcetcfbIa2o6M+kIkfFd+Z3+zkcoWLbXaopmtg4hgMZDhl7tIRqFb7F/n
kO6n0kMsGtpfBObfuUxBddUa4/yccggxiInKmN2hn79yk5kadu6/j3bHQManGZF9dc3RPI51POwj
F+f3QN2jo7GGJ9WXWzE5t7ol/2zKskORdk8j7U+IRDCsFOeeyeIzJ9Z7VtUMB9CAqgRQjbKdz8nY
2Os4EG+lEbzUYXdjB8xO6E7lOJTNnS1dcIHmTaaiglEBvZwe7tyqmwij9Sd5A6p9N0zeI128teGp
18wjqbrLgNx8icvobQIE3bmO/eawEInbcFsbgqJdUsWVUZtDDlJn6QEMmPHwV2Xr3s0eH9C0NSLn
kiPLkNBOaus7GeFpNnFuqIg2mVfa7W0oIE1jLShv3DwyabDpb7NnPlVjT3Je549Xyw/eaBpo0tT0
KJfWpgP+aHCLj8ikl5laBVghu9lkE008yz+0etHytjZp185TqyN6acFBjWgk6kzdmXLgy5bDtzlC
RF2JaScmAXmqIYPe0HSzBIgzpZ4GlzOo9o6i7c84QWRYHt3CYbRu8K/luAW9G6gR7X2Hn8TN1knj
G2bYLzM+G47FGYgucT208jEdgXa0Sft52XRtEC9kD7qpjvOqq+7bbLATk5HxOiiKeCNf5uTqRVsM
cBUspq61kCFbr6oW5VbR9mpl+q3Pe7zIrLbbCHTJ6Fegj4y7oespsOF3zPTBhiB/dvOJ8JuUaVRV
FZ88DY/BTs+hWx26yX0wxHAblzUcnOSJ5efR6MYnGuWL3JMIo2D2DxCpMcKAgtNw5JZPx+kR1Rlp
TOmUHpa3tV2SlxP/0YvdjyYGvzKN6lOpovueT+jKZjMkcu8FZ3eqbg2/5h8uh3VIdR+kGKRrjwEO
A5q7Du5CT3KTThCUAj7E5gPIrBxwUoOHb7NJHdrRZeI1ZPf24hzlUG8xjqvy8nlop89zpbpjN1j7
0UBDZWOVuRIO46J8ABTf1sTX4PuGWGXEe8Nl5ePXxbZk1LKlcbyRZdaeCkQdqYKxZxS0ymlQI8gT
9pGOOmx1nCdO15fXiUyfrBbWXgwLloGU/e61sXUaspE+3zzs5ih7xufKWsFgIBlK7ylOcKLnTD+7
FhlGkJCMR0B6HuWbwIl3XaHZ/a3hwLqk2/u5/xFpUl1hc+qVF7Phk2EgrE7MpGA0NQFzJaTCDAz7
OHXmQ56PnAh1dF9lpDQlvkH6YL7wLrKuoddGe6g5jJoZj5E2qyZYguI8QP6joLtlLsKLdDAP1dKD
kE67hn4KUE8TOpUG2Y3KqscwhM+HOLld92F46lBA7xqH3cOoMsBwyA8YdIagtSKBCdeeImY9dNN+
AfteaLu/8XStyT3V7hDtLncOBnQxtFrEZw71Xyxh+y6tgQz8xuW9PH4yAQuo3rirOlkimjf99VQR
LyXsXahn92B0ykLYG4XgxMoiXhl4OlgrLwbm5UIsJuPLC11ulqO4yxfsQrUI9seLl/RyNTED6osA
jZXnfR4vWsQQyEvuDESUxWTEl+RWZDWKcFupaheh3Duo2pdXFHD6yOnjUUnEX/EUPEkHSOrl5ZeX
uVy7vIW+2Fkvr31h4NKTRsJC3AAWoEVjObmIQKyMGOGxGogJ1urQq2GDRh8VOeT7g89w8xQs2YvA
6+dzjIuDY71T7gja2HuRhGnW1OFtbVjh7eihY2ZIunj6G+CBZWXh62ricxjodDMOAhCf9rE2BPPj
MHJSGINWPCitF35dF25ZwbCaS8mq08PkrKXLlNYypHPvCCtCXp9YyEmYuKPSW2LZLHsTiRDQzWTc
FIFXsW4f8lWTxDSZQgNAYfGF9UhxkNqPrqOw/tRmxsgqMd9UqaCln1U3ZmvPd0bG4sHL8k04E3ph
WKWzTSzen5wRfT30zmf6C+9zPSPgylilNnVwZAKbNmmJ3YB+vTRK+QAo/OhPOB0cprbXIPXHVc6A
ckOPllVg6KRfZk5IXkxAb1r29alajrPS65Gv6Po+k7I+CatWG2uoH6Ulxpthppgys6nZtl1unVxa
HaFb61trhPkgcudAjS8PTR/E963fLhhT1Pa5yr/2LZhDw0dNwAmsMbL8lFusxOJKN896ilDtGKh1
LMVAJwj79FUpfV8ETH5EEiN6inr9NMz5dxtV1WFoyLwd6/bgD4F9nPrhM5kl404Nar7hJ0L6o0Ax
Ngxa713mMb0LonFwDXUCVuc78cPUljRP0vyVLgzlXulPt9KFwEWDGnyb/uoU7XQoC/k1HVV4YrKF
1MclO7dso/jcBm10NuwBbznj7nUn3OM0V9OTgW1ineQ9R8tUPDi+7z1po8kJU4KdWjB+o6p378ap
tldeUjIS62NWrHlMBOjijrruTXnHoABYnm8lG2duxXOkoMWVQ7ZHRXbTTEZ55/sBHDgrBUTbNic9
Ds9ojkCpQ4ObZwWKJs+7+KG2bP86SqEPI/UJKU0epilnBluTHj2UksCSmljCLAEK4thwQkbN8NfV
AqAlZ1Wzeg1Yjaw5idmHxon9Q9oXG6KQSmSCOMokir6DyzwncmwySRNzbzQd0b9+2jLrEe7V8GQ1
NB5m6d64RQjoRBArqxG57cZeHyOZw0bNgm9tn5QP1rjocnq1m8iLgkLosMGs+XNfjwnakp0xmsWh
y5OT3ZvFyeGXWzfu1jDt5yxaMCXIGBQWvy1pNy/BbMFLJebPInXmNJSUoGYGQlnxg2CeQYBuRjId
XRnifS1ogG0eDGdnpF/iueN9NFmkxDlEuFUycfaEZbAUckoIow1APvwvximQp7b3JhSvC2u06z7i
lOTbbvQ+B5n9qfdZyYxIE8thqu+X4XBY6exoabw2qCcPVthskbuTETDNLI5kgIqojr7YUdE/VFqD
rkyOdZbr+3gqz4Gd9RAX25wChLyqGcwgSpLSm/h0dhZv5PwJKysDkjjLAYMi8PRg74LiHmkoXOli
ak8STdgJ7Wxe3ztRdhexpLGAx8px505oR73OLnfhmJun0JhuWU8v0QM5xhNjNzNXvzXNEoBxnhob
raZzkMziiIoWxzET9V3U+u7ZcQeOMnUOMdIMcBi4+bNjDK9tb5k39UtVG9FTh0gZznZ3FyzG15EF
Y2Y6D6a2GTNoZElYBDcVvfxEsTpv66JmkT1ApbYbxEYOXuBm9L4xsZ5289BVpzGd18hPtqIkhoZe
6bbUWPAEE+XJh7PaA7crSSxYAZD19yWq4lXd5td18lyLmBlBoCHXDgH+JETY5SkrgJnMaXMSRWPe
07O88hp+nAywkU3gC/T9o1ouLtei6Lqs8KMYlYHosF6ujvU1JXBwzMPQOOo+3g+oT/fYl+DGmfSS
jHr0nVVq5ITS2gsTzCiNYxpW38GRTJvGxHEc0y+G/oUJK0omZvVWB978z6sR0mE6ClV6zKqDlw9m
cCvS1CYKcUKQzrqE/mK8HRYYuPQp4NsszuDGqukYNnKNtiqmygWKdvnT5WJqfAKoaHUkLYoSZla4
BXsl+h9Xk6KKDiZhgmbmmMdpubhcE84I56pfvEeX2y3pYmszBgd7SQ6UC77lci2nDmeFvwD53VHb
1DvMyJc0wQ4mzKoYYwzKy8KFOIgSHZbrM/WvGYEufwsuS5efd7uc+ze6Sb5wmAcBl/h41f7juZcX
uFz89refN00zZrQ71LFY1Zoa9OdTKsV6VufQ/H4++nKv5Zk85ZerFoIUum9k2fx89i8PuvzRM9we
Yw9yl98/weXu397C94i8H3VICO3yYZB6QZkRAGp/vsFvz/hnr/LzIdbInssweHsB+XAgBKAoMekF
KOZxvbsOgls0kpvL3Rf2jxh8PmRcE+anzINbuC1FHRcqiLojzdPxx21v+ePYkIaATp+QLlyLWEGz
rF+7fcdZdDIe09x7cn14fuIC8BmCd5+Wz8YppsLcXIg7jDX+Ivsgxy62nkA/284YFcZqZ9hZOJ3S
pqYpwGDhz4DLGLfcmM+Huh++hVkxbEW4cnVw04nymGdYKFlYcIKcHMEhA2wZvyK85KzTnf5ZJhnT
0qR8jCL1HRXSrc84WNv+XWHpN7cglt3qkzOd2O91h7Y1uqvGzrxCSKvgMEcHyu7Xfhn9MipYWZn9
1W2QiNDwaZFUGW8d8cvujMw4nss9uWfvqLhteh/EEoVGBwRae7x7O93YhfE9cFkA+9ZjDpU8RgUX
VhOAVeHdXSYIeYDqKk1RhAzOWhdURq4oX2r54Y10ch2vv83Mfi+yA74Muk31gE4qbD9kbjADJxEr
TE6ZoXfCIgR1+cwG44rGRqsIUtyJAxaIjDu7Yd2y/ou7cTt2YGW1zh9xO5yG0WdATzYqQLzckbfC
6T5FNMNCmulp9amfnAcSNlEuSwLssfc2HsJZv4luRTU+etb8nBT9uLcWbSi2c/C+eBCN+piydkuS
IDmWJGjAfEZZqN3+3AffVTGxLKqYgIcDBXIAn6Fx7ZtKQ9KPiMJgS+BoU6h36iX0ZrDyo+enz6Pt
ARYc5q13qllsgcXwyCKmD+FXs02azWIAi1n+k8350FbPUzIN3wWlKYO0xLO/TMawrcaA/IPgXDnD
3u/9mzbHF97ay/L8bHrxk0R+CH7Wf0QpGE83lYNOqO1vKs/Zu9G09tsv/dBI2pvG++BX10lvkUyr
5acy/oS59mUMoHXrAMKGV2IC6pps4w9DzOo1evAEvhDPLb8WNnHVfgMdkgPJzo7h1E6dHRGm5zpb
fj3D1SAqZtqBj4eYYdIy8gLwyxAis9ElypK8YBt9auJ51lYWLOT1Usi4BRFaVfaNNCFMUwK/RbO3
8biwiF5iKBLYeHPMBiyHnP7TRC1IpX70en81PfhGZK7K2fuGtvRWKuzlYiQ5LKiwyhTBvagDAtTy
RK9oKT55NrYo5QTPUaF2udl8oig7UEu4GBf47qSJC1pL5y6yFyPM6MBSr+dTEaYfRYT3IHksUv+7
NxDRiSz76DNlRziBzCbwxZfGhPEnm3E9JyXCRjqqK5GSRaBQBsWmHNeK/r14KVKwpUWmaASl8EQd
9OcYNyDnc0hJ9klJDAPzJ7RHGHTn6jQotpuvk1doKYduJBPZoWs6swnQ4jrrMf+ScpLbimVfK92M
ouVYOtZ5+X8QIx4AoOfQ4AQG3nJ+NZz6iR88RxoXF59fI+lNOm9dF7Ts0KTTnJ45ORaLyrJGRjma
pOpGMSTWEHxClhbraCiBo6OsWtWCECdGBZzNlFrE89c27gcXlbs5GWKTas7c+JtoFH9G8YtBpUjC
7eyhw8E/PK6LpPEZ3w6b2ktea9ojGzurnZVdV2R3KMLjZXqbNDPtJuM1GzGMzHAMge3SsHO/iMIP
+PeyIa0YdMbsZGeqFaZawWMvpy+N47/X9EP4NqwvGGLrUWyCLLiCCPfRMofEZ/QQ+cVGDah5Alc/
LwNppl0V2mS8Vh6JfzVpJRtkKQXu8qlf4fKHMx2wpLeSecTbjSt1GuKD7YVwLTNy0/12+fioMtYe
6uGqth06eWqXVgjlQ0k9ONoub0h2d+OYd61hkPzsVu+iCptdLCa9qcxDwyCtTjN+gkIy85Pfe49q
uALT2xu349Kwb5c9Mu8OeVpgZugi+DmQ50PfeBdhfJ2kxTupXPJK9KjcSL8tTjeerxEeL7hL20BE
7O79sS0PgZjeQQJ4NW1nA2tQH9G6aafoczB+H40JtmqOh7Coz4PFeNeg9Z3wozNpnZru94SWwbYs
GR3QkUGcnO9DZ873VE71KqOYwdDuoVScwwwIDz1Y1NXO58hiahwn70iC0o2TznQE41KtfD3cz7X3
nnAMLRdBW2KdMhTlICPErZFB1+ss+dY2pGmwf9ertuHflBZsdMOOVkHu3sZJRl5M3vhX3tiu2dvZ
+i56YVa0yPeXr0I+MViD8e7XGQeqiR9EYNbbzDcePHbLqwyZ+apddE154O/Q/CTr1tinxkedVil9
AyY7HSGJnEQ1+8BYfUrS27QADTrNg4BRs7LtUtx0HdT0sYR03p1NM6/IKZxIBQevbOL1kTGLJNRo
PocE/T8Rf/9SxB+qmUWX8Z9jtm6iPP9oivbvnK0/n/WXNMf/Y1FLMJMkTs9ypQkx64c0x1d/CNuj
N02an+2QNPaLNMf/w0Z74yiJOsQHioPA4oc0R9p/SN8H2GXhRHJQ8v63cv54m79LOUzfUp6JTVyB
FLNMOFx/F6LYYUIlKKlqc9MomNlhwkaofcI4I+3N1HhtcHLL1v4IxhC1eekphvJMurpQPVWxyPR3
RD+D8w2wEiJSGbiV92komaR/15NMi7dZ2b3xrY891ivxDDlmtmeQ7WPJAeEKogqAL6TYikExnoe0
eawpyATzmqb5FImcPlLclGG3H6sWtWSoawvvGYib4N0JuxElBRgecSrpf90mQIZwgA5GqDD7GkyM
pIlS/5qJK0aRKo8iBtJeOJW3ukOxsnNTzxE70fUBu3AsiGsxuzT/QmQjnfEWbavLoRIowgplFb3a
imZ3ZO4QlFsfgkgpeuSNwbxkpN6hZ1SNi1YjkPTS3ahr3Osp7ZKeZkcuxWhscAr4TcO7YdxsAOI6
F/VK6kTWmwrrRB8gwnJENZvUpOs60FgjzCRjth2E8kEO4Ldje+ZcURTKalf2JEpju+SXfhXN0Nk0
R/w0vGl1nzGBTBVewb0pEanusjkcCTJxXD/4THxZE23NoJlLJDTo1FdTZE1HfxhtkjJ86tcr6arJ
v+vmUA3P9uBV9iMP9MtvbjgivSbp6d2cx7lB+4g9mxlmXUbb1pGccyboLV845XeMnGkynrPFzcWi
zn7KLZz9EX0qzkCxmrHL5EtKMW8Lrwyb2X2O6wQ1tlkVi+a3yOG0V4F67lQZDNu8L9vx3u9Eaq1C
I47hsorJJIGbATetgM6G7rq2GiFLWjytW97NY+Og1QZNtnQdmpL8W1swYwyauJi2YRfODVoVo8/v
/LQyvO+OGmiuGPgWOQGNbeITZ1AA2WHeWCtNHR/pyDjhY7WRpguXUYssWQyW69ztUTd1fjOQFiiU
9DBXDRUE/zSFGR2YDSJMzTFaMONuMrFFgteY57LsrcdYsh7GgugM1U1KHaVvjFEzCcO96Yv9hOqN
uAGOKJhxOu12pMoyt+RbGXCIN8PZHbpxI6YK6LbooyPYG+O1lNn02CvbfrDqht5YAGGoSeRwZ6oJ
cVi1LOdax8GhbmawvltE/ykunCejbgaMXiLcOZhPv1a9q3ejIZxTZnolATHYKX166jtRju1GGWzm
2aOfz6k6r7Glt/ZJ1lZ1g+edBVSe27cGE2ycAxgw0toVuyHyilOmKkVmg5lAxcaao9EjHoNKZofa
0cOjW+lgXbfOtMpiK97rzhYHM9DOJ3OqLmuPyDk3s/0hs2F665q0Pkujl/dFNwT3Qz+TpWhZ+X2Z
98ADRMN4P+ybe6/Q3dc+tTCUmJH9iLKdAUnSqfDGS0ceSNznDtCI9ZrlTbS3qzg5oLVA2tphbAOD
AxjAizF+ZF4e7JtIJ3vmkdOmNlx9zao/gkdfWPFDyhHyluzl/Es+yhgJjq/vXLdWu66O0b04gHOj
PALvPY01WH3REFRV5ve+zdEFcVx9Y/NT3PVGM2/lnDh3vQyMNxFN6KK6omTVVLZ3Xhd32zo3pm2K
yvkWsV96cGNyXIJwIZU5kbwznZYJihPK7Jx4BsbOODa/Z/AqHusuw3zARAf1mcXZ6aqjH3kgzNt4
Mcu5uWl7xbhvmCYXIECYlHehnSrcdkG2naaRJaCdqaUp0G+yvvQ3cSGAORg9fWXbBCcnYnbzzmrH
h9mtuq0b2OTLDcFEJgEKq32ghceCZGBKkHn2xmuQETCvIdQCO5xakbOav3ek2/MLMTncml342GON
OtcjBrYC5yer6rzZiyVDNMiS8UAj09jKJDa2ZUiuchVZ4z5JaQt4GbMWIxYpZ6sp35HHDacp89U6
Dxz1Xg/S2CRzFV2bWOe3dOaNjRL0cwf6NnATfNq7iFPOXt2KNZaA8Dlo0ukm7GheC2HG22oex10b
G/HGLzJ8mV7WruKMfYwobLGGmyt2XSjVTZpN3icwGPFu9GLn1IZjddMmmKGw34/3QWbWZ7aB4pDM
JJGspKJgeI3JLC7BoqFLQdJGOuhuIpPwirDEcmtixSKoT4ZbQzPGq0QxrS03aM9qok4iibE7grsk
eSclQrfluAkxTdk0CntrP7s9nSBLQxKxFUEakIR2I3v0Vuo52FVlCaFYmslNO9XiW6oHlP5xQ6mr
nEXHVWQ78ICUg0ks10ZGnx+XNMkSSSQ38UyuYheT5GOrjm98mnqC2AZnn2dEUdm2bV0b+McOWRf7
L0pl7nNSeyy3A9WtOWGq3eDH6TZrW3nEcJEQ4kL3v2+nYJO2CwfGCadthez0eyhNfcIcmmyN2agf
PG9iDuPg64npNKyt3qJjlc02wUqIQ7PJpczOfFKR5hmYQt8NKDDTcmNAID9bHDl2cwAdJFVusJoZ
reB+t9MNPaZ8k6HDw4yA6u2qsKNxH0GAX0W5jo99UzY3pU8Pl0llB1NyMQ/7gb22i5mfA5JGxjAp
8WK6oKzjhGtuKoU4NGNwuXEsdz4A0wk27mzhE0Q5hiIOMNposWdkMp8wb9dkDDFIWpMTWW/bOM6p
NkjpK2MTASDaZU4gA1ZSzndrS5sOVhLKuAGf1Dodkd4m8QxAa3Bagtt7/DdlbabXETPMB8OgQYJP
Jd/PVkFkA1NDCvSRr72aA7KBOMw0NtxR5TfOxoESwATFxTaYuIhVJcSGt6Iuq3Vs9hIH3Uh5nI4d
KgujKsP73mVwiksoDK4Cr6lfyg4ElD3M5VmmMbHFiZRCrWM9DGILRa0JbsZIttbajHTabUPLpW00
WuMwX3tsJFgvFUwQalIkuVvWl1jDZV0ON5zU02JlWyGLOFfirEMUTF26jaVvYdHKUXA6NGBq3YHg
u+5Ql3/Vc4/kN19flvb/+2+a7T9l7e9FOdU4Ydrfbv77U5Hxv39bnvMfj7kI4X/e2n0U57fso/n9
QX97Dq/7433Xb+3b325sLn6B++6jnh4+mi5t/xLaL4/8V+/8x6/1zXvR5e3yajoq8r+bCBDi/+fV
zXMetR/f/vHYvrUfzf/3vB/1jetiIjAxC/jSp2FKNfKjvMF0QKEile/iMYDj66Ih/0ERVtYftiOV
7doCOwDP+FHaWN4fvi0wMPiWUPAchPrvuA5sa7EV/CQIS5cWn1hy0m2hMDl44jeVOt2mOgfO4XxU
dnHj5Kb9PKIYwBw4+5goXfE8oEJYZxTNSLK410Su/ee9os7tP+9N0+THvf/suZeXujz4nz3X8t8i
YFZr3ZfV6XLhpSmdh5+3fTStJ7Vc/PY32lXlXw80mmtAIeNey7m+/nmRlv6vNyOZGSf6ewzf7BdN
kw+cK50ZY7lZTbm5GYZQ7YRbyReoNN+SvCWicpyvrJDEK8UwM5mH6YtTVvR0LSzAetw6ftySjmUq
MlNT/HaniQXZ6XLNLf3glAcap+TP20lg2cce3G4ymXpDbjDqntrmMOUNs8Us0lIV6k6PfKPlduh2
t0YRmAQzRfF+imV+Hc9hcZ0uF2HAkAecnVz9dsfl5uXCjeriOikTUkIvV8s9rZ7k+nJfOlJzYRWI
N1qDShnt2TvH6D+3ugy8c7hc44ROvp0P2LG0dkVjN59I7jXu2hR6Y2LAnKBELc79csEpigtFq8cp
0du1eFE6BrkZdvWy0v7ObtuzpVvSW0tDPlpF1GwEs9NtPdbOI4qC4UaXzXOVZfjZQ3COD5R3zZHu
p3Kd5gF/V/vA5+j3lKjRn3+73LHsK1d+FOvD5aY7C/3wXz3p8kKp0+/tuigOVHWovp2om06Dl/x6
cflbKdT4yx2Xv+FroFF5+c49+zzF5BZZQ3pbI4x9DALj/1H2Xl1xI1289xc6Wks53Hag6QyNCeZG
y9ge5Zz16c9P1TwIM/POvOemRruqJPCgULX3P6DiqpsKeVPTf+gBli7I9lMIULt6gzCstlcUtdnl
Vtfe2koRABQIzXWKhtFF7W1tCXnWf45IvC6oqLT7PC1k7KB7aO9dFT6Jo/jjqOqk4No3H1maypcw
huurxCVMUis1No5PImIp4i5tjY2XON5tq1D0b0dkk6Sq8ylWRHz/oMrder1sX/IKfG4rJeEvH8UF
1EWS19ql4uLrUnBkGe0ePC3SVy6LkRuotgbZO9eDvSjLbO0cl7wkuIwTAnLZSbbK7DRMTUHelWxs
md+IgdIefJIN04jk1wYqTPlPC0RK4cavKtRmVjhOIe2mME1bFP0ya5R2WgPQqdD5B32EZaqX99W4
VbQRKW6j1rARi3RlD3Ej8hATyOo1X1zolFPndTyslDczxxcQOnewznwJBH8rhfbGkH6SFOmPkeVq
p4Sqlo01zvjUxkiByAUV5xR3bfR9wXAM0Pij4Q7ZuP7apPqKM4LPPR78iKwoxw056+GuB93S60Bj
YwuEYebCxVfRHfkZdN5tT03t2SCtaqGrG03vEdHw1nP3xvQeESGeNLxM5pg/4NkdqRNYpRIewEgk
R7/UrRWfm/GF/CrYLNUEiD0+6KMRPCNC0K1lww0P2Vgm2JOw9BdTW+SlQz3Jnj99Cv+JBKX8yeDS
TUd2VN2Bfe+YJh8s+QupzVKSoPFN3/4dmUG8hS8ErFFIeyFjShUXTdR4IQ6/xl+nfor/dvj1XMj5
2AzWvb7WtVF+bArvUhhDT1E7CB+zbukmk+FxNi2kpz+zaFhd6bzDEryb4/ran6iZr02JIu1kT2f0
EjhSMW8+7eOMud9QUV9ZiDP++2cUaXks0i59GGxWyFWbdfeBWpYHWBjhyjDr/IcXtTuv17wnMuXB
VrfZc4JFy3+0+5oN948qyQDNBZl9C/25eoIsjmVytOjG+qH3xvROMmvjkgBcp8LXvKCG7LPjQaUK
BfrmJYUau2Bl7Z/RQvFuEXpXEFZXMKgrB/+1dSuyDbLcH1oUQR6SqLizpv7K7v21nIzutgiM9HlE
PE30N05o4WUMg4ddqP+q1OcO5PKLO6TSbduUOltNuhFZ39aAbsmU2TUaESO0lM4DsYTI2H/cffbE
D/y8tnEsS+ONxx5IY4XDrcj4zx8XdiQQMJX/MwJArEzZDH6FSqRRK+bTFcrR+KrLcNS6QWXNkLva
pRltPuXZ8Ar2CRqYV1cH8l/axfekZ1Q2MP3sshC9Cjc6lJocHZK8fD8SffgA3KHPToH6z34xt0ff
GOXG6dx5ODSLu1Ir+T/+D5cTfTKqfaR07y1DzyB1N90BdL9xYIMYrpNs9F5qMzxb08NtuMZdQUr9
WUxVff19KjmfT1MzK7Z+ZZJ2By9SeTbdIVsruYJPul97OqAiaE15ShKl2/JI3nShzhZvOkL+MKIc
Dl71evTn6Nd5En6EfYRerjh3Hs3sSsFmCUCDneLeKw3j58bJFRQWzXL7pX+eG7m5fBChaYAO6BP3
FjgTslzzlPlc0Wdk6Vnt0G4Xp4pB0f/1NAR8LlKkotOVRTfuGA/f+HiGOCcp5Ys5oMgX1Hb35uX1
cYw834PXUi8CtJ7RawryRU3F8qIESbmUjPRRCfvwrPqy+vgRoTSiPQZB8QgeKjwrUzSNiUjlSzXP
/P913jj9hI+rzD/P4yeI6GNs/nnT2Bx9/GZGGlvbKA9wYVUC8n25h8+GoeJSAcz6KPrE0dxEYgB8
3dLEUuo6758m+z0Wwv/+JFvWnw8yeydN0232J6TfnGnT8+eD3PuBBL1Qk34FofxQU6m8t60wPFaA
aJfiiWZJ8LNJNfuepU9wLD76bfqrj/4WJdglckPDtIT42VuB82m+6Nc862fs/ghK5+LU8Qgw306U
g/tx116Ppj40PyFBIpS8cPxKZuJ0U4th0Yi7TRyJiXwdKZtrOlcUndeL2wrupgXJkJWUsSguYrLr
aeuk+2JaFCeZJm98GctGEcqpHd/XCiK002A2NZoLEjeAF7UPDKyh4qXtDsY+LpDS6dQOVmsQJT8L
ckWha/avCcvk9TzDNH65xq5qbXNLRnwSCzVZZM1xrv3HasCgivf5dTz9FafNLjwoWXVssml//hVJ
82cW7yD7l+TFCklOg9zEWmwMkaRBa0r6JoIoukV8R/qWB2b2EAw/2sTaU5jwjuSMWRV+hDlkVf5p
nXsddQKrRBZiWMl8b4yxUA+aTpW3ymX1YExH1Ibej0TfPJrlwFPneeKoC7qLgoDPobMc9iDUp0gc
ltWZOsJ7IwYymFRsCv/XJ6YgcczqdBrIDWhKFFg4D1eg98uI2WKiE8EG+/cnxfz7k0IRhf2h6qAp
BwR6+ht8+uR5RoukVu9rv4y09pYV9bxD89HAf+BOFTFZRVaHSLNqdVCBpWSe6CooryziAKj+GBj6
SQoi/RRVgPs0vzrqAyKN6tSI/iDU4zXUaGRb/xwQo70DbLNUg3XdOFK9zcbAik+kXPGwVpOXoodZ
bmRGda76pjpr09HUn+nmcHudS0o1OutNtG/1VkUeJXPuLCvYl12uPWowpu+msUK2P41VU6Tr3bcs
iwck6aViW3XgqMRR2A3vR/HH0Tw6H3mdhYivWpWbf//bKNrfHwA00kh2G7bskA7Sv5SRfct3Y2qb
5a+ohr+kr63cuSl9GB2xXdzlUt9uRXTtshQXNGnaDFQWbGcZX+NpthjHv2DYdVa5HVIbu+HEN9rN
4GSfLiMGxFykU/UV8Fy4hXkZLjFwlL4bKsadeQkKjAQJiBn+62l3vZoWr7B0KBrXqfwgo5mFdrPk
HguAJlsV0w9g7b52RONYhb4Rlg9akgLCqXzvdbqiH1k4QZUH3fWiCwz5EvZfrgGYKZKfOrbrCBEP
L0GbuGskHbqdEpvunZhBHaw7xZQuod9N9+x0e4K+kg+WuGc7sI4LQwNmPI/ME2HHA2X32nSZUqe8
d/psESMV+aAXjv+gdo26Chwb6eyp72NG3RfRSundSzHtH43RT29U1w1W1RSKviBGfqZwWPtZYsfp
fcQpO7V7MVH0SQ4l11EJq3sxMF8rERvXFEtepUJkTS/8dVHb6QmBL/bD05GlJhkwsdTYK4W3/tIv
ZojB6UwxdT7JmM4spzM/LitmiH4xDduG62VF15fT/7xs5WT/8c22/3azo5qi25PXGaAN1dC+vO1x
r5FDfIvcnxHCPpisITTSjMVklsU23YSDtBchin9AxspwXGUje0Jqpgx/mRjaPoWw63QxqZ8miZnz
dHFJEYpL2rlxjinM3QRhPZwCHXQQPNG4OWGTNfUAZBuQf5y6UUNHRLlDBApXMNLl8zhZ22ZhWXG0
GZVgOF2H36+ikEWCRY6oN44feWk3NRmTpjwoYQboURyKBlcNl9L4WgRyp5eHT5PnacM04svYpkrx
OshzLie6roduE/ABsjT3hppbdqxSaiI5a3Z+9zY7ij7RGGQWcDyY5tiddcjRNd1O/iHvffNE36nf
ryD6nNxwdv/xuvuiaKNbEIZltHGm/T9vKM3+8rrznDE0HGqRb8jHr2tyF2AwSoRnlKyBDj19WeZv
CSjS/mS/io4gzZkqvinDZBURjeP7fNEnzhyDsT+1P3mTTFedr/Xn9a8/NAitv/DzOUV9UqG/QtNa
F1/Wi7vrmmFaOLAFn3s8O4nu8vCgNyjh8Xe5x9LJeHDQI1tVeqaDXHOMh3Q0w71ZqNiQT6NUaYyH
6QQd/6DrCWRcOQGlgLiCBi3WNpIDEoNnJrsVoYcd7grUBs5UUzIdu8v3UZF5n0dF5l2MytPkL+cq
GG49ZkmXbMe8RzdCTe582U+vDapCv8Y8UraiSww2YIO2oVr+lWCidxfL6kitTsWeClBH2tyEmofU
KCvHsK0Q/5m488UgN3sLvb412qbeKzqHy9L1tZdxdFeehx2K2zf+io8LpelC8x8gQq0dr5ZQuaSr
D/qMhWyOTZYR8o1rOiq4EP1ufCnAeEHJnHOhO/bZmo5yA3zfVOvazgMYuulHfI4gUTFt7hcXaeq0
/TRArnBcaLLEYiNwYWy2ZUF2I2I1F+bZnSyZP+vB6l+GFgq/pRjDxszz4QX7p7PZ2N0lQpn9358D
608dIN1SAKHpaIQYYCsVtjBfcmAgMOxSpjb+BreQzf0i7SUMf/TeOLJOu8+MBFKsVet/aa2PZzJ1
xAfSttVtZCVo+E6haNr8m5mOxUUEasB9o1uWeyNC5KKNoxca9yJq3LR9aAP3rygumr3aSvmJ3Kp+
zXNBuQB73kFQnvJa11xVbGPjBTosWs7zNJHFckAqwW2E7bwTi7AEU8gN4Gh5JdZd4H8/hw58qVVt
5TeUvYwj2p4PIrkvmjxK0HaH7CciAMv9OtYsc32tBoSlOc/PlAFW+lT21sNeW4mjxOztb8VQHrop
TyP6Kb3qO6d27W+1nX/t1zqZ5VCIQX2nyJ77Xys5Y6qKsWR8992c/qampZuajHklACPym38us+1C
rWr0/rO3auigR2IMAKO+OYVYaELXS/3+iNJxfxRHWZRWW7MEq6HJlbETk6cw6YCGLxztEsuxdXSy
ILnNHcff1VIHWTxEPMhKk/6BL4uD4l+Q/LCSfh81ecUCK0aeoo3UX9YwTK6IxgnZ5/xIEj8lwwUe
Q2d7jFsJOD3kXZF2TtGWd6xx0+BMuPBbpPl+q1Q2VyjgJ2C6+fTMjekH1QFENVmwj4EWJRkZ90vM
Gx1l7bC8qy8ZHMfULW8BlWjPWuhPxju6sTViSXuuTfvgqk5+aeKhu4TgI3kFRqgYnFEfiw78KtFB
HInGHsuhwhkKyYAKSXbRVzr4FKiqh+SB2DZTePoW55W7mTfaYm8+h2JjLfbdH3NFl5hhSjnyAG0N
k9gb9nMztvmwT+LkNklq9VbTvBz4+ceUa2z5FKxMd9waYaefRxPHlhQ+tTZFogvRhWIv1/1RRLxj
3vvbTA5uhlDulnOfmEIN51VphmrTkeMt30INXzwkq82tlppsv/LB+55oqbYkdznssyFJn1Ghvvaj
wpttB7BLazJz/nctA7KVmIpzRrXKvFf0+tGc+g0SJDeR02N+AbWQItLgo2fpFr0y7Nu+Mx/QMAke
6wwuFAkrEPoiEPkj3bf9aUQE8TQNcMw8bdLkDJ13l+I/cAOf9dI0+U+M7fRI8W60cMW1VVYOpjk9
cp92rvhTpLmTjtob2rTV1tJl+yAayR6BFg1xvZj7dL9GOhUB8fc5aYw8JU+e8XGWmPslFPMNBDgX
cArRPCjqB18ah13YOiRGp2YwZBBArETmLhNpI5Qo1PQWWJF+nebjEoYUUmUvRZ/WQdY3Cqe4kR0I
CnlfJVulL5xvhYkXqKnlVHSnMB/18jaqbZ9tB2E4pNQDs7xeiLCxDeUMXfsoosgfs2+ecT1R9ACV
uXXD0LqD4f8zlKG6JyZJ50ZHfkmUwIZpA/KlT5768Jr6PG/ukwwq19da25fzGs3G0bNDN3SUvO9N
lERPVdtKa0X1+aQMkOfMEWn6GKno7/LobWWlMVFd+Tw1svj66NNUo2jbVdD33cYufWynstY/2VNT
yKRzZdTb/SD2T6ZRQGsSoyLu7P7ENlDfSqUaywvR58B4OpVSBLzXHxAxmM8rJBWehw0OoPD9+KyN
NZqmjvwUmizT9ITkmAhBy+gbK/LTtQgrNQ7Wmt25m+tk1DeA4iFZIEJoYC8WGOqzCab6yQfObGvG
7wbczQI4r/EwGEVwzE3lRXzFRBe1uT372+AMBcw6eBHA5CGjzik2ZEoyyoiakUuad2rztkyMqgV5
oy/7NcmFrt4rgb1zsBeGgtcMIag+HYo9Qt0hljNUI6u9NjXgrCsKhhyNkBN52zlgv/7XJY7ENDFD
hKJBbLjau65Sbai64xbsNTZ+TJa2zrIgeIEXBhp4HCaBQM99QtfAt9rgRXYNdz+6aboUoeok+soy
5WQrQhQ79m2quJewDL+7lfkDmQlAkqbb7xxcuR9rP96XcTu8iv5g6ld1+R/7LV5Ru0DSQMRP5dDe
dMD6TqGoiYpqqBiYy6ZzXzPWt0jNbSV4YUdX9rMbPn4IA0/h3DgfoSsb6PIVerARox65D4Sip+Gy
gO49IhiWI2AcYsix9lBgX2ujZh/x/4Jr2nXFdxIH4zLwTXffkpl8zBuXhz0ovuuRpMMwiuubapTz
74WqHwO+7A+27jvX08dp2pfTkwa/xamfpZK+RgH6EBS29An+oGWIzoSJpe0E/IGVgHKuMI8W0ZCC
vTZGVol240VnC53s3rUwVpmWCT7FxlUfSOUa3kFyJ/pwmaKCYT06WN98npYaCJ6x88F5SkIbf7iM
JPcy3GZSaYXhRXBjaIBSZadwp8Fiwj64rXn+93W0YkwZg8+LLlRWbSBSqFODxTfYVf75hbCwyMBv
os1fEQNpATJW5l5uUSJYaIFCez02wYTvW6wIlqpv6kvIAx8TxNC1KY18E04aYRQ/i02bpPE1EY1O
eQEu1occNYGd3MzMURqt4rXYkAFWfB8N2yS7d3hUBX5B4BnEUVM1j6XVQHmfcA2if4ZCdP8bFP0C
EzFPc+TuEe7HJQOSP6ZR8IhAydpqk/FFVWKeqSCRSHGVw4vTQX1zyPGeIlTOxDRptNpjAiIdKhb1
NVYX8o1rYFgwVyHmldCXisY8+cty6ks4X5nvFKJn0w+aL6r27aHWQvsMr+0k6pLYSN4rSBE966VR
IFAX1wdHipyD5A3+Gsxl8lJp5QlbJuDqIkGM/bR3cfmWLpS8Ls66wdq3U+UdX+3hRasMnD6B4K5F
KKapQJkOudLC43SHgrR2n9zN97I3JI9tjibc9WbWTFxLtYQ9rpgimnq68aHkPDZdhgXqFIlmniuu
eX1oJCO7Xg+GRLCsRphkbFKjC5lo9ITgOq7zSQRGNJjjvo6JPuxF5HaKfedGLyIQ5/iQT7YaTliA
ZTjnn64DkVRe//sDhGzu3x4gDTdvWFEKnCrScl92LRGEnMSFxP5a+2qyIy/nH6H3ese+GpJlxOYD
HqyRVivR+U/DYqDOje9Vped7sdGsnXODP8VFBFEJTFd1bX8jQqlvUBN3+8t1k4t+8O8CU61DWwJr
HRQD6mDfGx1eDI230rBHXXXlYN4WYfMcsPVZZ4EPgGccnbOhQ4Ekf6g926ke7kSfOaULwkGiFucW
GxGNAz7NYO3ANnVtXl2GDHLGAkKhfm/7aO1NO+NEJfMgR6a/FrtlF8Xve0rVSxOPiwcxA9IrBRzI
nVsRFpZpYzDNrSNCBUo0gvxBt4n1MT3gXraqWS2dgNSTVSxqEoqKL3drsLY1Hs8NypdiqJLkVye3
dQy58bzyPNSKsyFtV17fKxffqtoV2ivKxYPoirkXR+HUh9aTekQZgGU7pEyHb2RAKT327wxfpWwy
NVVBfUn0s+m7E9EYyGvq2M7eNiPrbpTa7+LVUWXeeIM7bYK4cOftkfowt37q3tdxXx0FZK1W02jr
OyWuINMrXTRS4t5HkVUdRTTPEJA3cdbHNcSMwOuHhcYTv5jfi+JlpyoV/Cv315duEVqt6h9JVYlg
fmWK96MYc5tf88tSHBX6sa1siBDTxyq3w+igUavDJq0CDBMa3VFWMsAyUFnI90EQ7mUjfIKA0KJi
WGQ/iqSG3aS7f5k1NmsDsoCoYa0zEIS/qlp5TeFQf4ff5i1TCh47uEiwqiTNOg5qaB1Dq7aOgVFl
21SJ7m14uiPqKPSJgdR+MP3JL0GWpg1478EWblVvM6fm+jS+yTCs4y64t1Gp//lxEHvhtQdz6Hmo
Vqyz5LfR3pRj+yj5VTMuupLUIpzYkq0InY4CgnNV1G5+k3ZWcB+EhrHLZVjmflPL8bLSDW8lyZFz
IxYHvH1KRIHOMV7FBSC2w/z+s/i/ccN6DxlSsV5oq0vt25BBFGCWXRDF35j/osDje4P7DPtLodgD
tbPaWTIU96KkhmRBCxIzskYJVnVZRsekaRAoxZR5iUyEupXsjI8uhtj7nJ3rHpEicy/CuUEQZ9Np
sb+duxoz6jYawPTxSSmrZkPCe03yzT+pVCPveirZd7aEfofSj9amtXS8izIbOTq/MOWlGNaniQGG
Y+w8PAqZCOfaAcqJWqs5mxCZvB3+8OkhjmrlplFKbh5d16GLu9ZzYRk/+9FIf+fo0loOMD4EhwaE
O8r+LZLAUqhN5a4GkuILG4rOQ4aanaOq5n1c2cVDFjbBWm6iCOFxBrWgts6u5CCuxqDogrwCq5KE
5FaEkhx3e8Mz2OB3UZ2Tp4kf41CLjzCzsW8xwOMis4fLVpBQDvFjiiuyblJDEYeiUzTRNHw9klW0
LfOU4ss8R4S8bs0NMk7SLkK43EL5AIVHPwhf+qx3zsg4OGfMYUnUqoG0lCPUiMRAF2X9rVt6E2Np
tJYoEfNasfvhRVWpnPXWc96qLopieYUZFOahiR6iMZXKMjeuGl5E4+Gr4hbunUTS+VIbab9HmvR1
HtdKHVtLhAVXok+Vqx82uj8sFKxu6JGhx3Sq8/IftZGYK8dUs0PQydZJUYYOEij4yn+YkXtYoEyi
ZRrbs4tH/lOb8iAiCg3vUzSNsdKg5DzNzBRpPUfTGHSaCEn1BMx31oR3DZi56/NWxCT9ezKh1+W6
AB6nVYveF4A9N09OQ61ITwb+n2U5tt9cqWovMuylOM6kJz01+kOhxcqim2aFyHZuwgIFFjEah361
QvcedHEOhEBcWs3i+E6pm0+bgxbXwk3phu+/Qehpyab2kE2vEDM59KN6aRILUkk6oAPfmpR6lc6u
LqKhXorRYmasa7c6GyIDhylHzy68Jnk/Lf6unfFgZJtWpZTqeiGfMFNib6ZG6V2utbBHRwk9VH8r
eubueaqvGIiITfPjROmnqbIlOZs2hxtxG2Qygl0+zFPQpfFveLm9krm/rQRRHMWsa/RTHSD7CiaF
sH2UvSUhvLNkkSitrmCeONg56AQ/yp5V7lrP/tSPH2p4zMbsLfES7cLHZynHmvNNZFowG1k6SGxc
RBS61ovSuu41L6OSBF22TZHtxGDr1c6KQly8EWGg4eQaBhbk7Olq5lAOO0uVcPSy3eqmVbKQlKZD
rdgtjYOsU1kpLQVpO7f233j27hGD8R51jQ9YriaIxAdZcRymChe76U2F9tkvK0Y3nldw8+DCaN00
uFPCfDLbSzzazUJMCSOyLaBAXuNO4i/S+oDXVBS9/301qf/DYhLlZwude50PBrT9P3djGrhOT3Hy
+DWApG62RXOnIJN5iWoVvR64zwtwSvVF9OVWpfDSj5uNCMXARGb7clYvKbdD5tTSgwHREskZu3dw
hNSb+QBsBWq1MqKCZKOABFiTYKFo3MQoUNqTf4ySVO1Tz+pRr7DUai9PjZgiQj2FdHkdmU/+dI64
DnqK3//9fxc00a+Lb4vvEOwfcNDgov/2/6sq5QqemtZ9V9s0uUFePVxo03pCmRpxlGNcgHKwXF9K
/F63og/+q3WEMc0AdYBqY0kTL3TqbKLAPiaqZqEhhDaym3lsRk3l/OWoVWP12td/HP2/z0POFA67
N25EndIAELzw8XHci22xCD09jPaiMCnCCPehT6EYnSfP59YZSttfJs+hV5X8oFhyl3KvWAc7y7Kz
PUS3yYTkEA35em2ZOFiLk4D1H+LRSc/I0yD8IxdvZTRICzDK9T08DfU2j9hE+rYesS/QEAlFpPEX
lnQVf+1fZtRISOv04S5XeCWbOfI+do+Ypzfwypf8XtmIMO2tb1JmpfepSjEOdN5Jc7TkJYgzHICk
BqqBCEPcFSaK77EL2+FJS3+HEAxfujhN95puT3c2l4ZpEOBsJFco9jE66BIm42kJYFTu2U7wG4iL
yUng3Yjf4BrqzrfMbtN7TE2KS9Uap8TzYSYaYbBFh09ZlT3OaUmcu3dBOGFkoyJ44+H4Dslce9Dk
UNua2CHeoMFZvtrWm4S9/duXE91Gef73+x+S/5f7nxSVqVpgQQxVVpH7+PK+GDXempJjJk9mz1rk
SVds/abyMQHAK2OFU5u7l0zN3fttce97k2nhFIl+Kmu4Yc0xbBoy78DAbrsOfvxghuzxfD1Llpba
KKh+jdVWa43+UhRoHWRms/QmtVLRBUMTm3sJT2kRigFddR7MsgEwOJ1kQc45VP74KCLR9K6SQ+4i
q9IC+V2HKrwla6ysTdZgDdmHQCVZZPrLUq7jgwEY4bkPQCXYyfAIkg7ditDCaaxtjXqCQ+GRpVtY
hU4P8fWRF49yUGcbHWVcrErUBf7mySZ0xuqsU/S6NjlCEAs9NvCj/hhAHb9CqoMzrOkMMTnNzTdF
c034Mzn8uBYljz1O5MUeuvf7USlGREyh17ZhLVs/+9wB8D1NRB/1VMvm3Zc8gAjnvgCfBFBsB9GT
8Tk6zimDWvUKqmzo4Pp26u9ggEhPXui+6rz7zyJq6nOsZ/ZjorrJvWz5Z8pO0pPa+P1elvVgWRqN
9ARJKdiYpFqrDnTqBQJOeuFdHd5X/EGQKzAepJCmwA164eRhsRd9Se5sMgTON26Yt3vc6pq9lA0t
eu6qnS/mWBzNc3DGYHU2NWz7Tj5JZrWFOX/dxPkkL3a+mz8KGIUATogj3Uc2o88ckOb4F9jYCVWf
5iFbqCwqaXLg6RX9rAQGZHjo82ttCkUj155xTvX8fkL07obSCKwFGrbYGbYu1hp/TAuLGt0uwY6T
R3RjhRq1aNK+jE72cCcCsoGkncksP2WNOm7TsUMZS4xYwVR80hXStpOQtcPNtLfr8MgbJ7z0lYWH
ahffiSg3o4T6RTC9jcKLaJKYEtcIv4rlxf/69NxnLZ9D00bI5ZiWw6/KbbXHyMxtEeVBqD2G0vgp
ouZ2jRD8UB/R9/s01kKKWpF6Rf8iN8ed4YfyThzVXT9ej0QfPExtIU++yQHSrDvLsHHkzhSXcpvV
4DRxPVZ0eIpJGKcLi5r3FkmwYdsnTXxQbRc+njS4p6bDg0Gi1HnJkjxYoUBYP6ZGYWEjQt2ib4Pf
IftJPHEVbue+hgEQYBffBmw6qrJElsxDYAUZm0OCTsqb6VfINNb2S+pkkMNzJXnMYImtXBsy0r+/
UP/G3EUwyZbZPPJS5WXK8Bd4VYS7cNoVlfXo1668EJ/eLscHCJ9NlHsFk1eCqZrLcrwTn14xmgTV
+6isIGorRudzxSjarNsGe+X7/h/On0/wVRDGRlmqwz4t0FBMax9ZmD/pA+iyBBhStK2KxP2UxLJD
pzvoKuKQ7Je7x7x0yyUWXN2jzqYdd96VJKlnXQ/y59EOxl1v4XQmQjKF8tr2tIGXJKOmZwGlL+oC
7ruSPRtGtiyGIt40Ru2gx+ubt3B/io3RquZjMxoXsREcarQgbQDPD2FnGLeVJxcbrw6tR7Q6LgFU
qVsPeRBspIudXGUp3hJA82ET4ciupereR4QKaQuzfUoq80lkuT+mJlX6PhVFYHi701Tb6Z+zLpdW
MCato25DS14pMdypMGv2tYOD7QI7YvuoUoI9anVnv6nJeDF5KN9krfht+b35XcuTZuEk7vgMaw1K
pGm2j70FCSNx1OYhDtNhVTQkKWR8wdd24evnNJVQ4LZK/+SWubzpG70+mJ1u3apS7+xwmk52mpT1
KFx38t7GxAJdfMiAqLkEm6bHnzQPDQTl7WG8U4EFUwLsmksaYkYeBnaNQYzKXl5NuydeXFjDJr3y
EljouFZ5J71a4/jCv6T8yQLgaGEh8dvokhu9yfwdoujtbdHxz2n1ND4P2VDcp3nx1oea8l3xEASt
PKXYRRVESCXuFqI/6WtrU4Jtw27Fkr+jCXXrx7b/rWvOPQ/3dnSG8DaHKg1TqkIMtGqjn3rRIDUV
Nb+HArHKxmzyx8CNvRvVkLR9jUTV0fYMVI3lwnuOOvOpc8bmtxSFN01j6DdITKEuxJ5mmWlRc0lQ
i7/RGrndW6BZeSF6+U1T+vlDlYS8LnHxejOK8QZH+3ofZQEuHFFu7yn8W9dGhCYUZtYgho/mLwN4
CXblQhyiXMKhmHQ9dKbTtXpMsfD5dBkx2Q7qDjeeLN6qkoMcRodQiisH6g6RbPXGA7X4DcAjdsOS
nv7W/O8dhsU/Uz7My75M5Xu1QONCCnX7Vpc89U7ybR69wireKq9cinOw9vurUeXsMU/06Kbh1kMc
HWa2hJ8nEF4fvUi3lPkshsmOt+FDIFYfU6NNqxTRXzbjA8jP9665n6rkg4g6V4UUESP3JK7x/9kn
LiJ+Qo9wf6IBEzADhLmhmXjfmraoTnVi36lS6H8TXaZR7yqKyWcMtfxvNjKDECgRIxODIWI0wMko
BojQUQfyceZGt+QQjbK+XUOvO2nxWJ/NWqofaj/Ye3FEGktp49tCMbR1O2W1oE5jaqU61bnQtOZB
bZB+/5jWDCAtceDWIguvVtJ0idOB4lULuzz0Btg10YgwiQb+foaRrkgfaXeuknl3YbCDmku+UnSh
E/OqyU793jdiO4M5W1asxSirjHz/798T8gx/LtBtCCN4mKqUVnk4FUX+AsAptDRB0DRVH6l/Uoy5
4V2b77rR3pjk3e6L6UM+Os4G2uZ7NI3N0TQmZtbTZx0Lmi9j88yPa1bTNT+ij/OCSCo3XZliVNS6
lFPcpqO84hzkqgUzaWMbJnpEMwCW2khhjBTBnwMVQnnba6LYthPUhssUESBsoq9eDUGQnYzSvRWR
aPQqMDa8KMolWmwoy6BE2yxbxx42fqosR3BLcACRsLeGwN0FWniPk5ZzFl3iSAoo1zTIgvPF+N8A
2a3yJk284RQ6FWYHo3rnTavWISnylRlJBbCT1MCAOJT3rB9w3EvUt5I877dAsX9j1uA/lkrb3Qyp
q+wUNzJOuq75IIa9CieJzlmTjYK9VRsXK0/yhyhP0ZAys2ekccKD0ZAbFGEPXpG3llHflH2aP6Og
FCwlZWdmeXOS4jRZkZNSwd9nJo95Z2Qnr1yPSgVktJKk/0vaeS1JimTt9okwQ4vb0DK1qKwbrCRa
Cwee/iw8sitycqb7n7FzURguiYwKwH3vT+xZSrTrPoMEi2Xl9M3Ssc4ak75dE5l2n7tSfzBItv7I
elIoQwElBGiQvUsNMun/oQfRzWLV+pqOuGupoVbcktTQs+zMHrhcZyivvfAu+wlRxP+l629d2zV3
Kcxic+c7qHyiYWcRvUmtO/RHtUNMpGQN6cL6oiL2Fw5W9kNT0vcefHr1MJPO1o5N+qopzWaJGipL
8BnyS0gdA++avbJeAnIBcxoprjheIHJ+2AXIAw2nQQ2qgBABRgJKAx+0iS2UO4T+O9DMG8LMyfca
bu+iBwr76pZVvmRRmjyNfaStfP6YuzTy2k0OdPxshdm4G1qgLGPUh0d/sIpd4RbYDrt+usHqLLrn
fwxRBoOE8hhkNsYOOJ2djWqEG6EXxj5QlfFLMvAOKAePmLlfnwf4B/iYUW8iWbgywoFu8xNpqBBS
+tNNTdDca+cnmDLmzNbicCG7JQkU78T7zas9eTX5ChFRqN8C5A7Wqe2Gpzau6ptUSxBCgqD3XUN5
JFDtH5GqFjj8JR7IKE8/NNhB8WH16jUpspvMTuwfWZr+yhVRPzlVVf5fS1/rk6wAjyqUPU3EZ1HG
t0zobv8ae2yHRHPSrhifQet4D7X54hodD17kMg6o7MIYSJPqLYvicmErbXfbi8q4x6MJaQ3qE6QC
+xHLLHgYS6Mckr3ciMhi1Fgfi7LVLrBKjcp7b3JT/NUjsQnroXxI66ReDkQ73oxsuo8kLtdz96Xl
VL8bu/xmjKn7qkDxXGZCy/Ykf363baMeFbUhedOV49fQyR8aFIMe67k+BIyP5Y8xfu1PVewXt5gz
vO/8i2RScbQucOyb36xy+0+CazhHOppvdorc9tZCPHpRWUa8xT6ClSXEcXKVbl6/B9MdoSE+7vcn
DE1xzwnVQZxk2Q8KcQoGqyMrgfnVpwbZxS5thsiOrVcP68wdnnHTu5NIQok9hOWenuYqBdLAfVg6
KRITrlhBvlTPrtNWa4yU2Qzh/4EESDT8bCOYq3pg/Xbc6iH2XeSlcW9EpqvW7ibI6jz/MRm6Do98
MGNyON/cZbhtBeZvrNAfJmMMbjvTFzsH26jbBlrBAhew/Etdo+WFZl22VTCi+xI69lvnI/cYVVP0
iMnAUVaPHn6ciCcg8TMPykd2fyaC5ScTS71XRA5Nw8++eEivHskS10tZRJ75Ef7NbTwLAuW1f+PE
VvUUIGF6FJrRr2R9kAeYiTfVk9GOq9ybtIWaYoTUtizBWcmfAI9/PFzrVKcVa7PAyUh2uTbIIkhR
sYazhG6faEbMx7L03qtyb81yQ+VFGfWYt2TVKajGYo/ZXnbIQC4cDW7QnRF3HRohmbZRgx4uRTxl
6zGLh4c0Rcy7dPPmGSMPfzFoWvdFDdHsz+LRwKB+zgGXxa+6bDZj4iM5OVlb1wKLik2Zj+QmhoAL
tSAJ4zvtjy6IHo1+yuPfPWCKvcyYDQ15Ab9L7tU5m1a4GKfzfLuXbWR0Lm3GTIr/0yZzcv8+zkvq
cNWjx3lhD3gmAtx+4YU7icCEG2scCtRukXKHI90GDmKIIsVCYMEvsnv01GDPMh5NXk5CTC3eiIVo
PCiG5Cb1UuOgIm2zyWLdeXRrstgR0iy/EF/n7nd+IuOpLiY9R7Ram4pty2LgMATIJQUV681KT8e3
ogqOEa5F50ZNjC0a5exBKiX4DeQ0w8v1t1K2bwXJ5VenS8pV5XbTreEgAzkZernHXtLcJEqKP1Sc
Rps0bLSjUWsR5l2oYAP6Sl4Nkb6gA9D9AuWy6RIz/DYm6HaU9hjeQYzgSVPl4S6oe+MeU4eQbbFu
fXfEV5bM0A3S3BDnSNIU7KEUxzk/KWa+gmwAEfR+ZmojXkZWMS3U0bLvetG+1aU3fMGpaNw4uUms
ccZltZqJIrDiPY2pqE7wmlD8bs3oS4frwMrg57GTRW+qz10TiIfab9t7USSP+tzLK4x0l7UjojRz
keAdkU8l/IEpXHdDPoGvooSMdAVJTdHokGmOiOX/AVuNXb9SkJy6lVVO7kS7Og235AqMY5oMEC4C
x9uaZcOTQU2VVaN13VNiD2gkYgjytQ3K+5hfB7YGqF8mCTr/eVweR6MPvreTBrE/iMxndbq5LAyU
5AcP6he/NY1XFMunXZfl4VoWPa/vlorCnXZp5c8SeWDf/PM63f63d59tGASIdRD8WEn8G8NbExMU
abtSnoSXa2CbDHSFq6m/VUWWHBpR+xvoksWTP1sJm3rm/CzBBQYtN/G17wivcT8mNywL6B6V+VNZ
hemiLAz72j1TUaSSU6cQXA+XvvPU1swmabCzW16I2vmEPWOappiMlv6vutUOmIMkX9umN5dRG+d3
ZlLru4J9xy5AD/YOeyXWYNhtf8VblGCrdRnUCychCgpOYwI3oc9PgtLKoicnwIl7zs6HCF49JYLk
7/wEkW1/SmMyfW6bx4Fycf4PWRkgc583SjBODIs3l23wDwT6v64+CN/4JnBC58kgtbtKujEpX1PL
XwAxw+4VatDRVZF4XMjTuiMd2c6HS0tuYhQlK0XakImcsP4OMgskqT2dJc5FwmHk2SdMzKeiEKgB
V0g/mjvIUmgDdajnD+TTHh1NZ9Hp9t1RUxAVbpGqXDdIazwjVRIs5l3Qr6w8IcZg/ZSDMiVikIOC
rmqw55eDmiTgtgxd4xnVfpb66a2ul+HPToi1q+P/s6iCAk1TwDCw+745rT198bS2WcJlwYtrTKDF
JpF9bmNT2cE/VPeJmoRnC7gAIr5COXih+RL6RMlSQDYnQnTeEXwo3hjZJJ5yOHG8K8X4ywfe3Jr8
QMDjgffo42eReBbeyfX7IALh0WUQ29bqz6BRIgVqpLrqVI8ug+L5SvO26XIlX1fEk+rbpEgAAG17
08vWOcDO6GVqg2+a5WonYSTxYSpxT5FRxsZnLdsMQ7Az5xhkZWB6bVWjd4lBIi+1mIFJeFFbK6GC
31QUzf5S9r+bGefedu2wqYmn7FwrduZqJH6Lu8BMvmROhqGMA1e3afRXZAyRBp+r5EEWvSzdEHiP
T5/qzUbXlx0a6Ot8fEg6YzyGswAiGRDIxPPZ9SDrkqAvd0l+4gnl9uzb1Mc8mQHHqW+dtJmC6tjg
aXU3t096b+vPshVjVOtUe484eDR7nCmN12TyNiTp7EcVK8P7OhSP6UwCK8zG22kZss3KpBsoyqIH
VJQ1phTE31fyrtXcMd95IybwsihbMxsrDG3cWmX725q3ZgNA/Q1hHJsqikqsnSvwnw9+8dMYHeXU
eKNzlgtcPDgjR63OlzWv7trtRHRe71cEp1nOJKi7CTVGPa0JQVezVGOXGayQKwixRwyzR2uKP9ZP
7PqG3Moe5/5Wl3lvpn5KRxD+WQvHNunCNcLmfKIoK/cs/d2VwEJwZ08W/wFZOC1Q63XPbRIWz0qL
gPbcd8y7EjPNBuvIRO8exyEst6VrxBuZKPQTDJ+yBAtsvPCM1zy+K1VtfAF99nQBwYD1wp7NUNQN
a2MHl6tOObs9ErF+3FZfrDa5C+ZYZx9jpJzl1ptIhhiguBfdVn7k7z0snrdR4JkPaZ7qCxesys9W
Rx26+Z3DdXjLiweCwfih/zlRlM81H5ty0As4jnzok1et86ZC7pMpB7Avc47IIdw6/5wwBKk2eoRj
uWztoUnir/7dxSZqZK/u89+5hErQ3qSRk5w6XMbRXmucty7DljttseQuOqyOsHu5T1kkAQS03U0a
Ce85a/sn2QONezasUfrclmm17dw82mtpVz10c/BN9nAQniitfjyXPNNW7aw3Us8HoUKmUcNMW7ka
7l+LxI6pdPBETjsnfs6G6MbQ0+pOvnwKSgwo7+Tvdm67lloj+FD6M873+SH+89vfU51/f//PcBsy
PxqJun/XQjIspVECdRifJu9QK5ro9lEGJsnzzH7VF7F9lMQIeRZ0PhsgE47TKm58BSxZ7286xL4B
uwt4+MQmjpU5uGTP1afESby1zaNqO5p4FNl+TlR4hhZLkHE8a9y0aNrnFYS1CFGjo82T9cUxvZfc
TfRbWVIDKdr9lODucKfZuX/guV1jjOdYbzCufzoA5e5Lr1FukqnH8wWG2c3oKRUxiOE+bPsG8l/3
00Kp9g0L2hm70I+vsdFFy6hO75IxEDdFDAs9ct3ipvYcfxdrotmja7zI2EOux67qHwddnU6YOn3V
8LB6HKtcX8ZtH2xsj6xCybvup2c3C4PvbpdosbKr/Pb7WKMDl5lZyfcRGCuhefU3jbs910vn1RxN
fwsdON/aVdndh3Z5ToHyvqUZ+tYzwFBt0SUaRRHeOXF1j7lGvB+GyD76OVwUeeD1CUIRsXbWmfCE
Zl5V/xvNZxWJJ/g93pew8BHaNNT66Dpje0tKjFdpF41rwxqqTZ34Jgr6HfZZfuVusFAg+QBrG9Wm
LnEeXF+9NYDBfdMAzCyKssgXvlOWbHjGTaG6r6GV999dF4/6StTNehYm39q1inGnaolXz8YmE/H0
/kcAHb4OKoFDuvGErbj32+qVezbFu5bs/GpEApvIn75sWw1r1yx0t4nZesdiaIad7SoHfyrytTbC
Yk8blPJBV79OOV5xPbi4TeF37MDz9lYvwe81gA6/d4m4c0m2/iLlRMzG8ZaBH7ob5ILaQwosRrL9
6PAXLTAfpx7aQnrC7TC+l4eqUrWjkgDhm6sSRamXUeZa69IqtLNwRvgHovwyuOVdZeflE8DbJ632
sChzNfW5ULSXItCcGz0um/No1XcQAYD0Z3HMFu5XrHb5CSXuBw9e9z5wssiEiF2YJ4UAtLeeQjt7
EzZR47LDyUgWldG+dbEEe8B0Qtx0djvgJZfnb6aCQn2NdP9R97ozME0X/HP2riwWepxVaDYlJXZu
2Sje6yW9JiGISbhm7iLLqI19VZwiX2HJ8kxmJL+t0viZHGhzMw4xd9IksOMVTf+iujypgYZnW4Ik
P3nvivsMD+bzMDg7KzVRrUdQi4CeCQR9blRHX9z3g+Mcyin5To6RHgKFhL0XoUt2KUco4i5GWJML
f8j7dUlk+YVlTLcGes9rbS7ahu0tcdTBHgt95k3kleNStI2C/IttYBUoTx2zY5vEistdirk2CXhB
uTpehOKmFKF3yJvxrhpj6xYTgS27zzXOQT8LgRGOGrffhWn1d1OblUu9cOtNHb1NNfdhzE5n7OLm
tzAfheuI5yYJvVPlT3CHqxRaBd4WWIjzSEfCz9+pAiOYktv5LlO68i6fzxxTu8t46GOGSJVs7Ism
2wphBEtZBNyU3Sha/T0hJVw0jvVUJ2q/F41dL2XRiYKJyFvyLVZy+wltYfGQdRi7z6WygLEZBX23
HtRBOU3zATTZ+1maGPhchPa3a9W127WvB6OY1AZX/zPSsRu079PflV+6h6Fq4r3b+R6U0AGbZ1ML
ziKKmm1YG8kNqcRxY5RGdTu5eHB7GdIemFrfebyZd0VWZEf0iNtDyO2/66LCPRkopW7wk5kwP2sx
mwD88YDdCtLTplCfyvS+ri1QB+6U3aNrHe96s673ceC1t2PU4cvgpfWb7udnteJOT1KwBVrefI3r
zliC1MvuDNKuO4BU6q4vu2RZFViTaURR95rNbMJS5leGmM0nDO2bzcZCV2v7l1tmjxiXZ8uGqOCd
MLAPsuLytwmpLORZ+Bb0fEIRJsWdlUfdrh7bG5dbaZvortgOFlgZ1XGJLdih/qpazXfdzuLfuX0G
pYnAAjfznU3u+c0JjXJZ9VqDdwf7oypti5M71EcvJifoB0pzB8OoW+YNmYCqGJZhUae/1JBtlpez
JrFdM99ALyyO02RYZx0cySr0hPbFFOOZGAheiAi988jeNKpdfYuwcFsLV60OhCmdh7wRv+BW8KAk
a8+OuLHvM2wzjkYUoOSX9SMOQvP2xbK+x1oZQMtox50Wtt3WDlgiIVl034HS/eEBk1toeTY+jJkp
QJjXKl4pffdKeIIECT3wzARgWhXZvS6aAhxAs1MdLFScybP32hQXJ/4vk+2otvatZ1YeDoSzXNUQ
e7sRJ5ZTXgLHx6zdf7JMs7lz6uGQwEwVhlgYFeneADOdc4QA35YMcruW4K6A73Jli6jaS+hXh7A5
SBG3RdQK6FeD82KHpumTqvb5g+oXhExbPPjqPl0aZi/2HaYd+Oxo+RtEjF9kXYa7yoPaURjhz2h+
5uLvuyh7pVzikRXcYtxo7/uoH7ELT/KHAM9a4pVd88P2asQ8O+2XQsqiUiPnuVLNaa1pyZs71uWq
yHF7zeYDBHux0GN+qL6t6MqCQJC2mmqnXId+jSPs3MfzbHPr4ruwuNah7Aa/xeLBMveQ3VJrsPFV
l+eXyVJb2wagGnoxvY5KEK7doszPSkAAEH4g6+feSE9e7H11EsM7Rwb767B5nAz89/RJR7DWg+Ve
+wcHO+BzCUFlOaGvDfQEUXwPA/U9HvLjbTkfol0+ZvmGzXG0K9kprEy701+RO/1m1MPwm/wcLkqE
LXGffq4VnDCbFptGQeybx2UaTAcl5UFtKtb9wHNkh9FkvMIqSHu248DZ+YmSI9KYc79q6ReAMCnu
0vizGmo5niYf9EiGp9smto0BPaAEA191dE5F1eEATEru0SqcbCfrrgetcf/q0rg6cTX8qCDgzIqE
TfPqNqJZ5I4ZvfSIuq/6DAf5xAvZooKFAM+9xRYMigCEBPA9CEFijioWU9SeRW2wBSRC9ZiRZ1pA
yh72sk7LMBHtpxZSseLexUbk/CIXhQvCEiNa9yEwWCVHuvpNVRT8Nc0Ct2yFheDCRzs5GufQRKUI
FoLJF6WJ0jehhgDWgQPNwGWXAHh4AJXeI3Nm2MtkcOu1DYbeCiMSkkGG/0455Ptowg3XLVVlVTmT
TmrP8x9GRzwEdnCGGx2EiAMpBFiSbutrdXFPPA1KslLl8NhaaOM2qyYotfWzXYzxeSCuQSikrZ+T
snBvvMR84vdjP00jbB7o4H8xxJ1ZLeZKBavYxa2qngSwJIjLhrhq/Ju2/CELdoiVS+Fgr+449XSX
II21MLA6gplgTHeXOtQ+tnqKIaYsygZ2C2ikKGjAMKgUMf7gVs4CeBZQw7CzOnVd+n6WGmWyRjbS
QuZLNC15WPpcTnkS8bvCeXWDZD66iBaSk4oKtTvTPP8sD/wMvH0H08pAW+Rs1TYvgCy+bysl4fbn
scgK1rnXJjxzfb6ZvYW33r2sa93ioM/ep0Xs6ghMwezqUpss/IAanJqjqVKNN2SdjDt1HLFM9cPg
PuRTb0dnTHcKW8tKDybYaOMcQrgFwbrqLdXkNQ1y0yt1uDix+dZD6juH/c/RwOYz7cYS5z4Ct2WU
OIfGb1iLzWdagnzOpVKW5aF1bsjyjpu+i9o1YVNSFCVMSKGkbz4muV8xE5gVUZT2hec93pqxHzyC
RYnWZlz7t7bKjyJKvrG5IgHf1YD3O4tXy1yUB+HpoGotj+gAvDaa9AFHslysFJHqd0bzEJkNxEbV
RnrF5wtGEgHlZNWr071v65gjTZqCMdJEPMBMLGyZJ8W4l4cqhBLIaqvb4NTzXle3uBDjEFvth7Q2
L/2Ept2Q0LNPSWF5mxJLr1XnaOahjYi0eGhYP2mh3TyIRixURHCfTKdfe4mq3M8Ldb9rtFcDxOqJ
AAHuO3PRKrNsGeMYu8n0Mq7R2sUBo0T+f4sEU0outvjh+nGBc4AQB+41DINac7i3UNJYjl46bbH/
cY9JrbyEcZE8CBiSZlc3T8E4YugLGqk0Wu2mDJT6yTOEtezRqOYJSxEXFn+r9YRm/Na/sQpAVVC3
/Js8tn9q0xS/Bllc7yM1JCPkBcmrDVtmbQpc12QrjAi0O0OzBL1CKzYTqNwmyqPqmuoD7w9gLFQP
Tg9vMSzshc1G8+goE4DB3jJ2ltGkK1REbBhTSYNgE+gxeOD2c0YoAf8KV10R16cV08BtWfB6VxLH
IsQSot8JTBSnPMbqHmZQpVbiGSbHdoDOeNsT55s7s8JrNsUEMl62Jtgbb8xxqi5FYFq8sMZB3cjO
uUjJbw64bMnOapDk67ojMHYZOwz+yiGhvZWdjR6/sTp0/Utrajcd+hZZtbuMjTDLq3pSQvJPSKZQ
WZJhTbaY8ewsx+tve6TvN1k0lSc3OYI+iZ6UZtlrqnhSNKd/yurhBRaVdy7MfNhVOHouFGMQt12L
BF3Ue3CHlMi+1LXat2pCT+1S1SNWgM0eYghqic5tzI4ZoHl4cIUrbuUceY0PFvvnaOvmwzJzcsES
D2t44NPpMQggfsN6+5ETnPpWlqG+AOVh3Wa+Fe+iwT207ZTddVby3KlJ8AofefaC1FC89obgtU7a
dkOsfdzIVsADzZIcoXeQrYVZP2ZN0d8FkWu8dN+aKgt2elioq1LgpBtndr1q4K1um5gkJ54WyCB5
uANa6xhv0ffTdD41Nayklh86fDg1M63cJCPhg8B68CFhvtj8eY+eCYx38IIXg1/bvZ8WB1lSLGHe
xsH4IEvxlCOBmosfslTzR0PfjirSrVX4MtVoB7kDOTo5a9xOxsYHmbKKbcW4HX31/WAqe0cRwe21
mgV/eUj94Fl2utanJn5o4Uim+FNDEcTqovJhC1w7yy7EI9jroGMm/lzO79kwWrWmPcOH30SiHd/c
yfZXUwuoedRy9azqhLvATq9ctF7gv9e4es4uKPJQzaYo8iw1LJfbO+cd7qATIuu0P2dpkXnroYdQ
8qlBdpatolOCD62QfbBfsQWW8HPs9TJr07iLtMHPL8Yr3CbAMk75Abmw90PMUuGQzgd5dm249rs2
fOr3X3S5To9jGcg2Of91nCxe+1yv9F90+TTVdezffsq/vdr1E1y7fJq+CWZg3qfmT1e6TnP9MJ+m
uXb5376Pv53mn68kh8lPqfVjtenC6OH6J8j6a/FvL/G3Xa4Nn76I/32q65/xaarrF/Y/Xe3TJ/if
xv7z9/K3U/3zJ0XeoWZ1aBRLBEJY2kXzbSgP/1D+0EQqilF56r6PupQ7Mykus1zKlwEfhv3HK8hK
OdXHUX//ia5XvfZRyTtP62vLx5n+f6/PZoattzBjVufXK15mvVznet2Ptf+/171c8eNfIq/ewoGw
KtFvrle9fqpPddfi5w/6t0Nkw4ePfp1CtqTzf/mnOtnwX9T9F13+96nA1HerEYefhRmPzQ2+4c66
BhG/lMWwnyUDzLwBuUMrGC1rqVauv1LcptC3aYOpX1N7rCjnZtlxGAMwcYBXTpDU64Ne4Nm0ks1B
v8aJ1TuD+YVBJ6v6yUuPlccqsNRLPMmxa12ZJJWwAK1wVSaiLu3aLmZu0tdNWrrB2UPSU55aw5Qo
y6vRm+68D7xWXa3gfN/AF7Ru0m9+1Ch7E8nnZZ5lyZacFPEoNSseQGXuzCpvbxBbyh8Uoi8ny2vv
ZJvsVXHnbjy7HlbQwvMH2U1PsBILCbYcZBcdD+x7P2dpyqyyQ1oWYLjMWFtcJ/ovr667/Z1j6T5B
1P9wZQ+Pa9Q4vge5QQQud7ENBYk1Lmy0P86yjNlkuBxS77352mD+6WKbCl0KfK7rQrwPk2PlQfbz
/sxiVUm4KUzIu1oJo8WoY7IA8lQeiBIiUnotf+iUuO4Z9OW4/TAG5Olf3T/UIq6YusvBUAUyfWj4
4/Jm3/Ra5NzIsxTvir7Pu/OnehZE0Yr1Kb+hTwOGNjz1SYBaw19zyB7yULK9RQXK7rfXOnkWpk6/
gwb561O9nKRs3GNdTvZBNsoqJxWbTB3FvgJvD2aSPCFGThZfkbPM7dq71MtGWS/PrgfgdfZRFicp
gCdPXZIpfh2/j5XDGjPyV5FRt3ieZcMGCAB+vfGk43Ntec3dotIIkmBqpPCrBUJN2M4eNrFXtHci
UNu7Wiudg9O7T7LqWo/81pOVtS57DbrKQwYceWObQb8c55Gy7nINOdO1Ul7HdQI8fefBsgGT7S9Z
UTdbSdOVZ+hA3b/zdT9RdxHh88rFpe1yLjm7kr2LLCxoh3blocsZksM9qK1hpOiaV1lzUCoFR/OF
r6j1v5y3mlGrS9ndb+t+OLaabi+Cps9WDe7NF+50onSeS3QDdvT1YJQNYp1E82XVhy6fmdeyPYhd
6NgfuhqKL+RwScRGvmARofOPcRoxa9OAKN2krn0MZ1AEDpHq16xAHWh20rj2CG1NQzRYZEt9/wn0
k2SAzzey0pndQuG/WgRAVsUfbBCaRsfcDsgczRFA7pSHiCwqwpV/CeEhyJ7hK9f2F9G8UupJz/1a
smGXfkAtxBrVkwbpuLK5nxUKNlFbx6sQqfdwCVIwBw6SxSvhe/V9Kcb6XtZpc10HqRvLIWK0G1mW
zZ/mGdT4tun8YN/bjTj1qtWfPEGGeCHLMSr0R1e/KbpiyFeXBoJP4AEGp/seYm5D4l7v0V8OytV1
hi6P3+f6VBfO8/n6zadqW42UraIP990fl9AP75V3F9Han5bEELQPb5jLa4cU4PHSR5Y/jLy8ZIQf
qcsA0NMShh/6uAoZ0yyNXgW8sG0+m8rJQ/rnbJSmcteybO5FchnxqV4W2UH3W5D/XxrRudOCwCes
KQ8Sc2ZGyvl6yP3mvWgG7aIDJnKSjbL+MraHjbMMpnpaX4cRVfdXfVlpy4varQnhEBqUQAzQNKII
ELBWrRWneTPGLgsObe6IUx7nbEyjptrHU1rtEyN11QdhETtQBzdfyj713DGRVIXRAxndkXUjDnkj
q9xQL5YsRgXyII2mZktPt9ErHpxpx2tOu4XMqt/KswwfUH2KuvO1Xse67ZTpFtpFdPVUQLULbSit
rcPHhuJH5fVAWI+/BNT3KlIQsb40R6aHVOWfq8nezXzJoVBIyXC16wcI67w59Y15udqH+jzFmz3H
F09M+n5Ko2pLnFp99LoMoUrFt3/q2HmEXSa+u20uljWk/jv/T9/IcKZPfYXzpeYyaYWecqCRAuga
xNFSryGclAc7A70mcWmu7IiIJEiH97oCYlUxVDjszCMug+U8IpyDelXoLpq5pUbHTFvJGe0h3Mku
n4fMc0OtjVB9Z4RsLaxqleqOM9i3YNbztdsgNMx/nf3TDuGJaEn1LbRjdD2sJr2t6gTvX8wMNxY8
lyfZV8q1/GtftZ8s0jRAHxS9VhaOxitJcgYaXA8gwyQUZxixaqCrJlsl20C2Oi5AB9kqxxYdeUjV
M0yvXvrMszTJky/q2U+KeD0R+Ar81LUoW6vZiUq2ZgWuMrUJoKnRUPn1uoXppxB1SKbeyrNrw7Uu
nFtBcGhbO4atIPvJg0CN+dIAd+PnRIZvEoIk6nWAvMSnmeQlRtROUIRmYtn5eu10/lCgr5pzBazJ
cMxybY/A8SJ7iN/gQWEHo74FfAEkCyOkhkWnvVWWBsiqHB/HQsDPU5KUTHigvTm56pD8VP1zkE4q
Boj8YOfhcta8zev9QLz3v5vVH3S0MRQFfx8Wj3tLuNZW83uY2eCzFuiH9adIj4LXsJz2QUW0v3Xj
6amoiuUwC6PBnytu9A7bqGDuBWmRtbONx4xs9RK94k9hStkqp4SVJ06yNTLVD1PmY06imDnctvhJ
SiElw+AVIOid7kFFcHzfuaG9wezKflGm6Ea+h689UoCf+zJyrE3YWIgum6hTiUU9WdVWrpOnODKO
ppMvP62VIVWyAp9U1Tha8Xvre51siZr6Q8s48PpZXJbqJHx2RtE8JrN9o5GmqOiYzaFVhSJu/hRJ
igZneZhyZw85ujzbCn52TFTsGs2NHuTBA+BRJmDxZAltC/1cme3R6E0MYLIxG7ZZJ3oesgyYuP8f
nCxtl7P/1rZAig6TmFY9lG3nnGWXUffFje1O2+sA3Z6SHU9QWPVyAFRma9kin37pc7nulNyWRRFe
JjGQd7wNRxKf8lM4wPCxbfethewrD0Ck0xXYJrEx5+knxS2XA64Ij0q6UmOMU4quEY9jUOvLSGB8
K+sGELcnUFE/vVnvVVZVhYlUUKaenblKgE7fJLXNKnIulmz6Hgzri2yT3c0YHqmXQdlpVd88jJn/
hnaIOHpBII6jP4BCl6fywONdUfC1+NPhc6/qT4vsI4t+0QbVQpaROovWujX1lzmvfbIiHv3ldbSc
16rH989xmUKWy8x5UkUdbD91sRuVN2rgPYdWjZNK55kHt1cisIOTyqk8XMuyXfaUzQ5SWe89Zdm+
9rw0ya4kJMalFqAzIjvJOeTZ9ZJ4EyjG8j9eTfZkjxqiOggyUdWb4dZBYHAVD1qylsXeC6nrjeG2
dydnIdCg2Hxq8EX6MyTfsv9cXwyHsMy0Y53XqY2dCpMM7qM+luIm0IMWcFLmbDx2lveI2tcLv57E
XhblIencB9Xs45MsVXGs3XfWsMoxELot5pJnBsE9xMzrkAoVjnPXWTt/bKZo6XUtKgNe9k2D/h0t
0XiZuEV0xP7k8PnCgxmKTRNl4JSqegm8R9zXjho+QgQAV+k/yoMR2y0IIss/pHOd2wBUnSYFc5e5
SLa+u80D/VCZ3vsAvQfCYGEkKKugomVrZ+qRjZ37g73NT33h/L72hxoIvMvG3W7uUPXVuAz6cNzJ
4tSWHWA0O1rKouKmxkNevmRJ+n41VJEqwpe2szfSNgF1UxgEbdzZtwwt0Zi/LA5WSKzjWDbXRYUF
iPhaNvcGRDm0+ungzx1kL1mUByOyY3A0RbD61HAt4t1ibkLLBiP4YmguPjmjEWCV4pJsGtCxtwA+
rlrR/D/avmy5bZ7Z9olYRQIcbyVSsibLsh078Q0r08d5Bgfw6fdC07EcJ9//n1O19w2L6G6AiiOR
RPfqteYNqvCgrneT+KIn7iqVdfGHl+aakOSh2Jy70QPNR3P/x/kUEYOcdom4XuHt+uS8rgFQMLh8
AUL3QPW/sWJweGUtJPRWNpp3Tq4mAnRmRCASsMbvrUijfaow1iuK7u3EWcuYT3d0EGBNPdVhF7BW
yLvSRpNHkYbFlj4TKKYhyWC1x2XkoozWada0yujP8ealT1f8xZsjJfZubq/mjupPV+qZdYNadYQO
pxytN1nd7gEXBLcUALD3U7zOE1XwV5ZKT729PZX/kGsJasM+yBs3Ca5zorHKV3KIXtchB8iM/w/X
uV57+u+fpx9mfc0tMJQ1ucWPVce2Q8qsnQg53rfyYeBH2WAZvHrl/JjbPN1PaAGGLCQ/kmkk7xJD
4Q2acgJDeOglUVMoktamoTZBPcJvIhA+iayRARnJvVyRwic0IQVovmpXiZtkr3fpWgLns6pNLm+g
iRFA/S4x10hqmPukKSxAt3HPFxEeeZCYwNij+zv5kaeRblA3Qty8vteEU7JDlk+7xQ8kOrt97m6m
SnBwHf+y6coB/Tt05rRssZdg3oFYsgqBgvnngVn1juaTiSYY+Pr4+KaAFkXNJ8c4FO7RZlLbpMWE
fo6xPgIr0Rxnw6qPfxuSg0IkWK3tdkZr7X+PpZXyJPrq2GBEa+2HWuPams5MgFaWs1LZ6lyD+N+b
9z/HQQ9WAyoYyUw3Dz5wY9GQAcarlQkAs+o9jkx0aOMheifDnQNakIcctG1FdDKcCM1nqC+bZgGM
82RyAJjTB67MYdFne4m99JqGVoPWe3AkaQAwz9UzM5CERxYIhKMqGG/0yxoz3mnuUid+iNCs9IxD
hp+tifcYKFzYBfTetlXt3HehDTXJ6xDNIbshAqHJVuu8xRuBrOyS2qZ1BEX4dDeDJsWSvD+ABE3e
hSYOXaKBBbtJmO8MNW5eU2pnx9l9nUCz6ODyfJlKI5o/WVkaOIDS+LXb5Mh19nJbGQm/1Gi0Cvoa
eTLTsiCpp2yhZop1XdndEkIOiQVWYGYr9zWTP/vIMvZIDfMLSE33ehrrJ6MXbrKuniV6xS5CuWQv
tJNhTzeCO14CIe1C7jON/bNEmmjWAjrdrNZ0zeuHySNwfaeAxdTAsB/IngtPrBtIfGyXpa4fhtz0
AVMnXz7Idbnq2fAyZ1emLAJhAjZ2XO0s3UQbbgD1R9+Whi396mo05AzcLe0XKRyYb0SCtH6JuS5x
dVxt12Wg9pOuZvxOoXU/PSGF9oyGSu1RVNLaVr1Z34iizR+1GZxlAD5+/z1gSiB40UZIyxAVkNTR
J8NB5EVkgHpsc99uivdDUw0pmLwUfB2S98PcygY8XQBjvR57i5+KDHigKXQ/A99qhPvIAF06mnjA
8tXWmkSaJjVPyO3yE0V3k/Czlo+HSvyTV5a5j0HxdEAnKf6rGg06legMrVqQiMEKHfPpgJQQeaUK
oTM6tB2apBbPx7GdCL63h++QNLPRF63iaDkaI4nUoxW62acyAl17lA0F2qBx4LMRazdTg4T9jOfI
erCa0v0nz83iADRwjdRnUhSHDoiodeaExpomdW7uBUnfJ3i3Kh3NPEGrGV3ro0QHoFJIV0OwRsmz
F4c9RMi9V6+lD+1lhjTACQ14z9h1Vp/7Ip1XRpWEz30POJIxVPI5bBJr5YmufA4dyA5WVeRBRaHT
VpqFnt2eo6MJZQNvb0CddunTNtM0XIYGUT2Ahubd8Oqlvrr/17l5HiVrZ8SWXKjuT94DHsPbxMC7
guecbMV2gvIZUOwSNcPDGDUB2SZALmd/caspxVAZQatWMNHQFXgGawO31eob0Ke4QYa23S8sS586
tBhc9KFh57Fo8hXZy2Iw/UIHjNxToF60P+PVzPgczo3Y4w/QQamkyL6gu61bdZEX3gILON/XmriQ
PWJFs8lD00JiDBdJOrHpTcCJBHg2n5MXHqfTj3GOIFeA29plqMV8A/WT5kY3i+ge20Fg6O3S/pG8
MAH+E4oEvZm82CloYV7frME3ic4naDr6oLDI0QP1Jj9PRrQa5IGUTn4CGs85l42mrbXIwtPs7Swq
kSolW/J2dvUuZ+lUnfoS5FhJZF9ivL3u8F3kt3RAE7t5a6UhVBuhHLj64KChTMNLXRfujmKvEeB5
RybMAuZ0yKN7kPuVD0abp0GoA/ZfdWgcS7W6XluDk38XU7qeTTm9RFAXC+Y2ex/RqRLJf4wgnqg8
TdZFEkNNNNLQ8FGCanMLdpsCvyJNj8+h2nB0sef4lg5OsEVEOabNiaO2IeQPI/Q3aIl18MAZ2vue
cpDXy138aPL2JLW6RVOI2tO8m6bWRg14OnTtSSipXTYg4csbr76XACbuRldjm2mutSdksJYIjqaf
VSFBPGSnaIkqUR82FN86VMC/ovRsHMCsK+7BoyhvwX1+w0t87LVeyWpjSTb6FEsHrudfQWFnHGjU
9MmMnsrhBnzu3R02l+thblGWDCHmRkK5okMeruLIjsydkJ8cVvrUAg16VGyHIafiU5ezyxxj5dq2
fkKD4jqPjUF7SEIpA7DuVzY6ZUCLS4fY1vW9ZqkDsOYF7iI4BbbWZGgp6L8VuDeiUqA8FK562v/t
tIwgAtmiHRZ9r42cLom6X4Psy0INJ7ewrUfjQvlzDkW5uUp6zsDdQt2vgVagdG7I/lH1k0LKlE+H
XMbmagYLh0+B5LguRWdR1m3Tt6U+hGXuWfOMoku2oFxhqS8KyxfCLu+sOsdG08zSbctE7ncswU5T
z9E43+vQGTXbb2NdeBs26DOkCKBPTdrVZBPeMK8nbeou5PhXm67mosMPranXGJqSt9247uVk+FR4
vBJEL2XLd3XMGOpFm3AcP1HVcnEv3NF/ni/lTZNDkm7hnO6r3t4MVf/JTXyQX64sNuWnUQ5DHGQa
Wj2d8o9hprqMyxEZunwQWxq9hQrVi9yqw5udVqQR2SniLZ7sphJIeounS1Ko92I3IGCqFWs1Hao6
tINuaOfV1UZnij/zxCoPNLYUY7ngJUS//us84Y5oCqLIMWsgpTVmTlA12fuY64oCxGtbVKN+QPnA
3jeNdbv8PWgI1iu0ReMPcP0Xocq2hJHJLR1UAd6mLkPyfLAh4/s1jNpmZbBRDzqBOxuxC9Qd/wFA
/XCOAC0GhtVYEQdBFzXF0TTBE0pRNMmJBrAvKCrzPyeJLju9lkqMxIDSt1mi3a3OJDSkIM+8ymp7
OtE4gjzOZpAoJZJNUzHvA9F1HeBu5SyzyY2csIHKIvJvwF5zEA+lP01U3nZaKfkdHWYxOL4zdlFw
tbVor0MJUY9WRamb2BZDqn1UwmF0QLYafKstct7lFILBUQmHxXbGIUb9QgHvzP1gbEBnW6zJdl0D
OTngnjrHWdYgh10a3olFeNVUl+rfrgcUUL6ZZ3P86MA7x3eUXofddfHGw8+gNnt8+Tx2AwYlUMIo
0VaQGrYXzir0WTvmuSuhQg9xyPaiAshEAXRInfcmClUTAVa2lom/r3Vd/ve1ZCU+e0lq7F0Wrxzb
6u7pkBoVFO+NsH/VtREVSJHY7Jm7Xs/F/TAU3t1QxCpHBS2ZMYK+aqgjehkjcYVafGm8Rjtox7mr
sJX5GH29Hs3Q1fpkk+bk3U1Yn0Z9bTwnRfw8ZYlzmUa87jUZj3c0pNYdb3YO6ELrTtTDU6RedEmN
Aw0oKAYzPXoZzcdE9f2QHdHhNhuAmmotNIOte0jn+UaHXw7NoBh0IL9e6rqUupSDJC5kt/FhDFHF
l7BFn59aQ0fn1XHEZQpPVbb0sNxEegyQBXD6d3Ex3LZzLg9kokMNVqctRLEZyBwRhswjuORTxOkW
wAOZ5jT7ZjJTB0rCkN2+oa1ERo84OqUDOBxDXxiGsaJtCtloW0JnV9t1xgcbLWCi6rfS3aoPYjSA
AjIEvrB3pGFoFnV2rZ5DmUHRiaHd9ZUwrJJtYFkMFJkDxAU3GvonN60qkM5ZXWzQZpBtGlVNvXpl
xL5PBhA0KOkla/QpOcEHmDwNyVuj5Lh4rzB5gtOjShsvcz84lqWUN5vxTYa2IbJb6CKCptHTXIOp
KzTA6O8OhvUU9uwFgkzlmZy9YCuQ5LHHpmi9e8niLZnjAkJ8fEQf7sQS+2mq9G5X6nXmk9eKOi2I
vBR1NHWBENrHywWWJSfnwwVQTHx3gcTt3A2oTIF6RZuLOFpxtsYQaRcaFhYAfdJg6zwb9iDwdI99
KBO/s5LkW4NGjpmB/xRCcOZmZJUNUosq+zRp7YUCAKB0QHYR8fN1JuQB42+NgU2wF5qf87mwNhB3
wdfKAmt9PhXgh1GYlUGBXa4HspUQXgG9bbm92r2kHTcNgJLIc0Ec7MNUGmoEplRz0acLvai3heV9
muDLZPVRW696pU9BB7vqkaii0zYFBEuow9VNNjlHsT+PSASR4+MSyzp1i0IxstA+Z619vB7Gfuj2
Qw3o0ps9AhrpyCcQ7fm/TtFyOMzdu5hKJNM2E963IZqqW3Als1OrbWgAamjIPNt4HV/sTbElO1no
TKg5Y9axE95truYIgpLgtEOR9bdF3613tf+2aARBrKHsEtdZM3ROqT0FbUCs0LW305S9LFsUKpyo
w4f9BxqFP0P0C3ha5QS+jG2SdEK2+PdYR63WxMnLsgMi77KfGZrRB6DJPaS8aJDSKduHLkcDn67N
aEYpGgc8wo3zKG10poOw5h9I2LmfDNw/kcMzwuOctu2BcQAhoV/EH/A3H1exJvQfmjiTzpeaYzXs
dU5oaOGxixJIc2eVDIxRrmVRYVeMjPaLwP15NYDE5dx2A+g89Ai7r7iYXzoH3A/gi5TrvAOXozPK
ykdFJT0DejztbFdqW+Z01cU1vAY7H/RhcQ90y4o8TCbj3TR07POHSYZoNbCtmtVFtOA9cCVzdubo
yQKqE3iBRH9Q62wyq+RPWTvd5tLNv2c8Qycl3t7uwa/ZoscUEbGm86d2HG4pf/a3iLc1/jUCTWzu
ukQXsO/22SfwUhR3BHToAx3VrSdLdi0awOJHAlRUsW7vJ3BsLTCHouaAekINY8MnsFf14Nvd1rwc
1lVlQm1bISHSMlkWpfnCp0Ul0JK0KGEo0NjpLIv2huyDFKIlgBbjNUV3xrtIb8ojtA2wA4E42TIk
kXrijTVgQu4EDCvqdYfsytSmenmkJd7WIRMEPddOqhn4M4O+3wboEY1XIPmIjrPNsnOnhPT6OC6/
9zEQU8LzXuSsh36OjdYSYQl9WMUA6XhA2m3sLkUD1Vs+FXQA3bmqcwMOyMhJyp9ejRZ4sCFzqWHr
QrNRtGlWDJwP6oEc2X41zUivyaI4FzW4REnXvG/SCYCqPx2trWEvoRwRMmrLjGzw8C1WjiitzSPj
4CE+TUhVFVWndw+v+Z2RO8VmQoGa9O78cJD6V5E9QykUHERDrK8TT863BvBNRzSwgyLsNaAckqDN
NeD5tNTdStFvLF04B1uGluMjXZJtShApAmUEjXlyJxpzDgn+PaAfgl5ljta7Xc7QxE7/MsCsAw70
/3M/genjagc3TmDmWfz8l3hb2VniVUA2duAiq0DvkWctfqUqJ0lj3Y3aFcrGFgTtkLvwamNamXYh
IBnb8OcOlZdWIAmJ5MBt3Pb1ilg2wbMCSisNfIc0NG3zP09qDBPgvFKekKSqQH+rDhp4KgEvhH6G
mH/ZlCOFTBkUYUbAnnQ7kGA3rg23OaadlJdYHcrJCrq6Aru7GtEBgH8z6fDSqSxe0evnHrViGoHS
EXwcQPZBEjk6XE3p1BaHcdC/kIkOdu9VO1dnYpnZJW28K1vrJyR6+gO4PyFj1E/ZAHHQql+DCN1C
jWmskW9XRvJQJJ0t4TQ2o+Jnmes68DLZdMSWyQiaeRhXhLU0RnTf4L0cHhpTDJ3RASxp4C3Ijlcz
6HsB4Kz7/nVC20Fiu5n1c8YcSBlpwnNwT9YY/nJ9GwayiVw/zbh87IYYeVTLuzAdWK54qsEeahva
gZzzqOtoqITQOnld0D/dQLQ6XJPXxaPmZEvnKzqL5aPVA5wGOYCqbdt+XbXauRnBLUaRlYXu7EaW
+o7WYS1+Op01yoC8rOvHvYF+V7Bh4hMBx5Hepaze07IUASQkCPu05p5GSQkiSmw5myOthpxVDxL7
RoJGy4beqAk9PMsYsA2bY/YpRDMrCh4JaKKgRHoz4ou846DRPaErG7fmNqofG5BjrPQRymwV/mgh
Ej4R5II6X4/S6aaPSgAuVE4V22ljnSRxA1Y8DAtWxXwFNEN2wkMJfC21iWYbzXT8VKTGOg+L3wJj
ByIAYVNs9LKBCrAqwWmqBBeq0lyOHJA3TOKWTOS0OxDY6J45biiCHHYPIieaT7brIobVA6Nb9Ldk
1ztthCQNNLPQr28c274pb+o4vISzZoL6iyitooKByMoAR+ocpt8LPMtBrqI8cefhFFow2caGdvCK
jOBuRjidLqGgriyDvkdZCvLUvuc9x5WQ52sKQGom2gLCRLuhxAE5ks6cIITdtT5usPyOHDnrUPOu
jGcQZOR7p6pK3Pg8tjWL3rutBXQNCiuBoEI4z2u9ddJnMbrVypmL8GvjNrfjiIT8appfamz48Fet
BDpIhuZnZhZP1piVL72G/1r0L8tP2A8Uflzm3aUfKiQETMs4ufE038jI6feN7o1Q5WV/XLmazPdX
ttSVtbi+rWWFPEuVv6Bo//7KQ589pXWhr9PSHM5zUm5AYgY27tnUtmYlta98xPfc6zMGMuzWDUDx
7x3R8z/sUUc3tnxM9bsMhGZrp2vqz1bXPyvQNub/A2ojVDrn7KtmaPpzNDiZz/Cjv4vyUNuifzvd
J1nanSaRzoHlzdWjE4cgjI5N4xuENF4/hoGPoYVR9K3nSAJ++Bhy9v74GInpVr99jBYvNieO9+R1
P+H33IyQr0ARongEFWx14QK3FTUyPR0HYPlKR5a3ZMLbVud7He+3NKTp8QysEg0Fn5bp6Ot2urWa
isYA9JiDFNmZzcQfeGw9hJVRXLDVAjBBWA/QE7AehkglYSCCdCBbG0UK9au4rkBy/ACEUXGxw9fp
kARDPTGxkE0we/3YC/P10KmzDPB3WxuALlUjOxlm5FZyjsSp8oCcB6o9hr7TwVLpk2CDaSC7gBLI
fAQbLDT19O9khroopGJUFOnUUFQ5S3msG/2C95ZwndQ1+DDlaLbHQTGo0IGJYcD7McigE9A/7q4O
SCMgWn+LllMbVCK8gVxnv+bIn+2oeJdn4L4Cw4QLMlTgrMkLzmtvR4W/gs2Q43VBL2uHYbAAB+Yx
jldhOLrbKjFa7pPeu6GM0FRwtyTsTmLxdEZeBha3lVDeRgA7048CqusgCTvPMX9kxFKrRtLWH4nC
lnxqdPWpSP0t8vd5EBheImvecjSSARYWjpYMMgEOJXoFXN4GyTglNXRC1MsilcrpsESbgqPLF6X5
68GTmgxkjbffMbZvUlPjACkk8gXALr/OvexZJm2NVj/YiZs2SzwwWTT5YnelYhhzQ/mi7Nd4g5k/
8fo24h6G3MukGNvpIDKGbpGxT5Bug+3qjVRc4YgZYAfaLZZ5Ed9GBh5cQozotJDO9NnzwsifeMH2
VN1xqrt5lt3zh6jRSVVtcZ9jB3/R8J/WcxuFCzdxTN8tYxQ4lTDryLvp0kj8l1JZY2DYs1F5beKa
c8lNnT+AZSfQ8LyBZorVH7Uc+zVSqmG5gdc5FqOJSOnYQPalBDQ97g7kFbm1l6CtuI+i2KQ1yDxA
WvQYF1iDluTIgwGPlBWrIq4yKFj18UMtmwb0OwAqNTyJHyoQ94OsxV3PE9hn1w0foGkYhs6mMe1X
b4ZtNU0l09/mqwhyOmiwCyxo0qB3oHVErf4p3UJg7lRmc8Q/pVs4y3Urbo/knVVlnLyojiM4Br/5
1Uu/JhrGDns/92/B9FvDXS07jocycaZ1aXvaoxbJP87kxF5t49vZhzgthZb71LXTtiszfognF6Q7
6ksLHMS9rCf5YA2CH+pe5lA1xJezBd03x+7lnZ2+zOGv+DEFF+g8VKOtB7XtIEEEEpPD3MXsIJmw
fUjC8xXZro6/DZFLYM2K5l3dvJxtX8RQyP7gMNT6OZ64vnA5JL40Iz7ToajyR/SvOkA8/jLRGXjd
vDU45fOgIr1MMtZpB9oU2wUF2u/RSQywe25/u5q5jJLrFQqner2CYwG7pVjjvDWL4jygGddgWyse
orHYaRpYNtG9lK6aYko3Aiqf0JJz2U7MenOrq0qvFhfeQe8BMVCVXjxpu/sOOSfILDTQbVUR5Cg6
c2egh2yZhPbi3u8gbiaNObyFHKlYablXfxE1ypEWK+JDEQ71M/TIFnsroVIEQSIzaLK2+VLjXdUw
quqelyHYigoJpLGyD2o6OqCi6/QGkqsPkd0/QeSi8qG9lz2MOtItdEa2UdmkstHZ/06cViG9UOrg
mp6m2Fh7fAbdvrqjWdt5kOKzyWJ5kDowy2TN8sJYTyPuKHXMoV8R9DNIsD2I8GggyNu0XWpsSehi
dvitZVT6fVZM2V3SsR9kpig3cfVtaZrys4rSPWfLC+BhKs18wLtmeTAs3ARQj7ceyFbFsT+hyfHC
LW49pBBq9h2grrcUQRNMiXSnEoB9IJuaMNhgb13yAC6LEoD4sgCs3fEz4NLtLhxaFsQq9eXAbgnr
vb3CtuhFxf/NPs451GebcBVPcX+blaO7ydhQBVUZF59AY8hvoEvpreNQFJ/GuEXTshM5K83DMJ1D
JCVq0GNSsMHB5zMU4y05szqd7zOQkEV4dRqhs+UXUcUeWT8ml9ER482Q2a6ONJwt9jUelvlqNKJw
Z/KtYXXd8IMcWgW6q0PBJrFfwiHbB70ZiFABPdWAhWWup1szqfpn4duTOT7rWicgODXlKxpGda8Y
JjXIwCovVElriCuglYWGxQQFs8gaH1CZ9i5ub5/IjL8uGIoigNzrrMWSLlTQCgjB3JDXMeRLaEqx
yXLs766PW2RHcrlKkCGBFsC7xzA9ba8P33AKVFPvuwDyxaTAAucMmZflWU0TGXLQCciQjibY3bGH
NMbNoKpsRT+J+2QON6KPozOZet2F3nHc/iAfma6TrrbfJ4lpbg5GP/6g+P/fSUkPtBjYHvDR+s5F
ntSZzl4aAepRdyNvvsk2Omgp3jYfylBUj2UW/mOot67GaZOVi5fJE+gE+TK0fx+S9xqMjFV3ug7H
DB1nRh41vqftQlN1Fk/cne8wiqjPePjriDtluRpzu7kHJIStrSJmF5cZcgNZ6fYIIrhhP3YQy/Ec
tzsjv8x9DYCJT3MDIQ1ZNe03t4l3nQG87aoCnBv8BBAKLfg3KO/En23msHWGctuy5KAp2kenfF1y
nAFY6kfrdUm0lB8jfHcT0Y2ftYoNoGbEmUQP3go6B+PnssM16WxUtr/GVXwGTawHwtL1JIp4Q2rf
IdIqJ9sBxUUD4uSAhm3fQigcipykFEaaYXXBnNObnaTFbCQw8DDOUrwLntwSssErnJghnj8rSHUs
J+9d/yFGB+BnP8wJ30Q97/14dsJd4nnyswM5636s6qfOqNJTDobo1QRdj88UliSZtgNHMHQ2TWdV
s8G7STMWbmM0K/poTDaDZKzxf13nc+/zKofuB42lMHvQiphmMEFUCLqg9hxw3dkCy/QjtGS0I956
gK7Emc7e7FcT2WfLWOKJ4p5MlgKMTLDjqRrtyE4mcv5X+4f18R1/93l+X58+p0eIjre1R2ZtPHS1
bQzNNvGF/HUYQGQrWX/uywy8783oonRRpt9a7oRZAGw78j9tD5IRNWGJ4XMKoZfUgSpMirv0n0td
LW/LLdNTUPraUwGFcKWGYFaW+hZ19doz3HxDNtJO6MF8ejvm+ooPDLzYeJRyMzJ2KI3qC25sdHNz
ZXVuf3LAMv8pafjrAzitX8MWGJkK80TVn8AaYn/KfoXNYvpjtd/DaHoVRvgvtvHt5zM2xlBgOova
giY9b5xL0iXmBWjPEf3D+KJX+jEXYLagyM7k4sa2uQuuRIZNiYpv5wRUh3ELrluKkZplr9oOaDqG
GssSo64A9mXr3RV0fwnPx3A+gjbijqJp2cnDfYsvxSG9m/aTA9SKGWrFTQ4dzCe9RkkidMLoRENQ
/W3bQiQPGhTpHgrJfal6XLOcM3Q9ddWKhvNs8BuQMeuLN59iAGGmsrwhLy0ZQ3DjREO1pMzByUdL
lqDXyftInKwoBC2K5iFZEa8Z5U3UoWsLwMQhB3ekXEof1TM08ZJoQ0Mji8cD06FZNDRx+RihbvRg
5ksqhQLaBpTP1+ld1+hrz+kDQ3CoFEapd5katKoxpRZajwNoJxwBoHE/gP3hz4jRFYd2wqP+QwSQ
U0iLq5LHX9ZwsH/3p4RDHx7vLAULgMRBSsXmJo6zot0fUm1DRPqLbfGDVB8k+00LFlir1Iyt1Zio
SjCwmqIO1hwdGqJksgwJYUOYmni0FtMVU/M2idA6FPVmohGFvk1kaEc4xhFaqVNWnfs8O0B+0HkA
NNh5cBh7QhtXewJJrAPJ8sYNkN+eAnIKR/NOEikroZxkKsv8tnJyBlZazM4SKw3QUt9uaLqrdwZ2
ou23ZbaaBCmNLeD9yR2ZdHfASxWIn7f0CabB7Q8x9IBX5KU1GGpwpc6GC5nGWkMH0ehkN/QRoK7d
7C1m6wCA/PpEIP2B6pd2TxahF1B9mr+FaTLsKAHXgSB3Ozd9vSTwxoSLWzxoL+SkLxmqsRB9T+ML
fcHiTKDt4/fpXVHXfmwz0DeXmbtL8BwAdtfdCa8pHi2Wlo8F3pP4lE3nqOH4jlvMXFss7m7ICYT0
fMNBlLCmCW/Tcb8qQOIqncC1q/SW8wcCTTA8hHxAemew74DvPmtQVG7HKfkGGtyvdg99HxCNeLsi
hhqjk+fGCyaSnybKWnN9KwVopvQ1PWU7S0HwDa2RNyiLGwp60V1QF7ZWYd3mGxesBSNkkD73WcLB
dpqjgpErJSkl5aLsQNayd/bf41EzPDGvjfsdWpcnQFgzIBVU5u9DDrB2knrNExQ0ro53ycKWMoHO
CFbNMsE9fBgqcGmM4QUqXuHFNlBlweuxtx0gY3sBRwBy/jZav0bXO1IEC1Pjbuq/ztKy0nXuxbai
D/8ZOqOdri3FDtyqJSmW1qAlraaFZp+6QjMwJG97qHeHA5re1M4O9yUbMn6R2NGwZbofgxX2U4Kd
B15b/gyjR8VgQUHbK8Rfwxq1GgGZ38LUPmZZjex0Ua03u+tFabV+AKPykI0ATkCYbCvmLDtAFyw/
FIZmbiVQCOd4rABjrwz3oQ+Rum6YVX1hSfwlicf6Z5NC7y5zpnjFJ0Cg27j62XvNF6nF5ZeiKVNI
42TOg2T4MddanJ8hUPF6lcaY3l/FNpM0QB2sBf3xS8P1V9YYKE2PB2C2iCPmnRnakAutzN9sNElR
cLiRAYkNzw1y5N4eIBJT7S2UbCDMY5kPZIu6z2I0h/vRwOPAsyA73M7gwrrGQ/oKkMZOx1tqa7SX
5fA8iBmipZV5Z8nJ3nP1smoDu7ExMpmijD13ZxTbJ6Bdfzcu4vFk5CoyDcz91LnujyrTjzpYTq4n
jm0sFu/XyW8xVerJp0Q0L/SOTG/L9KIsB4jNd6G+I/voueeYu8A+5POXPoLswDW9S2lgZTcZxM5N
O9pQ54Ecn+oIShWQijD8BHVGSM6l8y0PO31NAZb3lInGXMclmtXbLsrX3axHmzmxzFsNiNvlYHgs
PnqdGQxFiPQWOShkhNzSusSPbEO2Af1/vm4lEYTp+u48jKALEVY2baqyw9+vqTQkIDu5x0uj/Az2
XAcSlZa279WQsU3jTc5zDfKag+VCvS9W2tFGMTvrvgOF/+xoJZiw6p+15NqLOnGz+vXEAD9u1kEQ
xDJQXSyN3HhqXCH8uO/M82hAWyBrk2KPggEYHcLZC2oGVYTUCMt1XoN8J1LydKU6612gvQHkwVg3
UPRLJ90I/j2GAumQpmA7iVX0dTE6i4uvZSk8bLf4kbacQxXPd0ybjyRDlqVM3ikf7TDJ1zJ8W9Tm
9M33n+aBDwUs95P50kKWYQXio/gh5qG7kS4wNiNoDE8s9ZKgbzrjqdL6r0U1Qc08AQ8e3uq+g+6Z
ryY1SWO/JgF8O53Q0JOCWVPTn+ZpWiZBVnWZ1FZIaAFuooVDdkgaS1vn85iukXPKDlE4gaSdPCJM
5espueZMRwLFKuY9n1BAK1VbZaWhETwxILwOLbDk6IVg0NCKrr3XzLReV3UXv8hiPDsWer1Ww/h1
6FzxEy1T/8Su5T45OQcPszuZ58zRM+g+dfEef9n6lEnOgs50nQeWds9JGG1nVT+iw1hJD9iaGH3j
NM45ysWZNe0NqkC9i3lzx24s9zQSOhTnhfTmLUGCqgk65UOLjN6CEFLwIVCy/N3W2WCgIFFqCqa4
6W0uoY5oPYr71/WsFu/obiaO4N9Ae4ruaP41wzKY+iNY0oG5UUma0gQosLJsUJUpdLQ60KQQ2k7B
1Tan3q2hvTTYdu8T16uxS9a1CX/DyF+G01jYZzkWKTp3Ew/pAhAnJepADjDZhStulfH2XTTelv1W
5sPpGmw5itg7qx/ehUHIPQkmq2jBBf4Mghjv1FW1xVcC+YCdx8PnmrHwVnbYt/iA329sDgayJQQ9
V/MqTUINdxdZ+MATQdTgen+aWF6DzDqgG5Mguyl787bMReGPKpg8YY4K3ErvABBMuyX4w82PVi8Y
N0C2iLZ0xXZoK3rEiJXoy6RTnYgPry4yjkZqAtUHbIaaQhp47+LiwahinwKtxEB7EK8dvmPmuNiW
Fbisb1rItJnxqqgLyE0YhnmXZHNzYyUi35XckucZQpDQiEubLxPkHh0t0n66/8Paly1HyjPbPhER
jAJua55d5bHtG6LdA7MYhYCnP0uJP+Ov//7Pjh2xbwiUSokquwApc+VastqxwnTfWjfvlzQoZ0m1
k5kB5hFfDHcWppwG5To70xPB5u0OMSI2DQqAa7v6ybA2odC3yFWlAlOVCnQo+2qJoJV/tmxpAFej
tvbg2ohAf4XSAxAyfvhh1wTmkqasgDdHyGfxOVgvYrmFPhrkjZHOuQNmuL/LU1mdTQaF+sbMGcR3
QIGix/VwKHz9Ri2mTHQG3pJsJ5gqT1BDaRLq4FqYbvQS8Ds3qPnHLH6WtStTIJIaG14Qr7mNjWaf
miAknC+F3BI+DRA0O5qtH5JdkCTNpQGpwtrzZLymO6pQt5Ue8wcouZknatWB3555JcD7hz46+JUu
1wyIi3VS+B82VK7egkLzpnsRVbX8XI7WHfnTrQjy+GYdRrJazxPJoLlakC0+0zwIDoN+Y3ATBJlA
qVIq/isjjX83MnGvTgfx7iYAaz3ZG+a4S6M2zGMd8v7JTKJtO3jGayYNKFnzetiSW4oUemZgY1+P
nXn4b9OOplYumAQNF02bB5IfLIIF1pqwdqgaDNa5M7YbYiGjZoLY+pdmpJpEWabXVbCeewOJoITO
f4d4LTx10BQ6NCm+JTXtCNHygnkoRFC9iaM4IqMSuETV1BNgDxtF009NpAzic1q26dQMB6mfw1L7
Nc2EjMclCfl3aoWN41y6Vn92x3F8annT3mnQEaO+yLCia535F+rrgVy81oMFzgBcEYwa1Q0LrF0A
gpWnWBs1YIqGDfXlnWncMxAG0jjhiPphaOMl9ZVjGD+y/HeJX95WJsC6i4B3DzLnKWi5su7IFLkT
YMPWLjHtElo64IuaXFBNU1mOc6NWwjMTGMDY2FCzM4Dh5ql/oRYN4ligLxAg6I7UpCldT9zcNHkc
FO1J1tXpvaaitryM7C0WGB3kbqJy36N2/0IuSMpEF2hQ7OcBbd7oWxQCAEGhJqGDyONmmiTMq25v
Abq8AMOEj1R2yRZJ5QPNXNq2tjA1J4LIVuOvbDEG1zIrgiuqJbNdDHmjhU4+lYkyO16KC/XSgZyH
A/dDdp2c0hoPlxq/gWne1AdTku6k4W4eNF+Lq8sYCShs/ZQ7KxRcAUPih7p5dPDH+VwL5DIGWpva
X97+fTxka+EiCF62+jYRWbdjqBZ6CCPnZ5SM+Q+u+8gcuMVTDrq0vzmktfvkD0U5OeDF2+3KAZsu
NUOGzdK9Cx6ZRcygac+NsDy7mWa9mM1mDPL4paz66tLHIXDayiy4jLYpgOMbJKOsl3nQRxOr9QSR
rHEsjtObsTd93CNxVKC8D/JIXw4iAOAt6gao/KKjVu9WOoPMu3vBhie2en9FFt80sc5Ji2IbZBxq
eI7tQ9Y1a9ZOYyZPTY6lYNyG7c8CsSrNtO3fDdJYpTskr06LoEYGfDZ22gLbQyy/D0ZZo9hODQ8g
djMNHz29fkLKo1snGVb7tcJCMIWPaGobr0tXXKjl6mBTGNu0WRqDAXyH6hWe/OgNQ5TLV04BxJQa
+jne93q+0X0wmMagsEYsAIXwnapRySzQquAGeUDe3gNXFPYCnWvqb0I+Un8AbreVafnjkQZmamBL
xS1j/1hl8XBwVVlF1Xr84qgzaoYswH0adCdjhNY2WDjAz1gV8kRu5DFqYbFtBchi9wAfiaXn5BUy
noM21QYEWVIsYkOXV6PzyguwLxrQrEidMlkW+H2WSpz0nxFWmPo3EAKCwzyzf7iN1xzp5STq2L9A
Bm3bRnjTL2sz7DZg0qtX81JPDWAya49kkqDp2+ieBZA0wqNNwvq3ICv3IN7RfhmOcYJw6fjagFlg
6aLe/w68WdrOEXq3Q3kpUJtqkOugbjHRq/3YR8XdGNh8kQ48OmeqKjWNAY+WkASaWp92p3F4s8pl
fuAWuBRnkhnAQqHrowkX7Ko6P1BHhp/Xushs5PjNAEquQh/OFRjSXsTvUhriJTT7EBy5YEXzK996
acD/tUkM2W/ICaytH2NMVtkvxg87zHay4vFNVFb0YOYWgPGZDvqqOokfsqaoT3jivFLnGEXlGRTV
Z96z7GQNabaCMi4EFlXTF3gDLuiUDoGW4BGmeoY+RY8L4U4l1MPWZOycd0Disps9uNUlA3500Xa+
/i2qe21VVCbfUzNFxgLqmPIpNdQWDDjbRQRmmG9BUvXAVuje3o285IiqU7bEcmgh0qZ5HvMwOuva
4INAFzAACMm2K63wwkOhmsqtUW56WEVnxCuhiRbWSIYBhbUClU10oOanm6FmA1gM3GgEKhjrd1R2
gGGrLL77DDF1FTFP9FoCaSW8S+/z4oSKOLb69EBKAiUAiZRLpjyCFpTy5AFNouJ7WH3MQR4aFOfA
RQSOZDyQ9PsWybT1WKEGpC8q4x6l9MZ91vibGlHKO/LI48QC4sDvF4hOgWfXTdi4wNNm2JOzbaEm
uxlqYK4wlEbUak6EI+u1XcgxX5ZM2/Sd82pCU2ufgo5p0SpmGGcMyiM1IVJjPTmi+WiG/RBvYpQq
r/qqYbuSQzCM9uoM33rXFDJe0UaeeqlJu/XZ2W5lcERQJ1lQVqu1W1AFJ7zbxLWnAaSci0NjW95R
B2pryo6lASi5emRYaQDZKXVWD328HYABmmaaB/w5JyJFUCVcpRGWPWYGoFuUd+nVT/FG60f3VgUc
JmAIjr3pvc2mLmGQRLBzuQzbTCRLN8qbVaK16WZql+GoOMtjaz+1jQAv36rgF5qiyFl6HXqB/aEa
DLzdNH+GEluQ1PWHLD7moUxPWO18HEYvAdjnz3ZUlN0xr49kpxFt4FugUdWJasa6uApsPnYBBINd
1FJagWYuyOaoDvz7iyUHKGo904DQGcLoSKMCaRfF+cPoDM5j3wAmM8R3otGcR7JY2rgHfYS4NsrU
WXq1SErhHsmDIyOxqhsoodVazbCiQqlkU4FDioZGkJI9oBjLX1ATJbHG5X+4kmtV4hoD4lIjC++L
zEGl9Fjlx1Yd4t5CWwxRDszQmB/pjLoLW/QgJ7Z68DZ+jgnJnfrJsxxL8Pn8eUr9Wt1Va0hpxVs7
C9MV6Ybvc1UdVuJ3sjJrXZ4FAPhnJ8vSVaab1rFnxa8mSMXJkOLjECa2OJGNeeDXc+zsSJ2j8hBg
a0Ac7dOFenpU0IHSGbxquXab01Rj50ZHfahem8/KchtpBjJRmooOWguKSuVFLXKlgWPUTgOnjNY/
c83T/3susn9ecZ7L/OeKNLPJuXVELTYen3gYVSkqbwnB6302sd0xn5IWj5W5F8uJr03qRUI8ysz6
bDuaPPdmE+zxaju0ZgLEDtmmUw8AlX1iGAey0YGzEvXM6oAyA5CUvkQtdhDg7Wrc4UkD/N5LtJey
rYp3bnkvHn4I76CCnk6AJ51O/tWlB737DKmMg+rmauT/MMX/uQ8kwFDlBf7utSMc51T1zF4Q0UMe
ZdGmhk7txA5huVB2KUvdubT4ys+m9xiPpvXyt0GBZ9YTO8R/DuqT0noJLTs+SY7iS5Fr/ZUObexm
0MpczpYRgbgri9WCPI2U6Kuu2Cx5aWyNGHtUJo3hy9BMLLWgKoJpys4AV4feq6CEuoKK6V2rIDK2
aQAiWLLZyFAu6tbloAbl5bpDTf0+cJvsedDGLa9MgFqVXbdSf7bLsPiwu2Bs21fA1z07BfaQn/bZ
/9/2okL9GmWvpsSXyl6B8hKazMOULKtAW3sSfv0458+yzqy2neP1yzl/JpHCRBQ29jZzUkzY4WsW
2v2RTJM9WhYBKsoo5zZqQXqKrPJxvrTAA2dbVdGwnKepg+7r1NQxGNk0NU2kg8r5Kpi5HA1UCDZs
RGAwAyTlkpWMLbW6yVEH0AeXqQdPqGGPupanXNnIrzYDKCgCQbKlGaaxNMHnLBLsPihoUpN+HrA8
nWaaTfOcVZxu8b5xj9QJHNh94mTi1KGMf9XnLlbcaiEzrTzw4isHG6lZZfLAM70rsgFUXapJyxWH
h8i1ySA9ko15IDgAKPyOOic3NS9DKnwz27j5e55WG7yv09IgX0MwK5FNin0UlkE0bQdGa+qkQ/s5
bdBgqzCUWFX1rebsyxYrO1rPeCFwENSk9Qw1mddJFCIhNTE3qRe1bLhf0pMXYtfToYJ4G/Tjd7/F
lih09e4EQnGs8ajtKiOd0SEOOCRi03pLQwOwrOO1oYZQe54hKEDwb3X1/R/2aeYvFxkyP164Hpcb
hDi6fe+GD6bd6W8uhFj9wIl/5CLplnWfeBcI/rYn0HignHAo/O9GdSYHB6rEy8IFp3zVl+WZQ0dk
RR1sa0Fj6h3KztWKVTI++1GYX6IR2AOktuIfzHzsSmP8bqEofQUdW66WzcEWKWLEHhoId+KdO7zl
ut0s4tQKr5wz+0Id2AKgtkJ1aCixmzpKDfzLgYk6ir46uEYEakVHQaD6Rt6TTbYOUHZDN9xXiAxu
rFCTd0EWmXdGrd8atahNkEqilmy1aKOBMR+KwBB5DF3XPCCqsqeilrnQhZpQd3YOID+fOsmf7HQY
kFo6ODHb/WlX04IdWjsURrv74q/sdIF01KIjCnKmzj+Go3oX+WNdTh9vrrchN0Ai+XEss+08rQlM
/Tnx5LLSmv7MGBI6PTD5d12A1zUKzeL7JvUB+y2g2NDXPl8atlG+uE2NMj5ZZ2+eBxSAlPyHn4I8
iTPxW9h8laa5C/3QeySDEuxSsmZZ+lbwG6kzwLiz9L2Pf6JGr3qyhRjWER6Np0rnxdFAdnUzejYW
lSAfWIS51/6wzHCpjVn+Gxzcz8IZ7Bdf6xHcR+T9wjRd3xc2Svdd7MluCfe6pWx1422wu71kRvZb
d8eDGPzqDaBNCHSB/dAVzSKS3figmzzZBnaVHiq3Se9sLwpXht/JNyDpt0OZZr/0IfomsmR47mQ/
YPdp8JNvCPuEO7tYu51bvLgC4UDlarXjPna96FjVsbMsw0SAAttpjrFnjA9tYzyAp8N5g0Yz1JwC
uz1BP6y8B03bO9nxZRCV6Sp55qCtu9VNBCB17K00H8V1IMAML1rO43NlRNjsW1b3XjtrlsT8B8A1
kMlSDmbDhi1qKKN1Yqb8iuIXfi0CFHgh4FAiXu/kVwPaa96izPGJx+yOTKjh0pCZlr4VLXqt2IVa
m2ykAn3gX63dTC+LFwgby4Ol3ntTR4BqgTEortSKWFCcczM6z4OyAm/9IYpB4vk5EUfCeIWbKdlo
BBHBgvpjYvJxI6NZ5F79g8jeRsXHWaZiOLb5gjuK8m0ifpuO5EOHL+2yD8djA6yrMLwDJGwWDgOL
R5FZlwmzMEIaA8GBZEMYh5CbzRkFGs/USSYWGWfT6j78GyDckSYLnaNWe86S6Cjsov5WxLZxbyJo
dvqLvav4V3titt+crPnwrwAAWhJ7BX433/wgMe/7ENVUUySLB13zwe+KJMjJZeAGJUwClarl4F9o
6xbcE4F9xR+meOogybRrUcK9aQfL+DbiwRsKN3rHKwz0KU2qnQbhjHdQqfZAlIGCZDUSOd3iqVcj
mwKBoZCV00hycAIUgdFIC4iKO5FAdNz9ZyRdU3cBUaSRTuTp3xqAj8gBKz3UXoTrPKzteyDEkw3+
Gf5JpjH4hiFevbMaq0ReILKgFi506FFboFe1zPQHpIs2Q+mOIWoSozU4uowfiY3KQiBmk2dn1OXK
N6V5V8hQ23Zj1x5Y1Q4n5NkhPu4W1X2FxzzK8zr+imXEY5AC3LuI7kdRgzGsdEulKmK/NprOl3/7
bKOw/uOzhaX+5bPFmgaRXVX7RaVbUd/ky8aK2sNUnKWaQM23Byr7akztHnUkzb6UaSoXiKyCQo7C
dV7tVmsrBmPAZGRI2669PtIWSGNz7Fpbd9NDzGwZ9QH+6mRsihjv6NA5jUrFq1cHLnR304QQO3fL
fmv1Lj9ogIScJRP9mc7oIJICDGUBY6u5o6qC97jRg0Veu/3GSkJr77lldO8NqqRtANUvkCcnlHiW
L+Qx2JaJ/Kb1hOofuYQee3jo8Six5rT+lxj/dEpOI5woBeAmsbORfYRtP9joBgR3HddDDUqQrSsF
K26spl0YLZCBHWBBj8wBRNpOx2/kFuigOXXKEhG4DnuNOG7bS6vcuhC1fGr439x63PlbDigiZKxc
8VTn+Ral3Mjr4c7bmE40bnPVlFm5TKAb8pLySj+kJoPsuDbqr7rT/xoS37si0dzfgU0bFevK3zJ8
tmyEi8yVmjYXfEv+Q+J+TFsgbrwbc1S2g1obDLsbD5ixJbKL8Z62ttQs9STZTxtf1YuKjfhLE7HM
eJ9UOjLRFapLPQKuhrHTLQyjc9Y+9/WTQ2hXvCQ6tkF5xvXjilCnOYYt4jTZaLYnFJmAXiIHUfUJ
Ap2BuQlLFJUXbi831E8HzY2/J6w0tz03BWpYcIh52J2LpipQyp85YJDxWL8gY1w0Hz4WE2JZNg2y
v8qbOoQb9uC/hNJCWiJ5C611cRYyAJgQ+lLLtoBEo0yB5kfqHqdYebUbML61Cw+hyX5Bxlr10JkH
pMy+qNy72V4aJqg/pl5hrYwSQMMeKwMHr/FjQzcabqHo3KY27jk6jbyH0soSKJwhbk4H5KgyiZDu
P+0W/EIcvP5k+TKS2mMaG9AsX9Jc8xgICSEUrw5m7lpru89YdgE9WLvRwQV+KY3AOuviyVBwLzqQ
mc7GSFpLlgx8HWOl4mIPEninMcyX5JKSbfB5Df2eyF7PM9Sx/oTdSQSaPk/whQZVsoOvDnQWpk7L
waTAYMR+zl+TtR1rG/Bd5eW4NpTOm2FHPmSyneKf0TTl3CYfahZF7tjLuYcZbrEyGAQla4mEkeTx
xyFBNLJGvTzaWe9VIBwKf022jHrI3andYtPl2m+KQH4JUqZxDJWfCOTpLdDsJ+wdv0Yz/whu0mDP
CZ+0WHsGCto6mxr4AaUVDVCKH5JzNWQc3EtCu6EIzVxWbWQixpOFCzBG8p99mK4BUuTAfsQQrnGC
6JdIqvciZO23ekDeXmORfo8FjwfuyUbH/7FI93hpdWDBqVHN76Zrhpcr7geH42+RyOE0nWqW0A5G
jTUVTytUEqkeOjAJZNYAWrweu8E2NlG0BzqMVwAvbxDrrB+8sfRPKBasl2TXBMgXizqq7tLAGq++
02P9ogZE4ApAxqhwjjbqix+9AnK6UudPYTHWix6MfCc6DFLLT7o6zDZqCimapZOZm2IEIFzy5tyw
sHjygYK9b7xgqZt1BFzLqmY8e3L6tnhC5BXwxlLck2NYZBegpLw7atVJ/bPn1TBNAr060KpmEe5D
NWehNrR4EMk9NbPRGVfAAtlbarZeifQgAtwbag5x0GA3VnsrS10UXKHxHtkNa0m9yMRrh6oAvQX1
eqyLz22LFSr16r1Z3yFkcKNOLF3jRekM+i7XNGsE23JaoyCjPrRYHCCUlKfBGb+t4Exnmiy/gS9b
7kyjcMaFWQUdAvADmOCNHBvDHMrM6owOIVQBDkGMw9z8m988jEaQCw2bm//7qeZL/jHVH59gvsYf
ftThNlLsO+MhiCCyrEElpFjQ6XwA8YezKqyyX0AoITvOHW4MSvqqyP8ZQu2521Mzzk06+/MCWYuM
pOGC5fD/P01UfX4wugp9ksk4X5WMrK7sYsFs4zaKGHs39SHmIdScXOiUhpRl8gLlzWqvWXFxbSEN
6SAVdOKKsZMO5eAABaIF5XIwrQ+bpLMk3WgQNToP6g4ANlo0m1qkqJX4HEsjigRoud41z7N91FG7
PWZ4EtFV544B9DqSyfTCvQgrcxF1bJ2Wsb+crvg5MaJUKNwGh7eka2eCY5dcGclqmooGR+I1c2V0
N02VCaNcR7FWTS6+5l8skBBtwTAhDkzo4jCduVn3cfYXG7n0nu1muLExjg7882y2MTXNPCt1zLYK
LKHLxMYdD3o3/77sXHBTRWBSp2bgpP69MCGhLVPzLlIeFeTVdlHrdEvqrGzPvy8Qb8krqZ+nQVJA
KRBFPIh8ASLKRcPvPMu6gCal+lmOzkVjevnTFu4lcnHCYfGCpDm5cQZuJl8P9m7dPxEgnWDoocKi
IxIw2WcTeZA9r8Y7VJkv9AEbgsxJriDQs29JnLgXPJDW1KKDNoLNObPan90Qpsj0tUDklX7VLD0W
gMXAzcNjndlqP1+x1/bzLE2MDxuddZnNXqNoyBZ6kbuvU2+41Q3/IRUivTmOk97Ae81OTTseyQRx
iPTWAoh/F+BZBtW8PlySW9fdIpAxXcmLDm3d7FKrkGdq9XGS3mpevBQuB5OGmplMfQPOCqaZ4X62
dYVVL71ET7fkQh2ZyFF0UaCIh2w0Z1RBTjRs7XQ1XzV0hbVNezBQz/OFVmbuXaMHXsvw8IGTYvSO
NmtvNIy+EnARFZRKyy+zGxVoeJPpI8xfIcWOUoL96zKbeFBfe9+NTvMnE24QLwzQJKImFX8w8m1Y
HSw0jblfvlVlBoCRmqCrIhc6+CM4QBqjMaZvRZO6nQ/RvTwXy/myesu9nVYBtz5/067utIPuyW/z
Hw4BUvD+i2w/f7qeO/5dEb7SXNP/0O9LFXUd7qbmWNoHMGxIVUwj964JkQStyPvvSdM+mlmePiaQ
bDy4ug6ErrJDz87SivYyYh0O8KfXbFpQGe29vLSfBIjuyElnprFsmV6fY8vRVppT5AsBAb6Hrjee
ZTvws1QtVvrjBlgRMCdXvvFQs76+eiC9ar3UeCBTZ4DaK8zD+Ei2vgvLXR4X+nIa4JjhQ29sAiEM
MHECood1dZfsaXJw4qYHREWMBTVpgI8fi8aM/kambkQoMeu7ekuTo9okPyUW/0Wd9HG12DgihRve
TVdvLQm0WczWNJnnpvKi2+WF/OngJ8n3InWNE7V6LA+3gWt2oBPBFxq1PrwBqbKiTjIVkMhc2HXQ
H6iZjqW1c2ME68iFPoJEZZw+PpBBc6Hx4lejvqMPAFoP/RCKHltJ7Klk/KLHVncbbVdcy1H+DKTv
f4O0+7CGIuCwC3s0I6GtQLoFjGbi+6eyzqHAhwrqb+AptEGJm7fHsosBXTNvk7mDAp+oKvCFIEaz
/Nhxg0JtN+H0Zmx+itTHsePl4gtQz0oaiIkb1r2Gj12GwQvlr0Odv4tGFI8lkmw70UDiB1Fa/1E5
UGoba8B3u3nTEOR8TxwAIFNp/06t7K7NBvNVJO0APVCT35gVd1uvMvtDULEUcYpUB2ug3T+mA5Rx
OQQ6f6jh0Ci1f8cY7uYIBuMnGmwCK8NPI9NRkqDqyGNPA7OFkaL4LIv6Z2hUgMsZ9tlNqurzzHeR
RkRAbXJjqL0nN1RHfMw2KLd5tjj5ERDRASSPB9B8o7xDW+TDz9yNgC71zRfIDlcAJRr5runb9Lnq
7JNbGtE76nmyZQl49EW4pn4ujAGpNWuI3z9HygxiFDSyYCFg25alr7QkQYIo5NkznfGQpdOZ/Ivt
b36hbuh4bpbZlzybxqzhCGaw3Zes3pRjc4YHzRnZntJrU6+LLNna0SqUmXzm6MiZZsmqZkf2PskW
fERi91J2ZblloB94MfNy4rNimWesU8ur90AhQZw3KyY+K6ylYU9aEGibvvas/D3EyVClBpiCMxTg
UTZLaa4Vdn4ZMR882FWU/pe2XCZiEcQiOPopZEcAlUmLSz46SLgYckUdyBMWlxgagtYqGfsVMFTB
cXYLBifaDGHmLnsb1ZwSQI2jyLvuMZImX4OlrN9MzRFEbDar8ZFMt3sU0hhB4JqdqJMO0gVhGIq6
btSi2frU+JjNNuTHbKGlhZtO8BYRL89MF8SZBfmhk/SM+kKtRs+aXeLn9ZKadECQF8ScYXOxKx+A
TeXRgEBsaSspEbL9ZY7JQw349xx/u4pVQfu17MA9GQ12+aClxpG4GQKok+5S1Fqte3VTQKMvVrFo
eVdBtPvBluNRh/jrGg9H9xg1YbRsvdE+NWlhPeugS59o6wQvDmChLFchUHPfyC3IKvtk6OHWM4sO
RfXsne6YpoFwRYWYxa3V9fbYhp230sM0fhf5uags/61LQbs6tmN80POMP6iB1F+nBTR0TMCFrDhl
+zTDPKwx2c8QAZ8oauU7sqVy2dl+dE09w4CY6wiWUasYIaKcfvg6UGQRkGPkKwPJ0w4MveD+sPVV
T2cWtqqSCw/hApxNverMir47bQ8Vdw9lQuoAUkwRbhsAerdOayMpK/AkarGMAL+/O259PGdulYvU
uuJLm/4ZUTusGoagK/0vs6hLblCWUxpcV8fXnbcMXLsQU5Rv5tjrS5EmElp6ody1rNN2OjKddxIl
4Uvk5cbXqu9PxKHtc7B3xoV806sMcpCov9Bkkj9ylN6jdBtnYV1CNhSP5EctER+2uZfOuK43a8lr
MAPZeFCiRCM/0EcOWJadWFV/nz6x+iqsBNkXeeSR2EGxIHny8/JUFJr/mIDw6YAniroL5fCm7JmO
t4UZRfaBuaBK+bd9RCJjURhNtcPjrz9jwd+fR4dJ6EPbxTY1y3hR6T1ECKjHjeJx0VZOtC3kAF0z
DToInq+CWqo529w0G3bAttW3Th0aEOsjewEbNaljthWN22yqwOyWhHIjvBv2wDfXZsGe8G2zXXOT
casDO7zIiKZ1VrbyrfqG3Fqz5gJPj1AzzDueOto6VmchGz7OyPa3XgBLQZ8DrOQ2wa/n4CF1sGlG
t3yqa/7TQpTxZ1w1GwTi5JuRB+kK+KnhIjwPkT2jaDY8c9nS5KO2CLzcOHnEiECBYmo7iMhhnRMe
yEQHV0WR6QxpCmi5liOEaAFe3SSuQLWyKrgjEBfZQAAA/RuLnRHIKS6+evxyYb6aY6vvEtvBI7nU
+nRv6xreElUKDfSuCW2I6RjJzwB3hWcy53vpR8nKcJz84qe6d4zGoln3ggvUeqNeHGqeP+0m/z0U
XfvoRXG7DYIi34e5A6U0NRl5jBYU1+PG+Y7QfrIK3JGvXN0bdqAQJIw6HXzOq3XgOuaamhLFe/fs
w8G2nC3Lc8DFh/Zh5AFK+9M43yOngQJDKDzcoAzyYavcsxYkex6x9d80KwILr1rVOapUvMsjfQXI
otQeEF3DX0HGYbmi2v8Uqasdcr0mXmFQeQKRYn2LEIyZbNSkDqDb25211FwQIHR2Zz6hDLw72Gap
uKk9hA9rSEPMTQYCRfxdrXNihUBIe8xfpophHFKtz6ypwwfXabNTN6TBkhi92T92UVjZqbCUPBMi
8Gtw+WYQJSwXuG2Nd/BtCGD+zezqCjaA6wX/iMyJuwfdq0E4pB61Q/Th20VgNLZMEd1HBsirRYBE
FvaG45utQ5mnF8ML5GI+7ATEAEfmZCf/kSfBOtRG1Bi0bbqzZRxtkORAXs8b8VxErhzsNigKSbNs
Z6R5+408oja2twnE+RZYbOXLiXq+1fR++9c2Ec8jX4YqGcfzdyYDNVzEGqif0Z9U1F+b1IuIv9zT
37+K5X/0/jF2du7UVJWnie0Yjgc5IOkKKfTq2CMCsOG1YT1wQMIgc8zHn0VwV/Yy+GWN1W/L8bwn
kRnYWYZ9cAIKvJ7GiLzU1nxApRLdb/pg19tEiwrEntQaSKgFj1SHzB+tpa5/n2um57rqEmQS+7yC
uI+NymvJ8gYCxYP4qMSe/aDJgLV5lz/ZeqPjdyprcNPk1iZzAC6O06o8owierwF7qp5r1/hBpY0a
+4HHVvpzHqPHY7TSAudVMPwzqWoNCONqMzf9pq82kEeONpkbhidnQOmV078Q+r0oOkjTRcFw8WxP
nkyBjUxcBcb3Jp0crP5B740FsgUVECK4JQqsMBEWtssTydDkqumoJvVaHWo7qRd7RfOJev82NmUR
Mhc5B4Gqxi9YJmBdCQFas+q9YyV0LDWVXdYMhAFD+1oJr7B+i9T17qFHuwLDbZjfolAVMIj4BKZu
x/7BUUO8Aq2GfaeVUP0bNDd9CrOiXkNJajyj5Cs7sDJl27EsrKuVlM6yc1j02pn8Ps8K+zcK+4Fv
9MXPqPpnuBsJwDe61ASRP94V4EfwEYrx85PTdgHQA/0z3f5kN23Otm5ZT+pD/mDmV9R2HzmHMNIs
SJSXUbt1RAQy3BGCRHOHUdoQ/NCuYLABE1UJ1D6CK4vKieWRmu1QfDSp9BBvh6+9w7+b1JvoKA/7
r2OLERidiucrUNuenMble18tsIBGhCKbV+XRmdp0UC5BMfJ9krrxycDik/gMEiF/BU4RXZns7Xt9
TC9EhmBxaW0BG0025DXk4y9U6YVXrG0nLzKbgwWvPoOXWrl+zgX+ismLNyXbCK+x1ohQAiDc1/pL
bIEbDvd1cONRAz5uPPzPqJFBDiroIgRdpHUeARWHOGJj3bdF0y4Lg/ffEt/63vlu+susWgxXeSgn
q7BV0tOfzIfQah86OgTZQtzTYQNuFDkgTdIZ8TkwtO+ZFtjTgrJLjfxUJNF3WqbRBsFDlevCs7r0
QIs138ZvEMXw5fr/MfZlS3LjypK/cu08D20AEiSBsbnzkMncl9pVKr3QJHWL+77z68cRrD5ZUvfo
TFsbjQACIMViEkBEuDuxeRGvVzf66cWoMVVo5i+qb8cO0A5dLwa5vplSPWQ6U0wMqlqBsHfeATST
vbqQF8+5DL9lPmDQLrjYrnEaDlcJADVSDdrwWwxpAJuBe8N0I3/3c8+ER/N9nlmvOVY2F1Aw5Res
evMLdiDx3h6NT9KKopMVR9vAzKqnNI37eydxkdAyQBl0hM9lXfuM7anV6O32HATyy9LKJuePBuCP
ExZH2LU4woDkJTxkZEsHENdt7SE37qgUVcrx/vVf//P//O/v4/8K/izukUYaFPl/5V12X0R52/z3
vxz2r/8ql+rDH//9L6GkJW1bgMPCVmAfcRyJ9u9fHxEEhzX/H2ELvjGoEZlPoimap9b0IECQ/RHn
fgBsWlDBdavE3lKaVQFI+sc2mQDD7Tr3D4TOET7Pv/eGt+xjgyFMTkCs7BJaYQ223e+RamanV2cO
s50kXjnIpYpVOFXRblEZTKL2pzJwxNcQiTC3ZUac2LGHaEwGgRAwE9EhSPyPdWRcZanH8I4fIU+M
7Fl9sPNsvFj6MMZtvS3w0QMj01+tad19Bpl+trd7hhW7nTk18pFkv5hQXzKmAaCmwFa/f/TC/Puj
dxzh4M2ybcSgHfHzowc9XmEMjes8tUM07REEDpA1xedNJozqrU4QNNHLiWEGDrqSor4nCweYJ0C1
GdLE/tmqzn3jmIXywzgD0zQb1thBrNg42nYTvqVRbXqxlQwXF5KYp6oET8aE2NSnGaTPeLzOH9oU
/NPI8damzIfSSJBOZ/qZ8Xq668LYOgph4psLSIP7H95LZf36cASD1xdPRyA1xLEd++eHM8ikkkid
z5+WRbpT2sDlF+ITIhTFAxRl+wdA9V/ocxg1ubGlTx4VtRXStfKHqYRWsRmqr/ABdxvHznKwpuHD
FOYNxBpsu/1sdvXF1WtETIqPecyKV9soIRlUDjCdCnFq3PvQKOp7JNpvEbC3nwrNpl+B2xZ0B4l/
ojpQhiW7tgT/I7VShzoat7bm5YfXDKq1dSSA27OyNZxT8WF2c7D2+zkgj6MPzgxrSOp14wNFGLZP
0K63n36xFfy+ccyDhHLHL0t7UpgzO1sddSPJz819AHTSAKcHlr/szEX0Zz2o7LnVB3gKy9qOQQCG
QhY5/aoH9PCYqTJ/Njtebw0+Fxtqpd7DkC69C5D33i3+RlGabGOKNvlALt+3rv4q83ZLDZXJwv/w
Rgj10xthMyY5/rehmO0Chuxa+uf04UuFL4s5gUomeLIxRUE+jo3XgYNemXCGUfWJq8b8SoswYfTj
ObD98WqECks0o4YUZJxcSFV2UYkl8dhFHpZOa1WW5arVam8RkgChvVPFEJdJqhN1ogYq/j/rlsEC
lvi7ppHIspksme7dYeYnJiQ/0ZkYE6ta5dGEbCsEitheyPhwa/6bzVIh6m73H749P3/29cMEAZQj
mCOVCSI65fz8MJOwZjzNmP/ojs2EUGymVhz4hXszMhSSvjO+6VOVvxXM3tBalyzqOgRKbxADGG5B
PIswYimBPe7LfYM4g/7O1vrr+uEAkNGl76DlBgOqhsYHnE48hDstmPN1nXDQu5ose+AqiVbkbKEG
lhnvDYjORPASgNbdEF2+jssSXDa+Sh8c5Ln8/qko92+vmCVcZrvcBOUuE9YvTwUrKhHkbeo8Msjl
XiwtmAFqkwQpbFrlljhRAyeOvbF8iJw59T5QLxcQNCC6ZKoDfx6AsRJU8kSt7LsT8uBGp/WaOjbA
xZ01a0oFLGzQc0AKOTjZOmMwDnZuV7qvN6vGQXaayyDdOGjXUOnHIMWIjGBPxU7XDRIIpXCy/lZH
dqV2NS3G2o7qpkZiqS2Mt1rTe6/cYBZP+AxDV8QMYjB1OdWBWqIKGlt+DRkuav1grUTTQCBXqHPY
mfoVmL7gdSq3sdnM+9xGooquZ8Xo4BsBpyJYU7DjB2G/RDK+LVd9o8YnUwNISgCREbrFTkmXdNsw
QUEpbeGWg0RYGOSgdx64f4C4d3nt2gg083Prn2Tmfk7zrn2kqgJTl5cihrGlIjXwFBAqxr/+/h0x
7b/9dBT0NhSHuICyBXbhuv3Dd2hSDNPdZFWPYci11zl/jZs6+pYPSDr0R4fdI/ITIT0PCcDg1wu/
lWDEQHzffysRVtpCNxUsGa4TPf/cU9U9wwZmOqvMiIBxBReLM8Q1fFKgq6WijOZNWHbzUx+6YBUJ
8m2kFfHKwiguoIlFqqkuYofR7qWrWW50MatBPlpJe9xTEUCj9yGpCCnkTYRUs4208JYTIijyzWYT
zU77AXoNtDhWRnW9AIfgqJoPqQDUbYFe2xmIJKAExhfoNdTmijvfsj9Ar8tgbDbdkHXLJeg6E4A5
yPs2E/fNNN3uwTFVcJf0wL+OAPG8WZ0JpXDGsjMyFNxnHlQHPyz5G1hF2i2+qf6OzOIY/OclYl1D
K5Hv1GMHQfWOaL/ehrWCGR5g3Z2GLbsigCu+PDedmJE3CunGqerDZ3CuC+TnwFtXu81hahARAKzA
XYP9IvoDy6d8lc2V/5L0s+n5xpje5cgN3XdFbx5oJLtFBPA20sCy4FGVI8DJ0Mnq/XFtQjQOzmlg
k6U+UL1dt9Omsa1uzZ35vY4ayG5EL4sxaxlDRjuIWDV3MoAHJRdd9gUE8EdShmzj9mSPs3pDEqOz
jt0pBH4C8qluW/P9GMFhz03Lwh3I7IuMmmPj5y8AMyR3DJ/DhwkbI2heQODaLvpnxLkCyNkFxXOR
zQ1kAsp+R0WnSrtD0yNxnIoQYbbum4Zt484qHuBh517BUvfRrIr0jlXujk+j+0hVY+S3nm/689bS
daaoGih3LOb+kOZXs8wP5KyFaBDYDVPnQA6jkCJkuq4dXeRG9wyAcCyWJKjb3oycP0S1Dade0Rws
v65+9Gby1YpnCcxr46+xTRf3FbeanUgbA/lAM+gagOLcllFXPP7TOGlyGLOy2sFh0W+qHpJ4eVQ+
lhqNgjRIqCRrIEpuFBBtbNIcPynU0cGGcADZOjO+UjKqEJMfp8+yKLx5KqaXOAFAQ1YOR6wFO3as
bgUAGgUmUk1uaKelB2DReBzqtkYEbuiH5NLERbVuOFMP4CcNd5YsIyjOFNM5MeGdR0qi++SYCBQ4
RSi/AVO1SbNA/Ag6depbRGSoO9IB1IMIwmiHhKZ5+/svofXrbIlVg2AWw8TgcM7xTfn5Qwg3VNWa
o9FDMJ7DxTr4CC8RZAB0U/cq7PgeVGHwiFBdD+2osO2f59apIHgDlnzHLflD3OdYDwxV9r3AW4nk
MvF6s0AOf4BAtR/tXU2xQjwrHUhWsf/p1YZIVTotYEtnkHCEMO46aJpsWUdYyD5ed2JKrl3YmvfU
wBABuf/9Y+C/rkv1Y7AZ1g36P8ehHfaH+cAdR+R5S9Zd33PaXaWRpPjJMygfg8QLbgDLnMGXefvR
p4HlidGqfv0YUI8yRZI//frDEnx2iJTF69/fsuC/rHNcLrmU+MtJfDzE33aeQJpyCA1G8XVZ0M++
W4MJPYi+wCecaqc82HaSXaV8tvurmub4miOV6u/VAXgbl2pmddEXSG3crJu4dT07qnJwNG3IzZm5
KnoxbXC5FOlmChsQByPk4eUJDx+NoHo/gxCC8IYOMI884MKb9NnNLodE3n/YjtP+4eYJsTGnYxss
sLGwHCUYyj+/zsM0j1E928l+8gH1stcWRFn6GVLbLhaacCC5j8M8QFBXA06GLrlH0lv96WbhG2JG
fMgcV0PgQ7XRBJQhGkdIOYUgmE4x5wAFWoRPNsuq46BbqUiHAIHgyRmDcygYtKr+3T8f7AQ4Yc6/
seH0+3fA1N6Fn/+5+PFKFywhwnRdYLJ+/ucCapFNiGQF+wXDZZXrxSMD3766mEGOwCU4VGp9SOag
AQ846vspB6YNBNWrxAGLY9D1IOZjLtzWgWntJnA5h9gvALr7oXxrJ0yYrP/D24w/kqW9AR/+MTYz
8S9RyjLh4RFS/urFYlD1LdwobHZpl4hjB7nwNTKFkME22MHnKFOgwEPiuXRrICXFGK2oHhlA7hZc
jAhAR3n4WbEihdiR7Vw5Yg4vGeKiZJYXdn4KQrhdqFjYoKVu4oGB1DHCanlsyyMiZt+QbBX/yMor
Fo2YkfLAQkTKl2+aangNz2D3KPy03Wasqs5t2rtHBJGHXVuL+R7Y7MDDp9x81eP0rR/9mOf3cUwD
TI8OgolleeVBiAkEDJL9FYn2FxkkxdHEr5tr91AHBqqgu8zGSw3ejStZUTUVp66a90A/f6V6qqJG
Okx95Xscy/71cgWqbPSQDR/7VZfnwY7qPlxMuu2um+Lm9KEu6/Ps3LLKs4cKepPUhS5lA/y1M9M6
+1hHNoZdF1oDrYfD4u93DSlq7AklUzustKpDwMCCmAI5BhVHDnymTHMPaD/TPselCXd9wn3Q5HVG
f6JyIYtg3QY8wup22qR+40BVbU6mNQiUMaM4bfbkdqF7mYV/54gQJV3VpT5fNS2zoRViZ4jfBOJk
iOzHzWKw2Q+QYLv4tIsE60X0RCDOPbQuZJZpDKUHAnE6SAs6+0IWIq2SPXzjcEDrRqqzErGB6yq8
X66UqWmbTdPsLWNEWPHGc3zn1ruoScAUp/uZjcw3XHF3s4xQ+NWDBX3L26AunyMPQM9yR6OKufSv
URocpc3sYg04IBQpSn/ap2y5Thv44gzpllcyp3FGhPVXLYg0j1T0Qyk0agd5nfoW6FAF4NNIHfNM
vQIZGPu6xN+E7orqLBNwBMS6r2QfiQjkHD4PPXo20+h/sYomOktww+Eb02/NUIhHED2KR2sGFRb0
JNSmdewwX49GsoJiS/ZAJsgxsABhgxppZJrFxoxFu1M92ISb9Gs6pOl2nEV0EIZZfkpnHwsQN/2K
DMjGc9rCPEF1dHw0+v4br/zkK/KisJTIW36VgUrusDp1VtSQO+OPvnKNh8gvkvPctKlHF4Bn/CR1
OmPRT1dQ9YHGfsSfgi6S+s9FqSywr47pLi0HtWuEUX6G9PZ6YrW/NdMG0FKFMI7Rnoa4QuyhgzNw
ja9LfOCJy4CxxiOD55GtyjFi1drHR8znQf5ArdyJes/Bzn9HxdBQyGeC8OoyVI13uIKP5ipVx54g
iBFtfROOPCpWec3uAGncL7btCHw2pAKKrd9Y32k0t3SNHUR27TV24fzJNEbxmFknaltqciAhMmS8
LbcqjTY/Ys8CqRV951aK/RVIRAAbajBpwh/7fs/aJxojWLej++gKJs6WyN/veXDkHdKJ8+We9euw
BbdBsaGrpjYy2GfXRSRdX0Af6L7hbx6W+/rdPVOnsTH+ds9BUoOwH3G3uzYft4OR2LuuVocSsTlg
0LoSiR1Gj6UFnU5pVyNtFTGRMnLtvaIWaRRAK+YpZN0WyxagjtiWAVTbdF6IHmNARvXWj+RrYoUQ
kqY6BnrR8EynS23Zm2yFVDs/NxIvjDABWMlT3FTAc9RgecMSJH0C7jJ9qjIoUg7qgQyQNGBtGKBU
GyqWLDEf0ZkMqQsUwKQ3hEO+pbpGIljcRWtIoU6Hok/X790wbhO2yMvpKvBum336xAK7vZu4s7tZ
ZNXU4Z/ZFXsaq5tbdcETyft1VZYnsqOudTBCjo2NzYHq8pEN50nEb3M1dwdpVakHz268E+1oH1mS
Z5dgrLFSHz0/Lw8yKSBvxfJslYbl9Gc4b9PcbX5M6fwdO2jzkywQXIhrP0dOOIjv5kZgY2m2wcPo
g0cm783si8klYsXohIRZ7HRa82tsWyDib+fska48ToV9jOPROYAacFdKB/RC5uye2jj80xrMCmFS
A+SWjrQvEWaNrSgDDjQdJLOnpFJr5iPnwWg2lQAxR4osi68yYFdQaOvwJ7w2csRDjpEoEEZm8YfR
Bd8rKLt+dkaWrMUw+U8N+Ck9yDAwwD7m92sDxV8ef7lu1AXyAXgIwObCcPiELGEAnDkyCn66HiS6
gecrmnKrphIM5mA/39bgAPH8FBI6ec+x4J56/hXAvJXfm82bagC1D8Eat2fwZXxSwjlWmR61Vnwt
ZwgdWWPP7/IoQSyHesIX6YfV9OQrXh5diElvqEOW72Yzll8ALUkhkDM0B6Tpy+dZOffUPjsxfLq8
Gq5hCfc80I3QO9dXylQAoi/hPuNn1x5GFibbyqz9L369XTpast+Y3VwcOYOHCyJ/n5cbQdbsysjx
4BJsCC4m4jfrQg+IxKVjEXX5p1mG094EFHybtV33lpTTigwMC/g8aPdlJ5AvVY9KQnyKLtXYAG83
WDXcB8iBODtgwPSowbCbrcJX87WTlthJUJXuwmQ0XguBv7y+JijuKm8OZYoQLjJ+oJFcLY+rgLD6
CvkuwaNjQKHG1yLC1KOOkfEDR9JbOzvBbpzLeg8VkunTXEBnRT/oJAOvAggws4szGwopeLG5mjEl
vSBY9VJNUPCIkE+wL4IEsmFL4BvRbxvcCfBnOQhdaiIYauCB+2SMEOfUs2ltxPZjqQ8yxdqusmJj
Q9NnpHo0yO+hMzbLhFpm0bwrwPuzpk5k1SN7d8Jy8kIlZ+wUVDcGTMNFYe6wzOVHIKhWLrJiXlJh
GA9JUJ643wevo1vg4QDsufgi65ojzYll44ZanSxIPQOhuwM5H5FJ+iMtJbtSSY9oIoviJdcjgp4O
xOrwX9oVrvsXWDwNoTcJUMgZuafy3Nk9Vqd9NZr7we3uTN0ArBtAZB+ajbHc46PvHOYyhoYd8rLk
2bfNv06n0IHKzjz+EfAvgwhA9t31GZxgykrWoRu2a4k5cldZTCRryDHuzF5a1wZ4k8e5ZuHFytjd
u3FuIOA3dpm3lE34C4HQrFoo3ejBmhw6pCx+SCOVPiI0Dod/qP7snBRtZiezjdk2eM3oQo0ovndl
yzfIRGcb5DtbYOJy4tc0MJxNZqgCwjYoVgMo2f0wKc9UHC1zjxw0rKIK337K53JTTHnyGoQ1Ihla
1AsL6eQVaglyVzP/vTVOx8QDY9N0oNaeuV9FEdZ31NUINrPFgFhIq/IezpcXuk6Wi+pIN5Xp8QEZ
/+ebotYM3ke6KQMMn1gsJNXOn2Z2pizPJd9TF3MEwFc+djILWQCZLDQCHzJDA8OHg10buUQmcBto
MaIxI21kZ9nsVW2wwZZ+jbSk+Al5IPOLhWz3pAU6mEpsKLBEAxs7lSS3DtbMkqWUltPZCorhntr8
Vt2Br0veUckM2FMFasmlhKzK1250+ZXa8iD7xkM7WljDGRTmERsRw2W5BKvTFX4b/pm4wUGwWq9y
NSEhRN+c3xXgLOCpPFFrjnl+xTOBOA21Qv8dv6kUmbZdwF4cV6XrjF1ap04OCI0Vz7PjxrvEYNyj
YpCy9iJr/7PLnAhvMXRKgwlsY9TIWlyqsBp1zBujeB6TvtjmMVz01Dr4VnZuJnzRlr4teFJk+kym
WQ6qcjjqsXDXFw27od9A8SFF9B0DKTAwHJH9n9ZDc00tSAukScY9xNebq11B5xdJOTiNQ+RYTFBs
2C6VVajQVDX8Ps56cYDrYYIknB6DIREks7LP9RAexhk56iBHzJ+4GrJrFYVXZnCjQLLojA0btyAn
pFvtqGlP/oSMMz+riieqg9DVFzszkYilqyI1QDReb4QmGmDiQC2YRYOvL/qPHKlTfghxRypSD7Pc
hknPHqmGh1jrTXaabKktnJLhHm6QxZwshhGC110JTxIVJdyeIO7vH2d3/AKqnPZM1a2BtEa8oP2R
ikFTCSCNABegIh2G2ny22jS90JXUDHhFhNkLkCXcKB2Y7UF7w8OLkt4PYmQbi3X9Bl+aapu3hetR
x77gxuPw5/KvbSo1exPA5kjLwyhzbJl3SRrvzHDKn8jczhGYNdlsvt++DAT2QParSqA3tQZeFHj8
YA1lJzB7u5Z1n7g6M9uQx1sVnSWju0Um33ih0lIFwQ2EDcdxB0Dte3fw/FtIHZ/6NZgODmE5uptU
AOcwIQv2vo9lthz8RmrBBf+ougI0M1kDurtxzN/tLNUN286FsJ8Ky8gbkoBfEM9uL8gEzLxkTMPv
/oHczLd2JvrftlN/TM0ZNn9psUWUy/UqhIhOXQtsPqmj34pEonMrAjoE+hltDJgijLH8frm1Ut8G
aZlerdh4kIhg3TUW/0EhYUeGoGira2dHIWGs2i4ThAgeW6xCycqP3ZdpAF9xkA1qu2gomfyl76L2
QQlVPaRW+okyYco4kFu3LNW2w9SJkOxqcgCrBMi42N14tlKjzs4hti1JEoUlsoD+MiGOrWQMKw9U
OONmGopkWrkqvwfvYXygBKmljtKknLFtvEXcDZrfSBApRzCgO0zioYFIOZwFUnZzAGfA+2e9UCsk
xiBwDF2HNBmC7RjAT1caA9g0uVmwS5ioDUd07N7ShwnsF/dBVn6bzDo5UonqZWe+d6U6OjDHGL0J
m7Y72wLXcQRy6tPkNv2znXTNpq3CZjvoojC4e3DiIFpTayFidVfV4kiNVFX2vacsxh+oBL0c0PNO
WXGCBvvH0RjfRkHtPEApu300kktn5sMD1/LnQ4YQuvJbtqI2qnMCAzJW0QCHkLanOpVc2rozz32c
XW8dnWlkKyr+0tHKbYTF0Ql4sAFuivn9StQhznJ/X5hSptcc6wSQLnC4sAJ3bxi5ecr9wfnbGVb4
W+76yP5q4T2CJw1eCo1CQHrAUPX2mUrdaNgnCGN8pRIdkPI/rWMone+sbABRdy+Dxx7+VN2ZhvGj
1tC/7sjrmwSs23rENrTt8zAY4aMTIkkqzaEBOX8y6Z8Ug9baE6EjQYGKx0eHuK5PqWUZFypNA3C0
48A/Ual2h/5cF3LepYicnaMghKKkPiT/PrMj1e3apHoji5RX7xZUnNJ0bYsyhiyhaEFBCxDQDMna
lQJb9nWoUnXHdEOmGwqBZFYQwgKmXwzqDmDj9x5Au/6YSxNwHTs99DpFweKzeBBgv5zN5jHTaQou
Pu37poQbhQyobtBkQAZyYZdOTWGIB1dtc/fi2OPaScwIydK5uNJhUCNk2KChu+0hqIQNPRpCqROd
J90igF8cLbjUyI5akVz43EOVbU/MWrlyIIniyBMRaykOjv0VNVBZtxp+8B05n8Dfh9ASytVgPt3O
AmMKvVLXGQFaRaI+tt7sxsI+Q+zmWzgM1RucswiH4M9/RdzVfKwQjaT6Ghr0cJs15Z6NUfUWYpuU
jaXzqe+w4AEFJ7bcuv7WPYdKzalGavZ9a4KxZoaO0ys2EiBA12e1rqMzqqNWshv6Ovy1VarhvW9R
+/VaDaG5M2YLILk2BEkSmPiPSEDZUNWtns4Kpw0unRTNTtnJ/CxS/2JApOMPfYKUyYFOIAq/1Lg1
lHwXKXIff4ku7sKjUfP71MceIqK/HJ02aoZYj5wGOEjwN3X0gRqs2QyP6q8eEv/S6wIFciHcghwP
a/bMYmx3g6z4M/6Uxm5Ig9yjYtog09iG22ZFxWZMsE3DSiGoI7NbW4a5HYY4Ru4QuipkOK4q/PJO
RmvxZxq4jis4VnUxdDCwyuFr9+HhBU/wJO9BMLYpQ3O8Kg0OSkZIhDI78HqgnhDK9lthvYIxDJSG
SVauuUrFq+Hk8NYaeQWcW2W91mXzNtlWeh/A//n8D50MPjEvL0znkkNW2zDiBGslLwiQdYlfjBfR
yTB7mLGcvWM59jYzzHw3Iccb/nFMvlS0GoGdlZ58qdhCT3U9Z2H1ME2pOJqpMtaggZo+M5AmrfvO
zs5wufSvyEnLBTQTyCoshQG4mRo/KwnSXhA+ZWerN8iKOv+TlWUAC5JzJ4Q3JOlfhXGhEcq2e78s
FX+5LKyadCi2lTFwD/HD7Ho7xBb44Ep2udVkHPP4CjlZ67q2yzM1QF0kvwL83p0ZiH0/5xl+y5hn
XqAS5uyzqbK3CSKfn/u68VKdsxS7EDEIylaeYzDB3o09JM+XZCb09Os4eUmr9r0n97OlJxmk/+5Z
mZm19KRsJ0hMPkxFu4+gVfG1yXcjCKt+1FCiXFVl77zYYOnYFP0QXerKSE61MZpbZTvFEzwtiG25
vfjezd2KeiXF9NaFc/TawhnvIassvIYCoVVuw38HEGzyGDd+uA6ytPoWDRIsD4icJT5mVKNsPs+R
qsDZ0oR3oIvsD7Iu3rDoz7xqFPBFQXgJfE+T/IIFJ3Jqu+iHFjpJgHp7yzPurv3Cju5565t7KRNn
X1gcQSLk30OmdxjfhFNAxgZzKzf8tw4TQsdtdfUrXjz3gBCsS2iE7LkqimeGUBXgnmpelyIsn4dp
YHct1BLxuyueycIe5T6Yp/SeqpxaNetYyvBA9nPQ27sq46lHrXDit1fQoz3QpahKhqMHqZ3ugUpt
aCngjaBjQmNHUW1sHWgqgxoWN+MEVoEk2PIL2Y5FVl+zyAbiOzIsiOlE2TNcV9c+zYsvVoQcaQFK
n2MtJXJrZ4A6Gl58mfwJbJ6dwEsBLY/PJftG5gZHbtIosbCnIngZ3KId3gqrq/ZQ1mu2VA0dU68V
cQYsRWYeCjOsNjRob9jHAj/GZydvAcmzxAE5ZMljUgjo9ggkdzduD32qovcxFVaYq+FNfixbZBmF
Uw+QVz4kayeouz1YvAwESHX5/7PzMpS+2j8OwAOogMZtAfYVzdjQAtkPPouXmIOMrOOlvaL6nI+z
VwaDtZjV+fjBrJXpRzMHi6UDwzr5MkUkCY4g4h9R0qpV43LoJbSzeGVQ3s3BB/2JMRXeOU4Vrmb9
EcX6oN8pYDM2VHQqG3F4OArOVPStlz5w2k+hVYvrmAUJwpgYrHdsgIk7UBzG/cpBzP870OweM3M4
J5DYdIq5Ul+EBTU5SCeyR5C19NsxaY2Tr6ruBHC33FpRaTzEEwjfQmC8v9h9dzWp/5yABmqI6j/K
HBIVo9sOYGiF9nDpq/zqllN3AI31tI/9pr3LJgOswpAi+YQA0Z9Z3Ic/Ara3TQv3UXHzRaZyhBoN
fnuGBpnFccV3QAZ0xzacodba5/YmAvfnM9MfCuzex2+G04DLGj4x6EX2+8Ri/n4y6sBrG9N6yaNW
7ssKTggqTkgp2ydGEi9FiJxae1M1yVIcAvxKM0ifeayIxUvKRkTLrTzH/Ipia8cjik6xGLsIV+8r
CCkurU4dtHsXHqGlb1i4WOelIaQGdd/SQfSkmTjkH/VdAd6TQTbO6JfWzAaQtJMMLJS6Vaky2gfc
mJbWVPnGLug5W1rnNPZ3CLEDjKFHrl0EQiAJbi2tNofSs22CcJyGCiNm7VgLHlUqYm7ju7lrQFug
++bjMO9M24doir4u781xB/k2QLWm5tDIst37U/4C7aFxXAFl2VzogD/v+1ls3bnNPJ5/tSCzEJDX
FQJ56Y6KTQmR4Ty0IZqk5SMzYcqLmlvkGZX+HSZfywU5ihNtqwDkp1RJdnQIivibGyGzlErU6Bjg
n+yyYRvr/jfTOIUvKo0RC7vV0Vlrsmczh6TpbewGyqwnGdrHJvIx45GZHwNzW4Erx6OBeYaPzyoC
ejwDyvp0u5hfQH6kMor7BBvyD9cHhKMByVEeb8j2djHXTA62bMrzrb4LjOwI7upPdOXb2FFuyjUc
Y3wZw33yXQ6oqJZboYMRQWklVFDJnjSq7K/qNA3tdkVlE1IZ/z61EUoDfwsoBywj8xgSLM7LKZm2
ZWqswhZ6fNTym+HaNNqZfoDQgr7kpMdxgg67IiqLyZCgGFHmhscSazPw4KqBq0MV4C2nomMnLvZN
YXFhtgo+1dBwo3o+SutQ1QzLWCRffeYNoGBOg3RnZDmLlwzeAKpPMjUe5nAEOJAGhywPYiTIK4QP
BAtajlAAHco2VudaH6jYtna1ZT6A4lQ3VBWC1IjxlytmMgHPVOxeYrd1L0naeJ2y5hMmYQHfmG5w
fLffwPGFeSXJsc4mQ2rhEWQbtXWo+97q6Uz5/L0bFZe+dWAfRQHO1W9V2uymyTTOSGlIpcgudJhE
BMIqfaAzqosQMPKQB12vf2kA1TgAiLovGcdGv5tYWRx/qScL6oowub+tsVxervhPF6O+vFbf4EDU
njm4ftPBn7ZMyyNO+oC8rvdDSQKKKWAlBydgm5qKN5vBCtiaKWPYmY0br2xuRxCUroODW2bpbgiD
9FPkJw8EKZkbP8Zr0X60UEhG/72Fb1StN80t6GEVGERV18J51Qb52WTuRljQ2r1VuWkMcoRb+daj
NpNubxXVBfCY7Ez1i7E7MdfrMyja2V3X3oNrHsgWAcWOEb4ThXBf7e4hS1Wsqslu75fKMm92SOjT
RK6oK/ShqdNogz0282iYpYG70I9JwKY9My3jpLWdRmNi6zT1u/WtLpah6y7lgrSbbk2cg051RT2p
8kM7lZsGXBi/DPePhqO+A2qhA43ocPledyviV4eJnWxkXkERZpsAgOYpRFzGVRlM5WWEGiMiO0XF
ThWwKcwKUaSWzm/MzgvaGthK/JW3VOnUjhYFmazYS2pwn1pD81hFDN8SM3IPUv1fys5juXVca9tX
xCrmMKWyZEty3N49Ye3UBAOY89X/D+E+x6e6vsk/YREARcuSCCys9YaMdMnYZE+m/6HGVA+I0/To
kXncfPW5Dj4eSQGbzsic5lmAFXgun9Xl6pBbAWG77nuff0P12UJPEQ0R7dEs/fFoSB0MjJT5I8m4
/LEl93EUqEDUUWmM/HZ9jmpEXQOWswOPPaDjvF6tBuBOGvtysJAMk7l5Lp1saF8jieGvU2OFF/jx
i3SS6bshwaw3juyoQ9eY0uUxAIminc9zDamewDG+I6SJQaMGAzNj6xyO0p5/Q7TfQEIZ4zDvR7BG
VgBmyUZQIE/6Vy2iiDdYDdIdHtLbep6lJ22Nu+AulTtrmqfXqgVMnrgo6xt+dvq8E0anJFciBB97
Hr9cFtdokYiodtXFckzquN6cV1SH/tNWZ+rQJm15tFsLsac4fnT/eyC1Bvd9YlqTiW8edL/9rga/
+v917TLVYsW2/Z/3+HqpyPzhjCffTt37q1+dffUtlZ88JMhmr+/gX3/pq0+9mWxBetnHhfC/l/qF
nRxqt0BoK3baR4RhMar3Yms/+bLdNekCfl8+BR5ETq3s/NeqMO8V9ks3nULqa9sbS7h4XX4ZRhm8
LlHfbsm7eHwGjNrt6O4twv+duTaD1Ut30YDgqDulQ2PgGyN+qEEHqaDniMeFmPuhyZwKG7aYRx3v
dY7RKmdLBQosg2qrU2TSxzOI1pX3MQVvMsLnO5/Gq2pB5XyRhT7ePlvCJrHlT/fPlusd5VLqT6oV
ZGRIXHQDCsv7Bv4c2vDYLTd1MAHC7orI0oEo0FfU9j8DDYhKLFd8f9fpTu/C8F9HEFUJY2ao49cd
anQCbmksDkWeYEb/3ztDjg92hQX6MsCEE7qTtHdoj7n3DtDN3S699DjbHsyyoQJash4ssiKPEut5
M2I3QlRKX2/FB6tZJsJTWuraNLHNsHET6OrY+9x7TJNSbXrQk3ncSjJbP1HhqQ33Z4PS3lbPpPlg
aZV3nQfKamqghm2Ob6f+fRgdOJxL9wdCln+Y2648S8waEAH8Ok2BZ58p67bLJo3N8twZLt5dkxad
sHQg5wyh0nWa6lUMwMBZ4ZsTyb3qVRLgHBqssLdqVEIufGxG+U4yOu82/biEfp+0z9VaVEVlZgkd
DxfHIQ4wBYAhha1IX+jn1oiWz0NWjP/b/KktrkToV4svZIXgpaxn0VKK/2mqgX/15et1lV9gQate
YizdjrnFOTbAgSYhqHjMUuw8oTewYpP0yXAamDB1W/9sB/c1mHTrNesn+5h5drTPqyH6pkEjmIDS
/KwXJEeLYe6uqS6tx4lq56ZupuI2JUJvD3EME60A5YUexhidjDbDK7I1o7u5Htg11ddxJbKlpPt3
YGAJ0tsR1xgG1WUs0X9IX6dndQ91EG4CCDzeQ0sFlybsBW9zpAxta/7LqiqUNimk4wrVp4dkABEe
DY64pug4XMtaoPnaRi6ZCJpfA2JtSrsD+mRhwvQ1oLlO/agB3PTqAuXcovU+rDhCa1k03sWFWPxt
7H+6a3eEB9SpX5ODVAnqEARzfDTguqKANWq4o7raA+RhezfGksLPOqD61KhjsM1FrJ1rgMPWGzQI
Q00u3i3oQIj7np381Of8ua1r7bUC2nVsF9vc53WhfRSOtlEXzDhsb/s6sx/UK6MCqI6yXsFm5Fka
OvXdf6wgOidntcusW+o65o2M5LiPpYaDyH/71FmTinqzpjP2czAPcAjZGQ3z5PPD5LXq4DS5eQ3K
V9WwSiaIUAL6O02l99tr5j7bEXfnOxsG3/brVfX6+tiqhrCdI++gBtRbicA+YOETIzK/umJ7UPG1
vhXvM57vt6Ey4pCCPgnnZpkPXt16O3WZH1EicO2AdXcd/f9+lTMk9VuP+ZJmmcMdcaLhDhsBqQ8L
n2QqSQ9f/X1SUCheFp/tIJepgSzX9QdSrCf1ItXP/4voQzeuKS7PulHtJsM++u433dE/lKhOGhzQ
HfD+aHGLfL/hV+9eq7nbIQBfZ8WiO7U4Rh1BZlk3p2r/eTWf6Afo4b+tuP/D7eLHT50/pQDordI0
wsHFKYkw9PySBlQD3TDdijzTt2ZuAAZu/cfZQFVNKVKlg3mI9cR/VC3Vv3apq4JFRIfPwq9ZlAD+
bFe8VLMZPWnyGZAwlJf1sGDJtE3rKdmrJnDR1Ua5ng91uiBs6fcPrdHNN2eRCFlSdd9AqVpOajDx
pnmPC3OxU6P43U4XWeDDo0YbiaLXDI5LDaoumBZAbe35plpORI4hah8itjeFuV39pvPVTmMAULrN
AaRvVPPLr/rT6Ea1p/Watta6jfK01j1/ghttzC++j2ynqWFkSsi7vGiwethMTG/z2lJdumm+IxOb
P6rrW36yB2ziWXXWK3xgRE+DsEngc7MAMgUiGyDFTGx0zOSKPRYh4MTsU+VPs+4SPdrJI3Upfcsb
Gp+QtTMJbEPmzaepGSrAlWa2meWM35424BLQf8SdE9yzs8tk8+TB7c7nmWprLr2DTXZ973uBu7fL
/KNKKw2QvqttBOXJI+XYE0LAyVMQMbkbcBT/8kl02x0KzYZpW2hc2NNVnWkOcKO6QsDRdPlaU22U
2LdXq+hxsCH/xCpNKpbMGUvyqEe4HbeRvfVLkyxutiLJj970NAdrRBQg7Rvz95HAmMuzZTbL5s1M
YHkjn3Hm+Z9CYGy/SiT2nivdik+xL78HQ/xDpHFwiBIjOGaRRm6L7TCrZMKvaHlzkjk/uCuawW+n
U9pU/K/o5/gJNsW2E87ISd0rmIh7gexBFoE+r43X3jL+CgzTD3UQYVu7j8h2al7YWBSI9Bngzxj3
m2Hk6SFLUOA51WHbhWaIfg8CHflz6oShuQgIQBQidoCePYin1dRuqXTsxrFnXdbz9DIBWwxF2T32
pONjMva/M6dAYra2ul1cGvW+6jQZjjYAUzMfNuhKAnRKvhtuv/zo6v6Af+GpXZybVTX6JWjBtrI4
DbsgaYrQSOa/o/5HU6C+zN73D1LYfBbtd1QGD2lQfBskYBKz6qHils8maLVwbDCXN7VvcZFtnKZm
Wak77MeE/SMvPtD92lt8MkWAad7ktX90woStY7/DBqjPQI7ZnWD2EtrpQMpA08aNuRQ5ACvnLzMx
FwDfxJRBUooNF3yHTLqrChbYWWI2VVfZNXFBVi8xdTsnw6NgKvsDaNEf2lgUr330d42E7gES2ptG
dpQ4YblWEwkkmayCU1PO4rF4W90wr+Ax+U+WGlUm0gtAJMc/eRo3V2O2MEPLX/thMN4s7zyAoNxo
kXg14IVsS5QNthNzABlP+4S9+NVepnMpdJy4MnkdOzyfDCgyuyXjy6DQOxwS8KTnJD4FdbfzTMwT
o7LBIscen3ojaQg+u/qQuIgODkN/B/qxtZt5BIVsn43S10I9SSRIu/7FW0oKlnO5bPuoaM4iHU9N
DzYXqSVKs8DXtV4/jiMcs9IuAL6C60K2nmp/4mGhUlEm6nrc4gZcGZLIvfoeMGdcc0Rfu4euT9DO
TPSNCwJSIL1wXBZ4DDYWQKERFcaZbbm/GXuN0D1qTuSwQ7vuZlAc+jkNBPzwuk7MXT3X7bnPEE6/
qdMa3lse/s/YYup0FKU7HFq9P5UViS7QkbxK3cVQw583iPEISiMzlNMyHiB7FLCd7SbE6n1CR2Np
zyJIzL3T6zfdrOozQPKFJyzxsUthf7xtZ0AmvTn/Ya1yockswVMrVjV5IoOQ1S8+uybiCkW8iSoP
D6rc//2Mn9P31GcDN3t1EhbmT9P1XkTUhyY1vVMMV3XnpcOvquXrEcFyr2wXAd8K7WYq8GWximQP
wa3JswT9YIxXXfFaJEu9y3uAyE3/R3polgDU9ZBNrardoiX+bWiik1x87SVC4Deak4th9W+F05V7
lEu+d0Wu7byo5ctD2BH1n+FRd8VACZ9CtdGWL20y/BU3doeSYeIeMpeCSjX2+2hoig3vN7tIOR2C
hA9EVmi2mNIZHuuSD8vIxascqeubNVuXSByyVO4XEspHV7QPUpZI+2Tl21jpG7F6w+BTiU0UnmlU
NLN9V0YPTYWqRMbDqBvDvYqMj8T0SNW0zUVnv7Hpl2HYwVx0zpqpCXL2mX3KBSIXTVf/LYyyDPGk
tvTmb1R60nCyU6zJ2xzD1PipKyzjiEJvE/fOFgXk0mtf9Fy817aehIE1sfX15TXx3HjfWCP6wjHY
1CaQJ9MgSMj87KNrgiXsM3/eeO1D1eWh785uKIICw3dZ+fuScs+1B7LYxG13LZyebC5yJIipwcPq
hI4mZdu/kdNPQzE4H1YZw8gi5XQTenAcczRP/PZcavOfwEP/ygm+O6PE/tMaTwWVpzARlItZnKfN
7ADnK83A35CGno7svHKqa6jZ5LK+pGPHHOxP9h7zDDPsV6dPKzfeIXRPYFebB3v2g21aDXhnZJBT
xZhe1GEQTnqhOnrJZeNCHXYlMN7hxc8gWJBZCqWrhX3X/J1azrszzr8as6MGltgPgLEvFSxEbyaP
aLt+vUUH4VuL2ejOK/JXZMWd68RyH3ZN3hyruJV3OYPD05L+SfRLaPcy30mCuq0JMQtRrBSHL2ME
SyvdTW/grFybwkIQyM+OjfTjB2xpItR+rOSyBNI5RURqZ5FkxjkdLRiaSbFcyjQbjwUiyA9Aw62D
IcT8OCQyJpiF1go8pt4PI8aI1JqMXZVm3l12cbKLm8e6h9ZjC5diKgaQaGcQEhc1PocJ4r+bFQW5
6TKdurkNJN4Rwnl1rQC7wEXUb217HDQXv4Ei9d86ivabxnN61PYTNIZ7YEDWjCUTEvn6t6Vm52TU
Q/mh1dREg6ybTpVjO1sor23YMV1+TA5MnwReywe04g5wMtgHcKq4/vXC+mABw1kRqtbH5PY9Hr5C
x1vTwT+DvMhHjCBKyLQ+fpBPZ8OW1cOHEURDKEFJfQQOUkjO4jcfcckUgY5h/QGFbEJUG4m3WLPO
GA6aV/QnAxISXrRVzVQs5rXQYBFNycfSZdUGXpINpjvu9rU9scja9jlx2RNHsT1cO0Rcry3/62Xy
mz2AM/bKLEDbKpBQLXPPeSTWJqMU3LWl0V67jI9stDeDy7tEYihDynsa0UhGFKaPrTULipoP0Chg
vzEOeu5kGxsXyPhe17UW45T2hz/klJjRBoHjX75Q05n3A3oiW5BC7gY3LCscDCu/1c7ohbPIrF1G
Cji0nOFgllmAJ3k67pfqOmT1fOzbNLou/C9a6j6AWXzLk0jcSaT2IZpULFmNpt+QQkfRr1jurj2z
YJfNvCGRALoO5W4KU+xk9SHtN5AZur21mqD2RbqBEZ/d3LEvT8GC0yrSjniwVMtfZV/iM1IuhxpX
vt1cBe+Ag7d9M6YQX3j+owXE71z7gn/FBRuC4XC3gNb23F2UJXEY5SRa2wYdHMHpPk2hDIkIjS9j
zO+ull3NdeqOcxJXruybbY92qIYOGwu3gPhAQgAt1sjZ9IH0Ql2WFCJZHro0cp/HKiCp7sh921tV
OJYkNcog9rcZBnBhS2V51yaVu539Zjgj1OE+psJI+dEt4BZa0mWGzYRaEELfvDJ9KKwakK71MCNN
txucOb3A7agPBP4O7+yGblp9NFDMEFobXToeVcShql+2t/QYsQnnOCBFkyQpKeTZM3ZdF5WHMhb5
xk7fWteo7/E8mSEZtb+Yvakwj2I+F044zEMVJm2s3dyq7a+TO2lhQbn+sRWj2KDZzD+uB+cE642i
JM2Tdc2dbDfghh7gT9mgQFk4GGh7hoEyPZqXIaK0vm5kV+iNe34S07VrqTZioxic48jHMVX6jwi5
H4ZYy8PB1282CZ2d5c5zaHTauQvKNyFc76HotD/NxBc1OYb1aFd1sWvn7Hdrgd9pEBXHOede9k36
kA/jFGrp7IUTLgMd6z6qECwruivPGHlHuznCPUgMMKX7KMJ0DekO4Wl/7MkeL3YEfGuqkk3ST86m
FfxO+sqUZ00MUEAtEqPzVJ78ecAZxC/rBzTHrnrDlsoCKmJhiWhiuQFYlohMSPfSTAGOLhPBk9EM
7QGS7S6ZNChrtViO0slboJXVa9eWT5oO4A2B7fbgte13Q+TmxmoMmycs5+EL7NvST7Dklvjkx7gW
rTnRfkiyHXLQRPCxMW91dh9VkIgzHCWd6tXyV9taYOUIC7Y8FHAo8FnfLNOE+1AffM+jwg47byDX
gUzTlKMN3bo3SqXTdQJkiGZRu8/9+N1DrGY3BSZupiLfLVPsshke+ICGQezdONJ3wsvfMQSatjUp
sx2Sq/ouT0ATllqM0IpZPRQTelhtxBIlXdsKPSTh9lo6eJtOpt1GRMmBHFx+zpDedXXTvRDjP2B2
2SFjnt4tw9AOFQ9SGM33HADHKFPx1LKfjR0KzZZP3UTAK+nqlh2r3phE+uzsKiueDrJyjW0KwCYU
PnKy6S0Wk0N40w4bCUJy63jZUxKIi+v4za5DIpe6tdT3A3S84+LpAYxfRE6Yw6HSDJnc9wi/L71b
IueV4sWAnvo+mvVd6/lNCF0530eBw0wSiXiHytN3A92dXd2344shSQtJ2De1aWL1FQR4lloIf9VR
Om0xf3zhq/LJsfg/SH/me6HhdDFbWy8HIxOTlAOt7zU4mjQI2pmRBOYzifeE/Aw8140GNhBQe9ds
BkKKfe2gYF6jBAE6vOye6xwKl0UhMKDm30wg6PPJnkOdSNrusQZj/vmJzMJ4EWn+pEX1shl0I3oU
rfXdtanDL0N1TvtMnIqZ6drWgHOVVDMq7+Kxy4R6esF7d2vgQrepawNFpDKCOheBU8rac2cWgLym
HE3HuA4jBFYPusaeZaid5vPgLKAg7FJijeQ6T1GQLXs4mphhZBBS+0Vjpz7JFCBAUJ+wvOzP0yiG
szr7OsSu3Z9lCnQKTg0rtUe6HXz7YS5y/8CXW52tXK/OLvmufbeU1xmx3zOSSMs5lWzaAnhJG3U3
v6MY0OfToabAiAzNheyFH5LqvwojaM5ZXbw3viSBUthjc1wSyRY5gNXs5zOyxP18Hq0eLXOvxQvX
NaQMHQd1FrOwT4O2GuJVh2leijOrSMEmaIp2Tl++uwmogG6IS+5PqqXFZ1fa5UZLyoS9lB+d1YHw
lTg0ya4Oafd9pOnNeekb9LJG59AwHZ4bPQO7mBCWhnVTvqZZ96vtiv7zs1Jn6mNKFgft8zlafJRf
enGIVjdKtc9QZ/7aXK35+L63TVVMvGkO7hSNZzd+g9RUMdHtDKT+2V1QlQ289N0q4sLYtHqdnbpu
oeC+bI0xezK0IMXNnn+M4puDDCVKEETwbRtFGyap9Q3Ut6Fsr5nGdIGE7ibJ5kiGiR5FhyWvj2Nb
I6xQ4IqYJqexg5eoEawBg52ss3oHiHlQF/aWN8p2FX4Vlr9s1GlrJBXb38gKkw4QJVIh0L9fyyJg
azXa5GswpDoDdDDPAo75pvLgsdU//SX/Sd7F55ON0JAbTMdnd0wbDyxsUBNxUt9VZU7luVkPqqkO
NmIe/MzXr/L/Go4wov+fq0cvaPfzKEguFgejGjeYLX9nc9JvWhtVuJ2r2QiMFNlxqGVAUYcL4gr/
79JPEUufwyZowGcKrwZyx2EA8beffws8JagATobWPUR5n5xyTSLnfuuxCdz3yfBURNVDxjxwRiUb
h7RK/kBOLiZR3kLT6vGYXcxbizY86XDN33lZo4UAoyknxOnyHNWyYO5e5N4Y4yePqlgkX/Bdf2t0
3zoMa5pAdxx5nmJkIpvGvMwG1jYHiAjeS9/wDAeDD15Slq+BokFiP1DEECmH8aSVbsaj489XMSPI
5nhaS9REnjFAvKEe8nOkC3S5O42wCjLWhY/mhBaM5oQLVedQmwBp+ZYZZkFsv6B4VFRVdg7K5Tdf
Nv40gFZP9ljgrWmm3TahRGaOXXAdxWIdSCpXsMY2KVuIrdO05U2XkBoHtlEbkVdp2OdxeXNSKs4I
WSHaXxwg2i9bqjABVyH4bE0o2+JxY/pL9gHqv7lERWpvsEQutq221A8ZwhmWUWrvFdPs3psa/5Tj
S/SEdyY1aWfpfk2ZOHhLh/d8Z794nigPPALFMSKP/l4WEYoJqfajj+xqgzztAGJU5FdNZ9/TBsOu
yhPxI66SNzJJGxy47e9DLJ4QRPX+SEE+jXXBLDT3lkeEL0Wc1mGjY9tmt+5PMvM+uQDmKE/v+iPJ
kmdKg3Bc+hqiFdmSbRm32clEcX7rSXs5omK6HBZKB1tQmtZ20bp2R/i4LasxPej1mu8IyEgVZFo7
0btXgP7YFYrhuYBPYqVl8j3SKhcmOMUE8yWr9HIlryQ73XKX53bUv3et8VGMXY06OYRJqv3UYfBq
Sf00QAdoLLZoLmdPIs0k5NZsZpLadbPML7WsxouzZu9moL6j1dTHYGi0N6yvdyKwSKnC2NtGfb6b
4jR+Ayn4U2A09Wg3pvZq6Y6GfYY+7vxegmx0ymSfN5P/vSF/3QQ+2Po2mi8kPuNtbiOnNFBBPqLI
v/VRcv/RBqO18TLPuLEDsE5NlbSHFu7ZS2J3sN6phP9pkA92gvR3gyEx8bRhPQVlXq3eI/YxsAbx
ZNURqQ1NFL/y6g+yAgk10qQKl8YNXkAbR/s48SAM1wseW0u23Egx/J7N7rTMonsZ285/6hG2SArw
zBhNNweUwJmOVP07582eVc07o5aWh1/tz2F1pepUbXVQl3+9+qvv/7yFGnaXSM3ziJVpp5jMJ+yP
1dT487QcsTtWbXWm1psh0blItf/n9Gv863LVpw7/6lP3UX2z0RVbS6+mkL1djvZbUVQsquup7hHC
kE79T6812AQE63iuAdnd4cf2T/vzpZ9HMVMG1BxtH2eiPqtDtS6zo10iPqbadjv/p416NVHkkD6U
sxk/O4bO4+BLawOIKH5WfZV0md1TezyoPnXQ4abryRg9fHZJN7vHTGNfL+pwbjzZqPl/9qmBol0a
6jur1vF688++VGtDwxj001cfO84NYvbWrbRzY5f4VXxwKqTGS612rnpl69dIBglL39T9aHzjXQJE
fjF1bTovkZA7FwOip3Je2D7Fc4jEW/k9AXFxSDGAPFIYgbUMOxGTva1hBsN2aHJyKVHx6JZD+2Cn
+cFnjb3g5EmItGT5CebYIWPLfymQbD0g7vJWNLl3hX6o7zS2XUwrsfs4dlNKhK8/ZlN3RgxFXnDv
FVjqAOQGRbXsrMBwMT2R6MeVyw/hITvJBx28kNB/LLpG/47eWrEVo1vs9MW4U27u2WL2yDSW2bRp
UTc82E1JpUdHkMkwIcoRem+zYdDfam8EMNplK5uCTFKOPxQWVLH1kVa/rbZv2SkDaOxj530Z7Wor
4c495wkiBdVU/iSXP19UVxOb/TXI5Um11AGicLxvoX5v1fWqr+vNt8AZmgfVGpJyocI0PXbdHIBT
68S2lNn4XIiogAabjDstHsdn1ZeUBLuAo66qFeDKeUlq+QcZmn8uWCakqslKgkFZ76EO0vw7GR3x
pG4TVEty0rEuDL8uGHrsHmytyU+qr+a5fei06Bq01PDncoteYnw3Fqlj4pnNe8+P1/QE07bqi53k
SRZUUFWXUw6gbvPyl5rXVVcyLvNGrwzzoJrp3JbPM1nxzzsUWGCbAJUU5lWBXIGD3tMq9Y5py/yK
ZMt/QLefl7QL8bkRffvq//d1pPgL4JCWuVf3+7pwMJKXiWocOxs5blBwKh+RDLRP1rTq59TJFKo+
dRhKvXzs1kOcasA5zXlZNZ+g5vx34OtiI1u8Y2Xq968udTbnUfn41een8o8eNEQ/TRKEftOmj6VJ
yVhg1vt59tXnah0ggiY4qys0KkyflxVxnR81EzBMZ6I6nlY2Zii67N5iEkG7iJhhr5qGKCVuCD28
a89p30QUrSCfNVe4XpyMQh5TIQBVr81R9BWOweBMkGpi7yXcNyvIwbeVNhnmtWlTVD+aLcj9buzd
t6loxqPQiNjUaD612bFrqnkb23Dlh871zlFDUOJmZOd0zRCIpOXuqzcUbMEC8a5ajjSyl7VOoFqJ
H7mvlu2gktTJJ9VV9jHRhKyWB9UEMWVv8HD8XqPzsDWnOnh1kkFDEizRdk4Q+K8GodFRLwjqVLNE
6gX9NYIcdbHFdHGHwXBRgxGIjtdvJj/rYTPOFs9VVd319aZZR7jbBUHxoC7ElpiYbu5xRsK4MFR9
IyvPTrSoUAXs74OkGiDRsORNamFTa5NvehHpzrWM0w3QRTaWay5HL2/3whtysJ9xcihQC3mNx6eq
auQ+0DCGzsdV93J0X0gSOBR/jX5Xgsp607KB7FSuf+vjjNV9LuSbY0wzcT6zHKYxObG45V2WBLoz
OqL526BNFFuC6B05aCw4JsSfg94+qFZdjc2rZ52YHZOdi5elByro7JlmAH0rQ4q6iMRbO5HJymtK
UtBozKNRxN5GUBNYs3zeZgDpsktyu9+TxlpzYz7hvHyZe6vY2KaMj4G5RXzUv7urH4w6mPnRsrWb
VTTfelPDisev5xtvGhmOciJfnbN30SxokSnF403sVlANTTQEUc0qf3TFcI+iWn/FyVAhbsLGDqIX
SV4rq4nVda3m85kN0EXrQZ2JNcZwS/sxLuL8s8uYouSsWcNz2ua/Kte3ji02FlfhoA83E+JeZC0/
iL3bX74trsMkjT/YbOyzoHXYLN3aeQkJyAtq2F0HXMLJwgBx5W/xir8WRRPGeGO82Wl7SgDy/jIk
wnDaPcfG5Nl0ywvKvMW+NMjTFlpa7PwxrSh6J98I+urD4ENkEF0g0KfPurs9lA2JADf51Ygfery4
h6A1VnR+4W9nnRxhkYoS42yfpK0OMtZdzKclHYvXsU9XdmEuzqqZ1+iNApp4gHnv3qN+pg7VjzVc
DWu6J4298svSdg8qOD22NRohjlYcsXvCxCF3myNJv2Znr7RydubWM6E/f36hBkmBYgsIapdqFPop
auVhanYJyRs3tM0nXAef44UZyGKq3ceRWeL2XYD60ozqzfQ6NGtl8eSwW3sbFt946lpzr8aQPg0u
PR7a4eT+7pmc32zhBS+yQp4fi4y3wbFmXLQxYV7HJoTgyDXjarq2dPQWn+uBzP3aGigWPxc48aoW
esDVcxtkexFVzltX1pjtFvKgxvrA0Z+8qDl+tiq7furG5WTrmY6shXnM6ny5yvXQ6eNlSTuTdA2t
qm+H/eBrLlpGpnudTMNjzzvLkIwOmgGq01pHUoc1Zp7lRZqNe9VHg9Fo7padnSQDgrVrWw2pAwVM
bJ6Gq2p83krWrUNRtSSNKkdxHAdJWrIVGKb5TiMgDKEcpprl+gcoAri8eoU9U7UATkRz6kyuXnx9
OfVifv1sqhGjqYZz4mRXmQ8fdpmWJ0nG6zoM9T8HFDC9Hb5y9eZfA6MeTI8mb+Xr2s7yDCtsJ6MO
AZAjLbLeJelIBk1mimCAHcU3K/OnvRggUxq5Ht94kiAJuMMyP6weRqpPXedjDXRTTb+27zDuyDKs
r//qX+oW+aLG1dBljBtCucjYijkSME45FGlXADCGYjnmFUXktS+xmT0RAoqBc7jdq3SKtyqqxVW1
gmCOVmgljuTr4Nil2kEb3ZSNdNG/6m5hPrr4foAY6QC9cEUNLJXN8YtqiIYaE3r1y4NqGh1QDsh4
+UE1q7lIT9EYgBxeX4mMp7wtY/L5h1WX68ybpMnjZ9Vy5EiKdUQTRTUTvN93rr0moteXC9epznAx
3FA1c9Nz7g0UXNVS76+LzWPuyuau3rtccV6Tk2r4aa7vewUWzaZR7VSzwlyen2aB2416b65EBilF
CGptqbsl0XDPK1K8FJYprTlGoW+0um3OLsUCEslzzVxtl+1Rd6kMxZh/vnlTOYdpHHs/ABBfGs7w
pON5ap3lb/IW7zOZ0O9VD12Eorx4weebpZ7QMMSjs7qC4MiPVelG585axCWKtORIHbI4loh43kyZ
vufIs/3uZu/ZnvFr9/zqdyFLF8vlbDobFabGfgr6htxP8vtEIb4lg8/GwIj99JpPRQoSJ44vlEgP
6bS8ukthhchxAt+ocvexW/pyCWVt8PPmSR1yeVMHzXXzG9lQJLKjHx4Kj5shg4HujzX1tLgeAFwB
PYdDp6Ox2cNiCbrp8v8YO6/lyHFlXT8RI+jNbfkqlbxabW4Y047eez79/pg1a7G3zsyJfYMgQJAl
0YBA5m8Ay8/nuqm+Y5upnC0tm96sruKxG580/ODf8V37kc/ulgQ9yt2lfwjt8FfVZcljFEfo1qaO
coCmr76XVqwxaW0Pmqvbn0L7SEos/WzM83AwlCjeu0p6FyjeD6br6sWso19mVHzvxtAkvVM5Jw3E
KFk2F+MshMbGOk5RYIL84IVG8m0gSZROlgsUqSJZ6fBiJ9Xo7fSQ9FIFEOClKI5E5GNSfpiet3mM
+QvqxGQJtM/VHHgnyyPzCfA93Vch8pimA1hpAAvfNL1/tb65sL4fhlx7MdTmAhG92pCFCg5qQUTM
Qu6SwMtIvFdlbl47xuM4ftNxPDGei9Z2T1PWIX84AlCut8QZlZOmkFeD01Qd4M7ryIP4xuUHUA/1
ISUCtkNfyd7ldr74yM5nPo9IbNrB1ypz69dZ56NNk/7okLgH3O2EREwpFHMMr6MX/5hyTBfHAe1c
rBZ/z9Bgylb3cAMMmq3Vh+0zyVvtaFVWeAmsnKh8VLq7IFeNd5Cf3wcrLn+bqGCSC/oVdV0F+Tsk
WF+UiEMMbbdREak749w3vKiFFj1VoFSkJkVltdoB4jzBsaWHFH6pg3QZvTsfssoLMioasL/4BDZi
H+PF8Nhrpvo6kVrdezq5bqlaCCk+ZDFa8MvOHnTh62BAxh7t/ipNBuyDoxPZ1a5xE+3V640WlCcA
oqUmTZphIfjWpslFDli+PmeDLzNzl+hUaP6i9ll2r5MPpNWMymep4UkV7FPXx0Jn2TmysiFf3V6k
5ula9xopKQgBB0l6adPxCDn3Xm7DouEAKZiUHHg1sBddDghcZdonVaKCRqAHs+r4qdPJPiw7laUY
BwJ/CqSBs/Qg1D1c/AIVqPWUgZteEF9Nbn9zFg3FNvKm1ykm3DFZmv7a+Fij5XV4SbOQL13Rxr/t
1kZXmrnTixPaL+nws8QT942Y5nYyrBFrktx4K8fyR5ggNCH7CNGqW8QpvROIUfPN1vAzVHpv2Evf
3NCDS4VNzVb2DiqZHuzXraNvPvG9LwHD1FN28UJmEFDRohcpEEcp9lXiF/vkv236FGWboPIQ77b1
6GUKRlBevof2t3lMw8h4dYvOeE1mhUEfTMtZqrHidWdtBh4iXbTBNl75gE1OFt365w1p5BGV1pO9
HF4F9QG4u48gOty2SumcFymSuGG0a4bx7ASx89Kijf4wxgo0cx0AWmEGsKNxpDlKZyKC4TNacqxp
/Dbfgvpt9lygcQ+w+e/z1d3vIlP8Pcx+gFHYprzApdOxuGu6W1XaWrPe1RrfM6lhYloc5wqA3a2q
+xw1Z0cf4MajNI3GTDqvi1VsPargVdqm2b9oOS+G1OpW6U+tVRf04Eel6O3psQQccn9rggWJo9Xg
bQwnj54cl9e8RTvLnnRzQ26XTLExBC9SeGp4VAtjfpDa6LvNQ1S7x0JPo2Q7N0sUuK6cjewtIr7y
qaUTOmuS+LC2GV7yy1NVPnp92TxrEayyXw7eomOjvkjBc4SCR0+2em3zzeFTHanjFUUf9aUP/Pha
a/aXtUPCOgXljaY5rm0udmXteDtp0w8IViAjtLVGe7rqUfzUjl72wDcweyCFfukhQVykhlGmrW5k
00vDF6012/MfbXKY1RTf69YPdlpZZYB8cudZCrcmSuhACIChTlupKoB0ycXUwy6Bo/pax3756icl
4TUvjo7SlkU5scoYiHmYF+V2qnx1w7Pvn6WzaeDRWqBSbJjAf0oVO6yUYXYfdFH9Ws/lS0ug8B69
1/q1SBC5NUPF36rQQfF6GO6czuy5AOwMgU/tSKSClNLs+lWd6vixid2z7JQmfMY0gveNd9amoXyY
zPHOrsOe+zkYnxpzKC/eWHeggqYgu6+Dcp+Xe0Udyl3TOPVOs4IZ4JHfHEzFcO77BIpG3PvJYj+2
x8ftc2P4BXz4/uqX/b3VByi2h+Sk4CV897v4YIUIHiQWK52CGYBXatVpjOyfs5uDYKvPah/AnFBC
MN1qr+9a5iDbhtlH7uEvpGebGZTwdowUiKQ+X3PJ9oGPgV1vgkFXleECYuKTVjvRMeCDQIBbBZIO
SLnv9Tt1Rmuu1RSD5ALsJFc5pqP+zrqLwQb0wq401IesS8+YUSvXqiuhx/aDe856CHCG8Sluhpjl
n8s6GbRn1ofu65xZ2mUio028oyWYaBSbLJ9aOFMbdcRJF3Vi0rcTbgBe2SebduYbyWL4Xu2ftbDx
nhYRvgkSgz1VJrzHwLiaTaweFIxRNkX0Ps/zGxmhXdRq5aGwW/euz3CDIRDA5lpMAwrwtlHdIVr2
GYTFiAtd2x9KJ8THVdf9hz7/yWnCC3Irxgbd52HrmAaZ20LRrhlz1cwa1Wcj5cxDlc13FoKzQQhI
JFOwXEx0OHlTcmq0ob7UnV/vsY8cdo3jBNfUreed2uqfgxH/ABBT3T6YoWioc/lsAf94rnTzkxJH
1SlDrfGKTCK4Er4p+7Rx2mtZFERJ9AH+1uxvg2rqrwAJTl2NIGNbJ9u8Lo9eNnrn3JiqXcq8gaWV
GW4M3LS2dd+drGpBBAadtjcHOzkAEP6OVNNfi5noySRLvuVq9VvgcN0WdTYieDw3dqMA10va9k6j
RCcBuBZaEqzYO4OvvWHDtlG/V4k+wasz67sBoMFZWQIeRvMsM2ptmVYzReEx6siDpCHCLHmCZEQ0
tOonPfurt5WHNIXnizjKNo2fQS//nl2jupB/U/kSJjWaa+plKirtxYThYfLYk+616yEBf+NUWyMP
o2uXV8ElGJlhZBrv7xTiy5N2JXJ7w/L0lhkhK6dHk8KJPmHUywQzIYZqV3V9DO3pu2uq7nV0k3ZL
KLANCYXewA54q5Fbsp1z0Ic4QgSQabQc07KiXiIlnyEC5Nshjn42WYlLdmSe+Jb3CYgV5K3qAxf0
d51iETMShif7gClHW1lPBEb0TQy6bOfHzavnNnDM3Ab3N9UozmHNOBgr5nYe+mZbdsQE6vwJTVP1
2keRdm2XwjExrHQgYab5JtQDf292IPVCTWeFojgdY6/V7IMkcbeAsg5REfxUyDygxBChKEQo40dv
DeV7i6w5H+1Tl2Nj57hwmvSAHIg6Qk/1mB7fBw1AnvmZFUm7Je9ZleYDtubZBjeAT2mshvy8Yy0Q
6t0Eufhx9Aiw13o3kRUOXhBW4fPZViCUfLUDh2/G1xHk5QbbLGYVLAq7RIXDY7YEr+c0ONjeoj5b
9T8D188QKDOAN7p6CojBzAEe+sdwxqpRhzC/6TSoTO2vAdJgBOx333jA+WrbIersbMy8VbcITRd7
tehAKHcKBiyaqiAfiV5MEPgkFkr3daqmlzG0myuhxmw7dxOiaFn7CHv5hUhzs7HQkz97kw4KVPet
s2O7F8XvvYuS+O7FWnA6Vdz91bjetYwYZs1GYRhLq+o0o7CEheq3ASDqseq6b3gfGHCC7WCvlMl0
P+BVdHUIHhcLgThI9dfUce/AP0zMskefKzh8G1m1E90IgC/F8V43On/TFJAosrgiUNEGJlm30jpV
blVsrMRuj0DXC0BxngXoho/BATLzxclJSukFmltIx76WVucS5Sm0XRLHx3JqzWNfV96X1HuDy9Sp
rf9jtusdnHe+pd4CkVF+REa/za0suOhjgD9ipTY7VureqQd4drTAgYI7ISWl+CzeOgj3jlUQ9FDN
HXPGe2+0hqd0QKPIoYaYTLJvzeAtzxT7bi2qoXBuVZuZ/9muoYhh8/Vg+cwdvcECx+hmAD0rzzv4
ge9tQw/1NY2hb8uSeaOrAa+ibxp3cx2TNmX28TPN9X0eJNNFnZFvQijqWYuDX9biEAVV54pusTyM
rM74EC/FIp5j5qN2Vc26fR76dnpo42XkpuaVQftcR0x1qzo9loGjhtvU4TaCCTsrLeuPrk+ZeVjR
e5Lq6ByaxZNljPZhzCPW30vhu/ez18FDa7V433TPqdMkl5DlwSX1nWhnFBAAYGNHd5ZtPuuBAXvD
G3misHscQFwR34v3g1I/zxhUEthjcdYtAmdadhIMmL1kpKEKA0s0rcXrCgTmfwulI1/Uo21aeNhl
GCGSWn4JUmPMvJYwC34NDrLnSyJAmfW97mPriuEWHAnMQD041kEPGmsKhokVp8+xhEauCEqfeVCL
u8acntRwHqF2+PZuRJVmOy1VZAqmbW9ys8zUBWjmhCm8kg7pyVkDXeSZxR2IjNMwwUgBrvTQmd2z
0uL/lJtxstMx0Zy3gpkLFwK/Bf5s7wxTDqdgdh/GVNOYCnbZo0dq7hI31fsM3OgTXhugDYu/wiFK
P6k5LjFe+9MtfB5uiRI4S6ignnVWOikPlOO52r0UE58wAFaesvOlNxrg2KuVUiqAPX2QAlOdmxc5
Da6Vb1Ed5OcsLhmyx87ZYdgNPISUAiC4Yt4WKKZFTmHzXthbkyHvftCg9NYABfBfGw5Jw+8hOeLf
xwRYT8kcvodIwSE+epiwlts5zgjBfcEbAdDeJRp3F/3fVNmmff2bdU171w7ZsR5rPpOgAhMHS2s1
gSTUwuOs67MTfi3y0viMhDyKnOOLngTWKR2Ul5kgwEJvVY+VuRgPxN/UzjjF3hiSrd958eydw8h6
iEmlbVMdWaVWzRH+M0CM23euqU9XLY3fRpVValgFyCiGUIYXk6bKR9cmafg9oEDvNwWIIKu7g03C
GyxXad+EI9Lpdzc42iuwXRdpbGViIWAyTmsLrj5P+2ZXpLb3BAvAeVSntxkE35MBGMHOg+ZQxcnn
kokB8pUR0MqSZKpU51TPmPOVGQBNRTkmnRsyfzJS4C/WLg86Y1uVRX+CHVG8dWbdnEbYIlup6onT
gDeuLfxCleae6TL/T9vZO70Mfk62Mh2LOJ3vEP546mfA3qZrJ48BUi6PQaPVZIaRwnR6J91btV0d
S2jgRgA7Q0mQmMv48xamhjsgFeyEJBmLYOPMY7ZnFf1oEOdgFN9l2WMXAhb7K7ffMC1rz9mCmSkX
XF0IwuJsOo/RghutjUk9A4wIFySpFJMevSuK4e/j/zZJu3TPlteuvpQB19VrodNtsiKlFKBno4Oc
1uoq2PmHCUfIkxW+xQ1IAf91bIL0EEDntVsDbtEwviJUjrohnnc3XQ3BCAluKDNZMLixg5L3Irgh
Ozo/hSQ5fp/cJriAy7LmPZNV/hLZlDfaquCSnWQzmYkgwcLi3xvqArSv2+ooCJXKcVoghcxls0vR
A7cOGrwe/E2iaEscgdYALNaerMpXR8l3iRrgkPvT7AdQzMuFa5YzytaKT7S1RJ33AlWUxnHOpuwk
PSOn5cogixj8fXy7nER6aaE6bWwnS3fyVyZoTZOARfhscfU7Bo16FIURx9tCch/OYDh/dMv9G83I
OeWoUUsOWIpErr9sxiyRSWlhfCfVLKuOYano+M8sf1MO7jPAO+MkPyl/Bs7LYVQNiJP01d4ry59y
XDoGcMyX23i7w9IoeKncJ+tiLaTRtW0s9e6I1AqeTIA+bthfeRqg3ZKhHqd03Kt6/ZfggaUYgFF3
Nfw64qlIjmTVYGNGVDkpY7zb7CXpfcN5hWrwrYe5uPeakDtqIyF6aJPmVe69nbiPA3Gfw1wbDOvW
EKG3x9Sd9FZxSR2Wf22IZtt608AO60Com2Ant0vuhmyVeHwmG9mUp8AKdZ+8crfxij6/4OvogT6T
zaWAiMCzoRwrvN4ZW4ZkBogAzBmrYYxA/9iUox0cKUAiu0Z+uW3OaQ8ayo5O8ntj0xCjbnZxm3ye
R/0iV+52laCWbgornXZyreWqJG3B+r/VEF9ZMAByT+QI2ZK22+MgdSmMFMeQpguBaCL6OHQvcuNv
j6ZcmvVpkD01kc9NBYZ9J5dC/ki9r7k+bVDoWyLozHKt6nu72IYgd3m7vmbu9DPAK+OQMRvgqXvV
qryFaRse8hmic6tPL/oydMhnO4tt5zgHM0hg7Pg2KnROlHAb9ISsJC/+nx/+42+QTWyvILvroX7r
ebt7qMngUNob+k6GAPm+d8iNn2wAWeNLCpf3dnFvcIo/3po/QBUfr6BBGq+IYE3OzcEIc23ex274
Tekydb9eYQbBi+64ULrXwUXtnzJMLA/yt/R+9Zjas3pAo7Gft00WXttBV4B5LOPQ8lrLkbL1r21e
V84IB4TJTp6EPk4PTGFYuiwPgj4i7WTCsV4fn6WDXc10MPXtgATbSZ7gsbOG05RbLEuqfe4MGB+5
C7jyX3/XLtKzH4IV9nIDuMICSFmfvTm+d/UFwGgUdr3I2zC8LcOyPElSXdsKoj/LiGTps7P3nWoA
s5I+OYHCGCn9pVjf1j8e0dum7J8rbzh5jbmVJ+F2CLYCR+W9bUgQyFjIgr05otB9Xt/w9VmWNqkG
y1Oo9v2hAaR3DJ3oIPtMedilx3r8x0dQ6nLXZOt2jNRvmx/2S/VD2+2xLSvb/nvowVaOBH9qngO4
cpsUeEyRAnLrbRDOy4dD9yCaBjoL1Uk/4ENBnp55gdzxwdYxBnUe87l9dpgbsD686kQsZrXAYzt5
zgGlDHV3Zy1Y1Xksn/PB7Q6mOTOVaHR1pwYFsZsegZkNCd6D8A6mfLGLNOeh3gVR+ehgXrzeePlV
qd5ep7Uujetj8uGQYkjbU4/9oDyMUtTLcC1begJ9yYzhPMnVl5MU4BknMCs8dr0PrX4rbwmsdlpl
84/WwTW+5BYiSrJumXAN3kOq+2oLlyLkgnWxkp6Jg0MNiRd8w5jon6IeuDsyJnu5xlLIbY+X6QlC
uayRp/R7PukXLzaygzqPd4lZIlDmdScZZDRG7RbObol67i4sgtsXwGh/QsrPznJCufOyxUjfLmwY
Oxp+zoP3hFmce8Ms+4n96uN5dsjliVgHA1VTnTPHrX+f3o7arp8g3q9XscwcRtJk+cxkbmbtfAu6
kJBK4AV8AZdsMBP3kB+VLuTWoJwY6KKMmrW/6ZjJZAu8bnWcXOc8Acwhn3uEHolGcWRvMxzDbrOr
2yoq0oKCnJuu3QZhuNQPtZEYBzm//F2+HY3nVn+cjbw9qKbxLHd1vbWylXfdj9iYos1YFCj9QyH/
e4G2DhyKfPulfpvYsTwtcaRh+QDGf69ldg47v82HewTZzRPQtOoirJ0h6qoLz8LvMsyy2/2VO7GO
MeuN4QP9K4WeaU5evbMgSCOL4Rg4nBS8BC4j+A6FwH3JJZM7I491oBJ7tIAH+wW+If8dzKXDOqKv
d/L2QC/j/XoR1r2yJV3+/6dirjbCXrpfh3r5Y6R6m4uvddm6Nc4Rth9MaBFmkImu0tknFY9F6SI/
e5tyySYOm7xqt03y2n/D6m8fSvk7/5hl3I4tc3cLLOBKQhB7DD70Mn8lOULoWl6TuUAOZhtM5je0
Vognh31yKpowVPfS/bbpL1/QCDBIF6S3eZw8qTKjW4u1bZozUg4aSpEaMLFlEib/zlrcUJJS/2Mu
e/vry3mEiXM/Fui69Ww3wNMPNlmqeYteb0ES6rsrf4hZX3RXV88yLZNJnWxJcTv1Mi2UKokgNK8D
CCBrZ+myVmVrLdbbuLatv/Hh2Cj/1CHUwRjGmCkDZwcQID9JXd48rnjCMn7Zf/vj51IrNpEyqH9M
I+UW3p68+a8Aov1ZHtcIJV1A08s9CLsOyQ15Uv55U46+DVWAcpqTW6a7j1SQAKbIuoT7wAkRgofs
XXesa0DZIcXaT6qD/2PQ6vx8++uXJ/lG9ljfmdt85vYwS6un5x35k/++d7J16yWbH+ty0O2sf/T6
+AMfj1I0Ehut/abNSM3KuLLOHuTYf2pbu8je2zxbNtdC7sdalS057l/P+sdyRnpLxw8/9U9tH876
4ZeCZcDHaK7uQhh9yyuOhzO5imq+rVXlhZeCUArkTGhELN6XMNtarG1zhico9Dv6VK3B5q2TDLdy
8rXrH3tk0zcDEEKk4G9PtLws8p6sL8v6Uv1r23qYvHfS75/a/q+n8ud8IfcXMWi/cefi0Ma0dpkL
y4drLW4r2bX+R6zin7p/aLutJ5bT3n5BzvOhz+0XhsS7asrwW+28cCtDg6xBZWv9RssYslZla52Q
rZ0/tH2oSj+/RzCg/6HVSCIkhQ2Rj5eT3DvTW3mEb5vSKvWZUDbL6qzKDrpXvK7DO2AqaONrXZkX
GrnUZeRnLhQQUbIyy72FjvzAauetDA9E/5FkbVAG/puudhs0bJUYgowuRTlDwkT8bfdPw+36KDiy
6F/7rI/B2vbhcZGq7B2DJiVk4cL0GtTZ3HWOns5bWf8mAAwIFyXjW9AO0eH2xstFWYvbsLrW5XL9
a1V2rK+uVAMCKX8P31L/cAZpm7ME7ISW8Bqtg/1tYn3bL/dnPbLBq4TFW3a2CIwYS4Tkj5Xj2k2O
lUImBmtVtj70k0F0bfvjH5c9Hw4ZvErZz8Y9qMCnGioFrgHSg0i5oYHkWD5cJY547asMXX6WZNlJ
rkyZ9Hl2mlVn02SOdZKXfb2jt3f/j2DmH1OFtatsye2Nip6I3q3TLciVO4ieGHGETIqOVvYweyXp
GNRctOlBXtFbnFKegHHW4+aLvMh/R7VqNdhjnU3qpCE5mOfZOUEiGJY4pDUp6oZs5Wat+1agoH8W
Wpty0R12ZgsDMgbkNfJh6VpwNHX/TjjbFgmASEW7Rq6q3Jc6g8qkV8VbGcMzET65vtzguUV0p73F
Mz9cfrmof9yi29L1dtVlzSKbt9c8Ijk5e+a0l6ssP7sW8gesVbmwH9puqzrZ85HMufaU3eu/pIeh
vrWx1ttgY4hVXJD7710Rj0cDIcC9DmOWKtQzBEiLMz6T7LV0cmeGg0zPstfzgHnqSYJ3Ux28Rlp2
1JZzqEmd3ZdB3W6k19xl40mZS3On9hkgvWEoNk3Eqy6Fl7nm1vYAeGpgiq5p4h7UKLTyPZJBGC6z
st8TlQQ1PDnnRg+aRzhZ5JoRjYV4njm4F8XqNfXHtwXR/hIgA/sC/6beoRo3ospBVdoyBI+yhPRE
PaICEdtV+hJ7DsqCZnc/xWghOMAWDjq5/aNn+fNTWjU/4DueelMr38fcxFUr9b/lJVPyGh/4ix+o
IMWz5q33Zusvj2g9mV0/IOGgtajjDMMmaOr6cz2D6WVJXn7S1dTeoqgDvCpCtkstFlsAk1DynFsV
+k2ququQCEYZqgTHjRFj9TAuewglYSYw4CgQJtqxKezyYZ6S6kG2pMiKwkH3LM8RFiYIbxVxsCsr
5If8afhqkjw7tuoi5ZeplYEdCUocuyUAvHF9Vm5xEaN6rUL4NHyMRFUUDHdtVoAJ8tqB9XBTuBeQ
GqTXPILtLapfUz9FT8NSQHSJnnw1+YaspnKWpjLDpBvdRVS5CoTPDItsjRM8NahhP6lkQp9SRdO2
0zgGrCDYEdse0KrU5lrmWIriIbuZhqF70JLOe5yXos6A7dk8W7Cr6bHuCPUs3WqlgyvaQHbGnDCb
G0cdXRj/15RE88OtBpoD5V+HZ249voos7xGVmWhbhe0G3VNj72iWuZumJkfjDTB9YWjmxXaAOgNr
1Xa6rSftBit4ZDBwAC+9sLxWUO2uzVKsVZ7PY1IQQx2QNrLhppX6JZ/N1NhqpqFdpCim4D+NRV8p
28mD5e6FKcFmRA3eeh/AqGuP/ddkyL8YpNLBhUP3590y4TODTAStUFSoxPTzL9Kdn8M80b9OTQJa
AUGct2DMgF2jg/U4a+SSrSmx7io37y96H7enNI2LB26BBuW/VV+aUeHhylLzXjX6txrVoHs3Sh4H
u2qgvir1S9yTOHIQe9xLVXaQCv2E/Hq+r8dNj3HHZlq6x1qKKV8Mlms5jgw2TY4C7ZYxY/fHwVb+
zUln805OVTem9uB44QlyGE6dGbJoBz441W79C9og+R2Gc3I7b23M7WPTtftcRdZm62Ox3AfZK0aF
M0H7omGtbJt3EC2aF7jn/QOh47PUMNptXzCtgwyVjYg1LT2kzTHKjwcl7pvqoseFayBAbWg/RCyW
TQUG3RX9tP5aD4SVyxS1E9nhoGRxRgYzAc3GpdBNpT0itqltpSqXJ0vV5VPlgAlbro89jgBdqmWi
Fx/t8fft30mT3D/aRQ3nbLl+qE6DyMsmD396nplxMFFOkU0pqmCG4b7W5WkbWyQk/2iU3bKng9yx
Gx4BzoDAC4YNuC4sFcqKQUmvv9R1EJ56ewjQeA+rb2V5kP3xENaHVEe1qZoVh4C14uIWTjzw3ARR
cO2WYkjQPXEN//jHjr5PsZN5D3w73kNhiO/KMcPDcClkS9pMVtlYNtgoqsVa1OA3+C8d5ZBb7/Xo
bsQc8P9ySOoO4CtU7fjxNG1XIHL7PD6UKtHA7Ye/TnrLj0xFqTfXtF14FKQdTauFAYsi5X20FDkC
E/dSnXwfxcLIHyCvqzHB9WV3qaJcvlk7yRYOend8+DryyBwcu0RVwrLy8MSYFOXivFtA8VGWkr0f
DpWq/HCL6ujJQQj8dqj82h9HZLq570oAGh93LH/VVMaQHZ/nwv6SYk8Kcml207t2qtI7d4wAnGgo
b3YZeUaVbMU+KULtVS3D4erq9fc81NTXwS7UVz2sHzoG2Ady0zBdEB3k69cb6H85davf2UBL3t2M
U5HMKe9T1Azeo0r5DB85eJSdZhnc+0VsP8k+kML7FELdS770HOv3ZNDMN82Pik9acpYufHOyV7Vp
oF8+hHU6XftAS+/HpUDcTx82ZlKzaTfzhjEbNN5SlT4QTUnk+O4vNRlwL3WJXcJcSt8zr0ZHWzPa
rVSNvhlOBq6pu9K0UMTf2FbXv2BjhXSRNer7CELle9Nji6DC1zsu/Mp3oGDlzs588zRimflU2uMb
EJruq1X+NbuN+9lS3PaSlRHSSbbefW1mgBSqY+VPiOigpRv2vwPHbr8C2dJ3c4yLuN34bxrgMzRs
2wG8J1tx2O5nrGHhC/+nCVrk3zs/tOmWAyo2m6/l4NV7/NpKFOac4i1TLPvSpN2E5nZfvOkwpl+w
ft/ITgUY2xsIjM8wedV7abL9hvyCO5RHqY6oSZw1b0q2Uq1j13yaydJJTc7YDeq9itabDiP6Lphm
cAmFFRp3NVox0KJrHxU2O78n6B53O7B4yHoiLbuv/MG5yJ6+9b29qQ0Wzx1uJ7PPyINgTPTeq1W/
heMTXaTqRKoNTCHq76RqY0SED6TuX6U6K9NfLt/8B6lNffbEeJ0/GTH4Hn8MTmE0KM9p1qr3kQ+N
OPSxqxry6gmgzx7Zif659NpPSdyqd4AVhmddb3lVYlTlq8S9SgdpRxfxUCp19iBNUpioHEU2BIa6
0zFcLXCPzezgWbrH0NGecvO5aYqD27kVhoX1Hhnz8s6enOIu6iDLLWLB5Z2iUjRd5SIzq0672OsR
Hbej5jHUHKzAJ+sNhbD0q2pV3h7dzPIkVTg6QOr14r00RyQpjR4swdJN6yd/g6YfqJp8xF1ZbQGK
V+lXUNTZETq+c9DJfXy1LeMudxXr1Qwz575MLAAWS7d2Un9NoCXPfNq0e6Z1Gm5EbLlLMWupvyWC
14Df/U/b2kW2LKX9VfW6dvyn4/UWAExnx4/1ODcPo1IBly5cpO9AdZl8iX7lqv/JHAf7vXFG9IFy
vbhmoWGjbFylIOKG+XNfuc/SdTTSax0Z3pe6ydWdW8fWfVp6GLDUNWop6MJ+go70Q0H8ah8XWxfY
0FUteancMf6r0wCIWYbbPHpmF1wU20mOURqqr6iq1Bs5vTN/UUuv+dGRNwJGZMboME7GiZhtiepu
aT17NprjvO4OwpZavkmyukAZF42qa8mYerXLcNf7enypESf/e8etj+wu11Z4JICfkfHfqXOgxjvZ
H4J7vMrZYsel0a6gE1aOeb5VZbfuacl44NWObj0DTX+2zMQ6qvYAd3s9heWYdzbw8osTWso+1Qod
W6rBOVngfc943TRXzTCdg51k09OEj8uub9XmE2+jCvTHdb4xd35Gm0f53Xhv7pAwJR0L6/D8areF
+QNOImKRJuM8Tx8vbZY4kFSCeV9XVf0Q6219Mo1quERua+Hu65fYEnQO+liAVRn4YGbqJbJYfu9/
jYPxUxKZyi8FpOXth7JcQyqusH5O6fBXqCjOF81uMtSOtfk1tNEGZ4oSPEKhdo/ZIiquKn5616ex
dSQckD66UIHAODcW8TMGMtufw68MwN8gHyo/9QAfZNBJzLCZhCeBa/7KUEbWu/4twJqjaV/6Dswy
OsXNm9eyJuz6SnsEt9EBz8FhCd6VsyO45vsnXTfwoBqdRdJATXGL07rsTrYcpyYFiATCfZcg64J/
zYvmDN5bnnpftClW7s3e87gGyPfWYVpfpNoZKM/lTtyd9bhHmEpjXnbuSqBuReN6nwII6ZtqCNX7
vir9T1E9f9WtQH+Q2rwgwB3depSunubcRZrlP0kt7INjm5bpi1no/id/JpdYWM1raTjOJ/84+pnz
NeZTeWxHtT067RB8K/RjPdT2txJEFpY5VX0agqH4gs3dtrci94V15BWTh+Kh9hXE8wPIG10faptb
27IjKsg446y7MFnGI2JHEy8RwmtGZPwSu0MLMbXQCbpPa4fGqI1dZXfWYcBS8KFbCh6MadfgjbyT
quwgYVs8NDNuW1hW3wF24peDrgLdgOHohthd8WAshY0U752rGPe5U80vRAG+dGU0fZuiBejRwudA
BwrJvVT/Es/D9G2sI2s7Lu3R0v6/+7tILq39fdfnPMDTtk3gIvj2n/Ov7f92/v/dX35XrwaY2565
N3Mr3g4s2J/LYaqfdcfUj/bShlxG/Sw7cha/tzbpglBk81wubR+O5cuJnJXiHWOdb6IU1sK29KpG
PfBkZH+3qdhHe7l5WLvJzjH2vE1dwzcIykclay0Ik3C+Rq0egr3Du77r0bHZZaNWPEoxmtyvon/X
N1pT7fUwUa9BBRGPQUoqKLSr13YppGob/8PYeTTHymVZ9BcRgbm4KZDeSHrymhAyT3jv+fW9QFWl
ryt60BMiE0gjRMK95+y9toTp/ud5Vnk90zVYj//euq7/fbq+Yl0H2+6URwjaflf9vNPv85SL3jxa
NyWH670n/gMimf2a4GfipCrzg+3jJVVH889k9Pa7BoCOaqE93OiWReBoAm+lSOWI7ituYozHh6aU
tppqz88QGYZdx7uuwNMnbFmH9TPCDDlfX7X6hSRs++p3Co2u5b0Jr7hROWqP6EZ0Ugc0bas27XhU
6xBm9xK4sybq/ITr6GGBOZfJ17phXfSwujcWIiuc6L15EKkogeu0/l1mJtIdgOjOU/c2MWLJPMN0
0WDHACE3hcMQBF9MPNY7qcr6HZM/sPjadyXaNxAjw3MUkwSfdG1/EzW9spfjNjv4YyquYaCSiSGV
81Mapt+IDrNvXhwSB3+UhICORfTvHXkyO23sgmtVNM1dsSw0meFhWIBLXHbQ1MWK1CDZ0NvyqqT4
4kEmy5vBLrrruv+6GwFPG0IjJwLQgNMkSyY7knmyZPvkLgDWQa5ak94CHSIgQicYTevkcUsOWn3V
gy7ZVVhrLkmGqUIbxXw2LZTFuOONk5kN0aEAZXyyRaQfKHsUR3uah2NWjeNBkqPylGkFwT5+H52T
xgfxNJjWOSknsl5riiRRl/jbuG1lEhjkemvZxYjRFegyAKj+lv5EuUljs7vzoT3BDUY7yBUHNVDV
9/dzR9QP4c7jQ6SDR+6E03chRamgkB8betBuOMra02hZsLzhnj6TPdM7VTSNF58cKhDUeepVUxhB
woIfx70Jw4efzh9JY2188she6F43cG2ixWs/R/doSb8jQ54/pET7oPCLvVwPKJQHlrrNWm7O/iB2
/fIOVkx+BzqwkoiHkQmVMQHpRGLyUaBLVDvxbqM1YAqYDSfYqONtTZD6QuOfga7VF1ufOlDI/AKY
GZX7rFEAyQDvG68xtBYG5eM+F1L04Eu2eTUV3LRrEHwoeix3uj/s+3SYXoTB3ElRgger4JeiTHkB
NkAeXyIEgJugHPr9+io1Tg61NijH3FQGj1piccQRFDNVXZTBuk0gh986P6vEBBBx3WV99I+VxrJl
XfnfW353H7OVT8gH/L7Puq6qLHxoNPDcjMTAq162RDm2UvfUEWB5HH05A1/BIcngbVO3HHB6LE8h
2tmbqS3IuVyeqmLCtCT04rA+9dNacXAnxg4hD5jkDJNJwbJQ85C8p1JM5Wm0k4oECx6ti9991kfr
OpLG2btRkSgNOWqs/8frZoBRJQb1//Xe69N/fLRJjsCBkZDzj3W/L1k/f4zK+ZilL80Uhg9cc32n
iE39oPp4K/pcu5dt099pQyi5c86/2bSL+Naoiv36bH2R0Oz7tsvsi65Le9BF89XuGiyFbd4+96NZ
OdpgBu9tID1gKLK/hKJsc4vLARxwN1ByNWIHoLxdFn9TzLiBDhJ/VFEdc9tp2pcl7t5N9K68UOc+
yUDcLxgFqkuuVOEWnOnsJEKuLr8b1q0MsP61nyCSp2hNV+6ekMiQ3Ly8w/qSdcffp70xmo451PQs
//Mh//XW0pjgF1L9pxSNKsDM5UN+32B9mg7ynuZXfPSsQTLP3RgQQER0KIkvUh9iIVHNWwHJ8TY1
lquvUqAwEKH1sw6nL5FKqbU3KRVcTJngklgG9f/zdFlHUvdwiZbFug4JprIhF40uyLL1d8O637qu
quVsKwZSAdanraHlmwgsjNfFE+X9qv6IMC7YhVy/KsGE/a0vpyezZNJeT41/n8957yEV6+/ULoaG
aY7ZjaUBVYmBuF0mvR/2BapaCI4Rmn1iqw56asMEWa7igylH1zyVq23GXPdWhrVLxYDqdarXEoX1
Invk24UuNW/rOTEgoOizEG9kir74TWp8lrp/lClkBpBw8DUldcJQ+rEoWwN8H0UGGhrd9zjZZz/P
i0+tid8lQZWaqyUCelRDut6ThiVALeggPbM5Gx79emhgmjOBWLeOZliewgwr4Lo1J8Lz7Pdz46xb
4zTMyLyEKbdunVojvdaSeEuWd6Ljkd+kdXW/bouFRc0J0BJj8uimbGXpGpMkxONAn6Ob9dG6kLPg
dVbl6vC7an1EGmroxeT4/Lzqd6tsZuYuphHlrOvMJgQ3aTX4ToGDur/7/X6OPGSXRhTG0Z9V9p1j
UqlwIt2PiV3SIvJpniipcrKtTjnJ+KjwrEfKLp1Bxawb1sVoQQ1ypWWfWpKmavv7GsWXPsu5hGz3
n7f5xy66GeMhW9/89916Yjrc3pxK7+d9181+GvMR/9hzNiTJJQ5LeJphYwRb3l4aaiyCOFj/8cJ1
w89Hrl8wzGR/awvx9LNOW7/B74dPdsIp6JudfGjC1vs//6bfvf/1vspXFsBt+PkOy1FYH/3jyy5f
7uc7rVt+PrQrs5sYsCtW8Z3eWvKpWHZbd/BFTZlnfbhuWRfTevjXh8LqQDcMHzYdoYvUDVtGG8Sp
jc2lSaLKrQmwCCKsZkGTv+tFM8HQQ9PYywcj9OedaXd/keVOXgpYUY4+ezUhOlIY5FHY8MHsoTuE
aftVZ769Zcx0skCYRpUaeYoxLShb+9OQiMiOO0equZADmhXg8C2bGmNDupVVJ0/MM/eY8B5F09tO
z88Orsf0UPsV4uLuUQlG3gybH0Ts5NrLzdmM8V9WqJ4o6GxSqluFUN/DYjhLdD2ngkjECQRDuTT8
CommQ4Lfd4+PmGmqnZwiSbmr20S6lWOmvCV5RreVfxKMRYiXW1YNY49NKk0uP+sUQlycuRiyw++r
Aip5XlaDXCI3VbpdN+BBe29nHFdV22PlnO+b6r5JxXA7MBBqzRoWes6UfJiRjAAvi/kiwaNUErJC
Qg6xB1VnQnZoR2fEaips9IZ6eu2VkQSwZTGl/l094OPPipMZDDqqfxYF1WIXj9m4VQtYY+u6HALD
biZljYLpv9d1MwMJkKbqriJFr7B0/yZbFuAo7NKsblsDXFPawsUZGcPczssiSrVyb03m5KxPuYJo
tzE0CgxDzc+q3/WNIZ4jvdWO6ypLqlS4ZONMXGhTbNZ160JTfZU2EczGdZd/bICYp03Nzwevq3W1
oL87Fflh/eB1nR8OjmG3mtdONR3r5UuuG6NEzk+6AYBwWaVTVr+apuQNQRjfFeWmwBB82ypKdEfP
/HuMKv8wKNoFEHl6Hgmrul0X1gzrH6yVvv1dl059TogbZP5ElmIJS6OvkXndHRM90W8p9us/r+0i
YzMXPulHYduQomUxafNTMoZmvbR2P89JSKq2dZEKF50v28NSV0/L4DlurJvZZnTQzxW9oqoTt7ad
SDd6dAqWJ1oU/2sx6vVrR9XyOIl0mRbi9yH9D2HG735jAuUonbn0rm9kyoVBdkV0S+Bddy2Lyfs5
o+YyCtAatw5U5OamqLPgTlAku1Pj4r70g/G07rYuGJKpDrFA5X59uu6rQFn39Arl+PqqdR2OihRL
QnJhDje6thzYt2mu2bdwueejpnVvgV9DCVnWq2bWkyQVO35s4fxfd4OAeaBzH17WPRj53cqRop2i
mfOvmKJ2LwW2cYtZ1LwlQazaKKFFlsE4m7frBqUF7imXNGfWp+sGgCniWqUMGEnekCDHhi2tZE1z
+4jrb9Lr5999Q2qnhJk15i5Vq3hrTSgmwFmGdyVuCI94lmSjmZDRXLOt/K1ma5DD4bfcgXqO7kTb
4A3VEuoHI/VQS0sJFVqyTNYFY5eZtCzSPNV5ZLRRBsThSYSF+Aupzwc8/K9Hy1P4es95S5Yf2Ro2
+rslWsUnHPq4PiKuOaN/fWwXl1C3SBjXR+tiWIWSy4JJLcLJdSXo2m5nq3S8xxjgSzE9hD/Cq0Xn
LTPsrl9kdabM0jKLXYwPvwvGyFgd1ufZ6nroRfYsFuNRtzhp6uUrkE2E88hY/Ud6BdgNGiRFAbi7
x3WhVu04E3BUL/yN/zxUU/szSlQYGE0O9nHd3PczDtH1YQx2BuR/EtPmAJxP0w7K3s8RsyYiSBI4
I7Fl0EJcj+LPZmAvp6Uqs4N9QtwBDjPsC2IjTZqExa77O3Xiy4cWkRbVbiT+y9OV+4Bcx2PR9S8m
h/UUEQe2bRXxFk7C3oyLqjbhbQr7xBUn26x/7+/RXh+t/wF6WOFGBBwriZS0k9ypXp0EYt8S1HY0
tKI8GEwSkiquHUnudoMwHlP+al0fcehj6pD5D3MKKDVjcgsg/SzpXlxjYl5MafmiuDaXf9b6KAPa
sKnAgnDf7ZVjA9kiqAwaXVoJiS9Jx/M/DgwWZY6bYTcgFE3FlaTMp95Pwa0K9U+RhdJG08/FUI/H
JjSGn4UmovHoq8uRy6a3TFGrI5bf6mjnFdDx9WFu2b2yWR+u0avro3WRmH6F2smGhrFo54sljqXU
Kgw6DDr+zxOrtM38EGWAABaP6PJnrov1D/592mUaZBmF3Ex/8TDNi0ZxPRzF6jldH7YzBa88Myfv
9z+znqe/T9dHtjIQb4WBl4t3ASeQhbbI/n4XeifCXSf0U7Jo79fzYF1Ey9OBFsd2jprzuqr0dcId
AovRyBpr0K+JBobU8//ti+JPqjQ16aNajgdscY39PDQ7dTgkQL4wyXNMFz5EJYgxWBfr0ziCQqxE
0nfNkHI4EQzZOnNj9qSiSPF4Mq3C04jpaotxcoKMaN2QfGpPtipmMars76j9fNnp+KCUC1iX8Qi5
sQWBc1jpJ1rnGzXr8Y0ml6yoQgdGGY3SuQzPBlqYS+B3Lv32xhmm7Jop3CJyu9I9G8rqSa5al0tG
SQudymJZdQdwA8vUdpbvcN+r+3kgQciwyKQ1n9u6zbeCJgwq9q4ni6UJtlFLEKXIHanP6I8gE/S4
4XLRiG+EqhjupEzSxpdaYmF6dQv7Hzzd/KiJ9JCXJfU7IomiRrxWQ0Vm4ZRuwS9FGx2jX9F25zCo
ZYebI87ksCi8BkNG2J0Bv6IniWnpSjKt1yCmqIKXygXKFm2HasmIbjVUuJQoaE67c6kO5BtbjVeC
qGgsao39+N2YHBirt4lK4fVzb5+DKYndiIAtP49luKZElEYK5epeBnyrxdDxCc2s+u/Yx5Eto6Ry
x1m3dj6sG6ls960achDg0EXC4EiLEK94Mwh0McOTbS2lS4IgGY81Xya37uXaoiiwY0zjkCc7TZow
Akvo/btB2jGimF36j28MnsONNeHfLyUjgU2ETMeaGXsKvDkWeDTkm/zhQW5P+8S6G0Eg7el4ymfE
tKRnWCQwyDn/6BKXLp75LgAYbAWWTNZWJ2BO4XoKpe/WJ1umHi/LGaTGRntJw/mvzkY3b7hRVkyy
JdO/Fmr3WWXQkVR+oq4y9IQ1TQP9xtAkMUeOhUdB9FwkDQm4Bj4xHNxeSjlBE5jC50ROXaNdkCKw
lp1RbZ997hcelFeHXGbyQTNaOBafZVR2BBNi7l1UORNEL/3SVdI2Cxr/boK4PlfWR5mSqhfIwfvU
S9vWYiI4KL23DAB7QwtPaOW2uh1+SXBYnWIkm1gZ5xe7omBBAVKR/ppEJMI10qKDplDJs2P5DuKC
5WpT6vlh/zAp1pYgXOQjIVIsSch0W5khSclnUinddq7GzpvCtNxK1lMo5bmjx5m/qdOc+kyfb3VD
Ks5zyBsOLZXBSFFugjFuQVNOh05+Z+YfuvZk9puuvm8Solpr8rqo528Mu3xV2h48C4AkSyP0uO2f
UORqwI7i0CXFM3MYDSruDH/VsQlMddppzJzYDPe6kGSnB9llxOIJkFglEEmC+UoZH1Wyl8ekr1gQ
Q2Wl2ytaoLNteg7s/t0PqhqoU/EVzy+zmgBfS8NPxLmZ16iPRCg+9ugl6bpASx1ONsjUpbfRjp3l
UWsbp86kZIYI2PDVb8o3IEyM13jQr8VI0z61z0Jlt0wZLprM6J9rerzpSR1uy+bszx0Bsvm0I57X
IF02D/fTB8nZ1Ksfkrx7UzoC5eV2uhUxI/9uXnC9BYVAotFp9Amu0DmQyQ7NMGDDgHPCrYsOIFj8
3nOQnLokFFjSpEM5MsgKhVK57Y5jL3upScGfSIGTVm7rTPfvyDZsN7R2YneszEdjzDwt77gQSGBo
0/SFjPvUU2wa3k3dRk7TZM/oRTE5tsyhxyQiLwn1plETJLzkxKKMHjeNlD4B878DnWY5zXNvQKCr
ogTf/XCwIvWrkJKvLFI/m0ojLLCGzC8zh6LCvcuHbtpaGc2CSEHLbqXoiMIpeFGogo4ZsL9hKu7l
uLpWS6Eqn5ZG7F+tMYleGPjCIVLZphcO3Lt6M0rGYncub/owdqLCoFqyCHWrYDwUCjeFDI2QAbwP
1gtXTSNwY+VQZ9GNiRDDKdPimiXFd6aZh6oy3puIidcobkMrzTwhp3uEKtSD/Ja8lsHHV28Nx5Y0
swBUtVehQN90WgyRZ+gTz5BIo1eldnIkPR89X5M+LchGod8jRI+0jSBUSm1NYzeN9QMxb7ShM7Gj
CrDTZyqZYf6Yj/JWkOq9tUID/TCalUjnNJOKF1su4mPvBqG1MMT+9FoIbTx9muY29eDPPIT1/FmM
xrNaTHe94aqZUW2NYLzMoDkTA/JcQ/6kYhiXAoy1VTRwBguVjppoDonvI9M2dkMkeVZE1v3rFJVv
dpA+GGV3Hg00jfLwFLbpvkGDk4ycE3HbbEGygabpzyHgQARtgNHqVPeSkhm4VHtaze8Tqrye7qum
GCjiTjDj4EMDDSC7ItDfpnZ8I5s6c8xUemwsQDZtpL42WfI5gNPTqvEVf9lfZLvoYrXd3EeHTmQP
EzZyN5WLP2UHvDyCw9QnKKo5HveCELFdQRsAzZ9G7aiZdzQggak1h6Dr7sg0IkPQoj4+tObfRjSg
KbjDkrFN1HsuQP4CUHYkMRB5Kedgm9Kz2uZ3CWgeR5kHfSNsezca9uE1awD0QRs6FKPewttPEMtP
yCNCcjRJYz8RilFc8Q0j4TPBpqv8Ikufyg5V4Vb/lLP2nMjDS8eXYur3HCHCgPSZPtm1dOLKd4+4
rHS6zuTQB1eFZPpCV3dtPOzHwt82+2bItw2HhYsEM396h6NDby9i/D+AAjbLa0SVat+SpyY3BIuN
9jkpYH12WkI/Jd8OEb/ewfL/pikRygn6tHysn42uPat2e9tZqUuew13ZBm96xrwRCxnRDUP6auKp
h09a9C6tGVIeBNGfM+cGHQGw8TnDhloZGNGMG0uTERh3O8E842AzWy6yK9GjNeOASKZWxc+lezZa
ispzao0OHJ6bNB4bpzIhAsoCwZGWBQ+Fkf4t27F2sjYdvMruSIzEdFiH8qGX7T+mxiByCiFn50F/
0hpG2WXnv3Utv7u5U7cGMG+z6S8a1TvIKYkH4s6QUrqhlQ9KFO0UyN1nGIQInQJKaBq1w7rXOMgm
h5HIk5kLupJ5nWraGP4ty+njIfOy+yaDEdUnkrxVNZgNTR39IQC+9WHbc4NjJHlnf8lj150VQGTM
xvS95bcPkpjAbtrdm2ghjU9ShO6le6sbexv0IEWbiIxiO7G9lBJBTYMjRRjv5bLEj4dBWCVitwqo
CHSynFGxTvbZ3FsHQiafzQh4D3fwri+/lJax8TTw8yzg68TRWUgFCXMDDMWY06WK/ihcfjzcSaia
yO+Zo+ocRMU3IaOhI5SOtpL26DcWQSX5hwK5zpprXBIKiWB+ZJHPmV+6oDoZDBaDNr/2Nk1D8kVA
XV0wED0x1n6yaFq4erBkRajj56QzA0isfrxaNrcaY/ISq1sSBrmbGwRIxQ0c1eo5USt+HYNr1LN8
o/fZyGA8TRxhMQYzUnQbQfTdU89uT3qxELL0Ed7bODzqxbBRVH1kYEVoRmTCdjC6W2kYy0MkJbda
wICcTNpc1fOdRmWqquaBAW3Y7zBpa42ReRSEHo0w+IBvBTs1QbMXKhW/AE4a6Zui33tUJAff0EaS
gVu6ldesBGMG4l44KWrb/awHtddAxLSH2I1n/VJ3NtrU7q8uHYlaPkcEs+YUoQE+or1Lyg1Wxtu4
F2Ir59UrkIVjl88Qn4sF0fxWCYKrR1vBrF+Ej6UwGQmhgbIoEjiVHDDuLCIwk0jQc2uHaEknGtIc
3NjA3GNMuEL097gDAdkPE5nthroV2vSgysa5ivkFhhzhRBAqQVfyr276vZe2EIezTagYu8gY3+bx
iHLmMUWR6pALUm0yheNElPgVJwaykZn5uoFXqZ2WErz+LEHmW7RtLvSQF7U5ScrWIPDIsXXpXhRi
2wO4XS5ShQMHFSvUhIB6t9DlSP9IuLBJ2gl04Gsfah+qIU1bX+2BJWMhhWjI9DRNwdsxItRtzv5C
wjvAwITYxBD/CmP8NgphJCXat2a0uWOMlPt1qElcNykh6uAFVfkusmQVqpzpJaScOpLNWWLq6jsF
l79kKJenPqFrrdK4n4gqSlTlD8C+zEMqg4FSUzw5KfTlBZuIGrGnqjT2rWQndLi0yjjuTaW3GAfE
pQtqroGe0r7ESgWOuj1JEWdbUQunScvHOM2xIxlHwJjeXDB+HlqbVF+KFI6RhruBxHGonfPVQMJe
iq9JsT/LbI49hGwlp2l3Z+bDq9kMn5BE9/M0uYaqvBVjpENLHkD0Yr7wx1qHTzLkLn0QuRT3fWLe
dY2FLSPOLr3V0UCpZBrZ9mustyTaZ9qD3/7phAyqG4YoCWIk7sim741hfkl1cRaKwU83aMlzoo9R
y+ZNyayjL/LBCyP5lsCRR7UnFdPu8m0QTn9CX+/RApp3NFQIcIl9mM3zi2X/sQwJkYi6sPiydnTb
NmaAzQATfF3gxWrhTVBsiTl3+rqj3xDupDK/5Okj2DybZqe/55x06zLUNmOsMBPrFXZVo3wjqYbm
WscmANhJ0Q/tAtngdofmJDc3QyW/SGlKq6VTd/4Ic2/0CcNLwaBVZucGffsZVkjvde3A+KLJUwYY
g+nojCqZfQ03cnJgJK1DHU5JqYpsVyl6g48hDyG1JddHm5tXmuJaVvw1meFLSJ9ymrrMlXrYgLGt
Tgdzei5ElG58dZcKGtI5PlQ8qMHGIAemEN1LkgdLhZqZvx/zX7ON2uWGQK+kVqi0klcn7WJMpJOR
PI4jd2+dVO9tOTDk6I2WNmFDezgkJNo2bRjKX6VPRkYSltc2CLcaQSJbexpPZaJ+pBKG3TCG/L7w
hqr2E0XSIw3xYiuhUXEqfvEbWzKZG9r8lIahuebT1oYCPE2U29FzVZ6fBNDZCmyBFU6ElK5W3OD9
S31qIVH0VfjpWTYloOZxSbKQr9N6ipp9CGDDQbRkOnWhfg0a2Kn0UTHMfBcUypupSHtzHqmf2Kh5
tPKrKECdwuv+gjfzzoh62FZqeJ1BDkP2TRKXNFgoBPNNHRLhejtyN+WniOEwf0cSg/S7/ybf8urb
RCxHXKMUgs6z3nyylfE01cBI4MyRJa/VN30t3nP+WSBR7qLEVnfSErkcltM51WWo71HebaOIeZrM
2L8shyd+o8hAENUvl0NjUwfTjtfRBe8CwLfhgVihx0RRJY8ErN0TRlLfGSof9dCXPT5XlvZMbfvB
zDpGmwhT9RnFGdHVWCdOaWIzTeUS5WsMePltIrKl1lvVyGteZUN9qxS0VBmaCQq2fwoOnpMP2p2U
JpQMhfbS07dUgqH3SP9ZeCp2cA518RDMxl5JGaCLgFA+rk6MACDtMYe1VNitVachNIYkTMHq1g6D
u/IvF16fzs+As3IM+7tUMFMzavw08UAsipBfwpqghkktyIMaHgCQpls0XLex2Z9pK2D0k9KrSIPW
YxJ4HhZy66TdK+9Bbr2bXfPUyJyYif5E9sW9auSeCMgpJAIYCjhBstOxqfm1YOtCIb5vNPmla/UP
yeypK6N0azSy62KZYkzM/d+cIw3HRH+oumtSwQHnAoAMboE3K6/+Mnm1pOA8QyoEqX1OVGOmcNd8
ltW4rUzpKSWS2DFDbXCHgoG3rKNm8DlbGMV0eWFjFReyo4v0WPjtRy6wUITdDJQS+VPd3ZupOGmZ
0biq1DGmypHfywCqx1iSPLHk83a2ssEKThR9XHyGWbgHXHGso3ArJ/pXaNXUqWq6gCSpEqUY7dSp
vCYGgaJ1lR7KnsjUTi43qMLfE6VBLqqS0K1Hmzih8Ry36N/8HHCwvuErnLrwxoxyRMLDOZcU+E6G
EjqYHv1B++O3WCh8/3vOpQeVKKHRKMIHKXmDmZjrs+pKgYwaa1CvE+wxT2uVT7NrD6od3RcDnXUc
gF+tvxzsMH2blP45yfFVk7YA/argb46G65QMlyJGnucH7wwh3glWDR2z6Ld6Ob115eLLk7mRS5mN
InAuYI+rqO0Ymy+VynFHFy/0tInSrBypBMCrVBPCN1snkSJp8nOWEqdU6H8yaxB00KXXORjOcgVC
2s4vKpdwYVq7tigsNxuA3OXtJhqilyithftd6eWnrqUfflmitVSLuwxaY2tmXFyMmrQlvQWPd5rz
YeOTH4/KCa+2Up7wGd2rUo84HecvLov9NIAlDMkGjWOZol6X95yNaM5noXkyPVUYXAFekHxwZbed
x5ikxCjZzoF5wkH5bojqLZ3nmx7OF20148Iv5NlIoLVJnWfnBRpMK9ipdeyaQ4fgWCItKp6vmJeO
UGvnXaVrGx28AfcfhTzK1LVUfl39LPd7Mh2g6CMDH60OyDp/VKnZf0aT4o1JPcXRGNFxFucXLX3q
ROIRoHpbh+1L2NMCX07BeSJiCmGJvA0MThT8E9c59XdUxF98s71Sub3xAeUzS8CHllbKhhSiUyqy
+zZUX7PREEz0Qoa1+KksG8qTaLkx5tH9KhUIZIoyFI/LPbOxe0K1X8o2/mT2+4ALtD2AzSdTefY9
fC8venmuS/+V4QF6jJAhik+h/izRyKkVwla6SU82VqbuURlR1osnjSFDFZAPKZ0Ls5SuzDWfx4za
7tyZW/Kyc6/QjYE5/WhvsxkUzSzSZJ/Xl7yQaBDwBhsrkT6Z9zoTXggR+dZ+nCV8kxnISkKygtEK
jn00MGmEnEBvX3LLWCe2eNJ3U5MpRymlg1XhRKATYTJRs0IZe4aymya7OmCPi5x6IoNpVLTsjzQ1
QOPNpNmtT3/WgaGP+V02qe+ZWDgA8Zcq96qWsHEzK8gyWNKfxhdLRMC4CbAwzHFyK3s6FCaWdExO
bwZ1ZEWgPzW1Ttrz92xnhYFqJ3wqfUDsmdo8zWnd7HpG6PXAPayvKUBG7T35wu9dmy7OLu4+szQc
hNLbO9P/NsnsdKdUeUdHxr2mQe4WyyIg5zh9lTqAqoXG0N4YlL9+bvGjYYSd+f6HFovOpURkeWAD
hK0BcZZz/iaDy5JVHaNhGbKF0ik00fD55mdoq599g3x74iLsd/4BEjOAdCpWra0+2wnQb31bTtKl
Wj4uWjowmoF8aoB8b1tP8PPAHuYkS8y520/xeZaNP1l5U8aid+J0uM8Dus+pZR3qUlDSNG8SFTe5
aX3Vow7EP6huJz29i5fWgS1llA3H+iTkYHCbWuMXYZMCj6vsSD5G7lVBNdLDbz0G1wM/a+2Q94JA
HZ3Z214LQgFsAmWHbEAkUMwSJmqimRAag3oT6+VNHfcvY7YELY5xv/O17HuI5ubSQtoIKG/LOjNl
LbC5wU4a/QFN29ih/BJN5sUOvtVGoydbk4dmMeEsIyvn8hjfZ8OTr0XQhSzmaGGgBQ4Wa2dsYTmM
xehadszc2dQHh57qLo5k5TmxuVrDjmV2S4llzMiHUqKT6Ki+GL24Msd+MOTsucmsdCPVIkJoEbzA
GMHCbqk73Eyyi9CDy+AiOjSJHaJySJGqc5ey56ZXMaur/I/Vpds6SwRD6kmyI8iUV6knjV7YVraM
9xknfzZQqvR7misgVLC403Ef2pE5nETukpWnlpsYhoKjqX9QUoCAsgbypS9KZFUUrPTyK4kr2C/5
sE8n6sxKqtsHVRzarO2cKaAx1cwUn0wzee8o8nG3KSQnR/TQpEV4COJ+GUCrrzoWF4dqZQDuZKxv
5SyjsaLqH8XSevLfKiosrpJIjF3bc0PNEplsfQywBnYMRu58g7MyLyh2djK+k/7a469z0aiUGzvX
oaRPtD2MJbGmq6j4RXM30C/jhIGMkOzqEEoFwztnrJPuriIz3WuIN1qA/Cfq8pdAr9y0o24zQtRQ
BsqajKXKQ9xXED+4I4SV8N2qi+RLO8jbjDGlM5k4p6OZxHIh39il0HZC7qothMjDXMWmYyT5JlQJ
bJkDbg5BIJrTQL09sRC4x8n4ZOSITOX2ka4Z//98RvpDRdaPmviYFpTVmbfCqY0Nolf6LSwGKBJV
Hp1bk/5pVVO0L7VRwhQLDzK1s83catyMh+YFRM8m15fxZ4E1bu4PesKVNI2Kp9yYtb2pFqiZRTEd
RbP0hOr/Ye7MmtvW1XT9V3at60MfDuB0qrsvNNuybHleyQ3LiR3O88xffx5CXnHivXvV7spFx0mp
BBCERIoEge97B+A02G+A4bPjinltgp843I21CLgslF5AwK4JBHKjscyyzMc0qdKlrWXeEsmVDCwn
rNciWmLZliEANd+S18nAR8Qjt7CRVOZSCDH7KZSXpoieGotz62mNtYvCGAATtz00n8fK4ohLk4+E
T0QkxrcY1kjJWE73ZLomwOI4vUTqc9j7+Y1KCIUrKlt4/CrrIK6R+64rlnt8tlaMG4xGOrLOzLJs
cj1ryynyZeR3O8HCHXvhFIvVVmRbksUGGjEbtzvkAeYtcGWfVUs0t6nurbtofDJ6WJed3T3UHlxP
YEDVNsOIhiG6uR7CiUbKN4FLEGEd/0thWO3KdtoLnxwqgUNXRxjFHwmbW8UL+s2cojE6dmqrYD7t
wIDpHGw3MogJZQGeVidCp2M20uKwmXElmx5ya9xIsP6Lgxgbhpsh088RKsknphUm15wotJfBN59V
/Vs3TC9Iz2BugVC4WR6n2lJRxvGIQ3vPiG+xt9CtjZrAoCBliHpNDcmEuIfSd1c9OWYLF58o6NZ1
oHxyK+GsW63CcC2M8wOZP3udTA7ueIKcDmmvpaox02GdA7mXGSvr2i3CPmKJJka84rF9HhneeGF5
KrkNlj4iA5Jj+/mwUdCCB4d81yiJuqmcIxoXTAzV8bEbtN1Uq0SFh+qh6ciIWH2z1P2sXg69qzFR
TCa+vX8I6uZTYpEiM77pXXh0WO2zCOap2HUDUCOWA+1AAjpwFebsuwre+LWPH4mSY2aNudOqr5WX
Ku8+GT6+Xol3iFuwlaJ96R0C+kVECB505X1DUAC/Nxfd38wi+GE8dB7Lwwj1hjUEnWdlZq8F9rgf
bKwL0ii6UUSBer45cslNRb7IgaKstI41nz1r4tdF9qoa/ZemU5mxWP1OY+zZzqLbfZ58AbuBeyXq
p+R7WRnrdnXLEUVcVUFE+MVMtgESuIANV7ES7VIVQ+fKM45l7UYXec21bZQrn5O8GAsXeCBJcK10
zXXQ9P1V4awN0LMrZxC4bbTP45hf84SNmAUbC1FAn6vyDBxIsRmjmbDbsO7AtA2A/FS8RJCsWCpE
d7rqesugJPQa5GbIOwIniZ+315kFM1f5Sqy9/6z4O7KvKtJO4qqrSbNNQ/bVtmdtFsHSqKoB1nX8
Kpo6bX13qq/D+cUk+paCpL2QVVZSYmVE5KGILY62ni1ovGGXAn8Ek6szlmKs7iguKv5VN66KknHY
K7T7qA0jrgP1qUZeYqXpur30jZ1jWeZKTO6THwYClhsx7bxO+3XlsZBJe3gQ0aIa8vK8HOr7zi6m
rR4Z4bqrkqsByBi5Y7JzRpWUW24ejI2dNkZHeCBXSyaOKRxjLCx9ZCqIDq+Nqm6vusK5TTJOaDYl
i7TQqqvGbQo8vDcOD32nQJOlIb2B6th15Y0E+QkzNsHwpW81VMRt0vJRqz0aFsjCov5clCi5wOhi
KpSu3cq+TsmIrYpJ1EsmrWsP6mBHihXNnNloo3+NqnHlWV2DfeFFXLXDBuFvkIvelTv5B99ircKy
bBPrRbDslZh4jNZfaPgPMMkZXhlyEY+ynaNmVDdlGxOGsfzHZCT/KXgu+ShIV8r4bcA/OPIM7So0
jW7VZKm/URKcEUrN+WabYDTT5nFoOm8hkEFe2qO6tOuR8dmYXsTg7CoDm+zom21xgU5p8rUc4Naq
dsPcT8HEKBv9fW8UD1UMmKLh4tLre3gce7cC4eN7wdoLK1Q8Wn1hu+LrzDhhIo46Se3qxtLT7Usd
5HVC/mXd+da5C+TnAqLigzbbjPuFQrY95wTY4qVOIFvCI8oJvm4Gz0HUJkruXYs8tW7jUYQWyIWV
j9edQfbAFN6n4AgChVFl6fXTutWB7nfVYWzjZAss43zsvGvsQqC+EIuItQGojk2f/jg+pZn5Wk3D
QYj2mlkqssXBPvZowdWpAAiqN7Foubrn2Rl5lGsrCgTT2TolcmLsSrM51wZ80NPhThkn7dCCBdLB
AW/ycJdWTHEb13jVY6NdZFb9pOTNRJwr5mHAedNhZpaAnion2Dfk0oi5PeuiaS41zGKjwBk3StO4
q3rKl64IuFrCmwRlhqXPWJ9XW2SVzsFM8iiPVR1+f/E5sbAT8wYDx2nl1Tfb51jEX5oqmLj69W1f
8ruIEPNC/NY31lR/9g2CkFE00+kjMmgGHk967vhLgUQZEQYytianuau6DcAnRtiLqIke+P1v7S9V
Ubkrn3gBYVqC/rWrLpSeZZXpvw71cFvr9muRNE/OWN+RhfCWeqSgk29jnOWiKFV6LAeENqN3yKMq
uAZbAkg2lgfOok2nkiW/StbZ9ow9QmlfNK93lmUGTmzOZmUN9HxWaskK253zbrAQf7gYjXFrcwdl
fr5NGbg9S/nTaMNviJtlRJ7LYZurwNqgvwfVa2bXT/hMEY3O8utSbDSPJydjOurK7i4VHerH2Rc9
dsCmD+vWCYHUqaLAlwHeaTHbzygjADtPe7H1VxKazjqY3MMAJG2VaUgjAL0OSxVMrxtcDOakLaIw
OBS5gmulkV5asNXirEy3zWiqa2BzJrOLftlm1lbrBx+1saLEgqW81ekYhTVu/1hcVCxKfRiduDsG
EK/dsmGE345F9Brk5Sw61ZwbmcJx48opLKI4TG9ZhM0eaGP/qE2BuyeysRxqvMcdM9TWg53dB0V1
NFqMIJCp5muEqz4F6+oQLYfvbR6smKVQSbp8GY4qxlVGfImm3g3wb0T/hoKM1UASY8DcCeTUtmyU
Yt0X182kavss7TZ9pvirMmZSVtS7PNOYtxITDrOQX2/I1k4wHcKUAcgLymytFs2F72Dc7qvYLoA4
0lylXruJAl25+zMZqnXV1UwBGv+oaEz6+yx/8UnolRFmlK6vhCtl1J+tprwWarNL3WRcNxrz3aSJ
LeJBBmShBEUWrz82vvGlEHvfYNTEJ9AmHfbNBeOQCxOae+e+4pHyTPBLlM4jGZTtgA0cnJa9waI0
8JlGDL5+DWHlOujV67BvQXto54WfpBuN8ICVWsdBd2coD9PRosRIcQTrWlT6Uz2E9yAsmY6iQ2U2
HUSNzLrKJuPOM6JbwZiycex2G1fT1i20C48nOWTRZZuTIMOach1FRCNx7IzCaqGXg7ECRknJ8Zns
FOBi6pSoOVzuMA+2Y6dt7KZhVkKw0cWzYFEoyaUYqhcv6l7imlxFNC208jYp25abBsqfl/+pB9ZL
OJivbZej16+vDDUptojfky8bEVYoWbVbwRdCsiTsi6wieKZcG/l0H5j2Y2QPO1U3zsuAqarS6JfI
70D3EGB0Wh6IZu20i8tvmlDWpVrwwEAaonPFxix5wqr9lypDNjD+IgyBD1t8TlD3xrKJxCVN/jR5
7qoaJ7ENGu3BxYe1LN1PQTsj4sPgUukBUgC0wwUiHS7NFN/TXCfAnToPKipurZdfI3jUgbzq7sqO
WEzjQ4bNbesAcQxDO6+4TSEyLNxpvMxadxVOJi5KNCFjcmmgk0Ka1dmYTnVrmOlzVeNVpqg2WvsA
0tTu3hWElw0XWoHp3PWNxoTNXDHkkoFGIwEYrniIMeiEboK8mGlUz5narhRQqiWuoUOoX1uajWco
uoERMfe28HbzI4+8wNOUxeZCBBncdKg+XmnelEZ9ZVaDsyTXyLIb07qFUhrHpLXqdQamp3dAPg7N
Xm/JBvukUyrlK0oOWD0SW130FQqS4FJ1m5+2J1+eJBrrUvucEDxjY6gVPNembau1j6lKCAxVpJmR
vlUgdteuxaSEiWIPW2VOA6InFSI7ofojwQFmv179uXS0TVuJy9a20UMpcIaMGbMRtLBzApptc+gL
0Ry0PGwPBCAm0nq9sgM+0i9qpRjO01oUt5FQ4luW1fN7WZHX8B/RKeKxaXloQXqBry0rU623b5tp
qAzdGlvD8lpWAQcgD2GKT++dRL0fMY47w9qc6uKWOEx5C1zsrlAR75BVBvauV6Wr7k4N5lYJBqYb
vm2weu+IQDos/V5XzmU7wNbDzVBiXz/3Kl/gluwCCJWkrflmsq626mYJws5ExuWvuiR0lhqiPtey
BdpdI2iXiIC2GffXYujeXljb3Tgi6y8+1AvmBkjp9CS0/mqvlRYqFuKSPKl+9V6dYK125YMwkp3K
+iQfsZ4KzCNrkU2hl94xwtPzvvQATuVF31zIouXm8ewBN63DIWrv3cpP9npJLDHz+5YnR+Pc4IGw
TKDfNMvMHg69yuArdx0rt176gPXOZTFK3GgLsUGsTh37Xn+JVyFBs/ljqwTVuVg7NZUf5bjFE1kX
cZCf1IdYNk6e4xOQoHnflumO5bSylMUQ5umhd/WHtFT4Hqp6bZRafSf70diTUEZVXsqOzAxQX5m5
3kZubSJzOYLphVWT5DfyxUzKahNX3FpIZQXBsrVytC76tF7KzSCa8xs+MNxVeDAzis9t0nAKQF2R
1HrvJ67HgfVAtiVIoW+axgivCbEHm7wfkiMp+Bk5UBQ3SNTZq9wPu9sYSc1VjarC3ViV1tKDfXPP
3Kta+r2VPDZE37jvzP4pmNCzsxPT/jMbzGyRKG3+WVTFK6ay0CWr7MnpovTrUGTQBiPjJZsAsidO
/q0ZmFGk5FTIcOTLTi0YOCb16A3MaBbVJdEqILkpKjTCioAfYE3MdKej9ZRvA3IhryQi9kYzlS9J
Zd/YIPy/hH30ycmC6lllTcDsrXY/6eRuF3GUjJuw8LFGcbXyBjN5dDUTmyFoNlyWdX5cQKmcFCY/
XVneyA2ar9kMEl6xlkW5oQoJDkV+ojDdoatTu8If1hYQs5UsNnMHua07625wUNT7/hl4PefAp8mj
mX2ZB8upstWNYmioEM9tZP8uOcHtUJrd6avKDVnttdusJqclm8j+B0UF598F5PvzEjwbjPTd1MXY
RZICvcYtKN21pRlhCVoEB24zZd0oQ3SHiEG4rDSz+ZwmypVuFr1PjvhmcrzgW5mazwC83afe0h0s
kBtos72dEFVxy72S5cbe1ntnw+K14/5PdfLiRvdn73V/mjlSLoG5hj3ADzTF001mF9anwdLzpe/3
062rhfnGtVLkdtK6uwDd72xxbfausTWtV0YZq48gCiMEk4Jjqca32aTrV0aRIrRgWD2pCXKBbRyU
V1w4JIr8PL6KWTptDbQWDnEskm1bopKSZCS40rgfD7FpNFsjA1WQCZL/rdDSg9aO+hZlG/+gubq1
5UaxL+MYIkDOgMtddpEBOtkWUPt3hhkFN8xGmNJptvXVTy7QlbBeGtbhi7rxx1vZNDQnhajMX02H
rv7Q1IDmfKvi8b3tGpPRt43vQE9Fl3ifbXsPbVPUlglnyDoCntuuLPpg3WMXuioqlayf19+keo2z
cuRNaz2c+hv5gr2svTSQk9jIoja30zqYuL5RmNuCoQ3j7ohYNqo+/rkelsNpvyAiqOzoXnVBEvxl
ws0PoSoi/WD9j03hInsDT4nVoLPLcVEBY9lDBoaXcGOgKrwCtDOsZV2fO94Ns3sw+ihukhOinayz
e2PVj8gzyVIfeOkVEmU7WZIdwU9zdxHuecCZ6UO+mML0MG7mHnqvA89Zkcq19PP2ezvyHysdabtr
WVW4ToakW7XLKyzUhyRpVqreg64ggNJslEjw22EHGaxhI8LHVKaYWJZeX9s8FgACzJXEJuPlqVyX
FQJ8xHFPLWUR4XxCTfPLexdyQ276zbVFSh3NaQcZmL6+1rxR3cnAfaYkfAkuzP+m0jctdadohPjl
jrKhfJEb4KGSDp53nqYC+HjsWuf+vAAtg8q46oj/XPtpCawF1cDPRA1rkjxmftQLhCrMCT5O3pJw
NOzsNdNz9yb0Id64JfF0WZ/a7h1yH+qdO093yxJajBK0tM/yfV6gCmWOuE17Y1auZX0bsCLq2+KJ
LI6NONGAvWpE6jI1sZzVgl7Z1zZX00K+bUacS7OhQ8rcVPayqopitsry6a2sfd/euRDXklT59qFe
Fj/UmbqjnadlvO4dYqj4Xo37QB/fXlS1vglbjnUS4MXTwDb/1CLIB2oRF59J2r2YorCeFTt7bDSt
OReWIbaOFgVrNzVQ/UAD/lHkGukzGB6Z7jCe+hq6TFUSPuF4iakxAyaoDGVdG+PeQWXLGyNjBSqc
8S8brsayTF/HAlHPttb/9M1aBUGaO6zYe+Wif9rpWoesqErqfqH2hr/z0oyldQO1y9HT58LVPuFP
rtwimJ3vMx2ZwdCeACQM7aZMi+SpU0mijUqibRQoXJ8tb0kH6bp96iq/uNDKKtmoEMTO89ZPH51x
PCcYmT1rvZHDevK8fRp00a0n/G/y4ybd4Rcsh/zaztPuyvPJMgzzDvP3AEFJTisCG5hZvtgiJ/kl
QpL0IF+MbGgPpWiB15oOEgcKq/QSgOTB0EMxLGQbuJzzW2DacODE/q34vQvZPC2KpzRN8t1714kB
LFgoXbNuS6gBwzCdo9viXslSFkNAsztk72UxqkCxAE897536yiYh2JzXREBAh6nhMi+V6mnsyKtG
mSg/2RN563BI6uc8SZ+AefRfsWg+tMxHX+vOgpKV+TjY59Mid6AJLBQW8nM42vXht6QDCBnHFzPd
PoUn3sBTnsXlcrtEYU7XikWItfRWFt83xImS4oMMzrIj3H0dPiodNuIGgtSXjhWU7qYugPj2g1Wf
B0Z7IUvyRTYx53ayWM7sItH7xMsa+yYcVOU8c+B1pbDUWaV3iCjokK9W4bxZtqkUT10mCTHRyjRp
w2P1K0t65eK0i64ly0r3zetTY36nKw1nCbMy7RsIQ3Ty/TNO+/deWnFl8Rk1kIL9UDT9ZtmAw771
4zS79eYlR6hWYHW+1zl126xiQmBAd5CEg7miHyvVcS5LPaou4bI8sSY271VoVeiNWceitpGUjcCT
21yIl3Kjiar9ChxIsVMLcIJNZxTbzAbvmjSG/xB6ub0uOsQR9GiARwW9E/OcDqrbkFr3UwLKxs19
5XVDfs17zTqmpEbVmPcpfa0ByMaXg2kEqyJKIBCBFLgjmrke6OtomIZ5N1UegVNbZ4UJyY61OaLu
hmiihdxqG2Q6x8b2LknPIzAahslVUVvVlQ1ijRR6FX4p7fSiyiLzsTIKG06FjxzIlIZPhUIAYW5g
/7wnudSaoLoTfAEvctrTYsRaFmOtH8ktEXG3y+S+T2AoIeAZ3kSeh26U1uSkSBJ724+Wvo94RgCH
SVsy2lF+yfjWbMdUta8E52dtx7FxkyfY34WqYt8Ps2QReryLshTOtm69aVykswdDa4/agVRnQuAS
1a25KgPBfyjml1O7phI53hbK2x5ySzOOOCT3wsOCEHI7Oe41iMT21jLa4K6w0KwIEXpby6J8oYGw
rfaWmf3MAkJ46L2BrKOBJggHEgHpzz23FTjTdv7eypLq0Ad9uo7TpHnUw+ir/Kk141to9sFLxLVK
MH3E6GLex0GqaC/mfRKbmEIVifpxMub0Qe+9iuy0T+Ym2kJ30rd9SgtcSpxkeyhV7l5rRndPypP8
Vq+TkCijzN/EPBsq3LDZlMlNH98yCTZWShtukqFMW0wKBDw+XHUXNUePyjM+6qOPCMPCVB1es7ni
/aVJQgyAQb3eTxBp1+2A43odDsZlnunxOjQj5QmS/HXPVfhiht1R1L3xBG8hIy1e/1NTL22v5dRV
BMOxcMO3ph96FZOKx3pexoQRn/UqMx5Uryru/e6HQtg9a52ln7Zo7g9bPu5TuEW/rSsPEMpUdjiL
1+rAMxbGPwlRVazl21hDECCcXwo3QmHSuVbR7dpX8bxek28zNGgVPFV/rpVllOGri8kgZO2OykVm
+nsoI2KbkCq+ICuvXMh6iO8ET2Wllg4Oushza5J+braQrVpLa82dbFDLWvlWvpSOSa7MbqNFgXLG
W3u5ZdT8z61bBfuRcf7oc2vskoHAnJaW2dHLtOwo3zELfWxIpl681w+er+0cg8S93PXntqBN39o2
aPcu0DhokR12/IN8MRH65DpKxdouU7RLmhbut3z73qYeSXd8bCM3W6qJWEuHsUwIzNC/VxB/32dZ
oxKfnt/qCogv+U6+1D7PLuBJweK9rtOdsTy8l2NrijdRio6Z3BmKI0pNH/ohXEmSpq4thiuHHNkP
fTBxspfZOKjgawq4Wsj1dW54RMggO/pqkB3LZLThiHvGyh319McNu6ZDwO+9tjAMe0Wm1VjJHeUL
0srZsd5Vc0tZUffgwyymHFt4GilOM08T6cYDZgjlQhahMuXb2kBpSRZ1AWVUgat5KYuhFa54QOr3
havrxzgV97K6D9FubQQectGYjU+1RqqXJYR9LrcqpnqNk+Z0g1G2uKuz6dS1m4h230dtgZ4SO5Hx
GNfoCrEenb+WlqAmmJuKcdXjq/SkeziT/PO3FfO3ZRoWbMgkDU/v31Z2GfNt0xqB5hKW/lYqoac8
LjZN7oOLnsXST+ros576e7GsA5hoLhAauVVumIaEkV2WEzX7lGhJtpOlMS33DJVQfBJt7UbMdaEF
huERbbdhVRPPXg+1PQJlCtKlh1DBVc5UCOskzyT9UCGfJVufdrSNAOx06cy+HuHRVOrwCN7MZ2nR
38T4X1wiIL9vlcF5UnU+fnQHWEeueyy7+KGeqzMXnk0Vk05v2th5GhojWhKIDy/l1saK8MQY40df
Az3dCCx2hl5xnipIY5usioaN3EvXe8KRbRRduUriPk7RpfxIR+nUS5ReyQDOH+VFEYncKlO2sjjG
46cJ31k0rOrivva9tfxItyE3pk04X7ddoj8KWGNx6ByaxCDjoaqQizGyOuCUbR/60iT3EmmWBy5U
3I1jIpAb+r55UMAwvO8yTdPIIIrEvsmj1TBhnQTdnR+03R1GS4QOE8Chnk8RyRsMZPrx+b2F1noP
fWQkB9ke15N6a3QQLWWxmjucs7hzX3KfvkrNJZoi7tY1zG3TjtX1kMG3ZwIA1L5SuFtVRDJbw/Jf
gps26PIXPJxScIL+7DUgYNtOjQPRv48eTKv+4hpK9hJ7OvAXq/zT0M1y3aBMeEk00joUk1bigeTa
nyOlXMmmpUOeT+9V53ZK8IYb1ZAniVn1t1Phdgv5eRYkxaSzymevAKqolAOTMSU29zWkynUeWs4T
wIGDbNpE+qfOUeEg6pbGlyKiI48h9/pyabOO+usYYtZQp2PIU+ZU8hgqWEMPYVZ+Ab7bbbwyFptE
jacd4IB0pSPs8SCLXRVnKz1Q9QfR1G9bJ9c3fiiqsV7uSBqlG9jO5EkMJXpU8UlfqaNaXQGG789L
La53yCajI6qEycpGN+/PceyegECLb069rxNlem1KhglEyCMI5ew9uV51VRPPzFsEF3oje+7TMtii
l5Uif5f0xSWROSyj5ncfii0iz9gMi2bJOoDWZdmPsCOwgfaa1LpKNGPtDUp4SdrIWSbEXdeyvnR0
sEAQnbNLw8zXedNjGeG37GG4IcYv7uCcOujPDVvgqqXN9nq2rV4KARZ0LpWRD4onr8bTxq4KtHVV
dSgSzBtkE7nV7fR8TwIBFf2IBBVKYJuk8s2DIL55sOYXWQyS3tpPmEvKkqyXLbSU/BFJHxtl6iyC
+j7v2+d4HAVmuglwvVlKAXaYrg8FQv93oQ9gstbAWUghdHuqHyzXie9Ipwen+iKxl62m159R24Bt
3r2gNs4zDPjLjV8Ib+cjHbR1giS7i3uSHI2idi9Gry4RgG6fVVSbVsg4aldIp+KA1ibhZiiV+rFS
tQe/inskdTDKGjP3yYzwUIk0O75si7LHA8QYUe0f/SNrDMjYmX8Drby/NPTGujHnF6GDWzTzmzEK
rVlRrD0AwdzD/wNrWYm4OtcnphXv7du6Djdqw5JN1sndugAU/hi26VYW5QY1rF6RrTcv3pvZIKns
Ok+vIW9aN0np1ddOpyzfG6Asw9QsGr++d1MbdrltJkh9cie5oW3DYRUngQflgo5kndZkA2bXYXou
i13uWZssLEBDqHjjuL755LCk2/cuIABZrMcxWKNUo+5k0Y7zh4Z01xEylXcHQ31TN635VIw+BDb3
VhsicSB1gQS/r34DhqVuo6pgSSPr5EsYZvUlnCtoy7RVp9zYeFNVnDdd9gksMNRz19NXmupEt/2Y
mUehf2mJLUCcwa7iHBkzKK/zxrzK41tVhOpKJTu0lnWnDV7xyRh1bS9LSCmaRzf7IpvLmtDU1HMm
rT/2EyW5CiqiUdaV3XUQSZv6kw+H6tQHiwvg2uX0CfKLs6xcMtMRqX9tHoBC9F7v3kuedyrJsWpA
5eJ9W/dT6ft+cpD73lLuR86pv9N7ctXzAPi95enz5m2z4M6/2M8dfNCPfn/u92N8gNkYH8zYu23T
sdshxxIf3uvlu1NdOZAw60E20Py9OqsY6ReyXE/d18QHmI8/w8FLzfwg38mXuhzRVNGTFgOxvzZ4
mhoOP5SFHe5y1U8voh4fylM37z10tTKutWjW7pv7ly+yLyYF3eKPf/zf//qPr8P/81/zY56Mfp79
A7biMUdPq/7PPyztj38Up+rzl//8wwbd6FqucHRDVSGRmprF9q/Pt2Hm01r7P5naBF40FO5XNdJN
6/PgDfAV5qVXt6rKRn0wwXU/jBDQeC8Xa8TF3OFat2KY4kAvPnnzlDmYp9HpPKGGZnbvEvq7iOVc
O9O7jgcM8FrZRL44aeksswq8b7lQwt5looJJQLLxo1hcVZNpnF7SSbsSDK0X5IY516gliStQ+cVW
0fx28d5ObiDnhoFmHiKZXIQERc1sV2ZOfzCzdDjId8b3d3MLlFMypnHgTgOWJgdP186bsM1vihAo
rSfGH0pupp6bgTtu/v7Mm+7HM28Lw7KE45qGY+uG4/x85kNzBMfnh/ZLhY3rwdLT/Kpv1eQKd4v5
PeztmvzGXFOuzRFnMmAbA9Ih88tbdVS5yAaWtXdQSG6uUqGaCN4M9Y0b2hUSCtQNnmUCJ1W7AFbf
X+Wirb6WSdXiPhM8lsD1r0Oy4Y+q/pjETftgQJq6jcFyy1qnbaKD5kExlMVEI6kyGAri+fM+JtyD
tZ/UFeT91nwEa5EsJztL9nJrlsc/9D8UP/SvGOp531YQLT0N11PPaxDrqLsD0ee/P9Gu8U8n2tJU
rnNbOBqULyF+PtGtkzlMWP3slYhIj14M50+eYT91OakmUhYQ+1DLk+f4fXOfI4taZ9nFqV1QtzCF
0RG9CMRUXRLWgQ8bc8Gl1thimjlXds6MH5ZvPU/Mb239rVVhWq9dybyr9Av3HM0qY905zfTcNIux
Jh4+YRCzUVO9PW9T4dybnnaU21NWOUTM9QImp2ddVcgbL+vOmZ69Or4fiDHfMwZ86DABfnCrugZA
w+WQoFs6mcOxs+3gsu2LgywhEjge3+q7Iz7PKPB1ReYtOgPlR2AuxsoT703YtRHZaVddEdVqYn6y
yyNQHgHSIUjYh8Ot6pX346BpGLx1xJKcZj4WX/nTttdja6qfVNT/d4CFrFPRGsOrDA7rneFgEhTm
ZophKnv/q17n3SsDLQR5afzfn4a/Wg6HX/NirEI/aD4U/+s+T/n/H/M+39v8vMd/HcKvVV4DEvjb
VtvX/Oo5fa0/NvqpZz797dutnpvnnwrrrAmb8aZ9rcbb17pNmr/fejoORvm5Izm83+f/1MW/1eiv
x8W/7ugfr/J73Y/F63/+8YwiF4Fb7F7Dr80fb5vmB4kGF0z/4b783pc8nr/rI3nmsNsXOjfcM1dz
ESRQ3be/P/7BBey/bVYc64y0m6OCvOZhxR83Ms+6H87nf3ca/v4I/zrbp6vm+zf/6XT+3RGcTtB8
FpDbnkef7w/g7339T86CeWY6hhDW20GqPLF/PAuufUaolse1jaiS/PvdzgLJCev003w4o/+Ts8BR
arqrOq44/dac1h/Pgu2cWa5tccK103bO0u91LRimqv/qHSHEGf6YOv8+Hr5+Zlm6RYDMOF0D5m93
+ILv96u3gnuGVRI2f4SM5Z/980XAsvzMsh1d163TR/1GQwFAKo0Z3S8NBfz8TBE1Yf51q388flU9
Y+IuXO3tfvuNjl+3mdv+6vHz8wL9ccnvn/44oT8NAhqDhMMDQbxdH6ex93c6C6al/+oDQahnjmsR
9TkNdOrHB4JtnzmsHlziWd/P0u81FOq6Y7H6+bV7gd8aWDaGjNbpPDC2/ngtuO6Zwyxfd/86T7/d
iKgLc159/9pZMM5cw7EQyrPebomfz4Kmq2em6Wia8b/1PPyat0DxmMGiDZj9OEPU53XXv3PwH3r4
aX5oqoZpqyaj/YffXmVlh13c2x3w+40DgnH63zv8D1Ps98NnHBCaabJqs//llMjRzxgBDNPRmUTL
P/mBv9FoqLmO+OWzYJ4ZgkcL8JjTQX54Jlruma7xzJwX/PLv91sk8Ej/1XHAYJGAcJZtGm9X/Iez
YLtnmmMKzWa5JP9OM9Hf6FowDFU/DdG/sEgwzxxWXK6w3iYIH+YHLBgNwbAgVPc3PQu6AejtF8cF
g1mizoNRE29Pxg9rBU21zgjjGyym/rceCh/GtB8WzMySf/X4xfwruxruOW/XOkf509NBnDHwGKrx
thz7jW4CHgoud+6/81T8cAp/eCwYZ6TZLI2R/18+Fuz/z9y57bZtBGH4VYw+AMHlUuLyogEKp4Xd
Nk3Rpil6yUiMRVgWA1Ju4rfvt9xlwl2pTZrRxRK5iQ8/qfEc/5lZkjiRNFFLp2sE1PFSKVQZlIlG
xX1BTL65VAJYgqxkm7FINjgWqjLiJLnKcq1XCqr7rC6ovM4InYrDT5MLi4ozcoRKgCckEJhcK58b
RPGgLqina3IoEsXpSq9GULBGUimQBxac9Ga8EOrIFAw6QFmal0XhpJAcd1IoVUu5I7gTTiOp6sr4
bDjSBbPKKut9a0s52ys9KXBWnJg7KDJFb3G1WqPqS39IVGAQM7fewn18xEMYSig2qpJqX2gKKIE2
NaxAeV4JlCqxBfJojCG5z79Whdghmqzk1MPCckPTFadGBvlQOlNVOy1wyUhCWkCH3IhzA/7IZAV0
JebGUmgLOMRKwzKiCE5KydEHSpG9Cm2hMBnH0BH7dRwPiIqm0mVhm0r2Su7jw2mUUlMoSRChxVaV
8W2zqGJ2zBnjGExoTVJwN0zIFIjYRlosaJPV0KiYe2gC1RruiH4br51wjiA5HWBL2kjDgc6zGpI4
N3E7rVYkjopG0kwgJpcdFwrLFXoA/vh6XZH7eg23meYyJ7DpcVXpNebmlCC5lEiVtdgEyoKeKt31
qjxfI9Wa/jrrsYozsKcrPSmQt0tjoqaBzNQfL8mBP7NX5A6Npp4umZbOfamUnEOAOlNSdwilDl+Q
kxr4KYLIIioyB+qoIp8Z9eT8gjG+0yNgUesMlwhDNCeBcWxYwZwYdpqUdwvJVc0MH+Wufvl6KVhV
oEzghLNPXdSlcyRJ5DbWN85ldWoFA0MCYiFYrnClVlSFzvdF9UIFtaDxGrw3K7VPT0O0ELuDIsMT
MrfyL/wR/WW6q6oskc7kNLGUtIpmahj3TF9vCLrK6Jgwb6A8XxzpANxMxoFsvNmOwZPpSk0IGnJL
agnkSuuyoFogKZ6uOD7mCEFXBA8fOZKLj8wEGWmzFV2w1UKB/w9TRdizwkAqwLk78SQXGEkP5NMW
+APNubzKJp3LYFCtGEwiCTNQ7bN2pOUIKiZEJrsUOAJqxdoQD0vPE8eOIKcJzYt0KBhS8wDYpLhW
JNQxZlDAGblQCOBSBegtM8ygdZF7B5FcLLATiGIHwLxRDikAI39eCnY2jRqBSUxnCMkVSxoxuGRF
YAmKDFgb1ke8FCJLYPZMowmwrF4XXPRJiTui/S2WAp9ytS5ptXueMJKCUmvIdMZSSJEmZeH7aTlF
++QXcIo5LAlT2R89/9ItMIyZc1AcdbUvE5JLlBUnOUuFUGZQhbBl8DFz+FsKYZrLtkO59Bn/ryZ8
gdF8XGq53nX77fd2PaVrx8XizGd/YN4HOQVYrLTYgcXgB+0KjIN2Ayz2/8+CuYypf7b45txPm+7j
f91/wNNbB/eaP9X8xZuuHZphs3uavvHkH9PuG337zXf75k3z0CyHLV0A/PQkJ5s7GKbzh58BHu8j
XDvAJ8YdOl5lGwJPWikHvm8OYzPOjzhtJk1zBVLk62bfve2HQxc8tSu3xNj9vh+abb98ape/yZEP
h3Zz7DaPxwB8Ygqk4M/bfcOBuO0S2dFRYmS/YHbVv7267vePD29CsTs/Lr3LD0i92wZ/T99nkyKz
CTjchY9Me8lytlLkGyTedTPOpN4aJzt/4eyS3heZ+u222QUK6Nvv0ge+3fM+3L4LLdLRdWLow7Zr
Ii/ithDFyP37UC1c20EK+9Opb3I9fjEwAI+b+6dZDSa9cOW/FPrn/rEbT8TsenFS7BdNdwi8h58P
l+MOT/vmsF2KwzdP5dDj2Gx2j2PLOz9C/GlYR4zfbXbdXRMuTrhpKDk0sWDsj4FmF27+Vo7N2S38
e/cu8E00LW2P8RLo/eMQQ9t+qBi6PxwjH+LnMKXIv7RvhibKnvwelBz67yaMW8wR2/JODvz+6qZ5
4CxzjtiZ4aa9ZjenfAn8H9thbANP5Rt5lwB/0X7oNkEYA9xOzlwC/K9+uJ+RnFAmhlEM3Q/H3dV1
M/REytA43aLIZW7wvLmPbR+e/AIpyctdF0rcrTpJn/rl/Z6MJKxq/Hq9GJrzo+LdtGk1Twr8a3s4
jBx710RlAgfn2C1QKfxvu37bXt2OJ7HNrdpK4X/npannFdEziZe5waki+lVpKfwrpN+OYxt4Lr9m
JMf+EFaVnlaU4v5xbHazYlifwmqb3ZqXwr5uhwci2ww0IbvjCMTIHZVNpN7+vAcp9J8NcedwdwxN
08/+icHb8Xj1+tzDu2ahGL8bN/1h7ILMzQ+virGfek5duQv+mq7b/d/I55imjyPep/zTfAzKuV8L
yTX7E5t92wzP/gEAAP//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plotArea>
      <cx:plotAreaRegion>
        <cx:series layoutId="clusteredColumn" uniqueId="{49135908-0114-3047-A852-FEC6036234A3}">
          <cx:tx>
            <cx:txData>
              <cx:f>_xlchart.v1.17</cx:f>
              <cx:v>Sales</cx:v>
            </cx:txData>
          </cx:tx>
          <cx:dataId val="0"/>
          <cx:layoutPr>
            <cx:aggregation/>
          </cx:layoutPr>
          <cx:axisId val="1"/>
        </cx:series>
        <cx:series layoutId="paretoLine" ownerIdx="0" uniqueId="{0B610C6A-BD95-D04C-A888-6C15674B0FDD}">
          <cx:axisId val="2"/>
        </cx:series>
      </cx:plotAreaRegion>
      <cx:axis id="0">
        <cx:catScaling gapWidth="0"/>
        <cx:tickLabels/>
      </cx:axis>
      <cx:axis id="1">
        <cx:valScaling/>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microsoft.com/office/2014/relationships/chartEx" Target="../charts/chartEx1.xml"/><Relationship Id="rId3" Type="http://schemas.openxmlformats.org/officeDocument/2006/relationships/image" Target="../media/image2.emf"/><Relationship Id="rId7" Type="http://schemas.openxmlformats.org/officeDocument/2006/relationships/image" Target="../media/image4.emf"/><Relationship Id="rId12" Type="http://schemas.openxmlformats.org/officeDocument/2006/relationships/chart" Target="../charts/chart11.xml"/><Relationship Id="rId17" Type="http://schemas.microsoft.com/office/2014/relationships/chartEx" Target="../charts/chartEx2.xml"/><Relationship Id="rId2" Type="http://schemas.openxmlformats.org/officeDocument/2006/relationships/chart" Target="../charts/chart6.xml"/><Relationship Id="rId16" Type="http://schemas.openxmlformats.org/officeDocument/2006/relationships/chart" Target="../charts/chart14.xml"/><Relationship Id="rId1" Type="http://schemas.openxmlformats.org/officeDocument/2006/relationships/image" Target="../media/image1.jpeg"/><Relationship Id="rId6" Type="http://schemas.openxmlformats.org/officeDocument/2006/relationships/chart" Target="../charts/chart8.xml"/><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chart" Target="../charts/chart13.xml"/><Relationship Id="rId10" Type="http://schemas.openxmlformats.org/officeDocument/2006/relationships/chart" Target="../charts/chart10.xml"/><Relationship Id="rId4" Type="http://schemas.openxmlformats.org/officeDocument/2006/relationships/chart" Target="../charts/chart7.xml"/><Relationship Id="rId9" Type="http://schemas.openxmlformats.org/officeDocument/2006/relationships/image" Target="../media/image5.emf"/><Relationship Id="rId1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38100</xdr:colOff>
      <xdr:row>38</xdr:row>
      <xdr:rowOff>101600</xdr:rowOff>
    </xdr:from>
    <xdr:to>
      <xdr:col>2</xdr:col>
      <xdr:colOff>838200</xdr:colOff>
      <xdr:row>42</xdr:row>
      <xdr:rowOff>12700</xdr:rowOff>
    </xdr:to>
    <xdr:graphicFrame macro="">
      <xdr:nvGraphicFramePr>
        <xdr:cNvPr id="2" name="Chart 1">
          <a:extLst>
            <a:ext uri="{FF2B5EF4-FFF2-40B4-BE49-F238E27FC236}">
              <a16:creationId xmlns:a16="http://schemas.microsoft.com/office/drawing/2014/main" id="{91E641EF-78F2-23C9-E167-D85D385F2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215900</xdr:colOff>
      <xdr:row>34</xdr:row>
      <xdr:rowOff>177800</xdr:rowOff>
    </xdr:from>
    <xdr:to>
      <xdr:col>2</xdr:col>
      <xdr:colOff>266700</xdr:colOff>
      <xdr:row>37</xdr:row>
      <xdr:rowOff>0</xdr:rowOff>
    </xdr:to>
    <xdr:sp macro="" textlink="">
      <xdr:nvSpPr>
        <xdr:cNvPr id="3" name="Rectangle 2">
          <a:extLst>
            <a:ext uri="{FF2B5EF4-FFF2-40B4-BE49-F238E27FC236}">
              <a16:creationId xmlns:a16="http://schemas.microsoft.com/office/drawing/2014/main" id="{2F403D51-FFFC-6328-7C0F-80AD7E551EEC}"/>
            </a:ext>
          </a:extLst>
        </xdr:cNvPr>
        <xdr:cNvSpPr/>
      </xdr:nvSpPr>
      <xdr:spPr>
        <a:xfrm>
          <a:off x="215900" y="7086600"/>
          <a:ext cx="1917700" cy="43180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clientData/>
  </xdr:twoCellAnchor>
  <xdr:twoCellAnchor>
    <xdr:from>
      <xdr:col>0</xdr:col>
      <xdr:colOff>393700</xdr:colOff>
      <xdr:row>35</xdr:row>
      <xdr:rowOff>76200</xdr:rowOff>
    </xdr:from>
    <xdr:to>
      <xdr:col>1</xdr:col>
      <xdr:colOff>850900</xdr:colOff>
      <xdr:row>36</xdr:row>
      <xdr:rowOff>88900</xdr:rowOff>
    </xdr:to>
    <xdr:sp macro="" textlink="$B$34">
      <xdr:nvSpPr>
        <xdr:cNvPr id="4" name="TextBox 3">
          <a:extLst>
            <a:ext uri="{FF2B5EF4-FFF2-40B4-BE49-F238E27FC236}">
              <a16:creationId xmlns:a16="http://schemas.microsoft.com/office/drawing/2014/main" id="{64E792F8-27AF-BC33-18CA-2C687FD2D155}"/>
            </a:ext>
          </a:extLst>
        </xdr:cNvPr>
        <xdr:cNvSpPr txBox="1"/>
      </xdr:nvSpPr>
      <xdr:spPr>
        <a:xfrm>
          <a:off x="393700" y="7188200"/>
          <a:ext cx="14224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69D4DBB-572A-674B-9127-6E661CF28030}" type="TxLink">
            <a:rPr lang="en-US" sz="1400" b="0" i="0" u="none" strike="noStrike">
              <a:solidFill>
                <a:srgbClr val="000000"/>
              </a:solidFill>
              <a:latin typeface="Calibri"/>
              <a:cs typeface="Calibri"/>
            </a:rPr>
            <a:pPr algn="ctr"/>
            <a:t> $22,97,200.86 </a:t>
          </a:fld>
          <a:endParaRPr lang="en-GB" sz="1200"/>
        </a:p>
      </xdr:txBody>
    </xdr:sp>
    <xdr:clientData/>
  </xdr:twoCellAnchor>
  <xdr:twoCellAnchor>
    <xdr:from>
      <xdr:col>3</xdr:col>
      <xdr:colOff>152400</xdr:colOff>
      <xdr:row>38</xdr:row>
      <xdr:rowOff>127000</xdr:rowOff>
    </xdr:from>
    <xdr:to>
      <xdr:col>5</xdr:col>
      <xdr:colOff>787400</xdr:colOff>
      <xdr:row>42</xdr:row>
      <xdr:rowOff>25400</xdr:rowOff>
    </xdr:to>
    <xdr:graphicFrame macro="">
      <xdr:nvGraphicFramePr>
        <xdr:cNvPr id="5" name="Chart 4">
          <a:extLst>
            <a:ext uri="{FF2B5EF4-FFF2-40B4-BE49-F238E27FC236}">
              <a16:creationId xmlns:a16="http://schemas.microsoft.com/office/drawing/2014/main" id="{3C5463E9-E138-7B50-2B25-B52D29B97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101600</xdr:colOff>
      <xdr:row>34</xdr:row>
      <xdr:rowOff>152400</xdr:rowOff>
    </xdr:from>
    <xdr:to>
      <xdr:col>4</xdr:col>
      <xdr:colOff>1092200</xdr:colOff>
      <xdr:row>37</xdr:row>
      <xdr:rowOff>0</xdr:rowOff>
    </xdr:to>
    <xdr:sp macro="" textlink="">
      <xdr:nvSpPr>
        <xdr:cNvPr id="6" name="Rectangle 5">
          <a:extLst>
            <a:ext uri="{FF2B5EF4-FFF2-40B4-BE49-F238E27FC236}">
              <a16:creationId xmlns:a16="http://schemas.microsoft.com/office/drawing/2014/main" id="{8939F3BD-CBDF-F1A0-A51C-D9A70CCEC68A}"/>
            </a:ext>
          </a:extLst>
        </xdr:cNvPr>
        <xdr:cNvSpPr/>
      </xdr:nvSpPr>
      <xdr:spPr>
        <a:xfrm>
          <a:off x="3048000" y="7061200"/>
          <a:ext cx="2095500" cy="45720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clientData/>
  </xdr:twoCellAnchor>
  <xdr:twoCellAnchor>
    <xdr:from>
      <xdr:col>3</xdr:col>
      <xdr:colOff>444500</xdr:colOff>
      <xdr:row>35</xdr:row>
      <xdr:rowOff>88900</xdr:rowOff>
    </xdr:from>
    <xdr:to>
      <xdr:col>4</xdr:col>
      <xdr:colOff>698500</xdr:colOff>
      <xdr:row>36</xdr:row>
      <xdr:rowOff>114300</xdr:rowOff>
    </xdr:to>
    <xdr:sp macro="" textlink="$E$34">
      <xdr:nvSpPr>
        <xdr:cNvPr id="7" name="TextBox 6">
          <a:extLst>
            <a:ext uri="{FF2B5EF4-FFF2-40B4-BE49-F238E27FC236}">
              <a16:creationId xmlns:a16="http://schemas.microsoft.com/office/drawing/2014/main" id="{F81C9BD9-66B2-CC69-2747-B6C0FDAA597D}"/>
            </a:ext>
          </a:extLst>
        </xdr:cNvPr>
        <xdr:cNvSpPr txBox="1"/>
      </xdr:nvSpPr>
      <xdr:spPr>
        <a:xfrm>
          <a:off x="3390900" y="7200900"/>
          <a:ext cx="1358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375B2A-E4FC-DF40-8B2D-9FEF7DB6F956}" type="TxLink">
            <a:rPr lang="en-US" sz="1200" b="0" i="0" u="none" strike="noStrike">
              <a:solidFill>
                <a:srgbClr val="000000"/>
              </a:solidFill>
              <a:latin typeface="Calibri"/>
              <a:cs typeface="Calibri"/>
            </a:rPr>
            <a:pPr algn="ctr"/>
            <a:t> $2,86,397.02 </a:t>
          </a:fld>
          <a:endParaRPr lang="en-GB" sz="1100"/>
        </a:p>
      </xdr:txBody>
    </xdr:sp>
    <xdr:clientData/>
  </xdr:twoCellAnchor>
  <xdr:twoCellAnchor>
    <xdr:from>
      <xdr:col>5</xdr:col>
      <xdr:colOff>635000</xdr:colOff>
      <xdr:row>34</xdr:row>
      <xdr:rowOff>152400</xdr:rowOff>
    </xdr:from>
    <xdr:to>
      <xdr:col>8</xdr:col>
      <xdr:colOff>254000</xdr:colOff>
      <xdr:row>37</xdr:row>
      <xdr:rowOff>0</xdr:rowOff>
    </xdr:to>
    <xdr:sp macro="" textlink="">
      <xdr:nvSpPr>
        <xdr:cNvPr id="8" name="Rectangle 7">
          <a:extLst>
            <a:ext uri="{FF2B5EF4-FFF2-40B4-BE49-F238E27FC236}">
              <a16:creationId xmlns:a16="http://schemas.microsoft.com/office/drawing/2014/main" id="{8ED641E4-ECDE-8C46-9C72-9CEF64EA9E4B}"/>
            </a:ext>
          </a:extLst>
        </xdr:cNvPr>
        <xdr:cNvSpPr/>
      </xdr:nvSpPr>
      <xdr:spPr>
        <a:xfrm>
          <a:off x="5854700" y="7061200"/>
          <a:ext cx="2095500" cy="45720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clientData/>
  </xdr:twoCellAnchor>
  <xdr:twoCellAnchor>
    <xdr:from>
      <xdr:col>6</xdr:col>
      <xdr:colOff>38100</xdr:colOff>
      <xdr:row>35</xdr:row>
      <xdr:rowOff>76200</xdr:rowOff>
    </xdr:from>
    <xdr:to>
      <xdr:col>7</xdr:col>
      <xdr:colOff>571500</xdr:colOff>
      <xdr:row>36</xdr:row>
      <xdr:rowOff>101600</xdr:rowOff>
    </xdr:to>
    <xdr:sp macro="" textlink="$H$34">
      <xdr:nvSpPr>
        <xdr:cNvPr id="9" name="TextBox 8">
          <a:extLst>
            <a:ext uri="{FF2B5EF4-FFF2-40B4-BE49-F238E27FC236}">
              <a16:creationId xmlns:a16="http://schemas.microsoft.com/office/drawing/2014/main" id="{8E167289-46A8-8244-A84D-DCDF40212F49}"/>
            </a:ext>
          </a:extLst>
        </xdr:cNvPr>
        <xdr:cNvSpPr txBox="1"/>
      </xdr:nvSpPr>
      <xdr:spPr>
        <a:xfrm>
          <a:off x="6083300" y="7188200"/>
          <a:ext cx="1358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E1B4C5-1F1B-5A48-9B95-23CAD40ABFFF}" type="TxLink">
            <a:rPr lang="en-US" sz="1200" b="0" i="0" u="none" strike="noStrike">
              <a:solidFill>
                <a:srgbClr val="000000"/>
              </a:solidFill>
              <a:latin typeface="Calibri"/>
              <a:cs typeface="Calibri"/>
            </a:rPr>
            <a:pPr algn="ctr"/>
            <a:t># 37873</a:t>
          </a:fld>
          <a:endParaRPr lang="en-GB" sz="1100"/>
        </a:p>
      </xdr:txBody>
    </xdr:sp>
    <xdr:clientData/>
  </xdr:twoCellAnchor>
  <xdr:twoCellAnchor>
    <xdr:from>
      <xdr:col>6</xdr:col>
      <xdr:colOff>139700</xdr:colOff>
      <xdr:row>38</xdr:row>
      <xdr:rowOff>88900</xdr:rowOff>
    </xdr:from>
    <xdr:to>
      <xdr:col>9</xdr:col>
      <xdr:colOff>495300</xdr:colOff>
      <xdr:row>42</xdr:row>
      <xdr:rowOff>88900</xdr:rowOff>
    </xdr:to>
    <xdr:graphicFrame macro="">
      <xdr:nvGraphicFramePr>
        <xdr:cNvPr id="10" name="Chart 9">
          <a:extLst>
            <a:ext uri="{FF2B5EF4-FFF2-40B4-BE49-F238E27FC236}">
              <a16:creationId xmlns:a16="http://schemas.microsoft.com/office/drawing/2014/main" id="{7BE6750E-AFE8-F866-89DC-85C66EC5B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152400</xdr:colOff>
      <xdr:row>38</xdr:row>
      <xdr:rowOff>114300</xdr:rowOff>
    </xdr:from>
    <xdr:to>
      <xdr:col>13</xdr:col>
      <xdr:colOff>381000</xdr:colOff>
      <xdr:row>42</xdr:row>
      <xdr:rowOff>38100</xdr:rowOff>
    </xdr:to>
    <xdr:graphicFrame macro="">
      <xdr:nvGraphicFramePr>
        <xdr:cNvPr id="11" name="Chart 10">
          <a:extLst>
            <a:ext uri="{FF2B5EF4-FFF2-40B4-BE49-F238E27FC236}">
              <a16:creationId xmlns:a16="http://schemas.microsoft.com/office/drawing/2014/main" id="{BB7FB153-127E-06E1-228F-C0001E1CA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34</xdr:row>
      <xdr:rowOff>127000</xdr:rowOff>
    </xdr:from>
    <xdr:to>
      <xdr:col>11</xdr:col>
      <xdr:colOff>596900</xdr:colOff>
      <xdr:row>36</xdr:row>
      <xdr:rowOff>177800</xdr:rowOff>
    </xdr:to>
    <xdr:sp macro="" textlink="">
      <xdr:nvSpPr>
        <xdr:cNvPr id="12" name="Rectangle 11">
          <a:extLst>
            <a:ext uri="{FF2B5EF4-FFF2-40B4-BE49-F238E27FC236}">
              <a16:creationId xmlns:a16="http://schemas.microsoft.com/office/drawing/2014/main" id="{D245EEBB-3ACE-E74D-8EDE-294C37F783DE}"/>
            </a:ext>
          </a:extLst>
        </xdr:cNvPr>
        <xdr:cNvSpPr/>
      </xdr:nvSpPr>
      <xdr:spPr>
        <a:xfrm>
          <a:off x="8674100" y="7035800"/>
          <a:ext cx="2095500" cy="45720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clientData/>
  </xdr:twoCellAnchor>
  <xdr:twoCellAnchor>
    <xdr:from>
      <xdr:col>9</xdr:col>
      <xdr:colOff>406400</xdr:colOff>
      <xdr:row>35</xdr:row>
      <xdr:rowOff>25400</xdr:rowOff>
    </xdr:from>
    <xdr:to>
      <xdr:col>11</xdr:col>
      <xdr:colOff>114300</xdr:colOff>
      <xdr:row>36</xdr:row>
      <xdr:rowOff>50800</xdr:rowOff>
    </xdr:to>
    <xdr:sp macro="" textlink="$K$34">
      <xdr:nvSpPr>
        <xdr:cNvPr id="13" name="TextBox 12">
          <a:extLst>
            <a:ext uri="{FF2B5EF4-FFF2-40B4-BE49-F238E27FC236}">
              <a16:creationId xmlns:a16="http://schemas.microsoft.com/office/drawing/2014/main" id="{D9D16DAE-3934-4A44-A584-924AD8A7A988}"/>
            </a:ext>
          </a:extLst>
        </xdr:cNvPr>
        <xdr:cNvSpPr txBox="1"/>
      </xdr:nvSpPr>
      <xdr:spPr>
        <a:xfrm>
          <a:off x="8928100" y="7137400"/>
          <a:ext cx="1358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051994-6006-2843-834D-A56BDF17AA1E}" type="TxLink">
            <a:rPr lang="en-US" sz="1200" b="0" i="0" u="none" strike="noStrike">
              <a:solidFill>
                <a:srgbClr val="000000"/>
              </a:solidFill>
              <a:latin typeface="Calibri"/>
              <a:cs typeface="Calibri"/>
            </a:rPr>
            <a:pPr algn="ctr"/>
            <a:t># 9994</a:t>
          </a:fld>
          <a:endParaRPr lang="en-GB" sz="1100"/>
        </a:p>
      </xdr:txBody>
    </xdr:sp>
    <xdr:clientData/>
  </xdr:twoCellAnchor>
  <xdr:twoCellAnchor>
    <xdr:from>
      <xdr:col>14</xdr:col>
      <xdr:colOff>203200</xdr:colOff>
      <xdr:row>38</xdr:row>
      <xdr:rowOff>114300</xdr:rowOff>
    </xdr:from>
    <xdr:to>
      <xdr:col>17</xdr:col>
      <xdr:colOff>660400</xdr:colOff>
      <xdr:row>42</xdr:row>
      <xdr:rowOff>25400</xdr:rowOff>
    </xdr:to>
    <xdr:graphicFrame macro="">
      <xdr:nvGraphicFramePr>
        <xdr:cNvPr id="14" name="Chart 13">
          <a:extLst>
            <a:ext uri="{FF2B5EF4-FFF2-40B4-BE49-F238E27FC236}">
              <a16:creationId xmlns:a16="http://schemas.microsoft.com/office/drawing/2014/main" id="{84B7E01E-0355-9FF8-946F-09143893E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622300</xdr:colOff>
      <xdr:row>34</xdr:row>
      <xdr:rowOff>127000</xdr:rowOff>
    </xdr:from>
    <xdr:to>
      <xdr:col>16</xdr:col>
      <xdr:colOff>241300</xdr:colOff>
      <xdr:row>36</xdr:row>
      <xdr:rowOff>177800</xdr:rowOff>
    </xdr:to>
    <xdr:sp macro="" textlink="">
      <xdr:nvSpPr>
        <xdr:cNvPr id="15" name="Rectangle 14">
          <a:extLst>
            <a:ext uri="{FF2B5EF4-FFF2-40B4-BE49-F238E27FC236}">
              <a16:creationId xmlns:a16="http://schemas.microsoft.com/office/drawing/2014/main" id="{FA9765C0-0AF2-544F-97FD-83A319BAB6FC}"/>
            </a:ext>
          </a:extLst>
        </xdr:cNvPr>
        <xdr:cNvSpPr/>
      </xdr:nvSpPr>
      <xdr:spPr>
        <a:xfrm>
          <a:off x="12865100" y="7035800"/>
          <a:ext cx="2095500" cy="45720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clientData/>
  </xdr:twoCellAnchor>
  <xdr:twoCellAnchor>
    <xdr:from>
      <xdr:col>14</xdr:col>
      <xdr:colOff>152400</xdr:colOff>
      <xdr:row>35</xdr:row>
      <xdr:rowOff>12700</xdr:rowOff>
    </xdr:from>
    <xdr:to>
      <xdr:col>15</xdr:col>
      <xdr:colOff>685800</xdr:colOff>
      <xdr:row>36</xdr:row>
      <xdr:rowOff>38100</xdr:rowOff>
    </xdr:to>
    <xdr:sp macro="" textlink="$P$34">
      <xdr:nvSpPr>
        <xdr:cNvPr id="16" name="TextBox 15">
          <a:extLst>
            <a:ext uri="{FF2B5EF4-FFF2-40B4-BE49-F238E27FC236}">
              <a16:creationId xmlns:a16="http://schemas.microsoft.com/office/drawing/2014/main" id="{1FDD380A-C15D-654D-84CF-2249F4A7AD20}"/>
            </a:ext>
          </a:extLst>
        </xdr:cNvPr>
        <xdr:cNvSpPr txBox="1"/>
      </xdr:nvSpPr>
      <xdr:spPr>
        <a:xfrm>
          <a:off x="13220700" y="7124700"/>
          <a:ext cx="1358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FEC387-42DE-7543-8569-EA3A03C4B0A5}" type="TxLink">
            <a:rPr lang="en-US" sz="1200" b="0" i="0" u="none" strike="noStrike">
              <a:solidFill>
                <a:srgbClr val="000000"/>
              </a:solidFill>
              <a:latin typeface="Calibri"/>
              <a:cs typeface="Calibri"/>
            </a:rPr>
            <a:pPr algn="ctr"/>
            <a:t>12.47%</a:t>
          </a:fld>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783618</xdr:colOff>
      <xdr:row>57</xdr:row>
      <xdr:rowOff>162128</xdr:rowOff>
    </xdr:to>
    <xdr:pic>
      <xdr:nvPicPr>
        <xdr:cNvPr id="107" name="Picture 106">
          <a:extLst>
            <a:ext uri="{FF2B5EF4-FFF2-40B4-BE49-F238E27FC236}">
              <a16:creationId xmlns:a16="http://schemas.microsoft.com/office/drawing/2014/main" id="{DB65738A-C2F2-B38B-CFC1-A526E383EA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049788" cy="12483830"/>
        </a:xfrm>
        <a:prstGeom prst="rect">
          <a:avLst/>
        </a:prstGeom>
      </xdr:spPr>
    </xdr:pic>
    <xdr:clientData/>
  </xdr:twoCellAnchor>
  <xdr:twoCellAnchor>
    <xdr:from>
      <xdr:col>0</xdr:col>
      <xdr:colOff>168088</xdr:colOff>
      <xdr:row>0</xdr:row>
      <xdr:rowOff>165100</xdr:rowOff>
    </xdr:from>
    <xdr:to>
      <xdr:col>23</xdr:col>
      <xdr:colOff>616324</xdr:colOff>
      <xdr:row>4</xdr:row>
      <xdr:rowOff>0</xdr:rowOff>
    </xdr:to>
    <xdr:sp macro="" textlink="">
      <xdr:nvSpPr>
        <xdr:cNvPr id="5" name="Rounded Rectangle 4">
          <a:extLst>
            <a:ext uri="{FF2B5EF4-FFF2-40B4-BE49-F238E27FC236}">
              <a16:creationId xmlns:a16="http://schemas.microsoft.com/office/drawing/2014/main" id="{E01B13E0-2A1E-A42D-FA3D-CC600CE90ADD}"/>
            </a:ext>
          </a:extLst>
        </xdr:cNvPr>
        <xdr:cNvSpPr/>
      </xdr:nvSpPr>
      <xdr:spPr>
        <a:xfrm>
          <a:off x="168088" y="165100"/>
          <a:ext cx="19348824" cy="656665"/>
        </a:xfrm>
        <a:prstGeom prst="round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xdr:spPr>
      <xdr:style>
        <a:lnRef idx="1">
          <a:schemeClr val="dk1"/>
        </a:lnRef>
        <a:fillRef idx="3">
          <a:schemeClr val="dk1"/>
        </a:fillRef>
        <a:effectRef idx="2">
          <a:schemeClr val="dk1"/>
        </a:effectRef>
        <a:fontRef idx="minor">
          <a:schemeClr val="lt1"/>
        </a:fontRef>
      </xdr:style>
      <xdr:txBody>
        <a:bodyPr rtlCol="0" anchor="ctr"/>
        <a:lstStyle/>
        <a:p>
          <a:pPr algn="l"/>
          <a:endParaRPr lang="en-GB" sz="1100"/>
        </a:p>
      </xdr:txBody>
    </xdr:sp>
    <xdr:clientData/>
  </xdr:twoCellAnchor>
  <xdr:twoCellAnchor>
    <xdr:from>
      <xdr:col>0</xdr:col>
      <xdr:colOff>162128</xdr:colOff>
      <xdr:row>0</xdr:row>
      <xdr:rowOff>150488</xdr:rowOff>
    </xdr:from>
    <xdr:to>
      <xdr:col>23</xdr:col>
      <xdr:colOff>621491</xdr:colOff>
      <xdr:row>3</xdr:row>
      <xdr:rowOff>163188</xdr:rowOff>
    </xdr:to>
    <xdr:sp macro="" textlink="">
      <xdr:nvSpPr>
        <xdr:cNvPr id="7" name="TextBox 6">
          <a:extLst>
            <a:ext uri="{FF2B5EF4-FFF2-40B4-BE49-F238E27FC236}">
              <a16:creationId xmlns:a16="http://schemas.microsoft.com/office/drawing/2014/main" id="{7B03E539-C943-BE70-29A6-90CF6E8744B5}"/>
            </a:ext>
          </a:extLst>
        </xdr:cNvPr>
        <xdr:cNvSpPr txBox="1"/>
      </xdr:nvSpPr>
      <xdr:spPr>
        <a:xfrm>
          <a:off x="162128" y="150488"/>
          <a:ext cx="19725533" cy="661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1" i="0">
              <a:solidFill>
                <a:schemeClr val="bg1"/>
              </a:solidFill>
              <a:latin typeface="Lato Black" panose="020F0502020204030203" pitchFamily="34" charset="77"/>
            </a:rPr>
            <a:t>Superstore Sales Analysis Dashboard</a:t>
          </a:r>
        </a:p>
      </xdr:txBody>
    </xdr:sp>
    <xdr:clientData/>
  </xdr:twoCellAnchor>
  <xdr:twoCellAnchor>
    <xdr:from>
      <xdr:col>0</xdr:col>
      <xdr:colOff>545924</xdr:colOff>
      <xdr:row>4</xdr:row>
      <xdr:rowOff>139179</xdr:rowOff>
    </xdr:from>
    <xdr:to>
      <xdr:col>4</xdr:col>
      <xdr:colOff>769117</xdr:colOff>
      <xdr:row>6</xdr:row>
      <xdr:rowOff>173972</xdr:rowOff>
    </xdr:to>
    <xdr:sp macro="" textlink="">
      <xdr:nvSpPr>
        <xdr:cNvPr id="8" name="Rounded Rectangle 7">
          <a:extLst>
            <a:ext uri="{FF2B5EF4-FFF2-40B4-BE49-F238E27FC236}">
              <a16:creationId xmlns:a16="http://schemas.microsoft.com/office/drawing/2014/main" id="{946A77DC-4570-73DF-2290-81E0D47BC4DE}"/>
            </a:ext>
          </a:extLst>
        </xdr:cNvPr>
        <xdr:cNvSpPr/>
      </xdr:nvSpPr>
      <xdr:spPr>
        <a:xfrm>
          <a:off x="545924" y="974247"/>
          <a:ext cx="3493878" cy="452328"/>
        </a:xfrm>
        <a:prstGeom prst="round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2000" b="1" i="0">
              <a:solidFill>
                <a:schemeClr val="bg1"/>
              </a:solidFill>
              <a:latin typeface="Lato Black" panose="020F0502020204030203" pitchFamily="34" charset="77"/>
            </a:rPr>
            <a:t>SALES</a:t>
          </a:r>
          <a:endParaRPr lang="en-GB" sz="1100" b="1" i="0">
            <a:solidFill>
              <a:schemeClr val="bg1"/>
            </a:solidFill>
            <a:latin typeface="Lato Black" panose="020F0502020204030203" pitchFamily="34" charset="77"/>
          </a:endParaRPr>
        </a:p>
      </xdr:txBody>
    </xdr:sp>
    <xdr:clientData/>
  </xdr:twoCellAnchor>
  <xdr:twoCellAnchor>
    <xdr:from>
      <xdr:col>5</xdr:col>
      <xdr:colOff>204591</xdr:colOff>
      <xdr:row>4</xdr:row>
      <xdr:rowOff>135003</xdr:rowOff>
    </xdr:from>
    <xdr:to>
      <xdr:col>9</xdr:col>
      <xdr:colOff>427784</xdr:colOff>
      <xdr:row>6</xdr:row>
      <xdr:rowOff>169796</xdr:rowOff>
    </xdr:to>
    <xdr:sp macro="" textlink="">
      <xdr:nvSpPr>
        <xdr:cNvPr id="15" name="Rounded Rectangle 14">
          <a:extLst>
            <a:ext uri="{FF2B5EF4-FFF2-40B4-BE49-F238E27FC236}">
              <a16:creationId xmlns:a16="http://schemas.microsoft.com/office/drawing/2014/main" id="{265D6496-1175-EA49-ACFD-2DA5C262574D}"/>
            </a:ext>
          </a:extLst>
        </xdr:cNvPr>
        <xdr:cNvSpPr/>
      </xdr:nvSpPr>
      <xdr:spPr>
        <a:xfrm>
          <a:off x="4292947" y="970071"/>
          <a:ext cx="3493878" cy="452328"/>
        </a:xfrm>
        <a:prstGeom prst="round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2400" b="1" i="0">
              <a:latin typeface="Lato Black" panose="020F0502020204030203" pitchFamily="34" charset="77"/>
            </a:rPr>
            <a:t>PROFIT</a:t>
          </a:r>
        </a:p>
      </xdr:txBody>
    </xdr:sp>
    <xdr:clientData/>
  </xdr:twoCellAnchor>
  <xdr:twoCellAnchor>
    <xdr:from>
      <xdr:col>9</xdr:col>
      <xdr:colOff>739729</xdr:colOff>
      <xdr:row>4</xdr:row>
      <xdr:rowOff>78637</xdr:rowOff>
    </xdr:from>
    <xdr:to>
      <xdr:col>14</xdr:col>
      <xdr:colOff>145251</xdr:colOff>
      <xdr:row>6</xdr:row>
      <xdr:rowOff>113430</xdr:rowOff>
    </xdr:to>
    <xdr:sp macro="" textlink="">
      <xdr:nvSpPr>
        <xdr:cNvPr id="18" name="Rounded Rectangle 17">
          <a:extLst>
            <a:ext uri="{FF2B5EF4-FFF2-40B4-BE49-F238E27FC236}">
              <a16:creationId xmlns:a16="http://schemas.microsoft.com/office/drawing/2014/main" id="{77AEBCBE-D0A4-2E41-B915-4CC771A4E625}"/>
            </a:ext>
          </a:extLst>
        </xdr:cNvPr>
        <xdr:cNvSpPr/>
      </xdr:nvSpPr>
      <xdr:spPr>
        <a:xfrm>
          <a:off x="8098770" y="913705"/>
          <a:ext cx="3493878" cy="452328"/>
        </a:xfrm>
        <a:prstGeom prst="round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2400" b="1" i="0">
              <a:latin typeface="Lato Black" panose="020F0502020204030203" pitchFamily="34" charset="77"/>
            </a:rPr>
            <a:t>ORDERS</a:t>
          </a:r>
        </a:p>
      </xdr:txBody>
    </xdr:sp>
    <xdr:clientData/>
  </xdr:twoCellAnchor>
  <xdr:twoCellAnchor>
    <xdr:from>
      <xdr:col>14</xdr:col>
      <xdr:colOff>439799</xdr:colOff>
      <xdr:row>4</xdr:row>
      <xdr:rowOff>109256</xdr:rowOff>
    </xdr:from>
    <xdr:to>
      <xdr:col>18</xdr:col>
      <xdr:colOff>662992</xdr:colOff>
      <xdr:row>6</xdr:row>
      <xdr:rowOff>144049</xdr:rowOff>
    </xdr:to>
    <xdr:sp macro="" textlink="">
      <xdr:nvSpPr>
        <xdr:cNvPr id="21" name="Rounded Rectangle 20">
          <a:extLst>
            <a:ext uri="{FF2B5EF4-FFF2-40B4-BE49-F238E27FC236}">
              <a16:creationId xmlns:a16="http://schemas.microsoft.com/office/drawing/2014/main" id="{C4F15899-DCF7-6F48-817E-495FEE5BCB36}"/>
            </a:ext>
          </a:extLst>
        </xdr:cNvPr>
        <xdr:cNvSpPr/>
      </xdr:nvSpPr>
      <xdr:spPr>
        <a:xfrm>
          <a:off x="11887196" y="944324"/>
          <a:ext cx="3493878" cy="452328"/>
        </a:xfrm>
        <a:prstGeom prst="round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2400" b="1" i="0">
              <a:latin typeface="Lato Black" panose="020F0502020204030203" pitchFamily="34" charset="77"/>
            </a:rPr>
            <a:t>QUANTITY</a:t>
          </a:r>
        </a:p>
      </xdr:txBody>
    </xdr:sp>
    <xdr:clientData/>
  </xdr:twoCellAnchor>
  <xdr:twoCellAnchor>
    <xdr:from>
      <xdr:col>19</xdr:col>
      <xdr:colOff>105081</xdr:colOff>
      <xdr:row>4</xdr:row>
      <xdr:rowOff>105081</xdr:rowOff>
    </xdr:from>
    <xdr:to>
      <xdr:col>23</xdr:col>
      <xdr:colOff>328274</xdr:colOff>
      <xdr:row>6</xdr:row>
      <xdr:rowOff>139874</xdr:rowOff>
    </xdr:to>
    <xdr:sp macro="" textlink="">
      <xdr:nvSpPr>
        <xdr:cNvPr id="24" name="Rounded Rectangle 23">
          <a:extLst>
            <a:ext uri="{FF2B5EF4-FFF2-40B4-BE49-F238E27FC236}">
              <a16:creationId xmlns:a16="http://schemas.microsoft.com/office/drawing/2014/main" id="{9F62C4B1-2A19-9B48-A554-5D80B1B89140}"/>
            </a:ext>
          </a:extLst>
        </xdr:cNvPr>
        <xdr:cNvSpPr/>
      </xdr:nvSpPr>
      <xdr:spPr>
        <a:xfrm>
          <a:off x="15640834" y="940149"/>
          <a:ext cx="3493878" cy="452328"/>
        </a:xfrm>
        <a:prstGeom prst="round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2400" b="1" i="0">
              <a:latin typeface="Lato Black" panose="020F0502020204030203" pitchFamily="34" charset="77"/>
            </a:rPr>
            <a:t>PROFIT MARGIN</a:t>
          </a:r>
        </a:p>
      </xdr:txBody>
    </xdr:sp>
    <xdr:clientData/>
  </xdr:twoCellAnchor>
  <xdr:twoCellAnchor>
    <xdr:from>
      <xdr:col>0</xdr:col>
      <xdr:colOff>552536</xdr:colOff>
      <xdr:row>7</xdr:row>
      <xdr:rowOff>30619</xdr:rowOff>
    </xdr:from>
    <xdr:to>
      <xdr:col>4</xdr:col>
      <xdr:colOff>775729</xdr:colOff>
      <xdr:row>16</xdr:row>
      <xdr:rowOff>86986</xdr:rowOff>
    </xdr:to>
    <xdr:sp macro="" textlink="">
      <xdr:nvSpPr>
        <xdr:cNvPr id="28" name="Rounded Rectangle 27">
          <a:extLst>
            <a:ext uri="{FF2B5EF4-FFF2-40B4-BE49-F238E27FC236}">
              <a16:creationId xmlns:a16="http://schemas.microsoft.com/office/drawing/2014/main" id="{7CC8D5F8-3844-0C48-8FE5-3EC1D96025CE}"/>
            </a:ext>
          </a:extLst>
        </xdr:cNvPr>
        <xdr:cNvSpPr/>
      </xdr:nvSpPr>
      <xdr:spPr>
        <a:xfrm>
          <a:off x="552536" y="1491989"/>
          <a:ext cx="3493878" cy="1935271"/>
        </a:xfrm>
        <a:prstGeom prst="roundRect">
          <a:avLst/>
        </a:prstGeom>
        <a:gradFill>
          <a:gsLst>
            <a:gs pos="0">
              <a:schemeClr val="tx1">
                <a:lumMod val="50000"/>
                <a:lumOff val="50000"/>
                <a:alpha val="8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clientData/>
  </xdr:twoCellAnchor>
  <xdr:twoCellAnchor>
    <xdr:from>
      <xdr:col>0</xdr:col>
      <xdr:colOff>638035</xdr:colOff>
      <xdr:row>7</xdr:row>
      <xdr:rowOff>104382</xdr:rowOff>
    </xdr:from>
    <xdr:to>
      <xdr:col>4</xdr:col>
      <xdr:colOff>677006</xdr:colOff>
      <xdr:row>9</xdr:row>
      <xdr:rowOff>34793</xdr:rowOff>
    </xdr:to>
    <xdr:sp macro="" textlink="KPI_by_month!$B$34">
      <xdr:nvSpPr>
        <xdr:cNvPr id="34" name="TextBox 33">
          <a:extLst>
            <a:ext uri="{FF2B5EF4-FFF2-40B4-BE49-F238E27FC236}">
              <a16:creationId xmlns:a16="http://schemas.microsoft.com/office/drawing/2014/main" id="{58C7F709-2776-9E40-8896-1ED4619565E4}"/>
            </a:ext>
          </a:extLst>
        </xdr:cNvPr>
        <xdr:cNvSpPr txBox="1"/>
      </xdr:nvSpPr>
      <xdr:spPr>
        <a:xfrm>
          <a:off x="638035" y="1565752"/>
          <a:ext cx="3309656" cy="347945"/>
        </a:xfrm>
        <a:prstGeom prst="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w="9525" cmpd="sng">
          <a:noFill/>
        </a:ln>
        <a:effectLst>
          <a:softEdge rad="508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2963219-4A7D-D24B-AA31-598740E5F4CA}" type="TxLink">
            <a:rPr lang="en-US" sz="2400" b="1" i="0" u="none" strike="noStrike">
              <a:solidFill>
                <a:schemeClr val="bg1"/>
              </a:solidFill>
              <a:latin typeface="Calibri"/>
              <a:cs typeface="Calibri"/>
            </a:rPr>
            <a:t> $22,97,200.86 </a:t>
          </a:fld>
          <a:endParaRPr lang="en-GB" sz="2400" b="1">
            <a:solidFill>
              <a:schemeClr val="bg1"/>
            </a:solidFill>
          </a:endParaRPr>
        </a:p>
      </xdr:txBody>
    </xdr:sp>
    <xdr:clientData/>
  </xdr:twoCellAnchor>
  <xdr:twoCellAnchor>
    <xdr:from>
      <xdr:col>0</xdr:col>
      <xdr:colOff>668656</xdr:colOff>
      <xdr:row>8</xdr:row>
      <xdr:rowOff>187201</xdr:rowOff>
    </xdr:from>
    <xdr:to>
      <xdr:col>4</xdr:col>
      <xdr:colOff>703451</xdr:colOff>
      <xdr:row>13</xdr:row>
      <xdr:rowOff>52193</xdr:rowOff>
    </xdr:to>
    <xdr:graphicFrame macro="">
      <xdr:nvGraphicFramePr>
        <xdr:cNvPr id="39" name="Chart 38">
          <a:extLst>
            <a:ext uri="{FF2B5EF4-FFF2-40B4-BE49-F238E27FC236}">
              <a16:creationId xmlns:a16="http://schemas.microsoft.com/office/drawing/2014/main" id="{E8A061B3-D569-6B40-A76B-26889B676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740834</xdr:colOff>
          <xdr:row>13</xdr:row>
          <xdr:rowOff>86986</xdr:rowOff>
        </xdr:from>
        <xdr:to>
          <xdr:col>4</xdr:col>
          <xdr:colOff>716131</xdr:colOff>
          <xdr:row>15</xdr:row>
          <xdr:rowOff>52193</xdr:rowOff>
        </xdr:to>
        <xdr:pic>
          <xdr:nvPicPr>
            <xdr:cNvPr id="51" name="Picture 50">
              <a:extLst>
                <a:ext uri="{FF2B5EF4-FFF2-40B4-BE49-F238E27FC236}">
                  <a16:creationId xmlns:a16="http://schemas.microsoft.com/office/drawing/2014/main" id="{ECF1C1CF-A540-10B1-2B0C-8C502CEC1B61}"/>
                </a:ext>
              </a:extLst>
            </xdr:cNvPr>
            <xdr:cNvPicPr>
              <a:picLocks noChangeAspect="1" noChangeArrowheads="1"/>
              <a:extLst>
                <a:ext uri="{84589F7E-364E-4C9E-8A38-B11213B215E9}">
                  <a14:cameraTool cellRange="YOY_growth!$B$11" spid="_x0000_s11648"/>
                </a:ext>
              </a:extLst>
            </xdr:cNvPicPr>
          </xdr:nvPicPr>
          <xdr:blipFill>
            <a:blip xmlns:r="http://schemas.openxmlformats.org/officeDocument/2006/relationships" r:embed="rId3"/>
            <a:srcRect/>
            <a:stretch>
              <a:fillRect/>
            </a:stretch>
          </xdr:blipFill>
          <xdr:spPr bwMode="auto">
            <a:xfrm>
              <a:off x="2376176" y="2800959"/>
              <a:ext cx="1610640" cy="38274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402571</xdr:colOff>
      <xdr:row>13</xdr:row>
      <xdr:rowOff>65414</xdr:rowOff>
    </xdr:from>
    <xdr:to>
      <xdr:col>3</xdr:col>
      <xdr:colOff>226165</xdr:colOff>
      <xdr:row>15</xdr:row>
      <xdr:rowOff>100208</xdr:rowOff>
    </xdr:to>
    <xdr:sp macro="" textlink="">
      <xdr:nvSpPr>
        <xdr:cNvPr id="52" name="Rounded Rectangle 51">
          <a:extLst>
            <a:ext uri="{FF2B5EF4-FFF2-40B4-BE49-F238E27FC236}">
              <a16:creationId xmlns:a16="http://schemas.microsoft.com/office/drawing/2014/main" id="{B5755BAA-B0D4-0E45-8E6C-9CDD4E4FFD21}"/>
            </a:ext>
          </a:extLst>
        </xdr:cNvPr>
        <xdr:cNvSpPr/>
      </xdr:nvSpPr>
      <xdr:spPr>
        <a:xfrm>
          <a:off x="402571" y="2779387"/>
          <a:ext cx="2276608" cy="452328"/>
        </a:xfrm>
        <a:prstGeom prst="round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1800" b="1" i="0">
              <a:solidFill>
                <a:schemeClr val="bg1"/>
              </a:solidFill>
              <a:latin typeface="Lato Black" panose="020F0502020204030203" pitchFamily="34" charset="77"/>
            </a:rPr>
            <a:t>YOY GROWTH</a:t>
          </a:r>
          <a:endParaRPr lang="en-GB" sz="1050" b="1" i="0">
            <a:solidFill>
              <a:schemeClr val="bg1"/>
            </a:solidFill>
            <a:latin typeface="Lato Black" panose="020F0502020204030203" pitchFamily="34" charset="77"/>
          </a:endParaRPr>
        </a:p>
      </xdr:txBody>
    </xdr:sp>
    <xdr:clientData/>
  </xdr:twoCellAnchor>
  <xdr:twoCellAnchor>
    <xdr:from>
      <xdr:col>4</xdr:col>
      <xdr:colOff>794093</xdr:colOff>
      <xdr:row>7</xdr:row>
      <xdr:rowOff>26443</xdr:rowOff>
    </xdr:from>
    <xdr:to>
      <xdr:col>9</xdr:col>
      <xdr:colOff>490455</xdr:colOff>
      <xdr:row>16</xdr:row>
      <xdr:rowOff>82810</xdr:rowOff>
    </xdr:to>
    <xdr:grpSp>
      <xdr:nvGrpSpPr>
        <xdr:cNvPr id="110" name="Group 109">
          <a:extLst>
            <a:ext uri="{FF2B5EF4-FFF2-40B4-BE49-F238E27FC236}">
              <a16:creationId xmlns:a16="http://schemas.microsoft.com/office/drawing/2014/main" id="{C73436FA-E324-BBD4-7614-6BDAE61B8D58}"/>
            </a:ext>
          </a:extLst>
        </xdr:cNvPr>
        <xdr:cNvGrpSpPr/>
      </xdr:nvGrpSpPr>
      <xdr:grpSpPr>
        <a:xfrm>
          <a:off x="4081152" y="1464531"/>
          <a:ext cx="3805185" cy="1905338"/>
          <a:chOff x="4144731" y="1539634"/>
          <a:chExt cx="3884660" cy="2001899"/>
        </a:xfrm>
      </xdr:grpSpPr>
      <xdr:grpSp>
        <xdr:nvGrpSpPr>
          <xdr:cNvPr id="76" name="Group 75">
            <a:extLst>
              <a:ext uri="{FF2B5EF4-FFF2-40B4-BE49-F238E27FC236}">
                <a16:creationId xmlns:a16="http://schemas.microsoft.com/office/drawing/2014/main" id="{9B0299FE-01EF-2816-4B19-E9E473A0633B}"/>
              </a:ext>
            </a:extLst>
          </xdr:cNvPr>
          <xdr:cNvGrpSpPr/>
        </xdr:nvGrpSpPr>
        <xdr:grpSpPr>
          <a:xfrm>
            <a:off x="4423509" y="1539634"/>
            <a:ext cx="3573831" cy="2001899"/>
            <a:chOff x="4741101" y="1453019"/>
            <a:chExt cx="3493878" cy="1935271"/>
          </a:xfrm>
        </xdr:grpSpPr>
        <xdr:sp macro="" textlink="">
          <xdr:nvSpPr>
            <xdr:cNvPr id="53" name="Rounded Rectangle 52">
              <a:extLst>
                <a:ext uri="{FF2B5EF4-FFF2-40B4-BE49-F238E27FC236}">
                  <a16:creationId xmlns:a16="http://schemas.microsoft.com/office/drawing/2014/main" id="{1728B29B-0465-B748-AB6A-10973358749A}"/>
                </a:ext>
              </a:extLst>
            </xdr:cNvPr>
            <xdr:cNvSpPr/>
          </xdr:nvSpPr>
          <xdr:spPr>
            <a:xfrm>
              <a:off x="4741101" y="1453019"/>
              <a:ext cx="3493878" cy="1935271"/>
            </a:xfrm>
            <a:prstGeom prst="roundRect">
              <a:avLst/>
            </a:prstGeom>
            <a:gradFill>
              <a:gsLst>
                <a:gs pos="0">
                  <a:schemeClr val="tx1">
                    <a:lumMod val="50000"/>
                    <a:lumOff val="50000"/>
                    <a:alpha val="8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sp macro="" textlink="KPI_by_month!$E$34">
          <xdr:nvSpPr>
            <xdr:cNvPr id="54" name="TextBox 53">
              <a:extLst>
                <a:ext uri="{FF2B5EF4-FFF2-40B4-BE49-F238E27FC236}">
                  <a16:creationId xmlns:a16="http://schemas.microsoft.com/office/drawing/2014/main" id="{2AA803E1-6059-F747-B642-5455A934A74F}"/>
                </a:ext>
              </a:extLst>
            </xdr:cNvPr>
            <xdr:cNvSpPr txBox="1"/>
          </xdr:nvSpPr>
          <xdr:spPr>
            <a:xfrm>
              <a:off x="4810690" y="1592197"/>
              <a:ext cx="3309656" cy="347945"/>
            </a:xfrm>
            <a:prstGeom prst="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w="9525" cmpd="sng">
              <a:noFill/>
            </a:ln>
            <a:effectLst>
              <a:softEdge rad="508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D9FD876-C128-524B-8C42-A740F0A54E8B}" type="TxLink">
                <a:rPr lang="en-US" sz="2400" b="1" i="0" u="none" strike="noStrike">
                  <a:solidFill>
                    <a:schemeClr val="bg1"/>
                  </a:solidFill>
                  <a:latin typeface="Calibri"/>
                  <a:cs typeface="Calibri"/>
                </a:rPr>
                <a:t> $2,86,397.02 </a:t>
              </a:fld>
              <a:endParaRPr lang="en-GB" sz="2400" b="1">
                <a:solidFill>
                  <a:schemeClr val="bg1"/>
                </a:solidFill>
              </a:endParaRPr>
            </a:p>
          </xdr:txBody>
        </xdr:sp>
      </xdr:grpSp>
      <xdr:graphicFrame macro="">
        <xdr:nvGraphicFramePr>
          <xdr:cNvPr id="41" name="Chart 40">
            <a:extLst>
              <a:ext uri="{FF2B5EF4-FFF2-40B4-BE49-F238E27FC236}">
                <a16:creationId xmlns:a16="http://schemas.microsoft.com/office/drawing/2014/main" id="{A39A785C-18F8-F54A-94ED-EC94F72DC3DD}"/>
              </a:ext>
            </a:extLst>
          </xdr:cNvPr>
          <xdr:cNvGraphicFramePr>
            <a:graphicFrameLocks/>
          </xdr:cNvGraphicFramePr>
        </xdr:nvGraphicFramePr>
        <xdr:xfrm>
          <a:off x="4467395" y="1912956"/>
          <a:ext cx="3561996" cy="95907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55" name="Rounded Rectangle 54">
            <a:extLst>
              <a:ext uri="{FF2B5EF4-FFF2-40B4-BE49-F238E27FC236}">
                <a16:creationId xmlns:a16="http://schemas.microsoft.com/office/drawing/2014/main" id="{BB733C71-3DAD-724A-BD0A-9577193B0B00}"/>
              </a:ext>
            </a:extLst>
          </xdr:cNvPr>
          <xdr:cNvSpPr/>
        </xdr:nvSpPr>
        <xdr:spPr>
          <a:xfrm>
            <a:off x="4144731" y="2858128"/>
            <a:ext cx="2336573" cy="474536"/>
          </a:xfrm>
          <a:prstGeom prst="round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1800" b="1" i="0">
                <a:solidFill>
                  <a:schemeClr val="bg1"/>
                </a:solidFill>
                <a:latin typeface="Lato Black" panose="020F0502020204030203" pitchFamily="34" charset="77"/>
              </a:rPr>
              <a:t>YOY GROWTH</a:t>
            </a:r>
            <a:endParaRPr lang="en-GB" sz="1050" b="1" i="0">
              <a:solidFill>
                <a:schemeClr val="bg1"/>
              </a:solidFill>
              <a:latin typeface="Lato Black" panose="020F0502020204030203" pitchFamily="34" charset="77"/>
            </a:endParaRPr>
          </a:p>
        </xdr:txBody>
      </xdr:sp>
      <mc:AlternateContent xmlns:mc="http://schemas.openxmlformats.org/markup-compatibility/2006">
        <mc:Choice xmlns:a14="http://schemas.microsoft.com/office/drawing/2010/main" Requires="a14">
          <xdr:pic>
            <xdr:nvPicPr>
              <xdr:cNvPr id="56" name="Picture 55">
                <a:extLst>
                  <a:ext uri="{FF2B5EF4-FFF2-40B4-BE49-F238E27FC236}">
                    <a16:creationId xmlns:a16="http://schemas.microsoft.com/office/drawing/2014/main" id="{BC048E55-BC79-E2EE-05DA-E6EB5C7D35FA}"/>
                  </a:ext>
                </a:extLst>
              </xdr:cNvPr>
              <xdr:cNvPicPr>
                <a:picLocks noChangeAspect="1" noChangeArrowheads="1"/>
                <a:extLst>
                  <a:ext uri="{84589F7E-364E-4C9E-8A38-B11213B215E9}">
                    <a14:cameraTool cellRange="YOY_growth!$C$11" spid="_x0000_s11649"/>
                  </a:ext>
                </a:extLst>
              </xdr:cNvPicPr>
            </xdr:nvPicPr>
            <xdr:blipFill>
              <a:blip xmlns:r="http://schemas.openxmlformats.org/officeDocument/2006/relationships" r:embed="rId5"/>
              <a:srcRect/>
              <a:stretch>
                <a:fillRect/>
              </a:stretch>
            </xdr:blipFill>
            <xdr:spPr bwMode="auto">
              <a:xfrm>
                <a:off x="6331676" y="2881653"/>
                <a:ext cx="1650613" cy="390143"/>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9</xdr:col>
      <xdr:colOff>498603</xdr:colOff>
      <xdr:row>7</xdr:row>
      <xdr:rowOff>4871</xdr:rowOff>
    </xdr:from>
    <xdr:to>
      <xdr:col>14</xdr:col>
      <xdr:colOff>123679</xdr:colOff>
      <xdr:row>16</xdr:row>
      <xdr:rowOff>61238</xdr:rowOff>
    </xdr:to>
    <xdr:grpSp>
      <xdr:nvGrpSpPr>
        <xdr:cNvPr id="62" name="Group 61">
          <a:extLst>
            <a:ext uri="{FF2B5EF4-FFF2-40B4-BE49-F238E27FC236}">
              <a16:creationId xmlns:a16="http://schemas.microsoft.com/office/drawing/2014/main" id="{4BAA99AB-B0F2-DED6-53E7-33257AD30824}"/>
            </a:ext>
          </a:extLst>
        </xdr:cNvPr>
        <xdr:cNvGrpSpPr/>
      </xdr:nvGrpSpPr>
      <xdr:grpSpPr>
        <a:xfrm>
          <a:off x="7894485" y="1442959"/>
          <a:ext cx="3733900" cy="1905338"/>
          <a:chOff x="8692714" y="3136378"/>
          <a:chExt cx="3713432" cy="1935271"/>
        </a:xfr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xdr:grpSpPr>
      <xdr:grpSp>
        <xdr:nvGrpSpPr>
          <xdr:cNvPr id="60" name="Group 59">
            <a:extLst>
              <a:ext uri="{FF2B5EF4-FFF2-40B4-BE49-F238E27FC236}">
                <a16:creationId xmlns:a16="http://schemas.microsoft.com/office/drawing/2014/main" id="{EE7CAB22-2E8D-37E0-D6E0-9E0C26345DC8}"/>
              </a:ext>
            </a:extLst>
          </xdr:cNvPr>
          <xdr:cNvGrpSpPr/>
        </xdr:nvGrpSpPr>
        <xdr:grpSpPr>
          <a:xfrm>
            <a:off x="8692714" y="3136378"/>
            <a:ext cx="3713432" cy="1935271"/>
            <a:chOff x="8675317" y="2075146"/>
            <a:chExt cx="3713432" cy="1935271"/>
          </a:xfrm>
          <a:grpFill/>
        </xdr:grpSpPr>
        <xdr:sp macro="" textlink="">
          <xdr:nvSpPr>
            <xdr:cNvPr id="57" name="Rounded Rectangle 56">
              <a:extLst>
                <a:ext uri="{FF2B5EF4-FFF2-40B4-BE49-F238E27FC236}">
                  <a16:creationId xmlns:a16="http://schemas.microsoft.com/office/drawing/2014/main" id="{77308DE0-E3AC-6A4F-B9DD-AC4BAB1BD8C8}"/>
                </a:ext>
              </a:extLst>
            </xdr:cNvPr>
            <xdr:cNvSpPr/>
          </xdr:nvSpPr>
          <xdr:spPr>
            <a:xfrm>
              <a:off x="8894871" y="2075146"/>
              <a:ext cx="3493878" cy="1935271"/>
            </a:xfrm>
            <a:prstGeom prst="roundRect">
              <a:avLst/>
            </a:prstGeom>
            <a:grp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graphicFrame macro="">
          <xdr:nvGraphicFramePr>
            <xdr:cNvPr id="42" name="Chart 41">
              <a:extLst>
                <a:ext uri="{FF2B5EF4-FFF2-40B4-BE49-F238E27FC236}">
                  <a16:creationId xmlns:a16="http://schemas.microsoft.com/office/drawing/2014/main" id="{378C4D31-8D86-2449-B234-3D0EADDFF319}"/>
                </a:ext>
              </a:extLst>
            </xdr:cNvPr>
            <xdr:cNvGraphicFramePr>
              <a:graphicFrameLocks/>
            </xdr:cNvGraphicFramePr>
          </xdr:nvGraphicFramePr>
          <xdr:xfrm>
            <a:off x="9029178" y="2249123"/>
            <a:ext cx="3305480" cy="899782"/>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58" name="Rounded Rectangle 57">
              <a:extLst>
                <a:ext uri="{FF2B5EF4-FFF2-40B4-BE49-F238E27FC236}">
                  <a16:creationId xmlns:a16="http://schemas.microsoft.com/office/drawing/2014/main" id="{AF209DF1-09BA-A447-AFD8-7556EBA697A8}"/>
                </a:ext>
              </a:extLst>
            </xdr:cNvPr>
            <xdr:cNvSpPr/>
          </xdr:nvSpPr>
          <xdr:spPr>
            <a:xfrm>
              <a:off x="8675317" y="3275557"/>
              <a:ext cx="2276608" cy="452328"/>
            </a:xfrm>
            <a:prstGeom prst="round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1800" b="1" i="0">
                  <a:solidFill>
                    <a:schemeClr val="bg1"/>
                  </a:solidFill>
                  <a:latin typeface="Lato Black" panose="020F0502020204030203" pitchFamily="34" charset="77"/>
                </a:rPr>
                <a:t>YOY GROWTH</a:t>
              </a:r>
              <a:endParaRPr lang="en-GB" sz="1050" b="1" i="0">
                <a:solidFill>
                  <a:schemeClr val="bg1"/>
                </a:solidFill>
                <a:latin typeface="Lato Black" panose="020F0502020204030203" pitchFamily="34" charset="77"/>
              </a:endParaRPr>
            </a:p>
          </xdr:txBody>
        </xdr:sp>
        <mc:AlternateContent xmlns:mc="http://schemas.openxmlformats.org/markup-compatibility/2006">
          <mc:Choice xmlns:a14="http://schemas.microsoft.com/office/drawing/2010/main" Requires="a14">
            <xdr:pic>
              <xdr:nvPicPr>
                <xdr:cNvPr id="59" name="Picture 58">
                  <a:extLst>
                    <a:ext uri="{FF2B5EF4-FFF2-40B4-BE49-F238E27FC236}">
                      <a16:creationId xmlns:a16="http://schemas.microsoft.com/office/drawing/2014/main" id="{5CCD75F4-DE76-EE61-7432-DA02B52A8A03}"/>
                    </a:ext>
                  </a:extLst>
                </xdr:cNvPr>
                <xdr:cNvPicPr>
                  <a:picLocks noChangeAspect="1" noChangeArrowheads="1"/>
                  <a:extLst>
                    <a:ext uri="{84589F7E-364E-4C9E-8A38-B11213B215E9}">
                      <a14:cameraTool cellRange="YOY_growth!$D$11" spid="_x0000_s11650"/>
                    </a:ext>
                  </a:extLst>
                </xdr:cNvPicPr>
              </xdr:nvPicPr>
              <xdr:blipFill>
                <a:blip xmlns:r="http://schemas.openxmlformats.org/officeDocument/2006/relationships" r:embed="rId7"/>
                <a:srcRect/>
                <a:stretch>
                  <a:fillRect/>
                </a:stretch>
              </xdr:blipFill>
              <xdr:spPr bwMode="auto">
                <a:xfrm>
                  <a:off x="10838494" y="3324026"/>
                  <a:ext cx="1477561" cy="381589"/>
                </a:xfrm>
                <a:prstGeom prst="rect">
                  <a:avLst/>
                </a:prstGeom>
                <a:grpFill/>
                <a:ln>
                  <a:noFill/>
                </a:ln>
                <a:extLst>
                  <a:ext uri="{909E8E84-426E-40DD-AFC4-6F175D3DCCD1}">
                    <a14:hiddenFill>
                      <a:solidFill>
                        <a:srgbClr val="FFFFFF"/>
                      </a:solidFill>
                    </a14:hiddenFill>
                  </a:ext>
                </a:extLst>
              </xdr:spPr>
            </xdr:pic>
          </mc:Choice>
          <mc:Fallback/>
        </mc:AlternateContent>
      </xdr:grpSp>
      <xdr:sp macro="" textlink="KPI_by_month!$K$34">
        <xdr:nvSpPr>
          <xdr:cNvPr id="36" name="TextBox 35">
            <a:extLst>
              <a:ext uri="{FF2B5EF4-FFF2-40B4-BE49-F238E27FC236}">
                <a16:creationId xmlns:a16="http://schemas.microsoft.com/office/drawing/2014/main" id="{BF836C0C-B3B7-844F-BBDE-99C6B9541115}"/>
              </a:ext>
            </a:extLst>
          </xdr:cNvPr>
          <xdr:cNvSpPr txBox="1"/>
        </xdr:nvSpPr>
        <xdr:spPr>
          <a:xfrm>
            <a:off x="8999253" y="3166302"/>
            <a:ext cx="3300611" cy="409182"/>
          </a:xfrm>
          <a:prstGeom prst="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w="9525" cmpd="sng">
            <a:noFill/>
          </a:ln>
          <a:effectLst>
            <a:softEdge rad="51395"/>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D52E1D2-41C6-4F40-81F1-4BC01A27C75B}" type="TxLink">
              <a:rPr lang="en-US" sz="2400" b="1" i="0" u="none" strike="noStrike">
                <a:solidFill>
                  <a:schemeClr val="bg1"/>
                </a:solidFill>
                <a:latin typeface="Calibri"/>
                <a:cs typeface="Calibri"/>
              </a:rPr>
              <a:t># 9994</a:t>
            </a:fld>
            <a:endParaRPr lang="en-GB" sz="2400" b="1">
              <a:solidFill>
                <a:schemeClr val="bg1"/>
              </a:solidFill>
            </a:endParaRPr>
          </a:p>
        </xdr:txBody>
      </xdr:sp>
    </xdr:grpSp>
    <xdr:clientData/>
  </xdr:twoCellAnchor>
  <xdr:twoCellAnchor>
    <xdr:from>
      <xdr:col>14</xdr:col>
      <xdr:colOff>220247</xdr:colOff>
      <xdr:row>7</xdr:row>
      <xdr:rowOff>39665</xdr:rowOff>
    </xdr:from>
    <xdr:to>
      <xdr:col>18</xdr:col>
      <xdr:colOff>713286</xdr:colOff>
      <xdr:row>16</xdr:row>
      <xdr:rowOff>96032</xdr:rowOff>
    </xdr:to>
    <xdr:grpSp>
      <xdr:nvGrpSpPr>
        <xdr:cNvPr id="80" name="Group 79">
          <a:extLst>
            <a:ext uri="{FF2B5EF4-FFF2-40B4-BE49-F238E27FC236}">
              <a16:creationId xmlns:a16="http://schemas.microsoft.com/office/drawing/2014/main" id="{9E8B076B-3D13-51AF-1DBD-F01220126320}"/>
            </a:ext>
          </a:extLst>
        </xdr:cNvPr>
        <xdr:cNvGrpSpPr/>
      </xdr:nvGrpSpPr>
      <xdr:grpSpPr>
        <a:xfrm>
          <a:off x="11724953" y="1477753"/>
          <a:ext cx="3780098" cy="1905338"/>
          <a:chOff x="12746276" y="1501035"/>
          <a:chExt cx="3763724" cy="1935271"/>
        </a:xfrm>
      </xdr:grpSpPr>
      <xdr:grpSp>
        <xdr:nvGrpSpPr>
          <xdr:cNvPr id="77" name="Group 76">
            <a:extLst>
              <a:ext uri="{FF2B5EF4-FFF2-40B4-BE49-F238E27FC236}">
                <a16:creationId xmlns:a16="http://schemas.microsoft.com/office/drawing/2014/main" id="{38985659-7BD5-986C-AF94-B8EB913CB827}"/>
              </a:ext>
            </a:extLst>
          </xdr:cNvPr>
          <xdr:cNvGrpSpPr/>
        </xdr:nvGrpSpPr>
        <xdr:grpSpPr>
          <a:xfrm>
            <a:off x="12965829" y="1501035"/>
            <a:ext cx="3493878" cy="1935271"/>
            <a:chOff x="12965829" y="1501035"/>
            <a:chExt cx="3493878" cy="1935271"/>
          </a:xfrm>
        </xdr:grpSpPr>
        <xdr:sp macro="" textlink="">
          <xdr:nvSpPr>
            <xdr:cNvPr id="63" name="Rounded Rectangle 62">
              <a:extLst>
                <a:ext uri="{FF2B5EF4-FFF2-40B4-BE49-F238E27FC236}">
                  <a16:creationId xmlns:a16="http://schemas.microsoft.com/office/drawing/2014/main" id="{970ECA85-B364-7344-87EB-696E95825B8A}"/>
                </a:ext>
              </a:extLst>
            </xdr:cNvPr>
            <xdr:cNvSpPr/>
          </xdr:nvSpPr>
          <xdr:spPr>
            <a:xfrm>
              <a:off x="12965829" y="1501035"/>
              <a:ext cx="3493878" cy="1935271"/>
            </a:xfrm>
            <a:prstGeom prst="roundRect">
              <a:avLst/>
            </a:prstGeom>
            <a:gradFill>
              <a:gsLst>
                <a:gs pos="0">
                  <a:schemeClr val="tx1">
                    <a:lumMod val="50000"/>
                    <a:lumOff val="50000"/>
                    <a:alpha val="8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sp macro="" textlink="KPI_by_month!$H$34">
          <xdr:nvSpPr>
            <xdr:cNvPr id="37" name="TextBox 36">
              <a:extLst>
                <a:ext uri="{FF2B5EF4-FFF2-40B4-BE49-F238E27FC236}">
                  <a16:creationId xmlns:a16="http://schemas.microsoft.com/office/drawing/2014/main" id="{DF75902B-F3F9-F549-8A1F-DDEB23F6ECEC}"/>
                </a:ext>
              </a:extLst>
            </xdr:cNvPr>
            <xdr:cNvSpPr txBox="1"/>
          </xdr:nvSpPr>
          <xdr:spPr>
            <a:xfrm>
              <a:off x="13083435" y="1565753"/>
              <a:ext cx="3235195" cy="370211"/>
            </a:xfrm>
            <a:prstGeom prst="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w="9525" cmpd="sng">
              <a:noFill/>
            </a:ln>
            <a:effectLst>
              <a:softEdge rad="508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3E87160-F1B8-AC43-BB71-54F5879140F0}" type="TxLink">
                <a:rPr lang="en-US" sz="2400" b="1" i="0" u="none" strike="noStrike">
                  <a:solidFill>
                    <a:schemeClr val="bg1"/>
                  </a:solidFill>
                  <a:latin typeface="Calibri"/>
                  <a:cs typeface="Calibri"/>
                </a:rPr>
                <a:t># 37873</a:t>
              </a:fld>
              <a:endParaRPr lang="en-GB" sz="2400" b="1">
                <a:solidFill>
                  <a:schemeClr val="bg1"/>
                </a:solidFill>
              </a:endParaRPr>
            </a:p>
          </xdr:txBody>
        </xdr:sp>
      </xdr:grpSp>
      <xdr:graphicFrame macro="">
        <xdr:nvGraphicFramePr>
          <xdr:cNvPr id="44" name="Chart 43">
            <a:extLst>
              <a:ext uri="{FF2B5EF4-FFF2-40B4-BE49-F238E27FC236}">
                <a16:creationId xmlns:a16="http://schemas.microsoft.com/office/drawing/2014/main" id="{37879725-25E4-F54A-AFD3-FF5A0E74A137}"/>
              </a:ext>
            </a:extLst>
          </xdr:cNvPr>
          <xdr:cNvGraphicFramePr>
            <a:graphicFrameLocks/>
          </xdr:cNvGraphicFramePr>
        </xdr:nvGraphicFramePr>
        <xdr:xfrm>
          <a:off x="13031241" y="1757824"/>
          <a:ext cx="3478759" cy="100834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64" name="Rounded Rectangle 63">
            <a:extLst>
              <a:ext uri="{FF2B5EF4-FFF2-40B4-BE49-F238E27FC236}">
                <a16:creationId xmlns:a16="http://schemas.microsoft.com/office/drawing/2014/main" id="{E171FE9A-DE8D-9E4A-9A4C-461BABBB8A2E}"/>
              </a:ext>
            </a:extLst>
          </xdr:cNvPr>
          <xdr:cNvSpPr/>
        </xdr:nvSpPr>
        <xdr:spPr>
          <a:xfrm>
            <a:off x="12746276" y="2684051"/>
            <a:ext cx="2276608" cy="452328"/>
          </a:xfrm>
          <a:prstGeom prst="round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1800" b="1" i="0">
                <a:solidFill>
                  <a:schemeClr val="bg1"/>
                </a:solidFill>
                <a:latin typeface="Lato Black" panose="020F0502020204030203" pitchFamily="34" charset="77"/>
              </a:rPr>
              <a:t>YOY GROWTH</a:t>
            </a:r>
            <a:endParaRPr lang="en-GB" sz="1050" b="1" i="0">
              <a:solidFill>
                <a:schemeClr val="bg1"/>
              </a:solidFill>
              <a:latin typeface="Lato Black" panose="020F0502020204030203" pitchFamily="34" charset="77"/>
            </a:endParaRPr>
          </a:p>
        </xdr:txBody>
      </xdr:sp>
      <mc:AlternateContent xmlns:mc="http://schemas.openxmlformats.org/markup-compatibility/2006">
        <mc:Choice xmlns:a14="http://schemas.microsoft.com/office/drawing/2010/main" Requires="a14">
          <xdr:pic>
            <xdr:nvPicPr>
              <xdr:cNvPr id="65" name="Picture 64">
                <a:extLst>
                  <a:ext uri="{FF2B5EF4-FFF2-40B4-BE49-F238E27FC236}">
                    <a16:creationId xmlns:a16="http://schemas.microsoft.com/office/drawing/2014/main" id="{D599B11F-9CE0-DBA5-924E-20F9BDA6BA4A}"/>
                  </a:ext>
                </a:extLst>
              </xdr:cNvPr>
              <xdr:cNvPicPr>
                <a:picLocks noChangeAspect="1" noChangeArrowheads="1"/>
                <a:extLst>
                  <a:ext uri="{84589F7E-364E-4C9E-8A38-B11213B215E9}">
                    <a14:cameraTool cellRange="YOY_growth!$E$11" spid="_x0000_s11651"/>
                  </a:ext>
                </a:extLst>
              </xdr:cNvPicPr>
            </xdr:nvPicPr>
            <xdr:blipFill>
              <a:blip xmlns:r="http://schemas.openxmlformats.org/officeDocument/2006/relationships" r:embed="rId9"/>
              <a:srcRect/>
              <a:stretch>
                <a:fillRect/>
              </a:stretch>
            </xdr:blipFill>
            <xdr:spPr bwMode="auto">
              <a:xfrm>
                <a:off x="14770274" y="2748767"/>
                <a:ext cx="1658982" cy="417534"/>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18</xdr:col>
      <xdr:colOff>737991</xdr:colOff>
      <xdr:row>7</xdr:row>
      <xdr:rowOff>35489</xdr:rowOff>
    </xdr:from>
    <xdr:to>
      <xdr:col>23</xdr:col>
      <xdr:colOff>382740</xdr:colOff>
      <xdr:row>16</xdr:row>
      <xdr:rowOff>91856</xdr:rowOff>
    </xdr:to>
    <xdr:grpSp>
      <xdr:nvGrpSpPr>
        <xdr:cNvPr id="81" name="Group 80">
          <a:extLst>
            <a:ext uri="{FF2B5EF4-FFF2-40B4-BE49-F238E27FC236}">
              <a16:creationId xmlns:a16="http://schemas.microsoft.com/office/drawing/2014/main" id="{4DCB6808-539E-93C1-3F94-8B4AF84E0628}"/>
            </a:ext>
          </a:extLst>
        </xdr:cNvPr>
        <xdr:cNvGrpSpPr/>
      </xdr:nvGrpSpPr>
      <xdr:grpSpPr>
        <a:xfrm>
          <a:off x="15529756" y="1473577"/>
          <a:ext cx="3753572" cy="1905338"/>
          <a:chOff x="15456073" y="1496859"/>
          <a:chExt cx="3733105" cy="1935271"/>
        </a:xfrm>
      </xdr:grpSpPr>
      <xdr:grpSp>
        <xdr:nvGrpSpPr>
          <xdr:cNvPr id="79" name="Group 78">
            <a:extLst>
              <a:ext uri="{FF2B5EF4-FFF2-40B4-BE49-F238E27FC236}">
                <a16:creationId xmlns:a16="http://schemas.microsoft.com/office/drawing/2014/main" id="{A7A0F008-BC0A-2468-AA87-32AEE7A69566}"/>
              </a:ext>
            </a:extLst>
          </xdr:cNvPr>
          <xdr:cNvGrpSpPr/>
        </xdr:nvGrpSpPr>
        <xdr:grpSpPr>
          <a:xfrm>
            <a:off x="15658233" y="1496859"/>
            <a:ext cx="3493878" cy="1935271"/>
            <a:chOff x="16823846" y="1496859"/>
            <a:chExt cx="3493878" cy="1935271"/>
          </a:xfrm>
        </xdr:grpSpPr>
        <xdr:sp macro="" textlink="">
          <xdr:nvSpPr>
            <xdr:cNvPr id="66" name="Rounded Rectangle 65">
              <a:extLst>
                <a:ext uri="{FF2B5EF4-FFF2-40B4-BE49-F238E27FC236}">
                  <a16:creationId xmlns:a16="http://schemas.microsoft.com/office/drawing/2014/main" id="{B536EC2E-AF96-2F44-BABA-E6E50C7A29DF}"/>
                </a:ext>
              </a:extLst>
            </xdr:cNvPr>
            <xdr:cNvSpPr/>
          </xdr:nvSpPr>
          <xdr:spPr>
            <a:xfrm>
              <a:off x="16823846" y="1496859"/>
              <a:ext cx="3493878" cy="1935271"/>
            </a:xfrm>
            <a:prstGeom prst="roundRect">
              <a:avLst/>
            </a:prstGeom>
            <a:gradFill>
              <a:gsLst>
                <a:gs pos="0">
                  <a:schemeClr val="tx1">
                    <a:lumMod val="50000"/>
                    <a:lumOff val="50000"/>
                    <a:alpha val="8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sp macro="" textlink="KPI_by_month!$P$34">
          <xdr:nvSpPr>
            <xdr:cNvPr id="38" name="TextBox 37">
              <a:extLst>
                <a:ext uri="{FF2B5EF4-FFF2-40B4-BE49-F238E27FC236}">
                  <a16:creationId xmlns:a16="http://schemas.microsoft.com/office/drawing/2014/main" id="{81442284-DB6F-8142-B7D4-EFD3CDA29988}"/>
                </a:ext>
              </a:extLst>
            </xdr:cNvPr>
            <xdr:cNvSpPr txBox="1"/>
          </xdr:nvSpPr>
          <xdr:spPr>
            <a:xfrm>
              <a:off x="16889259" y="1653433"/>
              <a:ext cx="3309656" cy="347945"/>
            </a:xfrm>
            <a:prstGeom prst="rect">
              <a:avLst/>
            </a:prstGeom>
            <a:gradFill>
              <a:gsLst>
                <a:gs pos="0">
                  <a:schemeClr val="tx1">
                    <a:lumMod val="50000"/>
                    <a:lumOff val="5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w="9525" cmpd="sng">
              <a:noFill/>
            </a:ln>
            <a:effectLst>
              <a:softEdge rad="508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1887D22-2102-8B4A-82C8-495DCB0B4353}" type="TxLink">
                <a:rPr lang="en-US" sz="2400" b="1" i="0" u="none" strike="noStrike">
                  <a:solidFill>
                    <a:schemeClr val="bg1"/>
                  </a:solidFill>
                  <a:latin typeface="Calibri"/>
                  <a:cs typeface="Calibri"/>
                </a:rPr>
                <a:t>12.47%</a:t>
              </a:fld>
              <a:endParaRPr lang="en-GB" sz="2400" b="1">
                <a:solidFill>
                  <a:schemeClr val="bg1"/>
                </a:solidFill>
              </a:endParaRPr>
            </a:p>
          </xdr:txBody>
        </xdr:sp>
      </xdr:grpSp>
      <xdr:graphicFrame macro="">
        <xdr:nvGraphicFramePr>
          <xdr:cNvPr id="45" name="Chart 44">
            <a:extLst>
              <a:ext uri="{FF2B5EF4-FFF2-40B4-BE49-F238E27FC236}">
                <a16:creationId xmlns:a16="http://schemas.microsoft.com/office/drawing/2014/main" id="{BF388AAD-0647-B441-A06D-5DEB6DB61243}"/>
              </a:ext>
            </a:extLst>
          </xdr:cNvPr>
          <xdr:cNvGraphicFramePr>
            <a:graphicFrameLocks/>
          </xdr:cNvGraphicFramePr>
        </xdr:nvGraphicFramePr>
        <xdr:xfrm>
          <a:off x="15706244" y="1962414"/>
          <a:ext cx="3482934" cy="977721"/>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67" name="Rounded Rectangle 66">
            <a:extLst>
              <a:ext uri="{FF2B5EF4-FFF2-40B4-BE49-F238E27FC236}">
                <a16:creationId xmlns:a16="http://schemas.microsoft.com/office/drawing/2014/main" id="{AEA1AC1D-F8EC-A943-9F39-099DA46077EA}"/>
              </a:ext>
            </a:extLst>
          </xdr:cNvPr>
          <xdr:cNvSpPr/>
        </xdr:nvSpPr>
        <xdr:spPr>
          <a:xfrm>
            <a:off x="15456073" y="2679876"/>
            <a:ext cx="2276608" cy="452328"/>
          </a:xfrm>
          <a:prstGeom prst="round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1800" b="1" i="0">
                <a:solidFill>
                  <a:schemeClr val="bg1"/>
                </a:solidFill>
                <a:latin typeface="Lato Black" panose="020F0502020204030203" pitchFamily="34" charset="77"/>
              </a:rPr>
              <a:t>YOY GROWTH</a:t>
            </a:r>
            <a:endParaRPr lang="en-GB" sz="1050" b="1" i="0">
              <a:solidFill>
                <a:schemeClr val="bg1"/>
              </a:solidFill>
              <a:latin typeface="Lato Black" panose="020F0502020204030203" pitchFamily="34" charset="77"/>
            </a:endParaRPr>
          </a:p>
        </xdr:txBody>
      </xdr:sp>
      <mc:AlternateContent xmlns:mc="http://schemas.openxmlformats.org/markup-compatibility/2006">
        <mc:Choice xmlns:a14="http://schemas.microsoft.com/office/drawing/2010/main" Requires="a14">
          <xdr:pic>
            <xdr:nvPicPr>
              <xdr:cNvPr id="68" name="Picture 67">
                <a:extLst>
                  <a:ext uri="{FF2B5EF4-FFF2-40B4-BE49-F238E27FC236}">
                    <a16:creationId xmlns:a16="http://schemas.microsoft.com/office/drawing/2014/main" id="{9C636B31-DFF7-638B-C2D8-DD2D57A5E542}"/>
                  </a:ext>
                </a:extLst>
              </xdr:cNvPr>
              <xdr:cNvPicPr>
                <a:picLocks noChangeAspect="1" noChangeArrowheads="1"/>
                <a:extLst>
                  <a:ext uri="{84589F7E-364E-4C9E-8A38-B11213B215E9}">
                    <a14:cameraTool cellRange="YOY_growth!$F$11" spid="_x0000_s11652"/>
                  </a:ext>
                </a:extLst>
              </xdr:cNvPicPr>
            </xdr:nvPicPr>
            <xdr:blipFill>
              <a:blip xmlns:r="http://schemas.openxmlformats.org/officeDocument/2006/relationships" r:embed="rId11"/>
              <a:srcRect/>
              <a:stretch>
                <a:fillRect/>
              </a:stretch>
            </xdr:blipFill>
            <xdr:spPr bwMode="auto">
              <a:xfrm>
                <a:off x="17501643" y="2713972"/>
                <a:ext cx="1605115" cy="38274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0</xdr:col>
      <xdr:colOff>191740</xdr:colOff>
      <xdr:row>16</xdr:row>
      <xdr:rowOff>208765</xdr:rowOff>
    </xdr:from>
    <xdr:to>
      <xdr:col>11</xdr:col>
      <xdr:colOff>209136</xdr:colOff>
      <xdr:row>36</xdr:row>
      <xdr:rowOff>34794</xdr:rowOff>
    </xdr:to>
    <xdr:grpSp>
      <xdr:nvGrpSpPr>
        <xdr:cNvPr id="90" name="Group 89">
          <a:extLst>
            <a:ext uri="{FF2B5EF4-FFF2-40B4-BE49-F238E27FC236}">
              <a16:creationId xmlns:a16="http://schemas.microsoft.com/office/drawing/2014/main" id="{69CF4040-1207-A1B4-9649-04ED9E3869DC}"/>
            </a:ext>
          </a:extLst>
        </xdr:cNvPr>
        <xdr:cNvGrpSpPr/>
      </xdr:nvGrpSpPr>
      <xdr:grpSpPr>
        <a:xfrm>
          <a:off x="191740" y="3495824"/>
          <a:ext cx="9056808" cy="3934852"/>
          <a:chOff x="521920" y="3688218"/>
          <a:chExt cx="10539491" cy="4001371"/>
        </a:xfrm>
      </xdr:grpSpPr>
      <xdr:sp macro="" textlink="">
        <xdr:nvSpPr>
          <xdr:cNvPr id="86" name="Rounded Rectangle 85">
            <a:extLst>
              <a:ext uri="{FF2B5EF4-FFF2-40B4-BE49-F238E27FC236}">
                <a16:creationId xmlns:a16="http://schemas.microsoft.com/office/drawing/2014/main" id="{FC9BA8A6-F72D-A7A6-C263-4DD4C088B9C3}"/>
              </a:ext>
            </a:extLst>
          </xdr:cNvPr>
          <xdr:cNvSpPr/>
        </xdr:nvSpPr>
        <xdr:spPr>
          <a:xfrm>
            <a:off x="521920" y="3688218"/>
            <a:ext cx="10507944" cy="4001371"/>
          </a:xfrm>
          <a:prstGeom prst="roundRect">
            <a:avLst/>
          </a:prstGeom>
          <a:gradFill>
            <a:gsLst>
              <a:gs pos="0">
                <a:schemeClr val="tx1">
                  <a:lumMod val="50000"/>
                  <a:lumOff val="50000"/>
                  <a:alpha val="8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graphicFrame macro="">
        <xdr:nvGraphicFramePr>
          <xdr:cNvPr id="69" name="Chart 68">
            <a:extLst>
              <a:ext uri="{FF2B5EF4-FFF2-40B4-BE49-F238E27FC236}">
                <a16:creationId xmlns:a16="http://schemas.microsoft.com/office/drawing/2014/main" id="{18C9284F-4510-7A4A-90E3-02AA322A0DE4}"/>
              </a:ext>
            </a:extLst>
          </xdr:cNvPr>
          <xdr:cNvGraphicFramePr>
            <a:graphicFrameLocks/>
          </xdr:cNvGraphicFramePr>
        </xdr:nvGraphicFramePr>
        <xdr:xfrm>
          <a:off x="774030" y="3983974"/>
          <a:ext cx="10287381" cy="3583834"/>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11</xdr:col>
      <xdr:colOff>199513</xdr:colOff>
      <xdr:row>17</xdr:row>
      <xdr:rowOff>2220</xdr:rowOff>
    </xdr:from>
    <xdr:to>
      <xdr:col>19</xdr:col>
      <xdr:colOff>164720</xdr:colOff>
      <xdr:row>35</xdr:row>
      <xdr:rowOff>183598</xdr:rowOff>
    </xdr:to>
    <xdr:grpSp>
      <xdr:nvGrpSpPr>
        <xdr:cNvPr id="98" name="Group 97">
          <a:extLst>
            <a:ext uri="{FF2B5EF4-FFF2-40B4-BE49-F238E27FC236}">
              <a16:creationId xmlns:a16="http://schemas.microsoft.com/office/drawing/2014/main" id="{A5F63062-68A2-D9AD-83E8-37C3BAA078BC}"/>
            </a:ext>
          </a:extLst>
        </xdr:cNvPr>
        <xdr:cNvGrpSpPr/>
      </xdr:nvGrpSpPr>
      <xdr:grpSpPr>
        <a:xfrm>
          <a:off x="9238925" y="3494720"/>
          <a:ext cx="6539324" cy="3879319"/>
          <a:chOff x="11499588" y="3566439"/>
          <a:chExt cx="7515618" cy="4018766"/>
        </a:xfrm>
      </xdr:grpSpPr>
      <xdr:sp macro="" textlink="">
        <xdr:nvSpPr>
          <xdr:cNvPr id="94" name="Rounded Rectangle 93">
            <a:extLst>
              <a:ext uri="{FF2B5EF4-FFF2-40B4-BE49-F238E27FC236}">
                <a16:creationId xmlns:a16="http://schemas.microsoft.com/office/drawing/2014/main" id="{2844638C-47E5-5CFF-F8EE-3E9D338E5741}"/>
              </a:ext>
            </a:extLst>
          </xdr:cNvPr>
          <xdr:cNvSpPr/>
        </xdr:nvSpPr>
        <xdr:spPr>
          <a:xfrm>
            <a:off x="11649554" y="3566439"/>
            <a:ext cx="7296061" cy="4018766"/>
          </a:xfrm>
          <a:prstGeom prst="roundRect">
            <a:avLst/>
          </a:prstGeom>
          <a:gradFill>
            <a:gsLst>
              <a:gs pos="0">
                <a:schemeClr val="tx1">
                  <a:lumMod val="50000"/>
                  <a:lumOff val="50000"/>
                  <a:alpha val="75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A4395D29-9309-6045-8AE9-E35E94980C26}"/>
                  </a:ext>
                </a:extLst>
              </xdr:cNvPr>
              <xdr:cNvGraphicFramePr/>
            </xdr:nvGraphicFramePr>
            <xdr:xfrm>
              <a:off x="11499588" y="4162418"/>
              <a:ext cx="7515618" cy="3298848"/>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499588" y="4162418"/>
                <a:ext cx="7515618" cy="329884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193960</xdr:colOff>
      <xdr:row>36</xdr:row>
      <xdr:rowOff>168048</xdr:rowOff>
    </xdr:from>
    <xdr:to>
      <xdr:col>8</xdr:col>
      <xdr:colOff>65309</xdr:colOff>
      <xdr:row>56</xdr:row>
      <xdr:rowOff>168049</xdr:rowOff>
    </xdr:to>
    <xdr:grpSp>
      <xdr:nvGrpSpPr>
        <xdr:cNvPr id="108" name="Group 107">
          <a:extLst>
            <a:ext uri="{FF2B5EF4-FFF2-40B4-BE49-F238E27FC236}">
              <a16:creationId xmlns:a16="http://schemas.microsoft.com/office/drawing/2014/main" id="{26EDC5E5-B8A3-BF79-87DC-40307DC00BBB}"/>
            </a:ext>
          </a:extLst>
        </xdr:cNvPr>
        <xdr:cNvGrpSpPr/>
      </xdr:nvGrpSpPr>
      <xdr:grpSpPr>
        <a:xfrm>
          <a:off x="193960" y="7563930"/>
          <a:ext cx="6445467" cy="4108825"/>
          <a:chOff x="626300" y="7869113"/>
          <a:chExt cx="6572626" cy="4323405"/>
        </a:xfrm>
      </xdr:grpSpPr>
      <xdr:sp macro="" textlink="">
        <xdr:nvSpPr>
          <xdr:cNvPr id="102" name="Rounded Rectangle 101">
            <a:extLst>
              <a:ext uri="{FF2B5EF4-FFF2-40B4-BE49-F238E27FC236}">
                <a16:creationId xmlns:a16="http://schemas.microsoft.com/office/drawing/2014/main" id="{A7A97DBB-01EB-854C-B49F-A6A7972339F5}"/>
              </a:ext>
            </a:extLst>
          </xdr:cNvPr>
          <xdr:cNvSpPr/>
        </xdr:nvSpPr>
        <xdr:spPr>
          <a:xfrm>
            <a:off x="626300" y="7869113"/>
            <a:ext cx="6405525" cy="4323405"/>
          </a:xfrm>
          <a:prstGeom prst="roundRect">
            <a:avLst/>
          </a:prstGeom>
          <a:gradFill>
            <a:gsLst>
              <a:gs pos="0">
                <a:schemeClr val="tx1">
                  <a:lumMod val="50000"/>
                  <a:lumOff val="50000"/>
                  <a:alpha val="8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solidFill>
                <a:schemeClr val="bg1"/>
              </a:solidFill>
            </a:endParaRPr>
          </a:p>
        </xdr:txBody>
      </xdr:sp>
      <xdr:graphicFrame macro="">
        <xdr:nvGraphicFramePr>
          <xdr:cNvPr id="71" name="Chart 70">
            <a:extLst>
              <a:ext uri="{FF2B5EF4-FFF2-40B4-BE49-F238E27FC236}">
                <a16:creationId xmlns:a16="http://schemas.microsoft.com/office/drawing/2014/main" id="{4B754E17-C5F0-ED46-BAA3-037EFB45A892}"/>
              </a:ext>
            </a:extLst>
          </xdr:cNvPr>
          <xdr:cNvGraphicFramePr>
            <a:graphicFrameLocks/>
          </xdr:cNvGraphicFramePr>
        </xdr:nvGraphicFramePr>
        <xdr:xfrm>
          <a:off x="855058" y="8465431"/>
          <a:ext cx="6343868" cy="3458550"/>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7</xdr:col>
      <xdr:colOff>341228</xdr:colOff>
      <xdr:row>36</xdr:row>
      <xdr:rowOff>175824</xdr:rowOff>
    </xdr:from>
    <xdr:to>
      <xdr:col>14</xdr:col>
      <xdr:colOff>774362</xdr:colOff>
      <xdr:row>56</xdr:row>
      <xdr:rowOff>175823</xdr:rowOff>
    </xdr:to>
    <xdr:grpSp>
      <xdr:nvGrpSpPr>
        <xdr:cNvPr id="100" name="Group 99">
          <a:extLst>
            <a:ext uri="{FF2B5EF4-FFF2-40B4-BE49-F238E27FC236}">
              <a16:creationId xmlns:a16="http://schemas.microsoft.com/office/drawing/2014/main" id="{CFFB1800-47B1-A3C4-E80B-D307FC5AAD56}"/>
            </a:ext>
          </a:extLst>
        </xdr:cNvPr>
        <xdr:cNvGrpSpPr/>
      </xdr:nvGrpSpPr>
      <xdr:grpSpPr>
        <a:xfrm>
          <a:off x="6093581" y="7571706"/>
          <a:ext cx="6185487" cy="4108823"/>
          <a:chOff x="13714648" y="7446028"/>
          <a:chExt cx="6118938" cy="3131507"/>
        </a:xfrm>
      </xdr:grpSpPr>
      <xdr:sp macro="" textlink="">
        <xdr:nvSpPr>
          <xdr:cNvPr id="99" name="Rounded Rectangle 98">
            <a:extLst>
              <a:ext uri="{FF2B5EF4-FFF2-40B4-BE49-F238E27FC236}">
                <a16:creationId xmlns:a16="http://schemas.microsoft.com/office/drawing/2014/main" id="{BE57E97A-4DAA-7A47-AFAA-8F0F59AF064D}"/>
              </a:ext>
            </a:extLst>
          </xdr:cNvPr>
          <xdr:cNvSpPr/>
        </xdr:nvSpPr>
        <xdr:spPr>
          <a:xfrm>
            <a:off x="14265753" y="7446028"/>
            <a:ext cx="5184384" cy="3131507"/>
          </a:xfrm>
          <a:prstGeom prst="roundRect">
            <a:avLst/>
          </a:prstGeom>
          <a:gradFill>
            <a:gsLst>
              <a:gs pos="0">
                <a:schemeClr val="tx1">
                  <a:lumMod val="50000"/>
                  <a:lumOff val="50000"/>
                  <a:alpha val="8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graphicFrame macro="">
        <xdr:nvGraphicFramePr>
          <xdr:cNvPr id="72" name="Chart 71">
            <a:extLst>
              <a:ext uri="{FF2B5EF4-FFF2-40B4-BE49-F238E27FC236}">
                <a16:creationId xmlns:a16="http://schemas.microsoft.com/office/drawing/2014/main" id="{9BB59AB8-63D9-7848-B8F0-ED10AC700FF8}"/>
              </a:ext>
            </a:extLst>
          </xdr:cNvPr>
          <xdr:cNvGraphicFramePr>
            <a:graphicFrameLocks/>
          </xdr:cNvGraphicFramePr>
        </xdr:nvGraphicFramePr>
        <xdr:xfrm>
          <a:off x="13714648" y="8010602"/>
          <a:ext cx="3576050" cy="2150335"/>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73" name="Chart 72">
            <a:extLst>
              <a:ext uri="{FF2B5EF4-FFF2-40B4-BE49-F238E27FC236}">
                <a16:creationId xmlns:a16="http://schemas.microsoft.com/office/drawing/2014/main" id="{197260B6-8D50-6F49-BBC1-D8FB7E5CEB71}"/>
              </a:ext>
            </a:extLst>
          </xdr:cNvPr>
          <xdr:cNvGraphicFramePr>
            <a:graphicFrameLocks/>
          </xdr:cNvGraphicFramePr>
        </xdr:nvGraphicFramePr>
        <xdr:xfrm>
          <a:off x="16127970" y="7941093"/>
          <a:ext cx="3705616" cy="2219844"/>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19</xdr:col>
      <xdr:colOff>216170</xdr:colOff>
      <xdr:row>17</xdr:row>
      <xdr:rowOff>34793</xdr:rowOff>
    </xdr:from>
    <xdr:to>
      <xdr:col>23</xdr:col>
      <xdr:colOff>648511</xdr:colOff>
      <xdr:row>35</xdr:row>
      <xdr:rowOff>173973</xdr:rowOff>
    </xdr:to>
    <xdr:sp macro="" textlink="">
      <xdr:nvSpPr>
        <xdr:cNvPr id="101" name="Rounded Rectangle 100">
          <a:extLst>
            <a:ext uri="{FF2B5EF4-FFF2-40B4-BE49-F238E27FC236}">
              <a16:creationId xmlns:a16="http://schemas.microsoft.com/office/drawing/2014/main" id="{2897AB3F-0418-9E4E-8F8A-A02C0850301A}"/>
            </a:ext>
          </a:extLst>
        </xdr:cNvPr>
        <xdr:cNvSpPr/>
      </xdr:nvSpPr>
      <xdr:spPr>
        <a:xfrm>
          <a:off x="16131702" y="3709687"/>
          <a:ext cx="3782979" cy="4030243"/>
        </a:xfrm>
        <a:prstGeom prst="roundRect">
          <a:avLst/>
        </a:prstGeom>
        <a:gradFill>
          <a:gsLst>
            <a:gs pos="0">
              <a:schemeClr val="tx1">
                <a:lumMod val="50000"/>
                <a:lumOff val="50000"/>
                <a:alpha val="8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clientData/>
  </xdr:twoCellAnchor>
  <xdr:twoCellAnchor>
    <xdr:from>
      <xdr:col>14</xdr:col>
      <xdr:colOff>459363</xdr:colOff>
      <xdr:row>36</xdr:row>
      <xdr:rowOff>114007</xdr:rowOff>
    </xdr:from>
    <xdr:to>
      <xdr:col>23</xdr:col>
      <xdr:colOff>648511</xdr:colOff>
      <xdr:row>56</xdr:row>
      <xdr:rowOff>183595</xdr:rowOff>
    </xdr:to>
    <xdr:grpSp>
      <xdr:nvGrpSpPr>
        <xdr:cNvPr id="109" name="Group 108">
          <a:extLst>
            <a:ext uri="{FF2B5EF4-FFF2-40B4-BE49-F238E27FC236}">
              <a16:creationId xmlns:a16="http://schemas.microsoft.com/office/drawing/2014/main" id="{716F8704-673E-9D38-6B99-DE334E293697}"/>
            </a:ext>
          </a:extLst>
        </xdr:cNvPr>
        <xdr:cNvGrpSpPr/>
      </xdr:nvGrpSpPr>
      <xdr:grpSpPr>
        <a:xfrm>
          <a:off x="11964069" y="7509889"/>
          <a:ext cx="7585030" cy="4178412"/>
          <a:chOff x="12564895" y="7869114"/>
          <a:chExt cx="7292782" cy="4392992"/>
        </a:xfrm>
      </xdr:grpSpPr>
      <xdr:sp macro="" textlink="">
        <xdr:nvSpPr>
          <xdr:cNvPr id="103" name="Rounded Rectangle 102">
            <a:extLst>
              <a:ext uri="{FF2B5EF4-FFF2-40B4-BE49-F238E27FC236}">
                <a16:creationId xmlns:a16="http://schemas.microsoft.com/office/drawing/2014/main" id="{2A222898-F27F-F549-9B8F-CD922D89F982}"/>
              </a:ext>
            </a:extLst>
          </xdr:cNvPr>
          <xdr:cNvSpPr/>
        </xdr:nvSpPr>
        <xdr:spPr>
          <a:xfrm>
            <a:off x="12564895" y="7869114"/>
            <a:ext cx="7292782" cy="4392992"/>
          </a:xfrm>
          <a:prstGeom prst="roundRect">
            <a:avLst/>
          </a:prstGeom>
          <a:gradFill>
            <a:gsLst>
              <a:gs pos="0">
                <a:schemeClr val="tx1">
                  <a:lumMod val="50000"/>
                  <a:lumOff val="50000"/>
                  <a:alpha val="80000"/>
                </a:schemeClr>
              </a:gs>
              <a:gs pos="74000">
                <a:schemeClr val="tx1">
                  <a:lumMod val="65000"/>
                  <a:lumOff val="35000"/>
                </a:schemeClr>
              </a:gs>
              <a:gs pos="83000">
                <a:schemeClr val="tx1">
                  <a:lumMod val="75000"/>
                  <a:lumOff val="25000"/>
                </a:schemeClr>
              </a:gs>
              <a:gs pos="100000">
                <a:schemeClr val="tx1">
                  <a:lumMod val="85000"/>
                  <a:lumOff val="15000"/>
                </a:schemeClr>
              </a:gs>
            </a:gsLst>
            <a:lin ang="5400000" scaled="1"/>
          </a:gra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solidFill>
                <a:schemeClr val="bg1"/>
              </a:solidFill>
            </a:endParaRPr>
          </a:p>
        </xdr:txBody>
      </xdr:sp>
      <mc:AlternateContent xmlns:mc="http://schemas.openxmlformats.org/markup-compatibility/2006">
        <mc:Choice xmlns:cx1="http://schemas.microsoft.com/office/drawing/2015/9/8/chartex" Requires="cx1">
          <xdr:graphicFrame macro="">
            <xdr:nvGraphicFramePr>
              <xdr:cNvPr id="105" name="Chart 104">
                <a:extLst>
                  <a:ext uri="{FF2B5EF4-FFF2-40B4-BE49-F238E27FC236}">
                    <a16:creationId xmlns:a16="http://schemas.microsoft.com/office/drawing/2014/main" id="{A681E705-4DBA-764A-9AC0-2A8944FB6AF6}"/>
                  </a:ext>
                </a:extLst>
              </xdr:cNvPr>
              <xdr:cNvGraphicFramePr/>
            </xdr:nvGraphicFramePr>
            <xdr:xfrm>
              <a:off x="12835108" y="8276771"/>
              <a:ext cx="6755318" cy="3804077"/>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2835108" y="8276771"/>
                <a:ext cx="6755318" cy="380407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oneCell">
    <xdr:from>
      <xdr:col>19</xdr:col>
      <xdr:colOff>380887</xdr:colOff>
      <xdr:row>19</xdr:row>
      <xdr:rowOff>112995</xdr:rowOff>
    </xdr:from>
    <xdr:to>
      <xdr:col>21</xdr:col>
      <xdr:colOff>410882</xdr:colOff>
      <xdr:row>27</xdr:row>
      <xdr:rowOff>186762</xdr:rowOff>
    </xdr:to>
    <mc:AlternateContent xmlns:mc="http://schemas.openxmlformats.org/markup-compatibility/2006">
      <mc:Choice xmlns:a14="http://schemas.microsoft.com/office/drawing/2010/main" Requires="a14">
        <xdr:graphicFrame macro="">
          <xdr:nvGraphicFramePr>
            <xdr:cNvPr id="111" name="Years 1">
              <a:extLst>
                <a:ext uri="{FF2B5EF4-FFF2-40B4-BE49-F238E27FC236}">
                  <a16:creationId xmlns:a16="http://schemas.microsoft.com/office/drawing/2014/main" id="{6C86CEB0-B64B-FE41-AEF1-C09159450A9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5994416" y="4016377"/>
              <a:ext cx="1673525" cy="171729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466912</xdr:colOff>
      <xdr:row>19</xdr:row>
      <xdr:rowOff>123800</xdr:rowOff>
    </xdr:from>
    <xdr:to>
      <xdr:col>23</xdr:col>
      <xdr:colOff>485590</xdr:colOff>
      <xdr:row>27</xdr:row>
      <xdr:rowOff>205438</xdr:rowOff>
    </xdr:to>
    <mc:AlternateContent xmlns:mc="http://schemas.openxmlformats.org/markup-compatibility/2006">
      <mc:Choice xmlns:a14="http://schemas.microsoft.com/office/drawing/2010/main" Requires="a14">
        <xdr:graphicFrame macro="">
          <xdr:nvGraphicFramePr>
            <xdr:cNvPr id="112" name="Segment 1">
              <a:extLst>
                <a:ext uri="{FF2B5EF4-FFF2-40B4-BE49-F238E27FC236}">
                  <a16:creationId xmlns:a16="http://schemas.microsoft.com/office/drawing/2014/main" id="{6C390C65-30CA-5C44-93DA-4F067982853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7723971" y="4027182"/>
              <a:ext cx="1662207" cy="17251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200673</xdr:colOff>
      <xdr:row>30</xdr:row>
      <xdr:rowOff>49098</xdr:rowOff>
    </xdr:from>
    <xdr:to>
      <xdr:col>23</xdr:col>
      <xdr:colOff>93383</xdr:colOff>
      <xdr:row>34</xdr:row>
      <xdr:rowOff>186764</xdr:rowOff>
    </xdr:to>
    <mc:AlternateContent xmlns:mc="http://schemas.openxmlformats.org/markup-compatibility/2006">
      <mc:Choice xmlns:a14="http://schemas.microsoft.com/office/drawing/2010/main" Requires="a14">
        <xdr:graphicFrame macro="">
          <xdr:nvGraphicFramePr>
            <xdr:cNvPr id="113" name="Region 1">
              <a:extLst>
                <a:ext uri="{FF2B5EF4-FFF2-40B4-BE49-F238E27FC236}">
                  <a16:creationId xmlns:a16="http://schemas.microsoft.com/office/drawing/2014/main" id="{6735338C-324C-704E-A0F5-9F098B00A95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6635967" y="6212333"/>
              <a:ext cx="2358004" cy="95943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597647</xdr:colOff>
      <xdr:row>18</xdr:row>
      <xdr:rowOff>18677</xdr:rowOff>
    </xdr:from>
    <xdr:to>
      <xdr:col>21</xdr:col>
      <xdr:colOff>317500</xdr:colOff>
      <xdr:row>19</xdr:row>
      <xdr:rowOff>74706</xdr:rowOff>
    </xdr:to>
    <xdr:sp macro="" textlink="">
      <xdr:nvSpPr>
        <xdr:cNvPr id="114" name="TextBox 113">
          <a:extLst>
            <a:ext uri="{FF2B5EF4-FFF2-40B4-BE49-F238E27FC236}">
              <a16:creationId xmlns:a16="http://schemas.microsoft.com/office/drawing/2014/main" id="{E9B7FD11-E13F-EDF1-54A9-E146DC1AEA60}"/>
            </a:ext>
          </a:extLst>
        </xdr:cNvPr>
        <xdr:cNvSpPr txBox="1"/>
      </xdr:nvSpPr>
      <xdr:spPr>
        <a:xfrm>
          <a:off x="16211176" y="3716618"/>
          <a:ext cx="1363383" cy="26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bg1"/>
              </a:solidFill>
            </a:rPr>
            <a:t>YEAR</a:t>
          </a:r>
          <a:endParaRPr lang="en-GB" sz="1100" b="1">
            <a:solidFill>
              <a:schemeClr val="bg1"/>
            </a:solidFill>
          </a:endParaRPr>
        </a:p>
      </xdr:txBody>
    </xdr:sp>
    <xdr:clientData/>
  </xdr:twoCellAnchor>
  <xdr:twoCellAnchor>
    <xdr:from>
      <xdr:col>21</xdr:col>
      <xdr:colOff>525929</xdr:colOff>
      <xdr:row>18</xdr:row>
      <xdr:rowOff>2988</xdr:rowOff>
    </xdr:from>
    <xdr:to>
      <xdr:col>23</xdr:col>
      <xdr:colOff>245783</xdr:colOff>
      <xdr:row>19</xdr:row>
      <xdr:rowOff>59017</xdr:rowOff>
    </xdr:to>
    <xdr:sp macro="" textlink="">
      <xdr:nvSpPr>
        <xdr:cNvPr id="115" name="TextBox 114">
          <a:extLst>
            <a:ext uri="{FF2B5EF4-FFF2-40B4-BE49-F238E27FC236}">
              <a16:creationId xmlns:a16="http://schemas.microsoft.com/office/drawing/2014/main" id="{3FF5504E-D74F-3641-825B-1599956525CF}"/>
            </a:ext>
          </a:extLst>
        </xdr:cNvPr>
        <xdr:cNvSpPr txBox="1"/>
      </xdr:nvSpPr>
      <xdr:spPr>
        <a:xfrm>
          <a:off x="17782988" y="3700929"/>
          <a:ext cx="1363383" cy="26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bg1"/>
              </a:solidFill>
            </a:rPr>
            <a:t>SEGMENT</a:t>
          </a:r>
          <a:endParaRPr lang="en-GB" sz="1100" b="1">
            <a:solidFill>
              <a:schemeClr val="bg1"/>
            </a:solidFill>
          </a:endParaRPr>
        </a:p>
      </xdr:txBody>
    </xdr:sp>
    <xdr:clientData/>
  </xdr:twoCellAnchor>
  <xdr:twoCellAnchor>
    <xdr:from>
      <xdr:col>20</xdr:col>
      <xdr:colOff>678329</xdr:colOff>
      <xdr:row>28</xdr:row>
      <xdr:rowOff>118035</xdr:rowOff>
    </xdr:from>
    <xdr:to>
      <xdr:col>22</xdr:col>
      <xdr:colOff>398182</xdr:colOff>
      <xdr:row>29</xdr:row>
      <xdr:rowOff>174064</xdr:rowOff>
    </xdr:to>
    <xdr:sp macro="" textlink="">
      <xdr:nvSpPr>
        <xdr:cNvPr id="116" name="TextBox 115">
          <a:extLst>
            <a:ext uri="{FF2B5EF4-FFF2-40B4-BE49-F238E27FC236}">
              <a16:creationId xmlns:a16="http://schemas.microsoft.com/office/drawing/2014/main" id="{29F370B3-7728-5445-863E-BD9AF4367AD9}"/>
            </a:ext>
          </a:extLst>
        </xdr:cNvPr>
        <xdr:cNvSpPr txBox="1"/>
      </xdr:nvSpPr>
      <xdr:spPr>
        <a:xfrm>
          <a:off x="17113623" y="5870388"/>
          <a:ext cx="1363383" cy="26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bg1"/>
              </a:solidFill>
            </a:rPr>
            <a:t>REGION</a:t>
          </a:r>
          <a:endParaRPr lang="en-GB" sz="1100" b="1">
            <a:solidFill>
              <a:schemeClr val="bg1"/>
            </a:solidFill>
          </a:endParaRPr>
        </a:p>
      </xdr:txBody>
    </xdr:sp>
    <xdr:clientData/>
  </xdr:twoCellAnchor>
  <xdr:twoCellAnchor>
    <xdr:from>
      <xdr:col>1</xdr:col>
      <xdr:colOff>747059</xdr:colOff>
      <xdr:row>17</xdr:row>
      <xdr:rowOff>149413</xdr:rowOff>
    </xdr:from>
    <xdr:to>
      <xdr:col>9</xdr:col>
      <xdr:colOff>429559</xdr:colOff>
      <xdr:row>19</xdr:row>
      <xdr:rowOff>130737</xdr:rowOff>
    </xdr:to>
    <xdr:sp macro="" textlink="">
      <xdr:nvSpPr>
        <xdr:cNvPr id="117" name="TextBox 116">
          <a:extLst>
            <a:ext uri="{FF2B5EF4-FFF2-40B4-BE49-F238E27FC236}">
              <a16:creationId xmlns:a16="http://schemas.microsoft.com/office/drawing/2014/main" id="{8EE0CA6A-9EA6-27FA-3935-C76D52E7CEC3}"/>
            </a:ext>
          </a:extLst>
        </xdr:cNvPr>
        <xdr:cNvSpPr txBox="1"/>
      </xdr:nvSpPr>
      <xdr:spPr>
        <a:xfrm>
          <a:off x="1568824" y="3641913"/>
          <a:ext cx="6256617" cy="392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i="0">
              <a:solidFill>
                <a:schemeClr val="bg1"/>
              </a:solidFill>
              <a:latin typeface="Lato Black" panose="020F0502020204030203" pitchFamily="34" charset="77"/>
            </a:rPr>
            <a:t>Monthly Sales and Profit over the Years</a:t>
          </a:r>
        </a:p>
      </xdr:txBody>
    </xdr:sp>
    <xdr:clientData/>
  </xdr:twoCellAnchor>
  <xdr:twoCellAnchor>
    <xdr:from>
      <xdr:col>11</xdr:col>
      <xdr:colOff>413871</xdr:colOff>
      <xdr:row>17</xdr:row>
      <xdr:rowOff>133725</xdr:rowOff>
    </xdr:from>
    <xdr:to>
      <xdr:col>19</xdr:col>
      <xdr:colOff>96371</xdr:colOff>
      <xdr:row>19</xdr:row>
      <xdr:rowOff>115049</xdr:rowOff>
    </xdr:to>
    <xdr:sp macro="" textlink="">
      <xdr:nvSpPr>
        <xdr:cNvPr id="118" name="TextBox 117">
          <a:extLst>
            <a:ext uri="{FF2B5EF4-FFF2-40B4-BE49-F238E27FC236}">
              <a16:creationId xmlns:a16="http://schemas.microsoft.com/office/drawing/2014/main" id="{30A45C8C-88B5-1343-82D3-5C4EFA3736CE}"/>
            </a:ext>
          </a:extLst>
        </xdr:cNvPr>
        <xdr:cNvSpPr txBox="1"/>
      </xdr:nvSpPr>
      <xdr:spPr>
        <a:xfrm>
          <a:off x="9453283" y="3626225"/>
          <a:ext cx="6256617" cy="392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i="0">
              <a:solidFill>
                <a:schemeClr val="bg1"/>
              </a:solidFill>
              <a:latin typeface="Lato Black" panose="020F0502020204030203" pitchFamily="34" charset="77"/>
            </a:rPr>
            <a:t>State wise overall sales</a:t>
          </a:r>
        </a:p>
      </xdr:txBody>
    </xdr:sp>
    <xdr:clientData/>
  </xdr:twoCellAnchor>
  <xdr:twoCellAnchor>
    <xdr:from>
      <xdr:col>14</xdr:col>
      <xdr:colOff>697006</xdr:colOff>
      <xdr:row>37</xdr:row>
      <xdr:rowOff>99360</xdr:rowOff>
    </xdr:from>
    <xdr:to>
      <xdr:col>22</xdr:col>
      <xdr:colOff>379505</xdr:colOff>
      <xdr:row>39</xdr:row>
      <xdr:rowOff>80684</xdr:rowOff>
    </xdr:to>
    <xdr:sp macro="" textlink="">
      <xdr:nvSpPr>
        <xdr:cNvPr id="119" name="TextBox 118">
          <a:extLst>
            <a:ext uri="{FF2B5EF4-FFF2-40B4-BE49-F238E27FC236}">
              <a16:creationId xmlns:a16="http://schemas.microsoft.com/office/drawing/2014/main" id="{040C6DD2-4620-7D4C-9E2A-3B5555424441}"/>
            </a:ext>
          </a:extLst>
        </xdr:cNvPr>
        <xdr:cNvSpPr txBox="1"/>
      </xdr:nvSpPr>
      <xdr:spPr>
        <a:xfrm>
          <a:off x="12201712" y="7700684"/>
          <a:ext cx="6256617" cy="392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i="0">
              <a:solidFill>
                <a:schemeClr val="bg1"/>
              </a:solidFill>
              <a:latin typeface="Lato Black" panose="020F0502020204030203" pitchFamily="34" charset="77"/>
            </a:rPr>
            <a:t>Sales by Sub-Category</a:t>
          </a:r>
        </a:p>
      </xdr:txBody>
    </xdr:sp>
    <xdr:clientData/>
  </xdr:twoCellAnchor>
  <xdr:twoCellAnchor>
    <xdr:from>
      <xdr:col>17</xdr:col>
      <xdr:colOff>0</xdr:colOff>
      <xdr:row>63</xdr:row>
      <xdr:rowOff>0</xdr:rowOff>
    </xdr:from>
    <xdr:to>
      <xdr:col>24</xdr:col>
      <xdr:colOff>504264</xdr:colOff>
      <xdr:row>64</xdr:row>
      <xdr:rowOff>186765</xdr:rowOff>
    </xdr:to>
    <xdr:sp macro="" textlink="">
      <xdr:nvSpPr>
        <xdr:cNvPr id="121" name="TextBox 120">
          <a:extLst>
            <a:ext uri="{FF2B5EF4-FFF2-40B4-BE49-F238E27FC236}">
              <a16:creationId xmlns:a16="http://schemas.microsoft.com/office/drawing/2014/main" id="{0FBD1F80-9BC1-C343-9ADE-9821E71EE8A7}"/>
            </a:ext>
          </a:extLst>
        </xdr:cNvPr>
        <xdr:cNvSpPr txBox="1"/>
      </xdr:nvSpPr>
      <xdr:spPr>
        <a:xfrm>
          <a:off x="13970000" y="12942794"/>
          <a:ext cx="6256617" cy="392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i="0">
              <a:solidFill>
                <a:schemeClr val="bg1"/>
              </a:solidFill>
              <a:latin typeface="Lato Black" panose="020F0502020204030203" pitchFamily="34" charset="77"/>
            </a:rPr>
            <a:t>Sales by Sub-Category</a:t>
          </a:r>
        </a:p>
      </xdr:txBody>
    </xdr:sp>
    <xdr:clientData/>
  </xdr:twoCellAnchor>
  <xdr:twoCellAnchor>
    <xdr:from>
      <xdr:col>7</xdr:col>
      <xdr:colOff>233083</xdr:colOff>
      <xdr:row>38</xdr:row>
      <xdr:rowOff>121025</xdr:rowOff>
    </xdr:from>
    <xdr:to>
      <xdr:col>12</xdr:col>
      <xdr:colOff>168089</xdr:colOff>
      <xdr:row>40</xdr:row>
      <xdr:rowOff>74705</xdr:rowOff>
    </xdr:to>
    <xdr:sp macro="" textlink="">
      <xdr:nvSpPr>
        <xdr:cNvPr id="122" name="TextBox 121">
          <a:extLst>
            <a:ext uri="{FF2B5EF4-FFF2-40B4-BE49-F238E27FC236}">
              <a16:creationId xmlns:a16="http://schemas.microsoft.com/office/drawing/2014/main" id="{052A9096-5AD4-694F-8574-2BDE89C0E6CB}"/>
            </a:ext>
          </a:extLst>
        </xdr:cNvPr>
        <xdr:cNvSpPr txBox="1"/>
      </xdr:nvSpPr>
      <xdr:spPr>
        <a:xfrm>
          <a:off x="5985436" y="7927790"/>
          <a:ext cx="4043829" cy="364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i="0">
              <a:solidFill>
                <a:schemeClr val="bg1"/>
              </a:solidFill>
              <a:latin typeface="Lato Black" panose="020F0502020204030203" pitchFamily="34" charset="77"/>
            </a:rPr>
            <a:t>Sales byCategory</a:t>
          </a:r>
        </a:p>
      </xdr:txBody>
    </xdr:sp>
    <xdr:clientData/>
  </xdr:twoCellAnchor>
  <xdr:twoCellAnchor>
    <xdr:from>
      <xdr:col>10</xdr:col>
      <xdr:colOff>180042</xdr:colOff>
      <xdr:row>38</xdr:row>
      <xdr:rowOff>142690</xdr:rowOff>
    </xdr:from>
    <xdr:to>
      <xdr:col>15</xdr:col>
      <xdr:colOff>115047</xdr:colOff>
      <xdr:row>40</xdr:row>
      <xdr:rowOff>96370</xdr:rowOff>
    </xdr:to>
    <xdr:sp macro="" textlink="">
      <xdr:nvSpPr>
        <xdr:cNvPr id="123" name="TextBox 122">
          <a:extLst>
            <a:ext uri="{FF2B5EF4-FFF2-40B4-BE49-F238E27FC236}">
              <a16:creationId xmlns:a16="http://schemas.microsoft.com/office/drawing/2014/main" id="{7EDA4292-B8F3-2846-8462-5EA8F384D2C6}"/>
            </a:ext>
          </a:extLst>
        </xdr:cNvPr>
        <xdr:cNvSpPr txBox="1"/>
      </xdr:nvSpPr>
      <xdr:spPr>
        <a:xfrm>
          <a:off x="8397689" y="7949455"/>
          <a:ext cx="4043829" cy="364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i="0">
              <a:solidFill>
                <a:schemeClr val="bg1"/>
              </a:solidFill>
              <a:latin typeface="Lato Black" panose="020F0502020204030203" pitchFamily="34" charset="77"/>
            </a:rPr>
            <a:t>Profit</a:t>
          </a:r>
          <a:r>
            <a:rPr lang="en-GB" sz="2000" b="1" i="0" baseline="0">
              <a:solidFill>
                <a:schemeClr val="bg1"/>
              </a:solidFill>
              <a:latin typeface="Lato Black" panose="020F0502020204030203" pitchFamily="34" charset="77"/>
            </a:rPr>
            <a:t> </a:t>
          </a:r>
          <a:r>
            <a:rPr lang="en-GB" sz="2000" b="1" i="0">
              <a:solidFill>
                <a:schemeClr val="bg1"/>
              </a:solidFill>
              <a:latin typeface="Lato Black" panose="020F0502020204030203" pitchFamily="34" charset="77"/>
            </a:rPr>
            <a:t> byCategory</a:t>
          </a:r>
        </a:p>
      </xdr:txBody>
    </xdr:sp>
    <xdr:clientData/>
  </xdr:twoCellAnchor>
  <xdr:twoCellAnchor>
    <xdr:from>
      <xdr:col>0</xdr:col>
      <xdr:colOff>270436</xdr:colOff>
      <xdr:row>37</xdr:row>
      <xdr:rowOff>195731</xdr:rowOff>
    </xdr:from>
    <xdr:to>
      <xdr:col>7</xdr:col>
      <xdr:colOff>774700</xdr:colOff>
      <xdr:row>39</xdr:row>
      <xdr:rowOff>177055</xdr:rowOff>
    </xdr:to>
    <xdr:sp macro="" textlink="">
      <xdr:nvSpPr>
        <xdr:cNvPr id="124" name="TextBox 123">
          <a:extLst>
            <a:ext uri="{FF2B5EF4-FFF2-40B4-BE49-F238E27FC236}">
              <a16:creationId xmlns:a16="http://schemas.microsoft.com/office/drawing/2014/main" id="{A6E92DA5-AA60-264A-AAF9-9E7C1C15382A}"/>
            </a:ext>
          </a:extLst>
        </xdr:cNvPr>
        <xdr:cNvSpPr txBox="1"/>
      </xdr:nvSpPr>
      <xdr:spPr>
        <a:xfrm>
          <a:off x="270436" y="7797055"/>
          <a:ext cx="6256617" cy="392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i="0">
              <a:solidFill>
                <a:schemeClr val="bg1"/>
              </a:solidFill>
              <a:latin typeface="Lato Black" panose="020F0502020204030203" pitchFamily="34" charset="77"/>
            </a:rPr>
            <a:t>Sales and </a:t>
          </a:r>
          <a:r>
            <a:rPr lang="en-GB" sz="2000" b="1" i="0" baseline="0">
              <a:solidFill>
                <a:schemeClr val="bg1"/>
              </a:solidFill>
              <a:latin typeface="Lato Black" panose="020F0502020204030203" pitchFamily="34" charset="77"/>
            </a:rPr>
            <a:t> P</a:t>
          </a:r>
          <a:r>
            <a:rPr lang="en-GB" sz="2000" b="1" i="0">
              <a:solidFill>
                <a:schemeClr val="bg1"/>
              </a:solidFill>
              <a:latin typeface="Lato Black" panose="020F0502020204030203" pitchFamily="34" charset="77"/>
            </a:rPr>
            <a:t>rofit by Segment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558800</xdr:colOff>
      <xdr:row>6</xdr:row>
      <xdr:rowOff>139700</xdr:rowOff>
    </xdr:from>
    <xdr:to>
      <xdr:col>19</xdr:col>
      <xdr:colOff>50800</xdr:colOff>
      <xdr:row>23</xdr:row>
      <xdr:rowOff>152400</xdr:rowOff>
    </xdr:to>
    <xdr:graphicFrame macro="">
      <xdr:nvGraphicFramePr>
        <xdr:cNvPr id="2" name="Chart 1">
          <a:extLst>
            <a:ext uri="{FF2B5EF4-FFF2-40B4-BE49-F238E27FC236}">
              <a16:creationId xmlns:a16="http://schemas.microsoft.com/office/drawing/2014/main" id="{0C647DB6-9B29-C0F2-5D33-0F8032A64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88900</xdr:colOff>
      <xdr:row>25</xdr:row>
      <xdr:rowOff>38100</xdr:rowOff>
    </xdr:from>
    <xdr:to>
      <xdr:col>9</xdr:col>
      <xdr:colOff>635000</xdr:colOff>
      <xdr:row>32</xdr:row>
      <xdr:rowOff>127000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6AE3971B-49C9-2236-1442-3DFCE972F23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137400" y="5118100"/>
              <a:ext cx="1371600" cy="1511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342900</xdr:colOff>
      <xdr:row>14</xdr:row>
      <xdr:rowOff>139700</xdr:rowOff>
    </xdr:from>
    <xdr:to>
      <xdr:col>8</xdr:col>
      <xdr:colOff>63500</xdr:colOff>
      <xdr:row>20</xdr:row>
      <xdr:rowOff>152400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7C8B9B86-F00D-5880-A46A-086B758C54A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740400" y="2984500"/>
              <a:ext cx="1371600" cy="1231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3</xdr:row>
      <xdr:rowOff>101600</xdr:rowOff>
    </xdr:from>
    <xdr:to>
      <xdr:col>10</xdr:col>
      <xdr:colOff>800100</xdr:colOff>
      <xdr:row>13</xdr:row>
      <xdr:rowOff>88900</xdr:rowOff>
    </xdr:to>
    <mc:AlternateContent xmlns:mc="http://schemas.openxmlformats.org/markup-compatibility/2006">
      <mc:Choice xmlns:a14="http://schemas.microsoft.com/office/drawing/2010/main" Requires="a14">
        <xdr:graphicFrame macro="">
          <xdr:nvGraphicFramePr>
            <xdr:cNvPr id="5" name="Years">
              <a:extLst>
                <a:ext uri="{FF2B5EF4-FFF2-40B4-BE49-F238E27FC236}">
                  <a16:creationId xmlns:a16="http://schemas.microsoft.com/office/drawing/2014/main" id="{D5167322-7326-9AF5-FB00-50205D006B5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636000" y="711200"/>
              <a:ext cx="863600" cy="2019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558800</xdr:colOff>
      <xdr:row>6</xdr:row>
      <xdr:rowOff>152400</xdr:rowOff>
    </xdr:from>
    <xdr:to>
      <xdr:col>16</xdr:col>
      <xdr:colOff>88900</xdr:colOff>
      <xdr:row>24</xdr:row>
      <xdr:rowOff>177800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3E81D40-593D-86BE-B489-8D5548ACDF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1371600"/>
              <a:ext cx="7785100" cy="3683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882650</xdr:colOff>
      <xdr:row>13</xdr:row>
      <xdr:rowOff>152400</xdr:rowOff>
    </xdr:from>
    <xdr:to>
      <xdr:col>12</xdr:col>
      <xdr:colOff>279400</xdr:colOff>
      <xdr:row>30</xdr:row>
      <xdr:rowOff>38100</xdr:rowOff>
    </xdr:to>
    <xdr:graphicFrame macro="">
      <xdr:nvGraphicFramePr>
        <xdr:cNvPr id="2" name="Chart 1">
          <a:extLst>
            <a:ext uri="{FF2B5EF4-FFF2-40B4-BE49-F238E27FC236}">
              <a16:creationId xmlns:a16="http://schemas.microsoft.com/office/drawing/2014/main" id="{DEF789A8-D7AC-6A87-A528-9FA2FC235B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11</xdr:row>
      <xdr:rowOff>0</xdr:rowOff>
    </xdr:from>
    <xdr:to>
      <xdr:col>4</xdr:col>
      <xdr:colOff>520700</xdr:colOff>
      <xdr:row>24</xdr:row>
      <xdr:rowOff>101600</xdr:rowOff>
    </xdr:to>
    <xdr:graphicFrame macro="">
      <xdr:nvGraphicFramePr>
        <xdr:cNvPr id="2" name="Chart 1">
          <a:extLst>
            <a:ext uri="{FF2B5EF4-FFF2-40B4-BE49-F238E27FC236}">
              <a16:creationId xmlns:a16="http://schemas.microsoft.com/office/drawing/2014/main" id="{AADC3942-CEA0-748E-806C-DA1D567A7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120650</xdr:colOff>
      <xdr:row>11</xdr:row>
      <xdr:rowOff>50800</xdr:rowOff>
    </xdr:from>
    <xdr:to>
      <xdr:col>10</xdr:col>
      <xdr:colOff>800100</xdr:colOff>
      <xdr:row>25</xdr:row>
      <xdr:rowOff>50800</xdr:rowOff>
    </xdr:to>
    <xdr:graphicFrame macro="">
      <xdr:nvGraphicFramePr>
        <xdr:cNvPr id="3" name="Chart 2">
          <a:extLst>
            <a:ext uri="{FF2B5EF4-FFF2-40B4-BE49-F238E27FC236}">
              <a16:creationId xmlns:a16="http://schemas.microsoft.com/office/drawing/2014/main" id="{FCFCE0D3-B33F-5AEF-8909-9E93E13AF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438150</xdr:colOff>
      <xdr:row>12</xdr:row>
      <xdr:rowOff>165100</xdr:rowOff>
    </xdr:from>
    <xdr:to>
      <xdr:col>13</xdr:col>
      <xdr:colOff>57150</xdr:colOff>
      <xdr:row>26</xdr:row>
      <xdr:rowOff>63500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6936ABE-3205-790D-F4BD-07B700C2E5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53150" y="26035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shendre" refreshedDate="45228.630042129633" createdVersion="8" refreshedVersion="8" recordCount="9994" xr:uid="{00000000-000A-0000-FFFF-FFFF0C000000}">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03/01/14"/>
          <s v="Qtr1"/>
          <s v="Qtr2"/>
          <s v="Qtr3"/>
          <s v="Qtr4"/>
          <s v="&gt;31/12/17"/>
        </groupItems>
      </fieldGroup>
    </cacheField>
    <cacheField name="Years" numFmtId="0" databaseField="0">
      <fieldGroup base="2">
        <rangePr groupBy="years" startDate="2014-01-03T00:00:00" endDate="2017-12-31T00:00:00"/>
        <groupItems count="6">
          <s v="&lt;03/01/14"/>
          <s v="2014"/>
          <s v="2015"/>
          <s v="2016"/>
          <s v="2017"/>
          <s v="&gt;31/12/17"/>
        </groupItems>
      </fieldGroup>
    </cacheField>
    <cacheField name="Profit Margin" numFmtId="0" formula="Profit/Sales" databaseField="0"/>
  </cacheFields>
  <extLst>
    <ext xmlns:x14="http://schemas.microsoft.com/office/spreadsheetml/2009/9/main" uri="{725AE2AE-9491-48be-B2B4-4EB974FC3084}">
      <x14:pivotCacheDefinition pivotCacheId="19685526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x v="0"/>
    <n v="42420"/>
    <x v="0"/>
    <s v="FUR-BO-10001798"/>
    <x v="0"/>
    <x v="0"/>
    <s v="Bush Somerset Collection Bookcase"/>
    <n v="261.95999999999998"/>
    <n v="2"/>
    <n v="0"/>
    <n v="41.913600000000002"/>
  </r>
  <r>
    <n v="2"/>
    <s v="CA-2016-152156"/>
    <x v="0"/>
    <d v="2016-11-11T00:00:00"/>
    <s v="Second Class"/>
    <s v="CG-12520"/>
    <s v="Claire Gute"/>
    <x v="0"/>
    <s v="United States"/>
    <s v="Henderson"/>
    <x v="0"/>
    <n v="42420"/>
    <x v="0"/>
    <s v="FUR-CH-10000454"/>
    <x v="0"/>
    <x v="1"/>
    <s v="Hon Deluxe Fabric Upholstered Stacking Chairs, Rounded Back"/>
    <n v="731.93999999999994"/>
    <n v="3"/>
    <n v="0"/>
    <n v="219.58199999999997"/>
  </r>
  <r>
    <n v="3"/>
    <s v="CA-2016-138688"/>
    <x v="1"/>
    <d v="2016-06-16T00:00:00"/>
    <s v="Second Class"/>
    <s v="DV-13045"/>
    <s v="Darrin Van Huff"/>
    <x v="1"/>
    <s v="United States"/>
    <s v="Los Angeles"/>
    <x v="1"/>
    <n v="90036"/>
    <x v="1"/>
    <s v="OFF-LA-10000240"/>
    <x v="1"/>
    <x v="2"/>
    <s v="Self-Adhesive Address Labels for Typewriters by Universal"/>
    <n v="14.62"/>
    <n v="2"/>
    <n v="0"/>
    <n v="6.8713999999999995"/>
  </r>
  <r>
    <n v="4"/>
    <s v="US-2015-108966"/>
    <x v="2"/>
    <d v="2015-10-18T00:00:00"/>
    <s v="Standard Class"/>
    <s v="SO-20335"/>
    <s v="Sean O'Donnell"/>
    <x v="0"/>
    <s v="United States"/>
    <s v="Fort Lauderdale"/>
    <x v="2"/>
    <n v="33311"/>
    <x v="0"/>
    <s v="FUR-TA-10000577"/>
    <x v="0"/>
    <x v="3"/>
    <s v="Bretford CR4500 Series Slim Rectangular Table"/>
    <n v="957.57749999999999"/>
    <n v="5"/>
    <n v="0.45"/>
    <n v="-383.03100000000006"/>
  </r>
  <r>
    <n v="5"/>
    <s v="US-2015-108966"/>
    <x v="2"/>
    <d v="2015-10-18T00:00:00"/>
    <s v="Standard Class"/>
    <s v="SO-20335"/>
    <s v="Sean O'Donnell"/>
    <x v="0"/>
    <s v="United States"/>
    <s v="Fort Lauderdale"/>
    <x v="2"/>
    <n v="33311"/>
    <x v="0"/>
    <s v="OFF-ST-10000760"/>
    <x v="1"/>
    <x v="4"/>
    <s v="Eldon Fold 'N Roll Cart System"/>
    <n v="22.368000000000002"/>
    <n v="2"/>
    <n v="0.2"/>
    <n v="2.5163999999999991"/>
  </r>
  <r>
    <n v="6"/>
    <s v="CA-2014-115812"/>
    <x v="3"/>
    <d v="2014-06-14T00:00:00"/>
    <s v="Standard Class"/>
    <s v="BH-11710"/>
    <s v="Brosina Hoffman"/>
    <x v="0"/>
    <s v="United States"/>
    <s v="Los Angeles"/>
    <x v="1"/>
    <n v="90032"/>
    <x v="1"/>
    <s v="FUR-FU-10001487"/>
    <x v="0"/>
    <x v="5"/>
    <s v="Eldon Expressions Wood and Plastic Desk Accessories, Cherry Wood"/>
    <n v="48.86"/>
    <n v="7"/>
    <n v="0"/>
    <n v="14.169399999999996"/>
  </r>
  <r>
    <n v="7"/>
    <s v="CA-2014-115812"/>
    <x v="3"/>
    <d v="2014-06-14T00:00:00"/>
    <s v="Standard Class"/>
    <s v="BH-11710"/>
    <s v="Brosina Hoffman"/>
    <x v="0"/>
    <s v="United States"/>
    <s v="Los Angeles"/>
    <x v="1"/>
    <n v="90032"/>
    <x v="1"/>
    <s v="OFF-AR-10002833"/>
    <x v="1"/>
    <x v="6"/>
    <s v="Newell 322"/>
    <n v="7.28"/>
    <n v="4"/>
    <n v="0"/>
    <n v="1.9656000000000002"/>
  </r>
  <r>
    <n v="8"/>
    <s v="CA-2014-115812"/>
    <x v="3"/>
    <d v="2014-06-14T00:00:00"/>
    <s v="Standard Class"/>
    <s v="BH-11710"/>
    <s v="Brosina Hoffman"/>
    <x v="0"/>
    <s v="United States"/>
    <s v="Los Angeles"/>
    <x v="1"/>
    <n v="90032"/>
    <x v="1"/>
    <s v="TEC-PH-10002275"/>
    <x v="2"/>
    <x v="7"/>
    <s v="Mitel 5320 IP Phone VoIP phone"/>
    <n v="907.15200000000004"/>
    <n v="6"/>
    <n v="0.2"/>
    <n v="90.715200000000038"/>
  </r>
  <r>
    <n v="9"/>
    <s v="CA-2014-115812"/>
    <x v="3"/>
    <d v="2014-06-14T00:00:00"/>
    <s v="Standard Class"/>
    <s v="BH-11710"/>
    <s v="Brosina Hoffman"/>
    <x v="0"/>
    <s v="United States"/>
    <s v="Los Angeles"/>
    <x v="1"/>
    <n v="90032"/>
    <x v="1"/>
    <s v="OFF-BI-10003910"/>
    <x v="1"/>
    <x v="8"/>
    <s v="DXL Angle-View Binders with Locking Rings by Samsill"/>
    <n v="18.504000000000001"/>
    <n v="3"/>
    <n v="0.2"/>
    <n v="5.7824999999999998"/>
  </r>
  <r>
    <n v="10"/>
    <s v="CA-2014-115812"/>
    <x v="3"/>
    <d v="2014-06-14T00:00:00"/>
    <s v="Standard Class"/>
    <s v="BH-11710"/>
    <s v="Brosina Hoffman"/>
    <x v="0"/>
    <s v="United States"/>
    <s v="Los Angeles"/>
    <x v="1"/>
    <n v="90032"/>
    <x v="1"/>
    <s v="OFF-AP-10002892"/>
    <x v="1"/>
    <x v="9"/>
    <s v="Belkin F5C206VTEL 6 Outlet Surge"/>
    <n v="114.9"/>
    <n v="5"/>
    <n v="0"/>
    <n v="34.469999999999992"/>
  </r>
  <r>
    <n v="11"/>
    <s v="CA-2014-115812"/>
    <x v="3"/>
    <d v="2014-06-14T00:00:00"/>
    <s v="Standard Class"/>
    <s v="BH-11710"/>
    <s v="Brosina Hoffman"/>
    <x v="0"/>
    <s v="United States"/>
    <s v="Los Angeles"/>
    <x v="1"/>
    <n v="90032"/>
    <x v="1"/>
    <s v="FUR-TA-10001539"/>
    <x v="0"/>
    <x v="3"/>
    <s v="Chromcraft Rectangular Conference Tables"/>
    <n v="1706.1840000000002"/>
    <n v="9"/>
    <n v="0.2"/>
    <n v="85.309199999999805"/>
  </r>
  <r>
    <n v="12"/>
    <s v="CA-2014-115812"/>
    <x v="3"/>
    <d v="2014-06-14T00:00:00"/>
    <s v="Standard Class"/>
    <s v="BH-11710"/>
    <s v="Brosina Hoffman"/>
    <x v="0"/>
    <s v="United States"/>
    <s v="Los Angeles"/>
    <x v="1"/>
    <n v="90032"/>
    <x v="1"/>
    <s v="TEC-PH-10002033"/>
    <x v="2"/>
    <x v="7"/>
    <s v="Konftel 250 Conference phone - Charcoal black"/>
    <n v="911.42399999999998"/>
    <n v="4"/>
    <n v="0.2"/>
    <n v="68.356800000000021"/>
  </r>
  <r>
    <n v="13"/>
    <s v="CA-2017-114412"/>
    <x v="4"/>
    <d v="2017-04-20T00:00:00"/>
    <s v="Standard Class"/>
    <s v="AA-10480"/>
    <s v="Andrew Allen"/>
    <x v="0"/>
    <s v="United States"/>
    <s v="Concord"/>
    <x v="3"/>
    <n v="28027"/>
    <x v="0"/>
    <s v="OFF-PA-10002365"/>
    <x v="1"/>
    <x v="10"/>
    <s v="Xerox 1967"/>
    <n v="15.552000000000003"/>
    <n v="3"/>
    <n v="0.2"/>
    <n v="5.4432"/>
  </r>
  <r>
    <n v="14"/>
    <s v="CA-2016-161389"/>
    <x v="5"/>
    <d v="2016-12-10T00:00:00"/>
    <s v="Standard Class"/>
    <s v="IM-15070"/>
    <s v="Irene Maddox"/>
    <x v="0"/>
    <s v="United States"/>
    <s v="Seattle"/>
    <x v="4"/>
    <n v="98103"/>
    <x v="1"/>
    <s v="OFF-BI-10003656"/>
    <x v="1"/>
    <x v="8"/>
    <s v="Fellowes PB200 Plastic Comb Binding Machine"/>
    <n v="407.97600000000006"/>
    <n v="3"/>
    <n v="0.2"/>
    <n v="132.59219999999993"/>
  </r>
  <r>
    <n v="15"/>
    <s v="US-2015-118983"/>
    <x v="6"/>
    <d v="2015-11-26T00:00:00"/>
    <s v="Standard Class"/>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s v="Standard Class"/>
    <s v="HP-14815"/>
    <s v="Harold Pawlan"/>
    <x v="2"/>
    <s v="United States"/>
    <s v="Fort Worth"/>
    <x v="5"/>
    <n v="76106"/>
    <x v="2"/>
    <s v="OFF-BI-10000756"/>
    <x v="1"/>
    <x v="8"/>
    <s v="Storex DuraTech Recycled Plastic Frosted Binders"/>
    <n v="2.5439999999999996"/>
    <n v="3"/>
    <n v="0.8"/>
    <n v="-3.8160000000000016"/>
  </r>
  <r>
    <n v="17"/>
    <s v="CA-2014-105893"/>
    <x v="7"/>
    <d v="2014-11-18T00:00:00"/>
    <s v="Standard Class"/>
    <s v="PK-19075"/>
    <s v="Pete Kriz"/>
    <x v="0"/>
    <s v="United States"/>
    <s v="Madison"/>
    <x v="6"/>
    <n v="53711"/>
    <x v="2"/>
    <s v="OFF-ST-10004186"/>
    <x v="1"/>
    <x v="4"/>
    <s v="Stur-D-Stor Shelving, Vertical 5-Shelf: 72&quot;H x 36&quot;W x 18 1/2&quot;D"/>
    <n v="665.88"/>
    <n v="6"/>
    <n v="0"/>
    <n v="13.317599999999999"/>
  </r>
  <r>
    <n v="18"/>
    <s v="CA-2014-167164"/>
    <x v="8"/>
    <d v="2014-05-15T00:00:00"/>
    <s v="Second Class"/>
    <s v="AG-10270"/>
    <s v="Alejandro Grove"/>
    <x v="0"/>
    <s v="United States"/>
    <s v="West Jordan"/>
    <x v="7"/>
    <n v="84084"/>
    <x v="1"/>
    <s v="OFF-ST-10000107"/>
    <x v="1"/>
    <x v="4"/>
    <s v="Fellowes Super Stor/Drawer"/>
    <n v="55.5"/>
    <n v="2"/>
    <n v="0"/>
    <n v="9.9899999999999949"/>
  </r>
  <r>
    <n v="19"/>
    <s v="CA-2014-143336"/>
    <x v="9"/>
    <d v="2014-09-01T00:00:00"/>
    <s v="Second Class"/>
    <s v="ZD-21925"/>
    <s v="Zuschuss Donatelli"/>
    <x v="0"/>
    <s v="United States"/>
    <s v="San Francisco"/>
    <x v="1"/>
    <n v="94109"/>
    <x v="1"/>
    <s v="OFF-AR-10003056"/>
    <x v="1"/>
    <x v="6"/>
    <s v="Newell 341"/>
    <n v="8.56"/>
    <n v="2"/>
    <n v="0"/>
    <n v="2.4823999999999993"/>
  </r>
  <r>
    <n v="20"/>
    <s v="CA-2014-143336"/>
    <x v="9"/>
    <d v="2014-09-01T00:00:00"/>
    <s v="Second Class"/>
    <s v="ZD-21925"/>
    <s v="Zuschuss Donatelli"/>
    <x v="0"/>
    <s v="United States"/>
    <s v="San Francisco"/>
    <x v="1"/>
    <n v="94109"/>
    <x v="1"/>
    <s v="TEC-PH-10001949"/>
    <x v="2"/>
    <x v="7"/>
    <s v="Cisco SPA 501G IP Phone"/>
    <n v="213.48000000000002"/>
    <n v="3"/>
    <n v="0.2"/>
    <n v="16.010999999999981"/>
  </r>
  <r>
    <n v="21"/>
    <s v="CA-2014-143336"/>
    <x v="9"/>
    <d v="2014-09-01T00:00:00"/>
    <s v="Second Class"/>
    <s v="ZD-21925"/>
    <s v="Zuschuss Donatelli"/>
    <x v="0"/>
    <s v="United States"/>
    <s v="San Francisco"/>
    <x v="1"/>
    <n v="94109"/>
    <x v="1"/>
    <s v="OFF-BI-10002215"/>
    <x v="1"/>
    <x v="8"/>
    <s v="Wilson Jones Hanging View Binder, White, 1&quot;"/>
    <n v="22.72"/>
    <n v="4"/>
    <n v="0.2"/>
    <n v="7.3839999999999986"/>
  </r>
  <r>
    <n v="22"/>
    <s v="CA-2016-137330"/>
    <x v="10"/>
    <d v="2016-12-13T00:00:00"/>
    <s v="Standard Class"/>
    <s v="KB-16585"/>
    <s v="Ken Black"/>
    <x v="1"/>
    <s v="United States"/>
    <s v="Fremont"/>
    <x v="8"/>
    <n v="68025"/>
    <x v="2"/>
    <s v="OFF-AR-10000246"/>
    <x v="1"/>
    <x v="6"/>
    <s v="Newell 318"/>
    <n v="19.459999999999997"/>
    <n v="7"/>
    <n v="0"/>
    <n v="5.0595999999999997"/>
  </r>
  <r>
    <n v="23"/>
    <s v="CA-2016-137330"/>
    <x v="10"/>
    <d v="2016-12-13T00:00:00"/>
    <s v="Standard Class"/>
    <s v="KB-16585"/>
    <s v="Ken Black"/>
    <x v="1"/>
    <s v="United States"/>
    <s v="Fremont"/>
    <x v="8"/>
    <n v="68025"/>
    <x v="2"/>
    <s v="OFF-AP-10001492"/>
    <x v="1"/>
    <x v="9"/>
    <s v="Acco Six-Outlet Power Strip, 4' Cord Length"/>
    <n v="60.339999999999996"/>
    <n v="7"/>
    <n v="0"/>
    <n v="15.688400000000001"/>
  </r>
  <r>
    <n v="24"/>
    <s v="US-2017-156909"/>
    <x v="11"/>
    <d v="2017-07-18T00:00:00"/>
    <s v="Second Class"/>
    <s v="SF-20065"/>
    <s v="Sandra Flanagan"/>
    <x v="0"/>
    <s v="United States"/>
    <s v="Philadelphia"/>
    <x v="9"/>
    <n v="19140"/>
    <x v="3"/>
    <s v="FUR-CH-10002774"/>
    <x v="0"/>
    <x v="1"/>
    <s v="Global Deluxe Stacking Chair, Gray"/>
    <n v="71.371999999999986"/>
    <n v="2"/>
    <n v="0.3"/>
    <n v="-1.0196000000000005"/>
  </r>
  <r>
    <n v="25"/>
    <s v="CA-2015-106320"/>
    <x v="12"/>
    <d v="2015-09-30T00:00:00"/>
    <s v="Standard Class"/>
    <s v="EB-13870"/>
    <s v="Emily Burns"/>
    <x v="0"/>
    <s v="United States"/>
    <s v="Orem"/>
    <x v="7"/>
    <n v="84057"/>
    <x v="1"/>
    <s v="FUR-TA-10000577"/>
    <x v="0"/>
    <x v="3"/>
    <s v="Bretford CR4500 Series Slim Rectangular Table"/>
    <n v="1044.6299999999999"/>
    <n v="3"/>
    <n v="0"/>
    <n v="240.26490000000001"/>
  </r>
  <r>
    <n v="26"/>
    <s v="CA-2016-121755"/>
    <x v="13"/>
    <d v="2016-01-20T00:00:00"/>
    <s v="Second Class"/>
    <s v="EH-13945"/>
    <s v="Eric Hoffmann"/>
    <x v="0"/>
    <s v="United States"/>
    <s v="Los Angeles"/>
    <x v="1"/>
    <n v="90049"/>
    <x v="1"/>
    <s v="OFF-BI-10001634"/>
    <x v="1"/>
    <x v="8"/>
    <s v="Wilson Jones Active Use Binders"/>
    <n v="11.648000000000001"/>
    <n v="2"/>
    <n v="0.2"/>
    <n v="4.2224000000000004"/>
  </r>
  <r>
    <n v="27"/>
    <s v="CA-2016-121755"/>
    <x v="13"/>
    <d v="2016-01-20T00:00:00"/>
    <s v="Second Class"/>
    <s v="EH-13945"/>
    <s v="Eric Hoffmann"/>
    <x v="0"/>
    <s v="United States"/>
    <s v="Los Angeles"/>
    <x v="1"/>
    <n v="90049"/>
    <x v="1"/>
    <s v="TEC-AC-10003027"/>
    <x v="2"/>
    <x v="11"/>
    <s v="Imation 8GB Mini TravelDrive USB 2.0 Flash Drive"/>
    <n v="90.570000000000007"/>
    <n v="3"/>
    <n v="0"/>
    <n v="11.774100000000004"/>
  </r>
  <r>
    <n v="28"/>
    <s v="US-2015-150630"/>
    <x v="14"/>
    <d v="2015-09-21T00:00:00"/>
    <s v="Standard Class"/>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s v="Standard Class"/>
    <s v="TB-21520"/>
    <s v="Tracy Blumstein"/>
    <x v="0"/>
    <s v="United States"/>
    <s v="Philadelphia"/>
    <x v="9"/>
    <n v="19140"/>
    <x v="3"/>
    <s v="OFF-BI-10000474"/>
    <x v="1"/>
    <x v="8"/>
    <s v="Avery Recycled Flexi-View Covers for Binding Systems"/>
    <n v="9.6180000000000021"/>
    <n v="2"/>
    <n v="0.7"/>
    <n v="-7.0532000000000004"/>
  </r>
  <r>
    <n v="30"/>
    <s v="US-2015-150630"/>
    <x v="14"/>
    <d v="2015-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s v="Standard Class"/>
    <s v="TB-21520"/>
    <s v="Tracy Blumstein"/>
    <x v="0"/>
    <s v="United States"/>
    <s v="Philadelphia"/>
    <x v="9"/>
    <n v="19140"/>
    <x v="3"/>
    <s v="OFF-EN-10001509"/>
    <x v="1"/>
    <x v="12"/>
    <s v="Poly String Tie Envelopes"/>
    <n v="3.2640000000000002"/>
    <n v="2"/>
    <n v="0.2"/>
    <n v="1.1015999999999997"/>
  </r>
  <r>
    <n v="32"/>
    <s v="US-2015-150630"/>
    <x v="14"/>
    <d v="2015-09-21T00:00:00"/>
    <s v="Standard Class"/>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s v="Standard Class"/>
    <s v="TB-21520"/>
    <s v="Tracy Blumstein"/>
    <x v="0"/>
    <s v="United States"/>
    <s v="Philadelphia"/>
    <x v="9"/>
    <n v="19140"/>
    <x v="3"/>
    <s v="OFF-AR-10001683"/>
    <x v="1"/>
    <x v="6"/>
    <s v="Lumber Crayons"/>
    <n v="15.76"/>
    <n v="2"/>
    <n v="0.2"/>
    <n v="3.5460000000000007"/>
  </r>
  <r>
    <n v="35"/>
    <s v="CA-2017-107727"/>
    <x v="15"/>
    <d v="2017-10-23T00:00:00"/>
    <s v="Second Class"/>
    <s v="MA-17560"/>
    <s v="Matt Abelman"/>
    <x v="2"/>
    <s v="United States"/>
    <s v="Houston"/>
    <x v="5"/>
    <n v="77095"/>
    <x v="2"/>
    <s v="OFF-PA-10000249"/>
    <x v="1"/>
    <x v="10"/>
    <s v="Easy-staple paper"/>
    <n v="29.472000000000001"/>
    <n v="3"/>
    <n v="0.2"/>
    <n v="9.9467999999999979"/>
  </r>
  <r>
    <n v="36"/>
    <s v="CA-2016-117590"/>
    <x v="16"/>
    <d v="2016-12-10T00:00:00"/>
    <s v="First Class"/>
    <s v="GH-14485"/>
    <s v="Gene Hale"/>
    <x v="1"/>
    <s v="United States"/>
    <s v="Richardson"/>
    <x v="5"/>
    <n v="75080"/>
    <x v="2"/>
    <s v="TEC-PH-10004977"/>
    <x v="2"/>
    <x v="7"/>
    <s v="GE 30524EE4"/>
    <n v="1097.5440000000003"/>
    <n v="7"/>
    <n v="0.2"/>
    <n v="123.47369999999989"/>
  </r>
  <r>
    <n v="37"/>
    <s v="CA-2016-117590"/>
    <x v="16"/>
    <d v="2016-12-10T00:00:00"/>
    <s v="First Class"/>
    <s v="GH-14485"/>
    <s v="Gene Hale"/>
    <x v="1"/>
    <s v="United States"/>
    <s v="Richardson"/>
    <x v="5"/>
    <n v="75080"/>
    <x v="2"/>
    <s v="FUR-FU-10003664"/>
    <x v="0"/>
    <x v="5"/>
    <s v="Electrix Architect's Clamp-On Swing Arm Lamp, Black"/>
    <n v="190.92"/>
    <n v="5"/>
    <n v="0.6"/>
    <n v="-147.96300000000002"/>
  </r>
  <r>
    <n v="38"/>
    <s v="CA-2015-117415"/>
    <x v="17"/>
    <d v="2015-12-31T00:00:00"/>
    <s v="Standard Class"/>
    <s v="SN-20710"/>
    <s v="Steve Nguyen"/>
    <x v="2"/>
    <s v="United States"/>
    <s v="Houston"/>
    <x v="5"/>
    <n v="77041"/>
    <x v="2"/>
    <s v="OFF-EN-10002986"/>
    <x v="1"/>
    <x v="12"/>
    <s v="#10-4 1/8&quot; x 9 1/2&quot; Premium Diagonal Seam Envelopes"/>
    <n v="113.328"/>
    <n v="9"/>
    <n v="0.2"/>
    <n v="35.414999999999999"/>
  </r>
  <r>
    <n v="39"/>
    <s v="CA-2015-117415"/>
    <x v="17"/>
    <d v="2015-12-31T00:00:00"/>
    <s v="Standard Class"/>
    <s v="SN-20710"/>
    <s v="Steve Nguyen"/>
    <x v="2"/>
    <s v="United States"/>
    <s v="Houston"/>
    <x v="5"/>
    <n v="77041"/>
    <x v="2"/>
    <s v="FUR-BO-10002545"/>
    <x v="0"/>
    <x v="0"/>
    <s v="Atlantic Metals Mobile 3-Shelf Bookcases, Custom Colors"/>
    <n v="532.39919999999995"/>
    <n v="3"/>
    <n v="0.32"/>
    <n v="-46.976400000000012"/>
  </r>
  <r>
    <n v="40"/>
    <s v="CA-2015-117415"/>
    <x v="17"/>
    <d v="2015-12-31T00:00:00"/>
    <s v="Standard Class"/>
    <s v="SN-20710"/>
    <s v="Steve Nguyen"/>
    <x v="2"/>
    <s v="United States"/>
    <s v="Houston"/>
    <x v="5"/>
    <n v="77041"/>
    <x v="2"/>
    <s v="FUR-CH-10004218"/>
    <x v="0"/>
    <x v="1"/>
    <s v="Global Fabric Manager's Chair, Dark Gray"/>
    <n v="212.05799999999999"/>
    <n v="3"/>
    <n v="0.3"/>
    <n v="-15.146999999999991"/>
  </r>
  <r>
    <n v="41"/>
    <s v="CA-2015-117415"/>
    <x v="17"/>
    <d v="2015-12-31T00:00:00"/>
    <s v="Standard Class"/>
    <s v="SN-20710"/>
    <s v="Steve Nguyen"/>
    <x v="2"/>
    <s v="United States"/>
    <s v="Houston"/>
    <x v="5"/>
    <n v="77041"/>
    <x v="2"/>
    <s v="TEC-PH-10000486"/>
    <x v="2"/>
    <x v="7"/>
    <s v="Plantronics HL10 Handset Lifter"/>
    <n v="371.16800000000001"/>
    <n v="4"/>
    <n v="0.2"/>
    <n v="41.756399999999957"/>
  </r>
  <r>
    <n v="42"/>
    <s v="CA-2017-120999"/>
    <x v="18"/>
    <d v="2017-09-15T00:00:00"/>
    <s v="Standard Class"/>
    <s v="LC-16930"/>
    <s v="Linda Cazamias"/>
    <x v="1"/>
    <s v="United States"/>
    <s v="Naperville"/>
    <x v="10"/>
    <n v="60540"/>
    <x v="2"/>
    <s v="TEC-PH-10004093"/>
    <x v="2"/>
    <x v="7"/>
    <s v="Panasonic Kx-TS550"/>
    <n v="147.16800000000001"/>
    <n v="4"/>
    <n v="0.2"/>
    <n v="16.556399999999996"/>
  </r>
  <r>
    <n v="43"/>
    <s v="CA-2016-101343"/>
    <x v="19"/>
    <d v="2016-07-22T00:00:00"/>
    <s v="Standard Class"/>
    <s v="RA-19885"/>
    <s v="Ruben Ausman"/>
    <x v="1"/>
    <s v="United States"/>
    <s v="Los Angeles"/>
    <x v="1"/>
    <n v="90049"/>
    <x v="1"/>
    <s v="OFF-ST-10003479"/>
    <x v="1"/>
    <x v="4"/>
    <s v="Eldon Base for stackable storage shelf, platinum"/>
    <n v="77.88"/>
    <n v="2"/>
    <n v="0"/>
    <n v="3.8939999999999912"/>
  </r>
  <r>
    <n v="44"/>
    <s v="CA-2017-139619"/>
    <x v="20"/>
    <d v="2017-09-23T00:00:00"/>
    <s v="Standard Class"/>
    <s v="ES-14080"/>
    <s v="Erin Smith"/>
    <x v="1"/>
    <s v="United States"/>
    <s v="Melbourne"/>
    <x v="2"/>
    <n v="32935"/>
    <x v="0"/>
    <s v="OFF-ST-10003282"/>
    <x v="1"/>
    <x v="4"/>
    <s v="Advantus 10-Drawer Portable Organizer, Chrome Metal Frame, Smoke Drawers"/>
    <n v="95.616"/>
    <n v="2"/>
    <n v="0.2"/>
    <n v="9.5616000000000092"/>
  </r>
  <r>
    <n v="45"/>
    <s v="CA-2016-118255"/>
    <x v="21"/>
    <d v="2016-03-13T00:00:00"/>
    <s v="First Class"/>
    <s v="ON-18715"/>
    <s v="Odella Nelson"/>
    <x v="1"/>
    <s v="United States"/>
    <s v="Eagan"/>
    <x v="11"/>
    <n v="55122"/>
    <x v="2"/>
    <s v="TEC-AC-10000171"/>
    <x v="2"/>
    <x v="11"/>
    <s v="Verbatim 25 GB 6x Blu-ray Single Layer Recordable Disc, 25/Pack"/>
    <n v="45.98"/>
    <n v="2"/>
    <n v="0"/>
    <n v="19.7714"/>
  </r>
  <r>
    <n v="46"/>
    <s v="CA-2016-118255"/>
    <x v="21"/>
    <d v="2016-03-13T00:00:00"/>
    <s v="First Class"/>
    <s v="ON-18715"/>
    <s v="Odella Nelson"/>
    <x v="1"/>
    <s v="United States"/>
    <s v="Eagan"/>
    <x v="11"/>
    <n v="55122"/>
    <x v="2"/>
    <s v="OFF-BI-10003291"/>
    <x v="1"/>
    <x v="8"/>
    <s v="Wilson Jones Leather-Like Binders with DublLock Round Rings"/>
    <n v="17.46"/>
    <n v="2"/>
    <n v="0"/>
    <n v="8.2061999999999991"/>
  </r>
  <r>
    <n v="47"/>
    <s v="CA-2014-146703"/>
    <x v="22"/>
    <d v="2014-10-25T00:00:00"/>
    <s v="Second Class"/>
    <s v="PO-18865"/>
    <s v="Patrick O'Donnell"/>
    <x v="0"/>
    <s v="United States"/>
    <s v="Westland"/>
    <x v="12"/>
    <n v="48185"/>
    <x v="2"/>
    <s v="OFF-ST-10001713"/>
    <x v="1"/>
    <x v="4"/>
    <s v="Gould Plastics 9-Pocket Panel Bin, 18-3/8w x 5-1/4d x 20-1/2h, Black"/>
    <n v="211.96"/>
    <n v="4"/>
    <n v="0"/>
    <n v="8.4783999999999935"/>
  </r>
  <r>
    <n v="48"/>
    <s v="CA-2016-169194"/>
    <x v="23"/>
    <d v="2016-06-25T00:00:00"/>
    <s v="Standard Class"/>
    <s v="LH-16900"/>
    <s v="Lena Hernandez"/>
    <x v="0"/>
    <s v="United States"/>
    <s v="Dover"/>
    <x v="13"/>
    <n v="19901"/>
    <x v="3"/>
    <s v="TEC-AC-10002167"/>
    <x v="2"/>
    <x v="11"/>
    <s v="Imation 8gb Micro Traveldrive Usb 2.0 Flash Drive"/>
    <n v="45"/>
    <n v="3"/>
    <n v="0"/>
    <n v="4.9500000000000011"/>
  </r>
  <r>
    <n v="49"/>
    <s v="CA-2016-169194"/>
    <x v="23"/>
    <d v="2016-06-25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s v="Standard Class"/>
    <s v="DP-13000"/>
    <s v="Darren Powers"/>
    <x v="0"/>
    <s v="United States"/>
    <s v="New Albany"/>
    <x v="14"/>
    <n v="47150"/>
    <x v="2"/>
    <s v="OFF-BI-10004410"/>
    <x v="1"/>
    <x v="8"/>
    <s v="C-Line Peel &amp; Stick Add-On Filing Pockets, 8-3/4 x 5-1/8, 10/Pack"/>
    <n v="38.22"/>
    <n v="6"/>
    <n v="0"/>
    <n v="17.9634"/>
  </r>
  <r>
    <n v="51"/>
    <s v="CA-2015-115742"/>
    <x v="24"/>
    <d v="2015-04-22T00:00:00"/>
    <s v="Standard Class"/>
    <s v="DP-13000"/>
    <s v="Darren Powers"/>
    <x v="0"/>
    <s v="United States"/>
    <s v="New Albany"/>
    <x v="14"/>
    <n v="47150"/>
    <x v="2"/>
    <s v="OFF-LA-10002762"/>
    <x v="1"/>
    <x v="2"/>
    <s v="Avery 485"/>
    <n v="75.179999999999993"/>
    <n v="6"/>
    <n v="0"/>
    <n v="35.334599999999995"/>
  </r>
  <r>
    <n v="52"/>
    <s v="CA-2015-115742"/>
    <x v="24"/>
    <d v="2015-04-22T00:00:00"/>
    <s v="Standard Class"/>
    <s v="DP-13000"/>
    <s v="Darren Powers"/>
    <x v="0"/>
    <s v="United States"/>
    <s v="New Albany"/>
    <x v="14"/>
    <n v="47150"/>
    <x v="2"/>
    <s v="FUR-FU-10001706"/>
    <x v="0"/>
    <x v="5"/>
    <s v="Longer-Life Soft White Bulbs"/>
    <n v="6.16"/>
    <n v="2"/>
    <n v="0"/>
    <n v="2.9567999999999999"/>
  </r>
  <r>
    <n v="53"/>
    <s v="CA-2015-115742"/>
    <x v="24"/>
    <d v="2015-04-22T00:00:00"/>
    <s v="Standard Class"/>
    <s v="DP-13000"/>
    <s v="Darren Powers"/>
    <x v="0"/>
    <s v="United States"/>
    <s v="New Albany"/>
    <x v="14"/>
    <n v="47150"/>
    <x v="2"/>
    <s v="FUR-CH-10003061"/>
    <x v="0"/>
    <x v="1"/>
    <s v="Global Leather Task Chair, Black"/>
    <n v="89.99"/>
    <n v="1"/>
    <n v="0"/>
    <n v="17.098099999999988"/>
  </r>
  <r>
    <n v="54"/>
    <s v="CA-2016-105816"/>
    <x v="25"/>
    <d v="2016-12-17T00:00:00"/>
    <s v="Standard Class"/>
    <s v="JM-15265"/>
    <s v="Janet Molinari"/>
    <x v="1"/>
    <s v="United States"/>
    <s v="New York City"/>
    <x v="15"/>
    <n v="10024"/>
    <x v="3"/>
    <s v="OFF-FA-10000304"/>
    <x v="1"/>
    <x v="13"/>
    <s v="Advantus Push Pins"/>
    <n v="15.260000000000002"/>
    <n v="7"/>
    <n v="0"/>
    <n v="6.2566000000000006"/>
  </r>
  <r>
    <n v="55"/>
    <s v="CA-2016-105816"/>
    <x v="25"/>
    <d v="2016-12-17T00:00:00"/>
    <s v="Standard Class"/>
    <s v="JM-15265"/>
    <s v="Janet Molinari"/>
    <x v="1"/>
    <s v="United States"/>
    <s v="New York City"/>
    <x v="15"/>
    <n v="10024"/>
    <x v="3"/>
    <s v="TEC-PH-10002447"/>
    <x v="2"/>
    <x v="7"/>
    <s v="AT&amp;T CL83451 4-Handset Telephone"/>
    <n v="1029.95"/>
    <n v="5"/>
    <n v="0"/>
    <n v="298.68549999999999"/>
  </r>
  <r>
    <n v="56"/>
    <s v="CA-2016-111682"/>
    <x v="26"/>
    <d v="2016-06-18T00:00:00"/>
    <s v="First Class"/>
    <s v="TB-21055"/>
    <s v="Ted Butterfield"/>
    <x v="0"/>
    <s v="United States"/>
    <s v="Troy"/>
    <x v="15"/>
    <n v="12180"/>
    <x v="3"/>
    <s v="OFF-ST-10000604"/>
    <x v="1"/>
    <x v="4"/>
    <s v="Home/Office Personal File Carts"/>
    <n v="208.56"/>
    <n v="6"/>
    <n v="0"/>
    <n v="52.139999999999986"/>
  </r>
  <r>
    <n v="57"/>
    <s v="CA-2016-111682"/>
    <x v="26"/>
    <d v="2016-06-18T00:00:00"/>
    <s v="First Class"/>
    <s v="TB-21055"/>
    <s v="Ted Butterfield"/>
    <x v="0"/>
    <s v="United States"/>
    <s v="Troy"/>
    <x v="15"/>
    <n v="12180"/>
    <x v="3"/>
    <s v="OFF-PA-10001569"/>
    <x v="1"/>
    <x v="10"/>
    <s v="Xerox 232"/>
    <n v="32.400000000000006"/>
    <n v="5"/>
    <n v="0"/>
    <n v="15.552000000000001"/>
  </r>
  <r>
    <n v="58"/>
    <s v="CA-2016-111682"/>
    <x v="26"/>
    <d v="2016-06-18T00:00:00"/>
    <s v="First Class"/>
    <s v="TB-21055"/>
    <s v="Ted Butterfield"/>
    <x v="0"/>
    <s v="United States"/>
    <s v="Troy"/>
    <x v="15"/>
    <n v="12180"/>
    <x v="3"/>
    <s v="FUR-CH-10003968"/>
    <x v="0"/>
    <x v="1"/>
    <s v="Novimex Turbo Task Chair"/>
    <n v="319.41000000000003"/>
    <n v="5"/>
    <n v="0.1"/>
    <n v="7.0980000000000061"/>
  </r>
  <r>
    <n v="59"/>
    <s v="CA-2016-111682"/>
    <x v="26"/>
    <d v="2016-06-18T00:00:00"/>
    <s v="First Class"/>
    <s v="TB-21055"/>
    <s v="Ted Butterfield"/>
    <x v="0"/>
    <s v="United States"/>
    <s v="Troy"/>
    <x v="15"/>
    <n v="12180"/>
    <x v="3"/>
    <s v="OFF-PA-10000587"/>
    <x v="1"/>
    <x v="10"/>
    <s v="Array Parchment Paper, Assorted Colors"/>
    <n v="14.56"/>
    <n v="2"/>
    <n v="0"/>
    <n v="6.9888000000000003"/>
  </r>
  <r>
    <n v="60"/>
    <s v="CA-2016-111682"/>
    <x v="26"/>
    <d v="2016-06-18T00:00:00"/>
    <s v="First Class"/>
    <s v="TB-21055"/>
    <s v="Ted Butterfield"/>
    <x v="0"/>
    <s v="United States"/>
    <s v="Troy"/>
    <x v="15"/>
    <n v="12180"/>
    <x v="3"/>
    <s v="TEC-AC-10002167"/>
    <x v="2"/>
    <x v="11"/>
    <s v="Imation 8gb Micro Traveldrive Usb 2.0 Flash Drive"/>
    <n v="30"/>
    <n v="2"/>
    <n v="0"/>
    <n v="3.3000000000000007"/>
  </r>
  <r>
    <n v="61"/>
    <s v="CA-2016-111682"/>
    <x v="26"/>
    <d v="2016-06-18T00:00:00"/>
    <s v="First Class"/>
    <s v="TB-21055"/>
    <s v="Ted Butterfield"/>
    <x v="0"/>
    <s v="United States"/>
    <s v="Troy"/>
    <x v="15"/>
    <n v="12180"/>
    <x v="3"/>
    <s v="OFF-BI-10001460"/>
    <x v="1"/>
    <x v="8"/>
    <s v="Plastic Binding Combs"/>
    <n v="48.480000000000004"/>
    <n v="4"/>
    <n v="0.2"/>
    <n v="16.361999999999998"/>
  </r>
  <r>
    <n v="62"/>
    <s v="CA-2016-111682"/>
    <x v="26"/>
    <d v="2016-06-18T00:00:00"/>
    <s v="First Class"/>
    <s v="TB-21055"/>
    <s v="Ted Butterfield"/>
    <x v="0"/>
    <s v="United States"/>
    <s v="Troy"/>
    <x v="15"/>
    <n v="12180"/>
    <x v="3"/>
    <s v="OFF-AR-10001868"/>
    <x v="1"/>
    <x v="6"/>
    <s v="Prang Dustless Chalk Sticks"/>
    <n v="1.68"/>
    <n v="1"/>
    <n v="0"/>
    <n v="0.84"/>
  </r>
  <r>
    <n v="63"/>
    <s v="CA-2015-135545"/>
    <x v="27"/>
    <d v="2015-11-30T00:00:00"/>
    <s v="Standard Class"/>
    <s v="KM-16720"/>
    <s v="Kunst Miller"/>
    <x v="0"/>
    <s v="United States"/>
    <s v="Los Angeles"/>
    <x v="1"/>
    <n v="90004"/>
    <x v="1"/>
    <s v="TEC-AC-10004633"/>
    <x v="2"/>
    <x v="11"/>
    <s v="Verbatim 25 GB 6x Blu-ray Single Layer Recordable Disc, 3/Pack"/>
    <n v="13.98"/>
    <n v="2"/>
    <n v="0"/>
    <n v="6.1512000000000011"/>
  </r>
  <r>
    <n v="64"/>
    <s v="CA-2015-135545"/>
    <x v="27"/>
    <d v="2015-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s v="Standard Class"/>
    <s v="KM-16720"/>
    <s v="Kunst Miller"/>
    <x v="0"/>
    <s v="United States"/>
    <s v="Los Angeles"/>
    <x v="1"/>
    <n v="90004"/>
    <x v="1"/>
    <s v="OFF-PA-10003892"/>
    <x v="1"/>
    <x v="10"/>
    <s v="Xerox 1943"/>
    <n v="146.72999999999999"/>
    <n v="3"/>
    <n v="0"/>
    <n v="68.963099999999997"/>
  </r>
  <r>
    <n v="66"/>
    <s v="CA-2015-135545"/>
    <x v="27"/>
    <d v="2015-11-30T00:00:00"/>
    <s v="Standard Class"/>
    <s v="KM-16720"/>
    <s v="Kunst Miller"/>
    <x v="0"/>
    <s v="United States"/>
    <s v="Los Angeles"/>
    <x v="1"/>
    <n v="90004"/>
    <x v="1"/>
    <s v="FUR-FU-10000397"/>
    <x v="0"/>
    <x v="5"/>
    <s v="Luxo Economy Swing Arm Lamp"/>
    <n v="79.760000000000005"/>
    <n v="4"/>
    <n v="0"/>
    <n v="22.332800000000006"/>
  </r>
  <r>
    <n v="67"/>
    <s v="US-2015-164175"/>
    <x v="28"/>
    <d v="2015-05-05T00:00:00"/>
    <s v="Standard Class"/>
    <s v="PS-18970"/>
    <s v="Paul Stevenson"/>
    <x v="2"/>
    <s v="United States"/>
    <s v="Chicago"/>
    <x v="10"/>
    <n v="60610"/>
    <x v="2"/>
    <s v="FUR-CH-10001146"/>
    <x v="0"/>
    <x v="1"/>
    <s v="Global Value Mid-Back Manager's Chair, Gray"/>
    <n v="213.11499999999998"/>
    <n v="5"/>
    <n v="0.3"/>
    <n v="-15.222500000000011"/>
  </r>
  <r>
    <n v="68"/>
    <s v="CA-2014-106376"/>
    <x v="29"/>
    <d v="2014-12-10T00:00:00"/>
    <s v="Standard Class"/>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s v="Standard Class"/>
    <s v="BS-11590"/>
    <s v="Brendan Sweed"/>
    <x v="1"/>
    <s v="United States"/>
    <s v="Gilbert"/>
    <x v="16"/>
    <n v="85234"/>
    <x v="1"/>
    <s v="TEC-PH-10002726"/>
    <x v="2"/>
    <x v="7"/>
    <s v="netTALK DUO VoIP Telephone Service"/>
    <n v="167.96800000000002"/>
    <n v="4"/>
    <n v="0.2"/>
    <n v="62.988"/>
  </r>
  <r>
    <n v="70"/>
    <s v="CA-2016-119823"/>
    <x v="30"/>
    <d v="2016-06-06T00:00:00"/>
    <s v="First Class"/>
    <s v="KD-16270"/>
    <s v="Karen Daniels"/>
    <x v="0"/>
    <s v="United States"/>
    <s v="Springfield"/>
    <x v="17"/>
    <n v="22153"/>
    <x v="0"/>
    <s v="OFF-PA-10000482"/>
    <x v="1"/>
    <x v="10"/>
    <s v="Snap-A-Way Black Print Carbonless Ruled Speed Letter, Triplicate"/>
    <n v="75.88"/>
    <n v="2"/>
    <n v="0"/>
    <n v="35.663599999999995"/>
  </r>
  <r>
    <n v="71"/>
    <s v="CA-2016-106075"/>
    <x v="31"/>
    <d v="2016-09-23T00:00:00"/>
    <s v="Standard Class"/>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s v="Second Class"/>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s v="Standard Class"/>
    <s v="JE-15745"/>
    <s v="Joel Eaton"/>
    <x v="0"/>
    <s v="United States"/>
    <s v="Memphis"/>
    <x v="18"/>
    <n v="38109"/>
    <x v="0"/>
    <s v="FUR-CH-10000513"/>
    <x v="0"/>
    <x v="1"/>
    <s v="High-Back Leather Manager's Chair"/>
    <n v="831.93600000000015"/>
    <n v="8"/>
    <n v="0.2"/>
    <n v="-114.39120000000003"/>
  </r>
  <r>
    <n v="74"/>
    <s v="US-2015-134026"/>
    <x v="33"/>
    <d v="2015-05-02T00:00:00"/>
    <s v="Standard Class"/>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s v="Standard Class"/>
    <s v="JE-15745"/>
    <s v="Joel Eaton"/>
    <x v="0"/>
    <s v="United States"/>
    <s v="Memphis"/>
    <x v="18"/>
    <n v="38109"/>
    <x v="0"/>
    <s v="OFF-ST-10004123"/>
    <x v="1"/>
    <x v="4"/>
    <s v="Safco Industrial Wire Shelving System"/>
    <n v="72.784000000000006"/>
    <n v="1"/>
    <n v="0.2"/>
    <n v="-18.196000000000002"/>
  </r>
  <r>
    <n v="76"/>
    <s v="US-2017-118038"/>
    <x v="34"/>
    <d v="2017-12-11T00:00:00"/>
    <s v="First Class"/>
    <s v="KB-16600"/>
    <s v="Ken Brennan"/>
    <x v="1"/>
    <s v="United States"/>
    <s v="Houston"/>
    <x v="5"/>
    <n v="77041"/>
    <x v="2"/>
    <s v="OFF-BI-10004182"/>
    <x v="1"/>
    <x v="8"/>
    <s v="Economy Binders"/>
    <n v="1.2479999999999998"/>
    <n v="3"/>
    <n v="0.8"/>
    <n v="-1.9344000000000006"/>
  </r>
  <r>
    <n v="77"/>
    <s v="US-2017-118038"/>
    <x v="34"/>
    <d v="2017-12-11T00:00:00"/>
    <s v="First Class"/>
    <s v="KB-16600"/>
    <s v="Ken Brennan"/>
    <x v="1"/>
    <s v="United States"/>
    <s v="Houston"/>
    <x v="5"/>
    <n v="77041"/>
    <x v="2"/>
    <s v="FUR-FU-10000260"/>
    <x v="0"/>
    <x v="5"/>
    <s v="6&quot; Cubicle Wall Clock, Black"/>
    <n v="9.7080000000000002"/>
    <n v="3"/>
    <n v="0.6"/>
    <n v="-5.8248000000000015"/>
  </r>
  <r>
    <n v="78"/>
    <s v="US-2017-118038"/>
    <x v="34"/>
    <d v="2017-12-11T00:00:00"/>
    <s v="First Class"/>
    <s v="KB-16600"/>
    <s v="Ken Brennan"/>
    <x v="1"/>
    <s v="United States"/>
    <s v="Houston"/>
    <x v="5"/>
    <n v="77041"/>
    <x v="2"/>
    <s v="OFF-ST-10000615"/>
    <x v="1"/>
    <x v="4"/>
    <s v="SimpliFile Personal File, Black Granite, 15w x 6-15/16d x 11-1/4h"/>
    <n v="27.240000000000002"/>
    <n v="3"/>
    <n v="0.2"/>
    <n v="2.724000000000002"/>
  </r>
  <r>
    <n v="79"/>
    <s v="US-2014-147606"/>
    <x v="35"/>
    <d v="2014-12-01T00:00:00"/>
    <s v="Second Class"/>
    <s v="JE-15745"/>
    <s v="Joel Eaton"/>
    <x v="0"/>
    <s v="United States"/>
    <s v="Houston"/>
    <x v="5"/>
    <n v="77070"/>
    <x v="2"/>
    <s v="FUR-FU-10003194"/>
    <x v="0"/>
    <x v="5"/>
    <s v="Eldon Expressions Desk Accessory, Wood Pencil Holder, Oak"/>
    <n v="19.3"/>
    <n v="5"/>
    <n v="0.6"/>
    <n v="-14.475000000000001"/>
  </r>
  <r>
    <n v="80"/>
    <s v="CA-2016-127208"/>
    <x v="1"/>
    <d v="2016-06-15T00:00:00"/>
    <s v="First Class"/>
    <s v="SC-20770"/>
    <s v="Stewart Carmichael"/>
    <x v="1"/>
    <s v="United States"/>
    <s v="Decatur"/>
    <x v="19"/>
    <n v="35601"/>
    <x v="0"/>
    <s v="OFF-AP-10002118"/>
    <x v="1"/>
    <x v="9"/>
    <s v="1.7 Cubic Foot Compact &quot;Cube&quot; Office Refrigerators"/>
    <n v="208.16"/>
    <n v="1"/>
    <n v="0"/>
    <n v="56.20320000000001"/>
  </r>
  <r>
    <n v="81"/>
    <s v="CA-2016-127208"/>
    <x v="1"/>
    <d v="2016-06-15T00:00:00"/>
    <s v="First Class"/>
    <s v="SC-20770"/>
    <s v="Stewart Carmichael"/>
    <x v="1"/>
    <s v="United States"/>
    <s v="Decatur"/>
    <x v="19"/>
    <n v="35601"/>
    <x v="0"/>
    <s v="OFF-BI-10002309"/>
    <x v="1"/>
    <x v="8"/>
    <s v="Avery Heavy-Duty EZD  Binder With Locking Rings"/>
    <n v="16.740000000000002"/>
    <n v="3"/>
    <n v="0"/>
    <n v="8.0351999999999997"/>
  </r>
  <r>
    <n v="82"/>
    <s v="CA-2014-139451"/>
    <x v="36"/>
    <d v="2014-10-16T00:00:00"/>
    <s v="Standard Class"/>
    <s v="DN-13690"/>
    <s v="Duane Noonan"/>
    <x v="0"/>
    <s v="United States"/>
    <s v="San Francisco"/>
    <x v="1"/>
    <n v="94122"/>
    <x v="1"/>
    <s v="OFF-AR-10002053"/>
    <x v="1"/>
    <x v="6"/>
    <s v="Premium Writing Pencils, Soft, #2 by Central Association for the Blind"/>
    <n v="14.9"/>
    <n v="5"/>
    <n v="0"/>
    <n v="4.1720000000000006"/>
  </r>
  <r>
    <n v="83"/>
    <s v="CA-2014-139451"/>
    <x v="36"/>
    <d v="2014-10-16T00:00:00"/>
    <s v="Standard Class"/>
    <s v="DN-13690"/>
    <s v="Duane Noonan"/>
    <x v="0"/>
    <s v="United States"/>
    <s v="San Francisco"/>
    <x v="1"/>
    <n v="94122"/>
    <x v="1"/>
    <s v="OFF-ST-10002370"/>
    <x v="1"/>
    <x v="4"/>
    <s v="Sortfiler Multipurpose Personal File Organizer, Black"/>
    <n v="21.39"/>
    <n v="1"/>
    <n v="0"/>
    <n v="6.2030999999999992"/>
  </r>
  <r>
    <n v="84"/>
    <s v="CA-2015-149734"/>
    <x v="37"/>
    <d v="2015-09-08T00:00:00"/>
    <s v="Standard Class"/>
    <s v="JC-16105"/>
    <s v="Julie Creighton"/>
    <x v="1"/>
    <s v="United States"/>
    <s v="Durham"/>
    <x v="3"/>
    <n v="27707"/>
    <x v="0"/>
    <s v="OFF-EN-10000927"/>
    <x v="1"/>
    <x v="12"/>
    <s v="Jet-Pak Recycled Peel 'N' Seal Padded Mailers"/>
    <n v="200.98400000000004"/>
    <n v="7"/>
    <n v="0.2"/>
    <n v="62.807499999999976"/>
  </r>
  <r>
    <n v="85"/>
    <s v="US-2017-119662"/>
    <x v="38"/>
    <d v="2017-11-16T00:00:00"/>
    <s v="First Class"/>
    <s v="CS-12400"/>
    <s v="Christopher Schild"/>
    <x v="2"/>
    <s v="United States"/>
    <s v="Chicago"/>
    <x v="10"/>
    <n v="60623"/>
    <x v="2"/>
    <s v="OFF-ST-10003656"/>
    <x v="1"/>
    <x v="4"/>
    <s v="Safco Industrial Wire Shelving"/>
    <n v="230.376"/>
    <n v="3"/>
    <n v="0.2"/>
    <n v="-48.954900000000002"/>
  </r>
  <r>
    <n v="86"/>
    <s v="CA-2017-140088"/>
    <x v="39"/>
    <d v="2017-05-30T00:00:00"/>
    <s v="Second Class"/>
    <s v="PO-18865"/>
    <s v="Patrick O'Donnell"/>
    <x v="0"/>
    <s v="United States"/>
    <s v="Columbia"/>
    <x v="20"/>
    <n v="29203"/>
    <x v="0"/>
    <s v="FUR-CH-10000863"/>
    <x v="0"/>
    <x v="1"/>
    <s v="Novimex Swivel Fabric Task Chair"/>
    <n v="301.95999999999998"/>
    <n v="2"/>
    <n v="0"/>
    <n v="33.215599999999995"/>
  </r>
  <r>
    <n v="87"/>
    <s v="CA-2017-155558"/>
    <x v="40"/>
    <d v="2017-11-02T00:00:00"/>
    <s v="Standard Class"/>
    <s v="PG-18895"/>
    <s v="Paul Gonzalez"/>
    <x v="0"/>
    <s v="United States"/>
    <s v="Rochester"/>
    <x v="11"/>
    <n v="55901"/>
    <x v="2"/>
    <s v="TEC-AC-10001998"/>
    <x v="2"/>
    <x v="11"/>
    <s v="Logitech LS21 Speaker System - PC Multimedia - 2.1-CH - Wired"/>
    <n v="19.989999999999998"/>
    <n v="1"/>
    <n v="0"/>
    <n v="6.796599999999998"/>
  </r>
  <r>
    <n v="88"/>
    <s v="CA-2017-155558"/>
    <x v="40"/>
    <d v="2017-11-02T00:00:00"/>
    <s v="Standard Class"/>
    <s v="PG-18895"/>
    <s v="Paul Gonzalez"/>
    <x v="0"/>
    <s v="United States"/>
    <s v="Rochester"/>
    <x v="11"/>
    <n v="55901"/>
    <x v="2"/>
    <s v="OFF-LA-10000134"/>
    <x v="1"/>
    <x v="2"/>
    <s v="Avery 511"/>
    <n v="6.16"/>
    <n v="2"/>
    <n v="0"/>
    <n v="2.9567999999999999"/>
  </r>
  <r>
    <n v="89"/>
    <s v="CA-2016-159695"/>
    <x v="41"/>
    <d v="2016-04-10T00:00:00"/>
    <s v="Second Class"/>
    <s v="GM-14455"/>
    <s v="Gary Mitchum"/>
    <x v="2"/>
    <s v="United States"/>
    <s v="Houston"/>
    <x v="5"/>
    <n v="77095"/>
    <x v="2"/>
    <s v="OFF-ST-10003442"/>
    <x v="1"/>
    <x v="4"/>
    <s v="Eldon Portable Mobile Manager"/>
    <n v="158.36800000000002"/>
    <n v="7"/>
    <n v="0.2"/>
    <n v="13.857199999999999"/>
  </r>
  <r>
    <n v="90"/>
    <s v="CA-2016-109806"/>
    <x v="42"/>
    <d v="2016-09-22T00:00:00"/>
    <s v="Standard Class"/>
    <s v="JS-15685"/>
    <s v="Jim Sink"/>
    <x v="1"/>
    <s v="United States"/>
    <s v="Los Angeles"/>
    <x v="1"/>
    <n v="90036"/>
    <x v="1"/>
    <s v="OFF-AR-10004930"/>
    <x v="1"/>
    <x v="6"/>
    <s v="Turquoise Lead Holder with Pocket Clip"/>
    <n v="20.100000000000001"/>
    <n v="3"/>
    <n v="0"/>
    <n v="6.6329999999999982"/>
  </r>
  <r>
    <n v="91"/>
    <s v="CA-2016-109806"/>
    <x v="42"/>
    <d v="2016-09-22T00:00:00"/>
    <s v="Standard Class"/>
    <s v="JS-15685"/>
    <s v="Jim Sink"/>
    <x v="1"/>
    <s v="United States"/>
    <s v="Los Angeles"/>
    <x v="1"/>
    <n v="90036"/>
    <x v="1"/>
    <s v="TEC-PH-10004093"/>
    <x v="2"/>
    <x v="7"/>
    <s v="Panasonic Kx-TS550"/>
    <n v="73.584000000000003"/>
    <n v="2"/>
    <n v="0.2"/>
    <n v="8.2781999999999982"/>
  </r>
  <r>
    <n v="92"/>
    <s v="CA-2016-109806"/>
    <x v="42"/>
    <d v="2016-09-22T00:00:00"/>
    <s v="Standard Class"/>
    <s v="JS-15685"/>
    <s v="Jim Sink"/>
    <x v="1"/>
    <s v="United States"/>
    <s v="Los Angeles"/>
    <x v="1"/>
    <n v="90036"/>
    <x v="1"/>
    <s v="OFF-PA-10000304"/>
    <x v="1"/>
    <x v="10"/>
    <s v="Xerox 1995"/>
    <n v="6.48"/>
    <n v="1"/>
    <n v="0"/>
    <n v="3.1104000000000003"/>
  </r>
  <r>
    <n v="93"/>
    <s v="CA-2015-149587"/>
    <x v="43"/>
    <d v="2015-02-05T00:00:00"/>
    <s v="Second Class"/>
    <s v="KB-16315"/>
    <s v="Karl Braun"/>
    <x v="0"/>
    <s v="United States"/>
    <s v="Minneapolis"/>
    <x v="11"/>
    <n v="55407"/>
    <x v="2"/>
    <s v="OFF-PA-10003177"/>
    <x v="1"/>
    <x v="10"/>
    <s v="Xerox 1999"/>
    <n v="12.96"/>
    <n v="2"/>
    <n v="0"/>
    <n v="6.2208000000000006"/>
  </r>
  <r>
    <n v="94"/>
    <s v="CA-2015-149587"/>
    <x v="43"/>
    <d v="2015-02-05T00:00:00"/>
    <s v="Second Class"/>
    <s v="KB-16315"/>
    <s v="Karl Braun"/>
    <x v="0"/>
    <s v="United States"/>
    <s v="Minneapolis"/>
    <x v="11"/>
    <n v="55407"/>
    <x v="2"/>
    <s v="FUR-FU-10003799"/>
    <x v="0"/>
    <x v="5"/>
    <s v="Seth Thomas 13 1/2&quot; Wall Clock"/>
    <n v="53.34"/>
    <n v="3"/>
    <n v="0"/>
    <n v="16.535399999999996"/>
  </r>
  <r>
    <n v="95"/>
    <s v="CA-2015-149587"/>
    <x v="43"/>
    <d v="2015-02-05T00:00:00"/>
    <s v="Second Class"/>
    <s v="KB-16315"/>
    <s v="Karl Braun"/>
    <x v="0"/>
    <s v="United States"/>
    <s v="Minneapolis"/>
    <x v="11"/>
    <n v="55407"/>
    <x v="2"/>
    <s v="OFF-BI-10002852"/>
    <x v="1"/>
    <x v="8"/>
    <s v="Ibico Standard Transparent Covers"/>
    <n v="32.96"/>
    <n v="2"/>
    <n v="0"/>
    <n v="16.150400000000001"/>
  </r>
  <r>
    <n v="96"/>
    <s v="US-2017-109484"/>
    <x v="44"/>
    <d v="2017-11-12T00:00:00"/>
    <s v="Standard Class"/>
    <s v="RB-19705"/>
    <s v="Roger Barcio"/>
    <x v="2"/>
    <s v="United States"/>
    <s v="Portland"/>
    <x v="21"/>
    <n v="97206"/>
    <x v="1"/>
    <s v="OFF-BI-10004738"/>
    <x v="1"/>
    <x v="8"/>
    <s v="Flexible Leather- Look Classic Collection Ring Binder"/>
    <n v="5.6820000000000013"/>
    <n v="1"/>
    <n v="0.7"/>
    <n v="-3.7880000000000003"/>
  </r>
  <r>
    <n v="97"/>
    <s v="CA-2017-161018"/>
    <x v="45"/>
    <d v="2017-11-11T00:00:00"/>
    <s v="Second Class"/>
    <s v="PN-18775"/>
    <s v="Parhena Norris"/>
    <x v="2"/>
    <s v="United States"/>
    <s v="New York City"/>
    <x v="15"/>
    <n v="10009"/>
    <x v="3"/>
    <s v="FUR-FU-10000629"/>
    <x v="0"/>
    <x v="5"/>
    <s v="9-3/4 Diameter Round Wall Clock"/>
    <n v="96.53"/>
    <n v="7"/>
    <n v="0"/>
    <n v="40.5426"/>
  </r>
  <r>
    <n v="98"/>
    <s v="CA-2017-157833"/>
    <x v="46"/>
    <d v="2017-06-20T00:00:00"/>
    <s v="First Class"/>
    <s v="KD-16345"/>
    <s v="Katherine Ducich"/>
    <x v="0"/>
    <s v="United States"/>
    <s v="San Francisco"/>
    <x v="1"/>
    <n v="94122"/>
    <x v="1"/>
    <s v="OFF-BI-10001721"/>
    <x v="1"/>
    <x v="8"/>
    <s v="Trimflex Flexible Post Binders"/>
    <n v="51.311999999999998"/>
    <n v="3"/>
    <n v="0.2"/>
    <n v="17.959199999999999"/>
  </r>
  <r>
    <n v="99"/>
    <s v="CA-2016-149223"/>
    <x v="47"/>
    <d v="2016-09-11T00:00:00"/>
    <s v="Standard Class"/>
    <s v="ER-13855"/>
    <s v="Elpida Rittenbach"/>
    <x v="1"/>
    <s v="United States"/>
    <s v="Saint Paul"/>
    <x v="11"/>
    <n v="55106"/>
    <x v="2"/>
    <s v="OFF-AP-10000358"/>
    <x v="1"/>
    <x v="9"/>
    <s v="Fellowes Basic Home/Office Series Surge Protectors"/>
    <n v="77.88"/>
    <n v="6"/>
    <n v="0"/>
    <n v="22.585199999999993"/>
  </r>
  <r>
    <n v="100"/>
    <s v="CA-2016-158568"/>
    <x v="48"/>
    <d v="2016-09-02T00:00:00"/>
    <s v="Standard Class"/>
    <s v="RB-19465"/>
    <s v="Rick Bensley"/>
    <x v="2"/>
    <s v="United States"/>
    <s v="Chicago"/>
    <x v="10"/>
    <n v="60610"/>
    <x v="2"/>
    <s v="OFF-PA-10003256"/>
    <x v="1"/>
    <x v="10"/>
    <s v="Avery Personal Creations Heavyweight Cards"/>
    <n v="64.623999999999995"/>
    <n v="7"/>
    <n v="0.2"/>
    <n v="22.618399999999994"/>
  </r>
  <r>
    <n v="101"/>
    <s v="CA-2016-158568"/>
    <x v="48"/>
    <d v="2016-09-02T00:00:00"/>
    <s v="Standard Class"/>
    <s v="RB-19465"/>
    <s v="Rick Bensley"/>
    <x v="2"/>
    <s v="United States"/>
    <s v="Chicago"/>
    <x v="10"/>
    <n v="60610"/>
    <x v="2"/>
    <s v="TEC-AC-10001767"/>
    <x v="2"/>
    <x v="11"/>
    <s v="SanDisk Ultra 64 GB MicroSDHC Class 10 Memory Card"/>
    <n v="95.976000000000013"/>
    <n v="3"/>
    <n v="0.2"/>
    <n v="-10.797300000000011"/>
  </r>
  <r>
    <n v="102"/>
    <s v="CA-2016-158568"/>
    <x v="48"/>
    <d v="2016-09-02T00:00:00"/>
    <s v="Standard Class"/>
    <s v="RB-19465"/>
    <s v="Rick Bensley"/>
    <x v="2"/>
    <s v="United States"/>
    <s v="Chicago"/>
    <x v="10"/>
    <n v="60610"/>
    <x v="2"/>
    <s v="OFF-BI-10002609"/>
    <x v="1"/>
    <x v="8"/>
    <s v="Avery Hidden Tab Dividers for Binding Systems"/>
    <n v="1.7879999999999996"/>
    <n v="3"/>
    <n v="0.8"/>
    <n v="-3.0396000000000001"/>
  </r>
  <r>
    <n v="103"/>
    <s v="CA-2016-129903"/>
    <x v="49"/>
    <d v="2016-12-04T00:00:00"/>
    <s v="Second Class"/>
    <s v="GZ-14470"/>
    <s v="Gary Zandusky"/>
    <x v="0"/>
    <s v="United States"/>
    <s v="Rochester"/>
    <x v="11"/>
    <n v="55901"/>
    <x v="2"/>
    <s v="OFF-PA-10004040"/>
    <x v="1"/>
    <x v="10"/>
    <s v="Universal Premium White Copier/Laser Paper (20Lb. and 87 Bright)"/>
    <n v="23.92"/>
    <n v="4"/>
    <n v="0"/>
    <n v="11.720800000000001"/>
  </r>
  <r>
    <n v="104"/>
    <s v="US-2015-156867"/>
    <x v="50"/>
    <d v="2015-11-17T00:00:00"/>
    <s v="Standard Class"/>
    <s v="LC-16870"/>
    <s v="Lena Cacioppo"/>
    <x v="0"/>
    <s v="United States"/>
    <s v="Aurora"/>
    <x v="22"/>
    <n v="80013"/>
    <x v="1"/>
    <s v="TEC-AC-10001552"/>
    <x v="2"/>
    <x v="11"/>
    <s v="Logitech K350 2.4Ghz Wireless Keyboard"/>
    <n v="238.89600000000002"/>
    <n v="6"/>
    <n v="0.2"/>
    <n v="-26.875800000000012"/>
  </r>
  <r>
    <n v="105"/>
    <s v="US-2015-156867"/>
    <x v="50"/>
    <d v="2015-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s v="Standard Class"/>
    <s v="LC-16870"/>
    <s v="Lena Cacioppo"/>
    <x v="0"/>
    <s v="United States"/>
    <s v="Aurora"/>
    <x v="22"/>
    <n v="80013"/>
    <x v="1"/>
    <s v="OFF-BI-10002794"/>
    <x v="1"/>
    <x v="8"/>
    <s v="Avery Trapezoid Ring Binder, 3&quot; Capacity, Black, 1040 sheets"/>
    <n v="36.882000000000005"/>
    <n v="3"/>
    <n v="0.7"/>
    <n v="-25.817399999999999"/>
  </r>
  <r>
    <n v="107"/>
    <s v="CA-2017-119004"/>
    <x v="51"/>
    <d v="2017-11-28T00:00:00"/>
    <s v="Standard Class"/>
    <s v="JM-15250"/>
    <s v="Janet Martin"/>
    <x v="0"/>
    <s v="United States"/>
    <s v="Charlotte"/>
    <x v="3"/>
    <n v="28205"/>
    <x v="0"/>
    <s v="TEC-AC-10003499"/>
    <x v="2"/>
    <x v="11"/>
    <s v="Memorex Mini Travel Drive 8 GB USB 2.0 Flash Drive"/>
    <n v="74.112000000000009"/>
    <n v="8"/>
    <n v="0.2"/>
    <n v="17.601600000000001"/>
  </r>
  <r>
    <n v="108"/>
    <s v="CA-2017-119004"/>
    <x v="51"/>
    <d v="2017-11-28T00:00:00"/>
    <s v="Standard Class"/>
    <s v="JM-15250"/>
    <s v="Janet Martin"/>
    <x v="0"/>
    <s v="United States"/>
    <s v="Charlotte"/>
    <x v="3"/>
    <n v="28205"/>
    <x v="0"/>
    <s v="TEC-PH-10002844"/>
    <x v="2"/>
    <x v="7"/>
    <s v="Speck Products Candyshell Flip Case"/>
    <n v="27.992000000000004"/>
    <n v="1"/>
    <n v="0.2"/>
    <n v="2.0993999999999993"/>
  </r>
  <r>
    <n v="109"/>
    <s v="CA-2017-119004"/>
    <x v="51"/>
    <d v="2017-11-28T00:00:00"/>
    <s v="Standard Class"/>
    <s v="JM-15250"/>
    <s v="Janet Martin"/>
    <x v="0"/>
    <s v="United States"/>
    <s v="Charlotte"/>
    <x v="3"/>
    <n v="28205"/>
    <x v="0"/>
    <s v="OFF-AR-10000390"/>
    <x v="1"/>
    <x v="6"/>
    <s v="Newell Chalk Holder"/>
    <n v="3.3040000000000003"/>
    <n v="1"/>
    <n v="0.2"/>
    <n v="1.0737999999999999"/>
  </r>
  <r>
    <n v="110"/>
    <s v="CA-2015-129476"/>
    <x v="52"/>
    <d v="2015-10-20T00:00:00"/>
    <s v="Standard Class"/>
    <s v="PA-19060"/>
    <s v="Pete Armstrong"/>
    <x v="2"/>
    <s v="United States"/>
    <s v="Orland Park"/>
    <x v="10"/>
    <n v="60462"/>
    <x v="2"/>
    <s v="TEC-AC-10000844"/>
    <x v="2"/>
    <x v="11"/>
    <s v="Logitech Gaming G510s - Keyboard"/>
    <n v="339.96000000000004"/>
    <n v="5"/>
    <n v="0.2"/>
    <n v="67.991999999999962"/>
  </r>
  <r>
    <n v="111"/>
    <s v="CA-2017-146780"/>
    <x v="53"/>
    <d v="2017-12-30T00:00:00"/>
    <s v="Standard Class"/>
    <s v="CV-12805"/>
    <s v="Cynthia Voltz"/>
    <x v="1"/>
    <s v="United States"/>
    <s v="New York City"/>
    <x v="15"/>
    <n v="10035"/>
    <x v="3"/>
    <s v="FUR-FU-10001934"/>
    <x v="0"/>
    <x v="5"/>
    <s v="Magnifier Swing Arm Lamp"/>
    <n v="41.96"/>
    <n v="2"/>
    <n v="0"/>
    <n v="10.909600000000001"/>
  </r>
  <r>
    <n v="112"/>
    <s v="CA-2016-128867"/>
    <x v="54"/>
    <d v="2016-11-10T00:00:00"/>
    <s v="Standard Class"/>
    <s v="CL-12565"/>
    <s v="Clay Ludtke"/>
    <x v="0"/>
    <s v="United States"/>
    <s v="Urbandale"/>
    <x v="23"/>
    <n v="50322"/>
    <x v="2"/>
    <s v="OFF-AR-10000380"/>
    <x v="1"/>
    <x v="6"/>
    <s v="Hunt PowerHouse Electric Pencil Sharpener, Blue"/>
    <n v="75.959999999999994"/>
    <n v="2"/>
    <n v="0"/>
    <n v="22.78799999999999"/>
  </r>
  <r>
    <n v="113"/>
    <s v="CA-2016-128867"/>
    <x v="54"/>
    <d v="2016-11-10T00:00:00"/>
    <s v="Standard Class"/>
    <s v="CL-12565"/>
    <s v="Clay Ludtke"/>
    <x v="0"/>
    <s v="United States"/>
    <s v="Urbandale"/>
    <x v="23"/>
    <n v="50322"/>
    <x v="2"/>
    <s v="OFF-BI-10003981"/>
    <x v="1"/>
    <x v="8"/>
    <s v="Avery Durable Plastic 1&quot; Binders"/>
    <n v="27.240000000000002"/>
    <n v="6"/>
    <n v="0"/>
    <n v="13.3476"/>
  </r>
  <r>
    <n v="114"/>
    <s v="CA-2014-115259"/>
    <x v="55"/>
    <d v="2014-08-27T00:00:00"/>
    <s v="Second Class"/>
    <s v="RC-19960"/>
    <s v="Ryan Crowe"/>
    <x v="0"/>
    <s v="United States"/>
    <s v="Columbus"/>
    <x v="24"/>
    <n v="43229"/>
    <x v="3"/>
    <s v="OFF-FA-10000621"/>
    <x v="1"/>
    <x v="13"/>
    <s v="OIC Colored Binder Clips, Assorted Sizes"/>
    <n v="40.096000000000004"/>
    <n v="14"/>
    <n v="0.2"/>
    <n v="14.534799999999997"/>
  </r>
  <r>
    <n v="115"/>
    <s v="CA-2014-115259"/>
    <x v="55"/>
    <d v="2014-08-27T00:00:00"/>
    <s v="Second Class"/>
    <s v="RC-19960"/>
    <s v="Ryan Crowe"/>
    <x v="0"/>
    <s v="United States"/>
    <s v="Columbus"/>
    <x v="24"/>
    <n v="43229"/>
    <x v="3"/>
    <s v="OFF-EN-10002600"/>
    <x v="1"/>
    <x v="12"/>
    <s v="Redi-Strip #10 Envelopes, 4 1/8 x 9 1/2"/>
    <n v="4.7200000000000006"/>
    <n v="2"/>
    <n v="0.2"/>
    <n v="1.6519999999999997"/>
  </r>
  <r>
    <n v="116"/>
    <s v="CA-2014-115259"/>
    <x v="55"/>
    <d v="2014-08-27T00:00:00"/>
    <s v="Second Class"/>
    <s v="RC-19960"/>
    <s v="Ryan Crowe"/>
    <x v="0"/>
    <s v="United States"/>
    <s v="Columbus"/>
    <x v="24"/>
    <n v="43229"/>
    <x v="3"/>
    <s v="OFF-PA-10004965"/>
    <x v="1"/>
    <x v="10"/>
    <s v="Xerox 1921"/>
    <n v="23.976000000000003"/>
    <n v="3"/>
    <n v="0.2"/>
    <n v="7.4924999999999988"/>
  </r>
  <r>
    <n v="117"/>
    <s v="CA-2014-115259"/>
    <x v="55"/>
    <d v="2014-08-27T00:00:00"/>
    <s v="Second Class"/>
    <s v="RC-19960"/>
    <s v="Ryan Crowe"/>
    <x v="0"/>
    <s v="United States"/>
    <s v="Columbus"/>
    <x v="24"/>
    <n v="43229"/>
    <x v="3"/>
    <s v="OFF-EN-10002504"/>
    <x v="1"/>
    <x v="12"/>
    <s v="Tyvek  Top-Opening Peel &amp; Seel Envelopes, Plain White"/>
    <n v="130.464"/>
    <n v="6"/>
    <n v="0.2"/>
    <n v="44.031599999999997"/>
  </r>
  <r>
    <n v="118"/>
    <s v="CA-2015-110457"/>
    <x v="56"/>
    <d v="2015-03-06T00:00:00"/>
    <s v="Standard Class"/>
    <s v="DK-13090"/>
    <s v="Dave Kipp"/>
    <x v="0"/>
    <s v="United States"/>
    <s v="Seattle"/>
    <x v="4"/>
    <n v="98103"/>
    <x v="1"/>
    <s v="FUR-TA-10001768"/>
    <x v="0"/>
    <x v="3"/>
    <s v="Hon Racetrack Conference Tables"/>
    <n v="787.53"/>
    <n v="3"/>
    <n v="0"/>
    <n v="165.38129999999995"/>
  </r>
  <r>
    <n v="119"/>
    <s v="US-2015-136476"/>
    <x v="57"/>
    <d v="2015-04-10T00:00:00"/>
    <s v="Standard Class"/>
    <s v="GG-14650"/>
    <s v="Greg Guthrie"/>
    <x v="1"/>
    <s v="United States"/>
    <s v="Bristol"/>
    <x v="18"/>
    <n v="37620"/>
    <x v="0"/>
    <s v="OFF-BI-10003650"/>
    <x v="1"/>
    <x v="8"/>
    <s v="GBC DocuBind 300 Electric Binding Machine"/>
    <n v="157.79400000000004"/>
    <n v="1"/>
    <n v="0.7"/>
    <n v="-115.71559999999999"/>
  </r>
  <r>
    <n v="120"/>
    <s v="CA-2016-103730"/>
    <x v="1"/>
    <d v="2016-06-15T00:00:00"/>
    <s v="First Class"/>
    <s v="SC-20725"/>
    <s v="Steven Cartwright"/>
    <x v="0"/>
    <s v="United States"/>
    <s v="Wilmington"/>
    <x v="13"/>
    <n v="19805"/>
    <x v="3"/>
    <s v="FUR-FU-10002157"/>
    <x v="0"/>
    <x v="5"/>
    <s v="Artistic Insta-Plaque"/>
    <n v="47.04"/>
    <n v="3"/>
    <n v="0"/>
    <n v="18.345599999999997"/>
  </r>
  <r>
    <n v="121"/>
    <s v="CA-2016-103730"/>
    <x v="1"/>
    <d v="2016-06-15T00:00:00"/>
    <s v="First Class"/>
    <s v="SC-20725"/>
    <s v="Steven Cartwright"/>
    <x v="0"/>
    <s v="United States"/>
    <s v="Wilmington"/>
    <x v="13"/>
    <n v="19805"/>
    <x v="3"/>
    <s v="OFF-BI-10003910"/>
    <x v="1"/>
    <x v="8"/>
    <s v="DXL Angle-View Binders with Locking Rings by Samsill"/>
    <n v="30.84"/>
    <n v="4"/>
    <n v="0"/>
    <n v="13.878"/>
  </r>
  <r>
    <n v="122"/>
    <s v="CA-2016-103730"/>
    <x v="1"/>
    <d v="2016-06-15T00:00:00"/>
    <s v="First Class"/>
    <s v="SC-20725"/>
    <s v="Steven Cartwright"/>
    <x v="0"/>
    <s v="United States"/>
    <s v="Wilmington"/>
    <x v="13"/>
    <n v="19805"/>
    <x v="3"/>
    <s v="OFF-ST-10000777"/>
    <x v="1"/>
    <x v="4"/>
    <s v="Companion Letter/Legal File, Black"/>
    <n v="226.56"/>
    <n v="6"/>
    <n v="0"/>
    <n v="63.436800000000005"/>
  </r>
  <r>
    <n v="123"/>
    <s v="CA-2016-103730"/>
    <x v="1"/>
    <d v="2016-06-15T00:00:00"/>
    <s v="First Class"/>
    <s v="SC-20725"/>
    <s v="Steven Cartwright"/>
    <x v="0"/>
    <s v="United States"/>
    <s v="Wilmington"/>
    <x v="13"/>
    <n v="19805"/>
    <x v="3"/>
    <s v="OFF-EN-10002500"/>
    <x v="1"/>
    <x v="12"/>
    <s v="Globe Weis Peel &amp; Seel First Class Envelopes"/>
    <n v="115.02"/>
    <n v="9"/>
    <n v="0"/>
    <n v="51.758999999999993"/>
  </r>
  <r>
    <n v="124"/>
    <s v="CA-2016-103730"/>
    <x v="1"/>
    <d v="2016-06-15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s v="Second Class"/>
    <s v="AD-10180"/>
    <s v="Alan Dominguez"/>
    <x v="2"/>
    <s v="United States"/>
    <s v="Houston"/>
    <x v="5"/>
    <n v="77041"/>
    <x v="2"/>
    <s v="FUR-CH-10004063"/>
    <x v="0"/>
    <x v="1"/>
    <s v="Global Deluxe High-Back Manager's Chair"/>
    <n v="600.55799999999999"/>
    <n v="3"/>
    <n v="0.3"/>
    <n v="-8.5794000000000779"/>
  </r>
  <r>
    <n v="126"/>
    <s v="US-2014-134614"/>
    <x v="59"/>
    <d v="2014-09-25T00:00:00"/>
    <s v="Standard Class"/>
    <s v="PF-19165"/>
    <s v="Philip Fox"/>
    <x v="0"/>
    <s v="United States"/>
    <s v="Bloomington"/>
    <x v="10"/>
    <n v="61701"/>
    <x v="2"/>
    <s v="FUR-TA-10004534"/>
    <x v="0"/>
    <x v="3"/>
    <s v="Bevis 44 x 96 Conference Tables"/>
    <n v="617.70000000000005"/>
    <n v="6"/>
    <n v="0.5"/>
    <n v="-407.68200000000013"/>
  </r>
  <r>
    <n v="127"/>
    <s v="US-2017-107272"/>
    <x v="60"/>
    <d v="2017-11-12T00:00:00"/>
    <s v="Standard Class"/>
    <s v="TS-21610"/>
    <s v="Troy Staebel"/>
    <x v="0"/>
    <s v="United States"/>
    <s v="Phoenix"/>
    <x v="16"/>
    <n v="85023"/>
    <x v="1"/>
    <s v="OFF-BI-10003274"/>
    <x v="1"/>
    <x v="8"/>
    <s v="Avery Durable Slant Ring Binders, No Labels"/>
    <n v="2.3880000000000003"/>
    <n v="2"/>
    <n v="0.7"/>
    <n v="-1.8308"/>
  </r>
  <r>
    <n v="128"/>
    <s v="US-2017-107272"/>
    <x v="60"/>
    <d v="2017-11-12T00:00:00"/>
    <s v="Standard Class"/>
    <s v="TS-21610"/>
    <s v="Troy Staebel"/>
    <x v="0"/>
    <s v="United States"/>
    <s v="Phoenix"/>
    <x v="16"/>
    <n v="85023"/>
    <x v="1"/>
    <s v="OFF-ST-10002974"/>
    <x v="1"/>
    <x v="4"/>
    <s v="Trav-L-File Heavy-Duty Shuttle II, Black"/>
    <n v="243.99200000000002"/>
    <n v="7"/>
    <n v="0.2"/>
    <n v="30.498999999999981"/>
  </r>
  <r>
    <n v="129"/>
    <s v="US-2016-125969"/>
    <x v="61"/>
    <d v="2016-11-10T00:00:00"/>
    <s v="Second Class"/>
    <s v="LS-16975"/>
    <s v="Lindsay Shagiari"/>
    <x v="2"/>
    <s v="United States"/>
    <s v="Los Angeles"/>
    <x v="1"/>
    <n v="90004"/>
    <x v="1"/>
    <s v="FUR-CH-10001146"/>
    <x v="0"/>
    <x v="1"/>
    <s v="Global Task Chair, Black"/>
    <n v="81.424000000000007"/>
    <n v="2"/>
    <n v="0.2"/>
    <n v="-9.1601999999999961"/>
  </r>
  <r>
    <n v="130"/>
    <s v="US-2016-125969"/>
    <x v="61"/>
    <d v="2016-11-10T00:00:00"/>
    <s v="Second Class"/>
    <s v="LS-16975"/>
    <s v="Lindsay Shagiari"/>
    <x v="2"/>
    <s v="United States"/>
    <s v="Los Angeles"/>
    <x v="1"/>
    <n v="90004"/>
    <x v="1"/>
    <s v="FUR-FU-10003773"/>
    <x v="0"/>
    <x v="5"/>
    <s v="Eldon Cleatmat Plus Chair Mats for High Pile Carpets"/>
    <n v="238.56"/>
    <n v="3"/>
    <n v="0"/>
    <n v="26.241599999999977"/>
  </r>
  <r>
    <n v="131"/>
    <s v="US-2017-164147"/>
    <x v="62"/>
    <d v="2017-02-05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s v="First Class"/>
    <s v="DW-13585"/>
    <s v="Dorothy Wardle"/>
    <x v="1"/>
    <s v="United States"/>
    <s v="Columbus"/>
    <x v="24"/>
    <n v="43229"/>
    <x v="3"/>
    <s v="OFF-PA-10002377"/>
    <x v="1"/>
    <x v="10"/>
    <s v="Xerox 1916"/>
    <n v="78.304000000000002"/>
    <n v="2"/>
    <n v="0.2"/>
    <n v="29.363999999999997"/>
  </r>
  <r>
    <n v="133"/>
    <s v="US-2017-164147"/>
    <x v="62"/>
    <d v="2017-02-05T00:00:00"/>
    <s v="First Class"/>
    <s v="DW-13585"/>
    <s v="Dorothy Wardle"/>
    <x v="1"/>
    <s v="United States"/>
    <s v="Columbus"/>
    <x v="24"/>
    <n v="43229"/>
    <x v="3"/>
    <s v="OFF-FA-10002780"/>
    <x v="1"/>
    <x v="13"/>
    <s v="Staples"/>
    <n v="21.456"/>
    <n v="9"/>
    <n v="0.2"/>
    <n v="6.9731999999999976"/>
  </r>
  <r>
    <n v="134"/>
    <s v="CA-2016-145583"/>
    <x v="63"/>
    <d v="2016-10-19T00:00:00"/>
    <s v="Standard Class"/>
    <s v="LC-16885"/>
    <s v="Lena Creighton"/>
    <x v="0"/>
    <s v="United States"/>
    <s v="Roseville"/>
    <x v="1"/>
    <n v="95661"/>
    <x v="1"/>
    <s v="OFF-PA-10001804"/>
    <x v="1"/>
    <x v="10"/>
    <s v="Xerox 195"/>
    <n v="20.04"/>
    <n v="3"/>
    <n v="0"/>
    <n v="9.6191999999999993"/>
  </r>
  <r>
    <n v="135"/>
    <s v="CA-2016-145583"/>
    <x v="63"/>
    <d v="2016-10-19T00:00:00"/>
    <s v="Standard Class"/>
    <s v="LC-16885"/>
    <s v="Lena Creighton"/>
    <x v="0"/>
    <s v="United States"/>
    <s v="Roseville"/>
    <x v="1"/>
    <n v="95661"/>
    <x v="1"/>
    <s v="OFF-PA-10001736"/>
    <x v="1"/>
    <x v="10"/>
    <s v="Xerox 1880"/>
    <n v="35.44"/>
    <n v="1"/>
    <n v="0"/>
    <n v="16.656799999999997"/>
  </r>
  <r>
    <n v="136"/>
    <s v="CA-2016-145583"/>
    <x v="63"/>
    <d v="2016-10-19T00:00:00"/>
    <s v="Standard Class"/>
    <s v="LC-16885"/>
    <s v="Lena Creighton"/>
    <x v="0"/>
    <s v="United States"/>
    <s v="Roseville"/>
    <x v="1"/>
    <n v="95661"/>
    <x v="1"/>
    <s v="OFF-AR-10001149"/>
    <x v="1"/>
    <x v="6"/>
    <s v="Sanford Colorific Colored Pencils, 12/Box"/>
    <n v="11.52"/>
    <n v="4"/>
    <n v="0"/>
    <n v="3.4559999999999995"/>
  </r>
  <r>
    <n v="137"/>
    <s v="CA-2016-145583"/>
    <x v="63"/>
    <d v="2016-10-19T00:00:00"/>
    <s v="Standard Class"/>
    <s v="LC-16885"/>
    <s v="Lena Creighton"/>
    <x v="0"/>
    <s v="United States"/>
    <s v="Roseville"/>
    <x v="1"/>
    <n v="95661"/>
    <x v="1"/>
    <s v="OFF-FA-10002988"/>
    <x v="1"/>
    <x v="13"/>
    <s v="Ideal Clamps"/>
    <n v="4.0199999999999996"/>
    <n v="2"/>
    <n v="0"/>
    <n v="1.9697999999999998"/>
  </r>
  <r>
    <n v="138"/>
    <s v="CA-2016-145583"/>
    <x v="63"/>
    <d v="2016-10-19T00:00:00"/>
    <s v="Standard Class"/>
    <s v="LC-16885"/>
    <s v="Lena Creighton"/>
    <x v="0"/>
    <s v="United States"/>
    <s v="Roseville"/>
    <x v="1"/>
    <n v="95661"/>
    <x v="1"/>
    <s v="OFF-BI-10004781"/>
    <x v="1"/>
    <x v="8"/>
    <s v="GBC Wire Binding Strips"/>
    <n v="76.176000000000002"/>
    <n v="3"/>
    <n v="0.2"/>
    <n v="26.661599999999996"/>
  </r>
  <r>
    <n v="139"/>
    <s v="CA-2016-145583"/>
    <x v="63"/>
    <d v="2016-10-19T00:00:00"/>
    <s v="Standard Class"/>
    <s v="LC-16885"/>
    <s v="Lena Creighton"/>
    <x v="0"/>
    <s v="United States"/>
    <s v="Roseville"/>
    <x v="1"/>
    <n v="95661"/>
    <x v="1"/>
    <s v="OFF-SU-10001218"/>
    <x v="1"/>
    <x v="14"/>
    <s v="Fiskars Softgrip Scissors"/>
    <n v="65.88"/>
    <n v="6"/>
    <n v="0"/>
    <n v="18.446400000000004"/>
  </r>
  <r>
    <n v="140"/>
    <s v="CA-2016-145583"/>
    <x v="63"/>
    <d v="2016-10-19T00:00:00"/>
    <s v="Standard Class"/>
    <s v="LC-16885"/>
    <s v="Lena Creighton"/>
    <x v="0"/>
    <s v="United States"/>
    <s v="Roseville"/>
    <x v="1"/>
    <n v="95661"/>
    <x v="1"/>
    <s v="FUR-FU-10001706"/>
    <x v="0"/>
    <x v="5"/>
    <s v="Longer-Life Soft White Bulbs"/>
    <n v="43.120000000000005"/>
    <n v="14"/>
    <n v="0"/>
    <n v="20.697599999999998"/>
  </r>
  <r>
    <n v="141"/>
    <s v="CA-2016-110366"/>
    <x v="64"/>
    <d v="2016-09-07T00:00:00"/>
    <s v="Second Class"/>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s v="Standard Class"/>
    <s v="SH-19975"/>
    <s v="Sally Hughsby"/>
    <x v="1"/>
    <s v="United States"/>
    <s v="San Francisco"/>
    <x v="1"/>
    <n v="94122"/>
    <x v="1"/>
    <s v="OFF-AR-10000940"/>
    <x v="1"/>
    <x v="6"/>
    <s v="Newell 343"/>
    <n v="8.82"/>
    <n v="3"/>
    <n v="0"/>
    <n v="2.3814000000000002"/>
  </r>
  <r>
    <n v="143"/>
    <s v="CA-2017-106180"/>
    <x v="65"/>
    <d v="2017-09-23T00:00:00"/>
    <s v="Standard Class"/>
    <s v="SH-19975"/>
    <s v="Sally Hughsby"/>
    <x v="1"/>
    <s v="United States"/>
    <s v="San Francisco"/>
    <x v="1"/>
    <n v="94122"/>
    <x v="1"/>
    <s v="OFF-EN-10004030"/>
    <x v="1"/>
    <x v="12"/>
    <s v="Convenience Packs of Business Envelopes"/>
    <n v="10.86"/>
    <n v="3"/>
    <n v="0"/>
    <n v="5.1042000000000005"/>
  </r>
  <r>
    <n v="144"/>
    <s v="CA-2017-106180"/>
    <x v="65"/>
    <d v="2017-09-23T00:00:00"/>
    <s v="Standard Class"/>
    <s v="SH-19975"/>
    <s v="Sally Hughsby"/>
    <x v="1"/>
    <s v="United States"/>
    <s v="San Francisco"/>
    <x v="1"/>
    <n v="94122"/>
    <x v="1"/>
    <s v="OFF-PA-10004327"/>
    <x v="1"/>
    <x v="10"/>
    <s v="Xerox 1911"/>
    <n v="143.69999999999999"/>
    <n v="3"/>
    <n v="0"/>
    <n v="68.975999999999999"/>
  </r>
  <r>
    <n v="145"/>
    <s v="CA-2017-155376"/>
    <x v="66"/>
    <d v="2017-12-27T00:00:00"/>
    <s v="Standard Class"/>
    <s v="SG-20080"/>
    <s v="Sandra Glassco"/>
    <x v="0"/>
    <s v="United States"/>
    <s v="Independence"/>
    <x v="25"/>
    <n v="64055"/>
    <x v="2"/>
    <s v="OFF-AP-10001058"/>
    <x v="1"/>
    <x v="9"/>
    <s v="Sanyo 2.5 Cubic Foot Mid-Size Office Refrigerators"/>
    <n v="839.43000000000006"/>
    <n v="3"/>
    <n v="0"/>
    <n v="218.25179999999997"/>
  </r>
  <r>
    <n v="146"/>
    <s v="CA-2015-110744"/>
    <x v="67"/>
    <d v="2015-09-12T00:00:00"/>
    <s v="Standard Class"/>
    <s v="HA-14920"/>
    <s v="Helen Andreada"/>
    <x v="0"/>
    <s v="United States"/>
    <s v="Pasadena"/>
    <x v="1"/>
    <n v="91104"/>
    <x v="1"/>
    <s v="OFF-ST-10003656"/>
    <x v="1"/>
    <x v="4"/>
    <s v="Safco Industrial Wire Shelving"/>
    <n v="671.93"/>
    <n v="7"/>
    <n v="0"/>
    <n v="20.157899999999998"/>
  </r>
  <r>
    <n v="147"/>
    <s v="CA-2014-110072"/>
    <x v="68"/>
    <d v="2014-10-28T00:00:00"/>
    <s v="Standard Class"/>
    <s v="MG-17680"/>
    <s v="Maureen Gastineau"/>
    <x v="2"/>
    <s v="United States"/>
    <s v="Newark"/>
    <x v="24"/>
    <n v="43055"/>
    <x v="3"/>
    <s v="FUR-FU-10000521"/>
    <x v="0"/>
    <x v="5"/>
    <s v="Seth Thomas 14&quot; Putty-Colored Wall Clock"/>
    <n v="93.888000000000005"/>
    <n v="4"/>
    <n v="0.2"/>
    <n v="12.90959999999999"/>
  </r>
  <r>
    <n v="148"/>
    <s v="CA-2016-114489"/>
    <x v="5"/>
    <d v="2016-12-09T00:00:00"/>
    <s v="Standard Class"/>
    <s v="JE-16165"/>
    <s v="Justin Ellison"/>
    <x v="1"/>
    <s v="United States"/>
    <s v="Franklin"/>
    <x v="6"/>
    <n v="53132"/>
    <x v="2"/>
    <s v="TEC-PH-10000215"/>
    <x v="2"/>
    <x v="7"/>
    <s v="Plantronics Cordless Phone Headset with In-line Volume - M214C"/>
    <n v="384.45000000000005"/>
    <n v="11"/>
    <n v="0"/>
    <n v="103.80150000000003"/>
  </r>
  <r>
    <n v="149"/>
    <s v="CA-2016-114489"/>
    <x v="5"/>
    <d v="2016-12-09T00:00:00"/>
    <s v="Standard Class"/>
    <s v="JE-16165"/>
    <s v="Justin Ellison"/>
    <x v="1"/>
    <s v="United States"/>
    <s v="Franklin"/>
    <x v="6"/>
    <n v="53132"/>
    <x v="2"/>
    <s v="TEC-PH-10001448"/>
    <x v="2"/>
    <x v="7"/>
    <s v="Anker Astro 15000mAh USB Portable Charger"/>
    <n v="149.97"/>
    <n v="3"/>
    <n v="0"/>
    <n v="5.9987999999999815"/>
  </r>
  <r>
    <n v="150"/>
    <s v="CA-2016-114489"/>
    <x v="5"/>
    <d v="2016-12-09T00:00:00"/>
    <s v="Standard Class"/>
    <s v="JE-16165"/>
    <s v="Justin Ellison"/>
    <x v="1"/>
    <s v="United States"/>
    <s v="Franklin"/>
    <x v="6"/>
    <n v="53132"/>
    <x v="2"/>
    <s v="FUR-CH-10000454"/>
    <x v="0"/>
    <x v="1"/>
    <s v="Hon Deluxe Fabric Upholstered Stacking Chairs, Rounded Back"/>
    <n v="1951.84"/>
    <n v="8"/>
    <n v="0"/>
    <n v="585.55199999999991"/>
  </r>
  <r>
    <n v="151"/>
    <s v="CA-2016-114489"/>
    <x v="5"/>
    <d v="2016-12-09T00:00:00"/>
    <s v="Standard Class"/>
    <s v="JE-16165"/>
    <s v="Justin Ellison"/>
    <x v="1"/>
    <s v="United States"/>
    <s v="Franklin"/>
    <x v="6"/>
    <n v="53132"/>
    <x v="2"/>
    <s v="OFF-BI-10002735"/>
    <x v="1"/>
    <x v="8"/>
    <s v="GBC Prestige Therm-A-Bind Covers"/>
    <n v="171.55"/>
    <n v="5"/>
    <n v="0"/>
    <n v="80.628500000000003"/>
  </r>
  <r>
    <n v="152"/>
    <s v="CA-2016-158834"/>
    <x v="69"/>
    <d v="2016-03-16T00:00:00"/>
    <s v="First Class"/>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s v="First Class"/>
    <s v="TW-21025"/>
    <s v="Tamara Willingham"/>
    <x v="2"/>
    <s v="United States"/>
    <s v="Scottsdale"/>
    <x v="16"/>
    <n v="85254"/>
    <x v="1"/>
    <s v="TEC-PH-10001254"/>
    <x v="2"/>
    <x v="7"/>
    <s v="Jabra BIZ 2300 Duo QD Duo Corded Headset"/>
    <n v="203.184"/>
    <n v="2"/>
    <n v="0.2"/>
    <n v="15.238799999999991"/>
  </r>
  <r>
    <n v="154"/>
    <s v="CA-2015-124919"/>
    <x v="70"/>
    <d v="2015-06-02T00:00:00"/>
    <s v="First Class"/>
    <s v="SP-20650"/>
    <s v="Stephanie Phelps"/>
    <x v="1"/>
    <s v="United States"/>
    <s v="San Jose"/>
    <x v="1"/>
    <n v="95123"/>
    <x v="1"/>
    <s v="OFF-PA-10001950"/>
    <x v="1"/>
    <x v="10"/>
    <s v="Southworth 25% Cotton Antique Laid Paper &amp; Envelopes"/>
    <n v="58.379999999999995"/>
    <n v="7"/>
    <n v="0"/>
    <n v="26.270999999999994"/>
  </r>
  <r>
    <n v="155"/>
    <s v="CA-2015-124919"/>
    <x v="70"/>
    <d v="2015-06-02T00:00:00"/>
    <s v="First Class"/>
    <s v="SP-20650"/>
    <s v="Stephanie Phelps"/>
    <x v="1"/>
    <s v="United States"/>
    <s v="San Jose"/>
    <x v="1"/>
    <n v="95123"/>
    <x v="1"/>
    <s v="OFF-PA-10002254"/>
    <x v="1"/>
    <x v="10"/>
    <s v="Xerox 1883"/>
    <n v="105.52"/>
    <n v="4"/>
    <n v="0"/>
    <n v="48.539199999999994"/>
  </r>
  <r>
    <n v="156"/>
    <s v="CA-2015-124919"/>
    <x v="70"/>
    <d v="2015-06-02T00:00:00"/>
    <s v="First Class"/>
    <s v="SP-20650"/>
    <s v="Stephanie Phelps"/>
    <x v="1"/>
    <s v="United States"/>
    <s v="San Jose"/>
    <x v="1"/>
    <n v="95123"/>
    <x v="1"/>
    <s v="OFF-ST-10001590"/>
    <x v="1"/>
    <x v="4"/>
    <s v="Tenex Personal Project File with Scoop Front Design, Black"/>
    <n v="80.88"/>
    <n v="6"/>
    <n v="0"/>
    <n v="21.028799999999997"/>
  </r>
  <r>
    <n v="157"/>
    <s v="CA-2015-118948"/>
    <x v="71"/>
    <d v="2015-06-03T00:00:00"/>
    <s v="Standard Class"/>
    <s v="NK-18490"/>
    <s v="Neil Knudson"/>
    <x v="2"/>
    <s v="United States"/>
    <s v="Seattle"/>
    <x v="4"/>
    <n v="98105"/>
    <x v="1"/>
    <s v="OFF-AR-10001547"/>
    <x v="1"/>
    <x v="6"/>
    <s v="Newell 311"/>
    <n v="6.63"/>
    <n v="3"/>
    <n v="0"/>
    <n v="1.7901"/>
  </r>
  <r>
    <n v="158"/>
    <s v="CA-2014-104269"/>
    <x v="72"/>
    <d v="2014-03-06T00:00:00"/>
    <s v="Second Class"/>
    <s v="DB-13060"/>
    <s v="Dave Brooks"/>
    <x v="0"/>
    <s v="United States"/>
    <s v="Seattle"/>
    <x v="4"/>
    <n v="98115"/>
    <x v="1"/>
    <s v="FUR-CH-10004063"/>
    <x v="0"/>
    <x v="1"/>
    <s v="Global Deluxe High-Back Manager's Chair"/>
    <n v="457.56800000000004"/>
    <n v="2"/>
    <n v="0.2"/>
    <n v="51.476399999999941"/>
  </r>
  <r>
    <n v="159"/>
    <s v="CA-2016-114104"/>
    <x v="73"/>
    <d v="2016-11-24T00:00:00"/>
    <s v="Standard Class"/>
    <s v="NP-18670"/>
    <s v="Nora Paige"/>
    <x v="0"/>
    <s v="United States"/>
    <s v="Edmond"/>
    <x v="26"/>
    <n v="73034"/>
    <x v="2"/>
    <s v="OFF-LA-10002475"/>
    <x v="1"/>
    <x v="2"/>
    <s v="Avery 519"/>
    <n v="14.62"/>
    <n v="2"/>
    <n v="0"/>
    <n v="6.8713999999999995"/>
  </r>
  <r>
    <n v="160"/>
    <s v="CA-2016-114104"/>
    <x v="73"/>
    <d v="2016-11-24T00:00:00"/>
    <s v="Standard Class"/>
    <s v="NP-18670"/>
    <s v="Nora Paige"/>
    <x v="0"/>
    <s v="United States"/>
    <s v="Edmond"/>
    <x v="26"/>
    <n v="73034"/>
    <x v="2"/>
    <s v="TEC-PH-10004536"/>
    <x v="2"/>
    <x v="7"/>
    <s v="Avaya 5420 Digital phone"/>
    <n v="944.93000000000006"/>
    <n v="7"/>
    <n v="0"/>
    <n v="236.23250000000002"/>
  </r>
  <r>
    <n v="161"/>
    <s v="CA-2016-162733"/>
    <x v="74"/>
    <d v="2016-05-12T00:00:00"/>
    <s v="First Class"/>
    <s v="TT-21070"/>
    <s v="Ted Trevino"/>
    <x v="0"/>
    <s v="United States"/>
    <s v="Los Angeles"/>
    <x v="1"/>
    <n v="90045"/>
    <x v="1"/>
    <s v="OFF-PA-10002751"/>
    <x v="1"/>
    <x v="10"/>
    <s v="Xerox 1920"/>
    <n v="5.98"/>
    <n v="1"/>
    <n v="0"/>
    <n v="2.6909999999999998"/>
  </r>
  <r>
    <n v="162"/>
    <s v="CA-2015-119697"/>
    <x v="75"/>
    <d v="2015-12-31T00:00:00"/>
    <s v="Second Class"/>
    <s v="EM-13960"/>
    <s v="Eric Murdock"/>
    <x v="0"/>
    <s v="United States"/>
    <s v="Philadelphia"/>
    <x v="9"/>
    <n v="19134"/>
    <x v="3"/>
    <s v="TEC-AC-10003657"/>
    <x v="2"/>
    <x v="11"/>
    <s v="Lenovo 17-Key USB Numeric Keypad"/>
    <n v="54.384000000000007"/>
    <n v="2"/>
    <n v="0.2"/>
    <n v="1.359599999999995"/>
  </r>
  <r>
    <n v="163"/>
    <s v="CA-2016-154508"/>
    <x v="76"/>
    <d v="2016-11-20T00:00:00"/>
    <s v="Standard Class"/>
    <s v="RD-19900"/>
    <s v="Ruben Dartt"/>
    <x v="0"/>
    <s v="United States"/>
    <s v="Carlsbad"/>
    <x v="27"/>
    <n v="88220"/>
    <x v="1"/>
    <s v="OFF-EN-10001990"/>
    <x v="1"/>
    <x v="12"/>
    <s v="Staple envelope"/>
    <n v="28.4"/>
    <n v="5"/>
    <n v="0"/>
    <n v="13.347999999999997"/>
  </r>
  <r>
    <n v="164"/>
    <s v="CA-2016-113817"/>
    <x v="77"/>
    <d v="2016-11-11T00:00:00"/>
    <s v="Standard Class"/>
    <s v="MJ-17740"/>
    <s v="Max Jones"/>
    <x v="0"/>
    <s v="United States"/>
    <s v="Seattle"/>
    <x v="4"/>
    <n v="98115"/>
    <x v="1"/>
    <s v="OFF-BI-10004002"/>
    <x v="1"/>
    <x v="8"/>
    <s v="Wilson Jones International Size A4 Ring Binders"/>
    <n v="27.680000000000003"/>
    <n v="2"/>
    <n v="0.2"/>
    <n v="9.6879999999999988"/>
  </r>
  <r>
    <n v="165"/>
    <s v="CA-2014-139892"/>
    <x v="78"/>
    <d v="2014-09-12T00:00:00"/>
    <s v="Standard Class"/>
    <s v="BM-11140"/>
    <s v="Becky Martin"/>
    <x v="0"/>
    <s v="United States"/>
    <s v="San Antonio"/>
    <x v="5"/>
    <n v="78207"/>
    <x v="2"/>
    <s v="OFF-AR-10004441"/>
    <x v="1"/>
    <x v="6"/>
    <s v="BIC Brite Liner Highlighters"/>
    <n v="9.9359999999999999"/>
    <n v="3"/>
    <n v="0.2"/>
    <n v="2.7324000000000002"/>
  </r>
  <r>
    <n v="166"/>
    <s v="CA-2014-139892"/>
    <x v="78"/>
    <d v="2014-09-12T00:00:00"/>
    <s v="Standard Class"/>
    <s v="BM-11140"/>
    <s v="Becky Martin"/>
    <x v="0"/>
    <s v="United States"/>
    <s v="San Antonio"/>
    <x v="5"/>
    <n v="78207"/>
    <x v="2"/>
    <s v="TEC-MA-10000822"/>
    <x v="2"/>
    <x v="15"/>
    <s v="Lexmark MX611dhe Monochrome Laser Printer"/>
    <n v="8159.9519999999993"/>
    <n v="8"/>
    <n v="0.4"/>
    <n v="-1359.992000000002"/>
  </r>
  <r>
    <n v="167"/>
    <s v="CA-2014-139892"/>
    <x v="78"/>
    <d v="2014-09-12T00:00:00"/>
    <s v="Standard Class"/>
    <s v="BM-11140"/>
    <s v="Becky Martin"/>
    <x v="0"/>
    <s v="United States"/>
    <s v="San Antonio"/>
    <x v="5"/>
    <n v="78207"/>
    <x v="2"/>
    <s v="OFF-ST-10000991"/>
    <x v="1"/>
    <x v="4"/>
    <s v="Space Solutions HD Industrial Steel Shelving."/>
    <n v="275.928"/>
    <n v="3"/>
    <n v="0.2"/>
    <n v="-58.634699999999995"/>
  </r>
  <r>
    <n v="168"/>
    <s v="CA-2014-139892"/>
    <x v="78"/>
    <d v="2014-09-12T00:00:00"/>
    <s v="Standard Class"/>
    <s v="BM-11140"/>
    <s v="Becky Martin"/>
    <x v="0"/>
    <s v="United States"/>
    <s v="San Antonio"/>
    <x v="5"/>
    <n v="78207"/>
    <x v="2"/>
    <s v="FUR-CH-10004287"/>
    <x v="0"/>
    <x v="1"/>
    <s v="SAFCO Arco Folding Chair"/>
    <n v="1740.0599999999997"/>
    <n v="9"/>
    <n v="0.3"/>
    <n v="-24.858000000000175"/>
  </r>
  <r>
    <n v="169"/>
    <s v="CA-2014-139892"/>
    <x v="78"/>
    <d v="2014-09-12T00:00:00"/>
    <s v="Standard Class"/>
    <s v="BM-11140"/>
    <s v="Becky Martin"/>
    <x v="0"/>
    <s v="United States"/>
    <s v="San Antonio"/>
    <x v="5"/>
    <n v="78207"/>
    <x v="2"/>
    <s v="OFF-AR-10002656"/>
    <x v="1"/>
    <x v="6"/>
    <s v="Sanford Liquid Accent Highlighters"/>
    <n v="32.064"/>
    <n v="6"/>
    <n v="0.2"/>
    <n v="6.8135999999999974"/>
  </r>
  <r>
    <n v="170"/>
    <s v="CA-2014-139892"/>
    <x v="78"/>
    <d v="2014-09-12T00:00:00"/>
    <s v="Standard Class"/>
    <s v="BM-11140"/>
    <s v="Becky Martin"/>
    <x v="0"/>
    <s v="United States"/>
    <s v="San Antonio"/>
    <x v="5"/>
    <n v="78207"/>
    <x v="2"/>
    <s v="OFF-AP-10002518"/>
    <x v="1"/>
    <x v="9"/>
    <s v="Kensington 7 Outlet MasterPiece Power Center"/>
    <n v="177.97999999999996"/>
    <n v="5"/>
    <n v="0.8"/>
    <n v="-453.84900000000005"/>
  </r>
  <r>
    <n v="171"/>
    <s v="CA-2014-139892"/>
    <x v="78"/>
    <d v="2014-09-12T00:00:00"/>
    <s v="Standard Class"/>
    <s v="BM-11140"/>
    <s v="Becky Martin"/>
    <x v="0"/>
    <s v="United States"/>
    <s v="San Antonio"/>
    <x v="5"/>
    <n v="78207"/>
    <x v="2"/>
    <s v="TEC-PH-10003931"/>
    <x v="2"/>
    <x v="7"/>
    <s v="JBL Micro Wireless Portable Bluetooth Speaker"/>
    <n v="143.976"/>
    <n v="3"/>
    <n v="0.2"/>
    <n v="8.998500000000007"/>
  </r>
  <r>
    <n v="172"/>
    <s v="CA-2014-118962"/>
    <x v="79"/>
    <d v="2014-08-09T00:00:00"/>
    <s v="Standard Class"/>
    <s v="CS-12130"/>
    <s v="Chad Sievert"/>
    <x v="0"/>
    <s v="United States"/>
    <s v="Los Angeles"/>
    <x v="1"/>
    <n v="90004"/>
    <x v="1"/>
    <s v="OFF-PA-10000659"/>
    <x v="1"/>
    <x v="10"/>
    <s v="Adams Phone Message Book, Professional, 400 Message Capacity, 5 3/6” x 11”"/>
    <n v="20.94"/>
    <n v="3"/>
    <n v="0"/>
    <n v="9.841800000000001"/>
  </r>
  <r>
    <n v="173"/>
    <s v="CA-2014-118962"/>
    <x v="79"/>
    <d v="2014-08-09T00:00:00"/>
    <s v="Standard Class"/>
    <s v="CS-12130"/>
    <s v="Chad Sievert"/>
    <x v="0"/>
    <s v="United States"/>
    <s v="Los Angeles"/>
    <x v="1"/>
    <n v="90004"/>
    <x v="1"/>
    <s v="OFF-PA-10001144"/>
    <x v="1"/>
    <x v="10"/>
    <s v="Xerox 1913"/>
    <n v="110.96"/>
    <n v="2"/>
    <n v="0"/>
    <n v="53.260799999999996"/>
  </r>
  <r>
    <n v="174"/>
    <s v="CA-2014-118962"/>
    <x v="79"/>
    <d v="2014-08-09T00:00:00"/>
    <s v="Standard Class"/>
    <s v="CS-12130"/>
    <s v="Chad Sievert"/>
    <x v="0"/>
    <s v="United States"/>
    <s v="Los Angeles"/>
    <x v="1"/>
    <n v="90004"/>
    <x v="1"/>
    <s v="FUR-CH-10003817"/>
    <x v="0"/>
    <x v="1"/>
    <s v="Global Value Steno Chair, Gray"/>
    <n v="340.14400000000006"/>
    <n v="7"/>
    <n v="0.2"/>
    <n v="21.259"/>
  </r>
  <r>
    <n v="175"/>
    <s v="US-2014-100853"/>
    <x v="80"/>
    <d v="2014-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s v="Standard Class"/>
    <s v="JB-15400"/>
    <s v="Jennifer Braxton"/>
    <x v="1"/>
    <s v="United States"/>
    <s v="Chicago"/>
    <x v="10"/>
    <n v="60623"/>
    <x v="2"/>
    <s v="OFF-LA-10003148"/>
    <x v="1"/>
    <x v="2"/>
    <s v="Avery 51"/>
    <n v="20.16"/>
    <n v="4"/>
    <n v="0.2"/>
    <n v="6.5519999999999987"/>
  </r>
  <r>
    <n v="177"/>
    <s v="US-2017-152366"/>
    <x v="81"/>
    <d v="2017-04-25T00:00:00"/>
    <s v="Second Class"/>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s v="Second Class"/>
    <s v="JE-15745"/>
    <s v="Joel Eaton"/>
    <x v="0"/>
    <s v="United States"/>
    <s v="Newark"/>
    <x v="24"/>
    <n v="43055"/>
    <x v="3"/>
    <s v="FUR-CH-10004698"/>
    <x v="0"/>
    <x v="1"/>
    <s v="Padded Folding Chairs, Black, 4/Carton"/>
    <n v="396.80200000000002"/>
    <n v="7"/>
    <n v="0.3"/>
    <n v="-11.337199999999939"/>
  </r>
  <r>
    <n v="179"/>
    <s v="US-2015-101511"/>
    <x v="82"/>
    <d v="2015-11-23T00:00:00"/>
    <s v="Second Class"/>
    <s v="JE-15745"/>
    <s v="Joel Eaton"/>
    <x v="0"/>
    <s v="United States"/>
    <s v="Newark"/>
    <x v="24"/>
    <n v="43055"/>
    <x v="3"/>
    <s v="OFF-SU-10002189"/>
    <x v="1"/>
    <x v="14"/>
    <s v="Acme Rosewood Handle Letter Opener"/>
    <n v="15.88"/>
    <n v="5"/>
    <n v="0.2"/>
    <n v="-3.771500000000001"/>
  </r>
  <r>
    <n v="180"/>
    <s v="CA-2015-137225"/>
    <x v="83"/>
    <d v="2015-12-19T00:00:00"/>
    <s v="Standard Class"/>
    <s v="JK-15640"/>
    <s v="Jim Kriz"/>
    <x v="2"/>
    <s v="United States"/>
    <s v="New York City"/>
    <x v="15"/>
    <n v="10009"/>
    <x v="3"/>
    <s v="OFF-AR-10001940"/>
    <x v="1"/>
    <x v="6"/>
    <s v="Sanford Colorific Eraseable Coloring Pencils, 12 Count"/>
    <n v="3.28"/>
    <n v="1"/>
    <n v="0"/>
    <n v="1.4104000000000001"/>
  </r>
  <r>
    <n v="181"/>
    <s v="CA-2014-166191"/>
    <x v="29"/>
    <d v="2014-12-09T00:00:00"/>
    <s v="Second Class"/>
    <s v="DK-13150"/>
    <s v="David Kendrick"/>
    <x v="1"/>
    <s v="United States"/>
    <s v="Decatur"/>
    <x v="10"/>
    <n v="62521"/>
    <x v="2"/>
    <s v="OFF-ST-10003455"/>
    <x v="1"/>
    <x v="4"/>
    <s v="Tenex File Box, Personal Filing Tote with Lid, Black"/>
    <n v="24.816000000000003"/>
    <n v="2"/>
    <n v="0.2"/>
    <n v="1.8612000000000002"/>
  </r>
  <r>
    <n v="182"/>
    <s v="CA-2014-166191"/>
    <x v="29"/>
    <d v="2014-12-09T00:00:00"/>
    <s v="Second Class"/>
    <s v="DK-13150"/>
    <s v="David Kendrick"/>
    <x v="1"/>
    <s v="United States"/>
    <s v="Decatur"/>
    <x v="10"/>
    <n v="62521"/>
    <x v="2"/>
    <s v="TEC-AC-10004659"/>
    <x v="2"/>
    <x v="11"/>
    <s v="Imation Secure+ Hardware Encrypted USB 2.0 Flash Drive; 16GB"/>
    <n v="408.74399999999997"/>
    <n v="7"/>
    <n v="0.2"/>
    <n v="76.639499999999984"/>
  </r>
  <r>
    <n v="183"/>
    <s v="CA-2014-158274"/>
    <x v="84"/>
    <d v="2014-11-24T00:00:00"/>
    <s v="Second Class"/>
    <s v="RM-19675"/>
    <s v="Robert Marley"/>
    <x v="2"/>
    <s v="United States"/>
    <s v="Monroe"/>
    <x v="28"/>
    <n v="71203"/>
    <x v="0"/>
    <s v="TEC-PH-10003273"/>
    <x v="2"/>
    <x v="7"/>
    <s v="AT&amp;T TR1909W"/>
    <n v="503.96"/>
    <n v="4"/>
    <n v="0"/>
    <n v="131.02960000000002"/>
  </r>
  <r>
    <n v="184"/>
    <s v="CA-2014-158274"/>
    <x v="84"/>
    <d v="2014-11-24T00:00:00"/>
    <s v="Second Class"/>
    <s v="RM-19675"/>
    <s v="Robert Marley"/>
    <x v="2"/>
    <s v="United States"/>
    <s v="Monroe"/>
    <x v="28"/>
    <n v="71203"/>
    <x v="0"/>
    <s v="TEC-PH-10004896"/>
    <x v="2"/>
    <x v="7"/>
    <s v="Nokia Lumia 521 (T-Mobile)"/>
    <n v="149.94999999999999"/>
    <n v="5"/>
    <n v="0"/>
    <n v="41.986000000000004"/>
  </r>
  <r>
    <n v="185"/>
    <s v="CA-2014-158274"/>
    <x v="84"/>
    <d v="2014-11-24T00:00:00"/>
    <s v="Second Class"/>
    <s v="RM-19675"/>
    <s v="Robert Marley"/>
    <x v="2"/>
    <s v="United States"/>
    <s v="Monroe"/>
    <x v="28"/>
    <n v="71203"/>
    <x v="0"/>
    <s v="TEC-AC-10002345"/>
    <x v="2"/>
    <x v="11"/>
    <s v="HP Standard 104 key PS/2 Keyboard"/>
    <n v="29"/>
    <n v="2"/>
    <n v="0"/>
    <n v="7.25"/>
  </r>
  <r>
    <n v="186"/>
    <s v="CA-2016-105018"/>
    <x v="85"/>
    <d v="2016-12-02T00:00:00"/>
    <s v="Standard Class"/>
    <s v="SK-19990"/>
    <s v="Sally Knutson"/>
    <x v="0"/>
    <s v="United States"/>
    <s v="Fairfield"/>
    <x v="29"/>
    <n v="6824"/>
    <x v="3"/>
    <s v="OFF-BI-10001890"/>
    <x v="1"/>
    <x v="8"/>
    <s v="Avery Poly Binder Pockets"/>
    <n v="7.16"/>
    <n v="2"/>
    <n v="0"/>
    <n v="3.4367999999999999"/>
  </r>
  <r>
    <n v="187"/>
    <s v="CA-2014-123260"/>
    <x v="86"/>
    <d v="2014-08-30T00:00:00"/>
    <s v="Standard Class"/>
    <s v="FM-14290"/>
    <s v="Frank Merwin"/>
    <x v="2"/>
    <s v="United States"/>
    <s v="Los Angeles"/>
    <x v="1"/>
    <n v="90032"/>
    <x v="1"/>
    <s v="TEC-AC-10002323"/>
    <x v="2"/>
    <x v="11"/>
    <s v="SanDisk Ultra 32 GB MicroSDHC Class 10 Memory Card"/>
    <n v="176.8"/>
    <n v="8"/>
    <n v="0"/>
    <n v="22.984000000000009"/>
  </r>
  <r>
    <n v="188"/>
    <s v="CA-2016-157000"/>
    <x v="87"/>
    <d v="2016-07-22T00:00:00"/>
    <s v="Standard Class"/>
    <s v="AM-10360"/>
    <s v="Alice McCarthy"/>
    <x v="1"/>
    <s v="United States"/>
    <s v="Grand Prairie"/>
    <x v="5"/>
    <n v="75051"/>
    <x v="2"/>
    <s v="OFF-ST-10001328"/>
    <x v="1"/>
    <x v="4"/>
    <s v="Personal Filing Tote with Lid, Black/Gray"/>
    <n v="37.224000000000004"/>
    <n v="3"/>
    <n v="0.2"/>
    <n v="3.7224000000000004"/>
  </r>
  <r>
    <n v="189"/>
    <s v="CA-2016-157000"/>
    <x v="87"/>
    <d v="2016-07-22T00:00:00"/>
    <s v="Standard Class"/>
    <s v="AM-10360"/>
    <s v="Alice McCarthy"/>
    <x v="1"/>
    <s v="United States"/>
    <s v="Grand Prairie"/>
    <x v="5"/>
    <n v="75051"/>
    <x v="2"/>
    <s v="OFF-PA-10001950"/>
    <x v="1"/>
    <x v="10"/>
    <s v="Southworth 25% Cotton Antique Laid Paper &amp; Envelopes"/>
    <n v="20.016000000000002"/>
    <n v="3"/>
    <n v="0.2"/>
    <n v="6.2549999999999963"/>
  </r>
  <r>
    <n v="190"/>
    <s v="CA-2015-102281"/>
    <x v="88"/>
    <d v="2015-10-14T00:00:00"/>
    <s v="First Class"/>
    <s v="MP-17470"/>
    <s v="Mark Packer"/>
    <x v="2"/>
    <s v="United States"/>
    <s v="New York City"/>
    <x v="15"/>
    <n v="10035"/>
    <x v="3"/>
    <s v="FUR-BO-10002613"/>
    <x v="0"/>
    <x v="0"/>
    <s v="Atlantic Metals Mobile 4-Shelf Bookcases, Custom Colors"/>
    <n v="899.13600000000008"/>
    <n v="4"/>
    <n v="0.2"/>
    <n v="112.39199999999991"/>
  </r>
  <r>
    <n v="191"/>
    <s v="CA-2015-102281"/>
    <x v="88"/>
    <d v="2015-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s v="First Class"/>
    <s v="MP-17470"/>
    <s v="Mark Packer"/>
    <x v="2"/>
    <s v="United States"/>
    <s v="New York City"/>
    <x v="15"/>
    <n v="10035"/>
    <x v="3"/>
    <s v="OFF-PA-10000061"/>
    <x v="1"/>
    <x v="10"/>
    <s v="Xerox 205"/>
    <n v="51.84"/>
    <n v="8"/>
    <n v="0"/>
    <n v="24.883200000000002"/>
  </r>
  <r>
    <n v="193"/>
    <s v="CA-2015-102281"/>
    <x v="88"/>
    <d v="2015-10-14T00:00:00"/>
    <s v="First Class"/>
    <s v="MP-17470"/>
    <s v="Mark Packer"/>
    <x v="2"/>
    <s v="United States"/>
    <s v="New York City"/>
    <x v="15"/>
    <n v="10035"/>
    <x v="3"/>
    <s v="FUR-BO-10002545"/>
    <x v="0"/>
    <x v="0"/>
    <s v="Atlantic Metals Mobile 3-Shelf Bookcases, Custom Colors"/>
    <n v="626.35200000000009"/>
    <n v="3"/>
    <n v="0.2"/>
    <n v="46.976400000000012"/>
  </r>
  <r>
    <n v="194"/>
    <s v="CA-2015-102281"/>
    <x v="88"/>
    <d v="2015-10-14T00:00:00"/>
    <s v="First Class"/>
    <s v="MP-17470"/>
    <s v="Mark Packer"/>
    <x v="2"/>
    <s v="United States"/>
    <s v="New York City"/>
    <x v="15"/>
    <n v="10035"/>
    <x v="3"/>
    <s v="OFF-AR-10003514"/>
    <x v="1"/>
    <x v="6"/>
    <s v="4009 Highlighters by Sanford"/>
    <n v="19.899999999999999"/>
    <n v="5"/>
    <n v="0"/>
    <n v="6.5669999999999984"/>
  </r>
  <r>
    <n v="195"/>
    <s v="CA-2015-131457"/>
    <x v="89"/>
    <d v="2015-11-06T00:00:00"/>
    <s v="Standard Class"/>
    <s v="MZ-17515"/>
    <s v="Mary Zewe"/>
    <x v="1"/>
    <s v="United States"/>
    <s v="Redlands"/>
    <x v="1"/>
    <n v="92374"/>
    <x v="1"/>
    <s v="OFF-EN-10001509"/>
    <x v="1"/>
    <x v="12"/>
    <s v="Poly String Tie Envelopes"/>
    <n v="14.280000000000001"/>
    <n v="7"/>
    <n v="0"/>
    <n v="6.7115999999999989"/>
  </r>
  <r>
    <n v="196"/>
    <s v="CA-2014-140004"/>
    <x v="90"/>
    <d v="2014-03-25T00:00:00"/>
    <s v="Standard Class"/>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s v="Standard Class"/>
    <s v="VM-21685"/>
    <s v="Valerie Mitchum"/>
    <x v="2"/>
    <s v="United States"/>
    <s v="Westfield"/>
    <x v="30"/>
    <n v="7090"/>
    <x v="3"/>
    <s v="OFF-ST-10001414"/>
    <x v="1"/>
    <x v="4"/>
    <s v="Decoflex Hanging Personal Folder File"/>
    <n v="46.26"/>
    <n v="3"/>
    <n v="0"/>
    <n v="12.0276"/>
  </r>
  <r>
    <n v="199"/>
    <s v="US-2017-124303"/>
    <x v="91"/>
    <d v="2017-07-13T00:00:00"/>
    <s v="Standard Class"/>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s v="Standard Class"/>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s v="Standard Class"/>
    <s v="MB-17305"/>
    <s v="Maria Bertelson"/>
    <x v="0"/>
    <s v="United States"/>
    <s v="Akron"/>
    <x v="24"/>
    <n v="44312"/>
    <x v="3"/>
    <s v="OFF-PA-10002666"/>
    <x v="1"/>
    <x v="10"/>
    <s v="Southworth 25% Cotton Linen-Finish Paper &amp; Envelopes"/>
    <n v="21.744000000000003"/>
    <n v="3"/>
    <n v="0.2"/>
    <n v="6.794999999999999"/>
  </r>
  <r>
    <n v="202"/>
    <s v="CA-2014-133690"/>
    <x v="93"/>
    <d v="2014-08-05T00:00:00"/>
    <s v="First Class"/>
    <s v="BS-11755"/>
    <s v="Bruce Stewart"/>
    <x v="0"/>
    <s v="United States"/>
    <s v="Denver"/>
    <x v="22"/>
    <n v="80219"/>
    <x v="1"/>
    <s v="FUR-TA-10004289"/>
    <x v="0"/>
    <x v="3"/>
    <s v="BoxOffice By Design Rectangular and Half-Moon Meeting Room Tables"/>
    <n v="218.75"/>
    <n v="2"/>
    <n v="0.5"/>
    <n v="-161.875"/>
  </r>
  <r>
    <n v="203"/>
    <s v="CA-2014-133690"/>
    <x v="93"/>
    <d v="2014-08-05T00:00:00"/>
    <s v="First Class"/>
    <s v="BS-11755"/>
    <s v="Bruce Stewart"/>
    <x v="0"/>
    <s v="United States"/>
    <s v="Denver"/>
    <x v="22"/>
    <n v="80219"/>
    <x v="1"/>
    <s v="OFF-AP-10003622"/>
    <x v="1"/>
    <x v="9"/>
    <s v="Bravo II Megaboss 12-Amp Hard Body Upright, Replacement Belts, 2 Belts per Pack"/>
    <n v="2.6"/>
    <n v="1"/>
    <n v="0.2"/>
    <n v="0.29249999999999987"/>
  </r>
  <r>
    <n v="204"/>
    <s v="US-2017-116701"/>
    <x v="94"/>
    <d v="2017-12-21T00:00:00"/>
    <s v="Second Class"/>
    <s v="LC-17140"/>
    <s v="Logan Currie"/>
    <x v="0"/>
    <s v="United States"/>
    <s v="Dallas"/>
    <x v="5"/>
    <n v="75220"/>
    <x v="2"/>
    <s v="OFF-AP-10003217"/>
    <x v="1"/>
    <x v="9"/>
    <s v="Eureka Sanitaire  Commercial Upright"/>
    <n v="66.283999999999992"/>
    <n v="2"/>
    <n v="0.8"/>
    <n v="-178.96680000000001"/>
  </r>
  <r>
    <n v="205"/>
    <s v="CA-2017-126382"/>
    <x v="95"/>
    <d v="2017-06-07T00:00:00"/>
    <s v="Standard Class"/>
    <s v="HK-14890"/>
    <s v="Heather Kirkland"/>
    <x v="1"/>
    <s v="United States"/>
    <s v="Franklin"/>
    <x v="18"/>
    <n v="37064"/>
    <x v="0"/>
    <s v="FUR-FU-10002960"/>
    <x v="0"/>
    <x v="5"/>
    <s v="Eldon 200 Class Desk Accessories, Burgundy"/>
    <n v="35.168000000000006"/>
    <n v="7"/>
    <n v="0.2"/>
    <n v="9.6712000000000025"/>
  </r>
  <r>
    <n v="206"/>
    <s v="CA-2017-108329"/>
    <x v="34"/>
    <d v="2017-12-14T00:00:00"/>
    <s v="Standard Class"/>
    <s v="LE-16810"/>
    <s v="Laurel Elliston"/>
    <x v="0"/>
    <s v="United States"/>
    <s v="Whittier"/>
    <x v="1"/>
    <n v="90604"/>
    <x v="1"/>
    <s v="TEC-PH-10001918"/>
    <x v="2"/>
    <x v="7"/>
    <s v="Nortel Business Series Terminal T7208 Digital phone"/>
    <n v="444.76800000000003"/>
    <n v="4"/>
    <n v="0.2"/>
    <n v="44.476800000000026"/>
  </r>
  <r>
    <n v="207"/>
    <s v="CA-2017-135860"/>
    <x v="96"/>
    <d v="2017-12-07T00:00:00"/>
    <s v="Standard Class"/>
    <s v="JH-15985"/>
    <s v="Joseph Holt"/>
    <x v="0"/>
    <s v="United States"/>
    <s v="Saginaw"/>
    <x v="12"/>
    <n v="48601"/>
    <x v="2"/>
    <s v="OFF-ST-10000642"/>
    <x v="1"/>
    <x v="4"/>
    <s v="Tennsco Lockers, Gray"/>
    <n v="83.92"/>
    <n v="4"/>
    <n v="0"/>
    <n v="5.8743999999999943"/>
  </r>
  <r>
    <n v="208"/>
    <s v="CA-2017-135860"/>
    <x v="96"/>
    <d v="2017-12-07T00:00:00"/>
    <s v="Standard Class"/>
    <s v="JH-15985"/>
    <s v="Joseph Holt"/>
    <x v="0"/>
    <s v="United States"/>
    <s v="Saginaw"/>
    <x v="12"/>
    <n v="48601"/>
    <x v="2"/>
    <s v="TEC-PH-10001700"/>
    <x v="2"/>
    <x v="7"/>
    <s v="Panasonic KX-TG6844B Expandable Digital Cordless Telephone"/>
    <n v="131.97999999999999"/>
    <n v="2"/>
    <n v="0"/>
    <n v="35.634600000000006"/>
  </r>
  <r>
    <n v="209"/>
    <s v="CA-2017-135860"/>
    <x v="96"/>
    <d v="2017-12-07T00:00:00"/>
    <s v="Standard Class"/>
    <s v="JH-15985"/>
    <s v="Joseph Holt"/>
    <x v="0"/>
    <s v="United States"/>
    <s v="Saginaw"/>
    <x v="12"/>
    <n v="48601"/>
    <x v="2"/>
    <s v="OFF-BI-10003274"/>
    <x v="1"/>
    <x v="8"/>
    <s v="Avery Durable Slant Ring Binders, No Labels"/>
    <n v="15.92"/>
    <n v="4"/>
    <n v="0"/>
    <n v="7.4824000000000002"/>
  </r>
  <r>
    <n v="210"/>
    <s v="CA-2017-135860"/>
    <x v="96"/>
    <d v="2017-12-07T00:00:00"/>
    <s v="Standard Class"/>
    <s v="JH-15985"/>
    <s v="Joseph Holt"/>
    <x v="0"/>
    <s v="United States"/>
    <s v="Saginaw"/>
    <x v="12"/>
    <n v="48601"/>
    <x v="2"/>
    <s v="OFF-FA-10000134"/>
    <x v="1"/>
    <x v="13"/>
    <s v="Advantus Push Pins, Aluminum Head"/>
    <n v="52.29"/>
    <n v="9"/>
    <n v="0"/>
    <n v="16.209899999999998"/>
  </r>
  <r>
    <n v="211"/>
    <s v="CA-2017-135860"/>
    <x v="96"/>
    <d v="2017-12-07T00:00:00"/>
    <s v="Standard Class"/>
    <s v="JH-15985"/>
    <s v="Joseph Holt"/>
    <x v="0"/>
    <s v="United States"/>
    <s v="Saginaw"/>
    <x v="12"/>
    <n v="48601"/>
    <x v="2"/>
    <s v="OFF-ST-10001522"/>
    <x v="1"/>
    <x v="4"/>
    <s v="Gould Plastics 18-Pocket Panel Bin, 34w x 5-1/4d x 20-1/2h"/>
    <n v="91.99"/>
    <n v="1"/>
    <n v="0"/>
    <n v="3.6795999999999935"/>
  </r>
  <r>
    <n v="212"/>
    <s v="CA-2015-101007"/>
    <x v="97"/>
    <d v="2015-02-13T00:00:00"/>
    <s v="Second Class"/>
    <s v="MS-17980"/>
    <s v="Michael Stewart"/>
    <x v="1"/>
    <s v="United States"/>
    <s v="Dallas"/>
    <x v="5"/>
    <n v="75220"/>
    <x v="2"/>
    <s v="TEC-AC-10001266"/>
    <x v="2"/>
    <x v="11"/>
    <s v="Memorex Micro Travel Drive 8 GB"/>
    <n v="20.8"/>
    <n v="2"/>
    <n v="0.2"/>
    <n v="6.4999999999999991"/>
  </r>
  <r>
    <n v="213"/>
    <s v="CA-2015-146262"/>
    <x v="98"/>
    <d v="2015-01-09T00:00:00"/>
    <s v="Standard Class"/>
    <s v="VW-21775"/>
    <s v="Victoria Wilson"/>
    <x v="1"/>
    <s v="United States"/>
    <s v="Medina"/>
    <x v="24"/>
    <n v="44256"/>
    <x v="3"/>
    <s v="OFF-LA-10004544"/>
    <x v="1"/>
    <x v="2"/>
    <s v="Avery 505"/>
    <n v="23.680000000000003"/>
    <n v="2"/>
    <n v="0.2"/>
    <n v="8.879999999999999"/>
  </r>
  <r>
    <n v="214"/>
    <s v="CA-2015-146262"/>
    <x v="98"/>
    <d v="2015-01-09T00:00:00"/>
    <s v="Standard Class"/>
    <s v="VW-21775"/>
    <s v="Victoria Wilson"/>
    <x v="1"/>
    <s v="United States"/>
    <s v="Medina"/>
    <x v="24"/>
    <n v="44256"/>
    <x v="3"/>
    <s v="FUR-BO-10004695"/>
    <x v="0"/>
    <x v="0"/>
    <s v="O'Sullivan 2-Door Barrister Bookcase in Odessa Pine"/>
    <n v="452.45"/>
    <n v="5"/>
    <n v="0.5"/>
    <n v="-244.32300000000006"/>
  </r>
  <r>
    <n v="215"/>
    <s v="CA-2015-146262"/>
    <x v="98"/>
    <d v="2015-01-09T00:00:00"/>
    <s v="Standard Class"/>
    <s v="VW-21775"/>
    <s v="Victoria Wilson"/>
    <x v="1"/>
    <s v="United States"/>
    <s v="Medina"/>
    <x v="24"/>
    <n v="44256"/>
    <x v="3"/>
    <s v="TEC-PH-10002844"/>
    <x v="2"/>
    <x v="7"/>
    <s v="Speck Products Candyshell Flip Case"/>
    <n v="62.981999999999999"/>
    <n v="3"/>
    <n v="0.4"/>
    <n v="-14.695800000000006"/>
  </r>
  <r>
    <n v="216"/>
    <s v="CA-2015-146262"/>
    <x v="98"/>
    <d v="2015-01-09T00:00:00"/>
    <s v="Standard Class"/>
    <s v="VW-21775"/>
    <s v="Victoria Wilson"/>
    <x v="1"/>
    <s v="United States"/>
    <s v="Medina"/>
    <x v="24"/>
    <n v="44256"/>
    <x v="3"/>
    <s v="TEC-MA-10000864"/>
    <x v="2"/>
    <x v="15"/>
    <s v="Cisco 9971 IP Video Phone Charcoal"/>
    <n v="1188.0000000000002"/>
    <n v="9"/>
    <n v="0.7"/>
    <n v="-950.40000000000009"/>
  </r>
  <r>
    <n v="217"/>
    <s v="CA-2015-146262"/>
    <x v="98"/>
    <d v="2015-01-09T00:00:00"/>
    <s v="Standard Class"/>
    <s v="VW-21775"/>
    <s v="Victoria Wilson"/>
    <x v="1"/>
    <s v="United States"/>
    <s v="Medina"/>
    <x v="24"/>
    <n v="44256"/>
    <x v="3"/>
    <s v="TEC-AC-10000109"/>
    <x v="2"/>
    <x v="11"/>
    <s v="Sony Micro Vault Click 16 GB USB 2.0 Flash Drive"/>
    <n v="89.584000000000003"/>
    <n v="2"/>
    <n v="0.2"/>
    <n v="4.4792000000000058"/>
  </r>
  <r>
    <n v="218"/>
    <s v="CA-2016-130162"/>
    <x v="99"/>
    <d v="2016-11-01T00:00:00"/>
    <s v="Standard Class"/>
    <s v="JH-15910"/>
    <s v="Jonathan Howell"/>
    <x v="0"/>
    <s v="United States"/>
    <s v="Los Angeles"/>
    <x v="1"/>
    <n v="90032"/>
    <x v="1"/>
    <s v="OFF-ST-10001328"/>
    <x v="1"/>
    <x v="4"/>
    <s v="Personal Filing Tote with Lid, Black/Gray"/>
    <n v="93.06"/>
    <n v="6"/>
    <n v="0"/>
    <n v="26.056800000000003"/>
  </r>
  <r>
    <n v="219"/>
    <s v="CA-2016-130162"/>
    <x v="99"/>
    <d v="2016-11-01T00:00:00"/>
    <s v="Standard Class"/>
    <s v="JH-15910"/>
    <s v="Jonathan Howell"/>
    <x v="0"/>
    <s v="United States"/>
    <s v="Los Angeles"/>
    <x v="1"/>
    <n v="90032"/>
    <x v="1"/>
    <s v="TEC-PH-10002563"/>
    <x v="2"/>
    <x v="7"/>
    <s v="Adtran 1202752G1"/>
    <n v="302.37599999999998"/>
    <n v="3"/>
    <n v="0.2"/>
    <n v="22.678200000000018"/>
  </r>
  <r>
    <n v="220"/>
    <s v="CA-2015-169397"/>
    <x v="100"/>
    <d v="2015-12-27T00:00:00"/>
    <s v="First Class"/>
    <s v="JB-15925"/>
    <s v="Joni Blumstein"/>
    <x v="0"/>
    <s v="United States"/>
    <s v="Dublin"/>
    <x v="24"/>
    <n v="43017"/>
    <x v="3"/>
    <s v="OFF-FA-10000585"/>
    <x v="1"/>
    <x v="13"/>
    <s v="OIC Bulk Pack Metal Binder Clips"/>
    <n v="5.5840000000000005"/>
    <n v="2"/>
    <n v="0.2"/>
    <n v="1.8147999999999997"/>
  </r>
  <r>
    <n v="221"/>
    <s v="CA-2015-169397"/>
    <x v="100"/>
    <d v="2015-12-27T00:00:00"/>
    <s v="First Class"/>
    <s v="JB-15925"/>
    <s v="Joni Blumstein"/>
    <x v="0"/>
    <s v="United States"/>
    <s v="Dublin"/>
    <x v="24"/>
    <n v="43017"/>
    <x v="3"/>
    <s v="OFF-PA-10004000"/>
    <x v="1"/>
    <x v="10"/>
    <s v="While You Were Out Pads, 50 per Pad, 4 x 5 1/4, Green Cycle"/>
    <n v="22.704000000000004"/>
    <n v="6"/>
    <n v="0.2"/>
    <n v="8.2302"/>
  </r>
  <r>
    <n v="222"/>
    <s v="CA-2015-169397"/>
    <x v="100"/>
    <d v="2015-12-27T00:00:00"/>
    <s v="First Class"/>
    <s v="JB-15925"/>
    <s v="Joni Blumstein"/>
    <x v="0"/>
    <s v="United States"/>
    <s v="Dublin"/>
    <x v="24"/>
    <n v="43017"/>
    <x v="3"/>
    <s v="OFF-BI-10002852"/>
    <x v="1"/>
    <x v="8"/>
    <s v="Ibico Standard Transparent Covers"/>
    <n v="19.776000000000003"/>
    <n v="4"/>
    <n v="0.7"/>
    <n v="-13.843199999999996"/>
  </r>
  <r>
    <n v="223"/>
    <s v="CA-2015-169397"/>
    <x v="100"/>
    <d v="2015-12-27T00:00:00"/>
    <s v="First Class"/>
    <s v="JB-15925"/>
    <s v="Joni Blumstein"/>
    <x v="0"/>
    <s v="United States"/>
    <s v="Dublin"/>
    <x v="24"/>
    <n v="43017"/>
    <x v="3"/>
    <s v="FUR-FU-10000087"/>
    <x v="0"/>
    <x v="5"/>
    <s v="Executive Impressions 14&quot; Two-Color Numerals Wall Clock"/>
    <n v="72.703999999999994"/>
    <n v="4"/>
    <n v="0.2"/>
    <n v="19.084800000000005"/>
  </r>
  <r>
    <n v="224"/>
    <s v="CA-2015-169397"/>
    <x v="100"/>
    <d v="2015-12-27T00:00:00"/>
    <s v="First Class"/>
    <s v="JB-15925"/>
    <s v="Joni Blumstein"/>
    <x v="0"/>
    <s v="United States"/>
    <s v="Dublin"/>
    <x v="24"/>
    <n v="43017"/>
    <x v="3"/>
    <s v="TEC-MA-10001148"/>
    <x v="2"/>
    <x v="15"/>
    <s v="Swingline SM12-08 MicroCut Jam Free Shredder"/>
    <n v="479.98800000000006"/>
    <n v="4"/>
    <n v="0.7"/>
    <n v="-383.99040000000002"/>
  </r>
  <r>
    <n v="225"/>
    <s v="CA-2015-169397"/>
    <x v="100"/>
    <d v="2015-12-27T00:00:00"/>
    <s v="First Class"/>
    <s v="JB-15925"/>
    <s v="Joni Blumstein"/>
    <x v="0"/>
    <s v="United States"/>
    <s v="Dublin"/>
    <x v="24"/>
    <n v="43017"/>
    <x v="3"/>
    <s v="OFF-AR-10001958"/>
    <x v="1"/>
    <x v="6"/>
    <s v="Stanley Bostitch Contemporary Electric Pencil Sharpeners"/>
    <n v="27.168000000000003"/>
    <n v="2"/>
    <n v="0.2"/>
    <n v="2.7168000000000001"/>
  </r>
  <r>
    <n v="226"/>
    <s v="CA-2015-163055"/>
    <x v="101"/>
    <d v="2015-08-16T00:00:00"/>
    <s v="Standard Class"/>
    <s v="DS-13180"/>
    <s v="David Smith"/>
    <x v="1"/>
    <s v="United States"/>
    <s v="Detroit"/>
    <x v="12"/>
    <n v="48227"/>
    <x v="2"/>
    <s v="OFF-AR-10001026"/>
    <x v="1"/>
    <x v="6"/>
    <s v="Sanford Uni-Blazer View Highlighters, Chisel Tip, Yellow"/>
    <n v="2.2000000000000002"/>
    <n v="1"/>
    <n v="0"/>
    <n v="0.96800000000000019"/>
  </r>
  <r>
    <n v="227"/>
    <s v="CA-2015-163055"/>
    <x v="101"/>
    <d v="2015-08-16T00:00:00"/>
    <s v="Standard Class"/>
    <s v="DS-13180"/>
    <s v="David Smith"/>
    <x v="1"/>
    <s v="United States"/>
    <s v="Detroit"/>
    <x v="12"/>
    <n v="48227"/>
    <x v="2"/>
    <s v="FUR-TA-10003748"/>
    <x v="0"/>
    <x v="3"/>
    <s v="Bevis 36 x 72 Conference Tables"/>
    <n v="622.44999999999993"/>
    <n v="5"/>
    <n v="0"/>
    <n v="136.93899999999999"/>
  </r>
  <r>
    <n v="228"/>
    <s v="CA-2015-163055"/>
    <x v="101"/>
    <d v="2015-08-16T00:00:00"/>
    <s v="Standard Class"/>
    <s v="DS-13180"/>
    <s v="David Smith"/>
    <x v="1"/>
    <s v="United States"/>
    <s v="Detroit"/>
    <x v="12"/>
    <n v="48227"/>
    <x v="2"/>
    <s v="OFF-ST-10002485"/>
    <x v="1"/>
    <x v="4"/>
    <s v="Rogers Deluxe File Chest"/>
    <n v="21.98"/>
    <n v="1"/>
    <n v="0"/>
    <n v="0.21979999999999933"/>
  </r>
  <r>
    <n v="229"/>
    <s v="US-2015-145436"/>
    <x v="102"/>
    <d v="2015-03-04T00:00:00"/>
    <s v="Standard Class"/>
    <s v="VD-21670"/>
    <s v="Valerie Dominguez"/>
    <x v="0"/>
    <s v="United States"/>
    <s v="Columbia"/>
    <x v="18"/>
    <n v="38401"/>
    <x v="0"/>
    <s v="FUR-CH-10004860"/>
    <x v="0"/>
    <x v="1"/>
    <s v="Global Low Back Tilter Chair"/>
    <n v="161.56800000000001"/>
    <n v="2"/>
    <n v="0.2"/>
    <n v="-28.274400000000021"/>
  </r>
  <r>
    <n v="230"/>
    <s v="US-2015-145436"/>
    <x v="102"/>
    <d v="2015-03-04T00:00:00"/>
    <s v="Standard Class"/>
    <s v="VD-21670"/>
    <s v="Valerie Dominguez"/>
    <x v="0"/>
    <s v="United States"/>
    <s v="Columbia"/>
    <x v="18"/>
    <n v="38401"/>
    <x v="0"/>
    <s v="FUR-CH-10004477"/>
    <x v="0"/>
    <x v="1"/>
    <s v="Global Push Button Manager's Chair, Indigo"/>
    <n v="389.69600000000003"/>
    <n v="8"/>
    <n v="0.2"/>
    <n v="43.840799999999973"/>
  </r>
  <r>
    <n v="231"/>
    <s v="US-2014-156216"/>
    <x v="103"/>
    <d v="2014-09-17T00:00:00"/>
    <s v="Standard Class"/>
    <s v="EA-14035"/>
    <s v="Erin Ashbrook"/>
    <x v="1"/>
    <s v="United States"/>
    <s v="Charlotte"/>
    <x v="3"/>
    <n v="28205"/>
    <x v="0"/>
    <s v="OFF-BI-10001679"/>
    <x v="1"/>
    <x v="8"/>
    <s v="GBC Instant Index System for Binding Systems"/>
    <n v="18.648000000000003"/>
    <n v="7"/>
    <n v="0.7"/>
    <n v="-12.431999999999999"/>
  </r>
  <r>
    <n v="232"/>
    <s v="US-2017-100930"/>
    <x v="104"/>
    <d v="2017-04-12T00:00:00"/>
    <s v="Standard Class"/>
    <s v="CS-12400"/>
    <s v="Christopher Schild"/>
    <x v="2"/>
    <s v="United States"/>
    <s v="Tampa"/>
    <x v="2"/>
    <n v="33614"/>
    <x v="0"/>
    <s v="FUR-TA-10001705"/>
    <x v="0"/>
    <x v="3"/>
    <s v="Bush Advantage Collection Round Conference Table"/>
    <n v="233.86"/>
    <n v="2"/>
    <n v="0.45"/>
    <n v="-102.04800000000003"/>
  </r>
  <r>
    <n v="233"/>
    <s v="US-2017-100930"/>
    <x v="104"/>
    <d v="2017-04-12T00:00:00"/>
    <s v="Standard Class"/>
    <s v="CS-12400"/>
    <s v="Christopher Schild"/>
    <x v="2"/>
    <s v="United States"/>
    <s v="Tampa"/>
    <x v="2"/>
    <n v="33614"/>
    <x v="0"/>
    <s v="FUR-TA-10003473"/>
    <x v="0"/>
    <x v="3"/>
    <s v="Bretford Rectangular Conference Table Tops"/>
    <n v="620.61450000000013"/>
    <n v="3"/>
    <n v="0.45"/>
    <n v="-248.24579999999992"/>
  </r>
  <r>
    <n v="234"/>
    <s v="US-2017-100930"/>
    <x v="104"/>
    <d v="2017-04-12T00:00:00"/>
    <s v="Standard Class"/>
    <s v="CS-12400"/>
    <s v="Christopher Schild"/>
    <x v="2"/>
    <s v="United States"/>
    <s v="Tampa"/>
    <x v="2"/>
    <n v="33614"/>
    <x v="0"/>
    <s v="OFF-BI-10001679"/>
    <x v="1"/>
    <x v="8"/>
    <s v="GBC Instant Index System for Binding Systems"/>
    <n v="5.3280000000000012"/>
    <n v="2"/>
    <n v="0.7"/>
    <n v="-3.5519999999999996"/>
  </r>
  <r>
    <n v="235"/>
    <s v="US-2017-100930"/>
    <x v="104"/>
    <d v="2017-04-12T00:00:00"/>
    <s v="Standard Class"/>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s v="Standard Class"/>
    <s v="CS-12400"/>
    <s v="Christopher Schild"/>
    <x v="2"/>
    <s v="United States"/>
    <s v="Tampa"/>
    <x v="2"/>
    <n v="33614"/>
    <x v="0"/>
    <s v="TEC-AC-10003832"/>
    <x v="2"/>
    <x v="11"/>
    <s v="Logitech P710e Mobile Speakerphone"/>
    <n v="617.97600000000011"/>
    <n v="3"/>
    <n v="0.2"/>
    <n v="-7.724700000000098"/>
  </r>
  <r>
    <n v="237"/>
    <s v="CA-2017-160514"/>
    <x v="105"/>
    <d v="2017-11-16T00:00:00"/>
    <s v="Standard Class"/>
    <s v="DB-13120"/>
    <s v="David Bremer"/>
    <x v="1"/>
    <s v="United States"/>
    <s v="Santa Clara"/>
    <x v="1"/>
    <n v="95051"/>
    <x v="1"/>
    <s v="OFF-PA-10002479"/>
    <x v="1"/>
    <x v="10"/>
    <s v="Xerox 4200 Series MultiUse Premium Copy Paper (20Lb. and 84 Bright)"/>
    <n v="10.56"/>
    <n v="2"/>
    <n v="0"/>
    <n v="4.7519999999999998"/>
  </r>
  <r>
    <n v="238"/>
    <s v="CA-2016-157749"/>
    <x v="30"/>
    <d v="2016-06-09T00:00:00"/>
    <s v="Second Class"/>
    <s v="KL-16645"/>
    <s v="Ken Lonsdale"/>
    <x v="0"/>
    <s v="United States"/>
    <s v="Chicago"/>
    <x v="10"/>
    <n v="60610"/>
    <x v="2"/>
    <s v="OFF-PA-10003349"/>
    <x v="1"/>
    <x v="10"/>
    <s v="Xerox 1957"/>
    <n v="25.920000000000005"/>
    <n v="5"/>
    <n v="0.2"/>
    <n v="9.3960000000000008"/>
  </r>
  <r>
    <n v="239"/>
    <s v="CA-2016-157749"/>
    <x v="30"/>
    <d v="2016-06-09T00:00:00"/>
    <s v="Second Class"/>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s v="Second Class"/>
    <s v="KL-16645"/>
    <s v="Ken Lonsdale"/>
    <x v="0"/>
    <s v="United States"/>
    <s v="Chicago"/>
    <x v="10"/>
    <n v="60610"/>
    <x v="2"/>
    <s v="FUR-FU-10004351"/>
    <x v="0"/>
    <x v="5"/>
    <s v="Staple-based wall hangings"/>
    <n v="11.688000000000001"/>
    <n v="3"/>
    <n v="0.6"/>
    <n v="-4.6751999999999985"/>
  </r>
  <r>
    <n v="241"/>
    <s v="CA-2016-157749"/>
    <x v="30"/>
    <d v="2016-06-09T00:00:00"/>
    <s v="Second Class"/>
    <s v="KL-16645"/>
    <s v="Ken Lonsdale"/>
    <x v="0"/>
    <s v="United States"/>
    <s v="Chicago"/>
    <x v="10"/>
    <n v="60610"/>
    <x v="2"/>
    <s v="TEC-PH-10000011"/>
    <x v="2"/>
    <x v="7"/>
    <s v="PureGear Roll-On Screen Protector"/>
    <n v="31.983999999999998"/>
    <n v="2"/>
    <n v="0.2"/>
    <n v="11.194399999999998"/>
  </r>
  <r>
    <n v="242"/>
    <s v="CA-2016-157749"/>
    <x v="30"/>
    <d v="2016-06-09T00:00:00"/>
    <s v="Second Class"/>
    <s v="KL-16645"/>
    <s v="Ken Lonsdale"/>
    <x v="0"/>
    <s v="United States"/>
    <s v="Chicago"/>
    <x v="10"/>
    <n v="60610"/>
    <x v="2"/>
    <s v="FUR-TA-10002607"/>
    <x v="0"/>
    <x v="3"/>
    <s v="KI Conference Tables"/>
    <n v="177.22499999999999"/>
    <n v="5"/>
    <n v="0.5"/>
    <n v="-120.51299999999998"/>
  </r>
  <r>
    <n v="243"/>
    <s v="CA-2016-157749"/>
    <x v="30"/>
    <d v="2016-06-09T00:00:00"/>
    <s v="Second Class"/>
    <s v="KL-16645"/>
    <s v="Ken Lonsdale"/>
    <x v="0"/>
    <s v="United States"/>
    <s v="Chicago"/>
    <x v="10"/>
    <n v="60610"/>
    <x v="2"/>
    <s v="FUR-FU-10002505"/>
    <x v="0"/>
    <x v="5"/>
    <s v="Eldon 100 Class Desk Accessories"/>
    <n v="4.0440000000000005"/>
    <n v="3"/>
    <n v="0.6"/>
    <n v="-2.8307999999999995"/>
  </r>
  <r>
    <n v="244"/>
    <s v="CA-2016-157749"/>
    <x v="30"/>
    <d v="2016-06-09T00:00:00"/>
    <s v="Second Class"/>
    <s v="KL-16645"/>
    <s v="Ken Lonsdale"/>
    <x v="0"/>
    <s v="United States"/>
    <s v="Chicago"/>
    <x v="10"/>
    <n v="60610"/>
    <x v="2"/>
    <s v="OFF-AR-10004685"/>
    <x v="1"/>
    <x v="6"/>
    <s v="Binney &amp; Smith Crayola Metallic Colored Pencils, 8-Color Set"/>
    <n v="7.4080000000000004"/>
    <n v="2"/>
    <n v="0.2"/>
    <n v="1.2037999999999995"/>
  </r>
  <r>
    <n v="245"/>
    <s v="CA-2014-131926"/>
    <x v="106"/>
    <d v="2014-06-06T00:00:00"/>
    <s v="Second Class"/>
    <s v="DW-13480"/>
    <s v="Dianna Wilson"/>
    <x v="2"/>
    <s v="United States"/>
    <s v="Lakeville"/>
    <x v="11"/>
    <n v="55044"/>
    <x v="2"/>
    <s v="FUR-CH-10004063"/>
    <x v="0"/>
    <x v="1"/>
    <s v="Global Deluxe High-Back Manager's Chair"/>
    <n v="2001.8600000000001"/>
    <n v="7"/>
    <n v="0"/>
    <n v="580.53939999999989"/>
  </r>
  <r>
    <n v="246"/>
    <s v="CA-2014-131926"/>
    <x v="106"/>
    <d v="2014-06-06T00:00:00"/>
    <s v="Second Class"/>
    <s v="DW-13480"/>
    <s v="Dianna Wilson"/>
    <x v="2"/>
    <s v="United States"/>
    <s v="Lakeville"/>
    <x v="11"/>
    <n v="55044"/>
    <x v="2"/>
    <s v="OFF-ST-10002276"/>
    <x v="1"/>
    <x v="4"/>
    <s v="Safco Steel Mobile File Cart"/>
    <n v="166.72"/>
    <n v="2"/>
    <n v="0"/>
    <n v="41.680000000000007"/>
  </r>
  <r>
    <n v="247"/>
    <s v="CA-2014-131926"/>
    <x v="106"/>
    <d v="2014-06-06T00:00:00"/>
    <s v="Second Class"/>
    <s v="DW-13480"/>
    <s v="Dianna Wilson"/>
    <x v="2"/>
    <s v="United States"/>
    <s v="Lakeville"/>
    <x v="11"/>
    <n v="55044"/>
    <x v="2"/>
    <s v="OFF-PA-10004082"/>
    <x v="1"/>
    <x v="10"/>
    <s v="Adams Telephone Message Book w/Frequently-Called Numbers Space, 400 Messages per Book"/>
    <n v="47.88"/>
    <n v="6"/>
    <n v="0"/>
    <n v="23.94"/>
  </r>
  <r>
    <n v="248"/>
    <s v="CA-2014-131926"/>
    <x v="106"/>
    <d v="2014-06-06T00:00:00"/>
    <s v="Second Class"/>
    <s v="DW-13480"/>
    <s v="Dianna Wilson"/>
    <x v="2"/>
    <s v="United States"/>
    <s v="Lakeville"/>
    <x v="11"/>
    <n v="55044"/>
    <x v="2"/>
    <s v="OFF-AP-10002945"/>
    <x v="1"/>
    <x v="9"/>
    <s v="Honeywell Enviracaire Portable HEPA Air Cleaner for 17' x 22' Room"/>
    <n v="1503.25"/>
    <n v="5"/>
    <n v="0"/>
    <n v="496.07249999999993"/>
  </r>
  <r>
    <n v="249"/>
    <s v="CA-2014-131926"/>
    <x v="106"/>
    <d v="2014-06-06T00:00:00"/>
    <s v="Second Class"/>
    <s v="DW-13480"/>
    <s v="Dianna Wilson"/>
    <x v="2"/>
    <s v="United States"/>
    <s v="Lakeville"/>
    <x v="11"/>
    <n v="55044"/>
    <x v="2"/>
    <s v="OFF-PA-10000061"/>
    <x v="1"/>
    <x v="10"/>
    <s v="Xerox 205"/>
    <n v="25.92"/>
    <n v="4"/>
    <n v="0"/>
    <n v="12.441600000000001"/>
  </r>
  <r>
    <n v="250"/>
    <s v="CA-2016-154739"/>
    <x v="107"/>
    <d v="2016-12-15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s v="Standard Class"/>
    <s v="KC-16540"/>
    <s v="Kelly Collister"/>
    <x v="0"/>
    <s v="United States"/>
    <s v="San Diego"/>
    <x v="1"/>
    <n v="92037"/>
    <x v="1"/>
    <s v="OFF-PA-10004569"/>
    <x v="1"/>
    <x v="10"/>
    <s v="Wirebound Message Books, Two 4 1/4&quot; x 5&quot; Forms per Page"/>
    <n v="7.61"/>
    <n v="1"/>
    <n v="0"/>
    <n v="3.5766999999999998"/>
  </r>
  <r>
    <n v="252"/>
    <s v="CA-2016-145625"/>
    <x v="108"/>
    <d v="2016-09-17T00:00:00"/>
    <s v="Standard Class"/>
    <s v="KC-16540"/>
    <s v="Kelly Collister"/>
    <x v="0"/>
    <s v="United States"/>
    <s v="San Diego"/>
    <x v="1"/>
    <n v="92037"/>
    <x v="1"/>
    <s v="TEC-AC-10003832"/>
    <x v="2"/>
    <x v="11"/>
    <s v="Logitech P710e Mobile Speakerphone"/>
    <n v="3347.37"/>
    <n v="13"/>
    <n v="0"/>
    <n v="636.0002999999997"/>
  </r>
  <r>
    <n v="253"/>
    <s v="CA-2016-146941"/>
    <x v="107"/>
    <d v="2016-12-13T00:00:00"/>
    <s v="First Class"/>
    <s v="DL-13315"/>
    <s v="Delfina Latchford"/>
    <x v="0"/>
    <s v="United States"/>
    <s v="New York City"/>
    <x v="15"/>
    <n v="10024"/>
    <x v="3"/>
    <s v="OFF-ST-10001228"/>
    <x v="1"/>
    <x v="4"/>
    <s v="Fellowes Personal Hanging Folder Files, Navy"/>
    <n v="80.58"/>
    <n v="6"/>
    <n v="0"/>
    <n v="22.562400000000004"/>
  </r>
  <r>
    <n v="254"/>
    <s v="CA-2016-146941"/>
    <x v="107"/>
    <d v="2016-12-13T00:00:00"/>
    <s v="First Class"/>
    <s v="DL-13315"/>
    <s v="Delfina Latchford"/>
    <x v="0"/>
    <s v="United States"/>
    <s v="New York City"/>
    <x v="15"/>
    <n v="10024"/>
    <x v="3"/>
    <s v="OFF-EN-10003296"/>
    <x v="1"/>
    <x v="12"/>
    <s v="Tyvek Side-Opening Peel &amp; Seel Expanding Envelopes"/>
    <n v="361.92"/>
    <n v="4"/>
    <n v="0"/>
    <n v="162.864"/>
  </r>
  <r>
    <n v="255"/>
    <s v="US-2015-159982"/>
    <x v="109"/>
    <d v="2015-12-04T00:00:00"/>
    <s v="Standard Class"/>
    <s v="DR-12880"/>
    <s v="Dan Reichenbach"/>
    <x v="1"/>
    <s v="United States"/>
    <s v="Chicago"/>
    <x v="10"/>
    <n v="60623"/>
    <x v="2"/>
    <s v="FUR-FU-10002505"/>
    <x v="0"/>
    <x v="5"/>
    <s v="Eldon 100 Class Desk Accessories"/>
    <n v="12.132000000000001"/>
    <n v="9"/>
    <n v="0.6"/>
    <n v="-8.4923999999999982"/>
  </r>
  <r>
    <n v="256"/>
    <s v="US-2015-159982"/>
    <x v="109"/>
    <d v="2015-12-04T00:00:00"/>
    <s v="Standard Class"/>
    <s v="DR-12880"/>
    <s v="Dan Reichenbach"/>
    <x v="1"/>
    <s v="United States"/>
    <s v="Chicago"/>
    <x v="10"/>
    <n v="60623"/>
    <x v="2"/>
    <s v="OFF-ST-10004804"/>
    <x v="1"/>
    <x v="4"/>
    <s v="Belkin 19&quot; Vented Equipment Shelf, Black"/>
    <n v="82.367999999999995"/>
    <n v="2"/>
    <n v="0.2"/>
    <n v="-19.562399999999997"/>
  </r>
  <r>
    <n v="257"/>
    <s v="US-2015-159982"/>
    <x v="109"/>
    <d v="2015-12-04T00:00:00"/>
    <s v="Standard Class"/>
    <s v="DR-12880"/>
    <s v="Dan Reichenbach"/>
    <x v="1"/>
    <s v="United States"/>
    <s v="Chicago"/>
    <x v="10"/>
    <n v="60623"/>
    <x v="2"/>
    <s v="OFF-ST-10001590"/>
    <x v="1"/>
    <x v="4"/>
    <s v="Tenex Personal Project File with Scoop Front Design, Black"/>
    <n v="53.92"/>
    <n v="5"/>
    <n v="0.2"/>
    <n v="4.0439999999999969"/>
  </r>
  <r>
    <n v="258"/>
    <s v="US-2015-159982"/>
    <x v="109"/>
    <d v="2015-12-04T00:00:00"/>
    <s v="Standard Class"/>
    <s v="DR-12880"/>
    <s v="Dan Reichenbach"/>
    <x v="1"/>
    <s v="United States"/>
    <s v="Chicago"/>
    <x v="10"/>
    <n v="60623"/>
    <x v="2"/>
    <s v="TEC-PH-10001580"/>
    <x v="2"/>
    <x v="7"/>
    <s v="Logitech Mobile Speakerphone P710e - speaker phone"/>
    <n v="647.904"/>
    <n v="6"/>
    <n v="0.2"/>
    <n v="56.691599999999966"/>
  </r>
  <r>
    <n v="259"/>
    <s v="CA-2017-163139"/>
    <x v="96"/>
    <d v="2017-12-03T00:00:00"/>
    <s v="Second Class"/>
    <s v="CC-12670"/>
    <s v="Craig Carreira"/>
    <x v="0"/>
    <s v="United States"/>
    <s v="New York City"/>
    <x v="15"/>
    <n v="10009"/>
    <x v="3"/>
    <s v="TEC-AC-10000290"/>
    <x v="2"/>
    <x v="11"/>
    <s v="Sabrent 4-Port USB 2.0 Hub"/>
    <n v="20.37"/>
    <n v="3"/>
    <n v="0"/>
    <n v="6.9258000000000006"/>
  </r>
  <r>
    <n v="260"/>
    <s v="CA-2017-163139"/>
    <x v="96"/>
    <d v="2017-12-03T00:00:00"/>
    <s v="Second Class"/>
    <s v="CC-12670"/>
    <s v="Craig Carreira"/>
    <x v="0"/>
    <s v="United States"/>
    <s v="New York City"/>
    <x v="15"/>
    <n v="10009"/>
    <x v="3"/>
    <s v="OFF-ST-10002790"/>
    <x v="1"/>
    <x v="4"/>
    <s v="Safco Industrial Shelving"/>
    <n v="221.54999999999998"/>
    <n v="3"/>
    <n v="0"/>
    <n v="6.6465000000000174"/>
  </r>
  <r>
    <n v="261"/>
    <s v="CA-2017-163139"/>
    <x v="96"/>
    <d v="2017-12-03T00:00:00"/>
    <s v="Second Class"/>
    <s v="CC-12670"/>
    <s v="Craig Carreira"/>
    <x v="0"/>
    <s v="United States"/>
    <s v="New York City"/>
    <x v="15"/>
    <n v="10009"/>
    <x v="3"/>
    <s v="OFF-BI-10003460"/>
    <x v="1"/>
    <x v="8"/>
    <s v="Acco 3-Hole Punch"/>
    <n v="17.52"/>
    <n v="5"/>
    <n v="0.2"/>
    <n v="6.1319999999999988"/>
  </r>
  <r>
    <n v="262"/>
    <s v="US-2017-155299"/>
    <x v="110"/>
    <d v="2017-06-12T00:00:00"/>
    <s v="Standard Class"/>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s v="Second Class"/>
    <s v="SB-20290"/>
    <s v="Sean Braxton"/>
    <x v="1"/>
    <s v="United States"/>
    <s v="Houston"/>
    <x v="5"/>
    <n v="77036"/>
    <x v="2"/>
    <s v="TEC-MA-10000822"/>
    <x v="2"/>
    <x v="15"/>
    <s v="Lexmark MX611dhe Monochrome Laser Printer"/>
    <n v="3059.982"/>
    <n v="3"/>
    <n v="0.4"/>
    <n v="-509.99700000000075"/>
  </r>
  <r>
    <n v="264"/>
    <s v="US-2014-106992"/>
    <x v="111"/>
    <d v="2014-09-21T00:00:00"/>
    <s v="Second Class"/>
    <s v="SB-20290"/>
    <s v="Sean Braxton"/>
    <x v="1"/>
    <s v="United States"/>
    <s v="Houston"/>
    <x v="5"/>
    <n v="77036"/>
    <x v="2"/>
    <s v="TEC-MA-10003353"/>
    <x v="2"/>
    <x v="15"/>
    <s v="Xerox WorkCentre 6505DN Laser Multifunction Printer"/>
    <n v="2519.9579999999996"/>
    <n v="7"/>
    <n v="0.4"/>
    <n v="-251.99579999999992"/>
  </r>
  <r>
    <n v="265"/>
    <s v="CA-2016-125318"/>
    <x v="112"/>
    <d v="2016-06-13T00:00:00"/>
    <s v="Standard Class"/>
    <s v="RC-19825"/>
    <s v="Roy Collins"/>
    <x v="0"/>
    <s v="United States"/>
    <s v="Chicago"/>
    <x v="10"/>
    <n v="60610"/>
    <x v="2"/>
    <s v="TEC-PH-10001433"/>
    <x v="2"/>
    <x v="7"/>
    <s v="Cisco Small Business SPA 502G VoIP phone"/>
    <n v="328.22399999999999"/>
    <n v="4"/>
    <n v="0.2"/>
    <n v="28.7196"/>
  </r>
  <r>
    <n v="266"/>
    <s v="CA-2015-155040"/>
    <x v="113"/>
    <d v="2015-11-15T00:00:00"/>
    <s v="Standard Class"/>
    <s v="AH-10210"/>
    <s v="Alan Hwang"/>
    <x v="0"/>
    <s v="United States"/>
    <s v="Brentwood"/>
    <x v="1"/>
    <n v="94513"/>
    <x v="1"/>
    <s v="TEC-AC-10004469"/>
    <x v="2"/>
    <x v="11"/>
    <s v="Microsoft Sculpt Comfort Mouse"/>
    <n v="79.900000000000006"/>
    <n v="2"/>
    <n v="0"/>
    <n v="35.156000000000006"/>
  </r>
  <r>
    <n v="267"/>
    <s v="CA-2017-136826"/>
    <x v="114"/>
    <d v="2017-06-20T00:00:00"/>
    <s v="Standard Class"/>
    <s v="CB-12535"/>
    <s v="Claudia Bergmann"/>
    <x v="1"/>
    <s v="United States"/>
    <s v="Chapel Hill"/>
    <x v="3"/>
    <n v="27514"/>
    <x v="0"/>
    <s v="OFF-AR-10003602"/>
    <x v="1"/>
    <x v="6"/>
    <s v="Quartet Omega Colored Chalk, 12/Pack"/>
    <n v="14.015999999999998"/>
    <n v="3"/>
    <n v="0.2"/>
    <n v="4.7303999999999995"/>
  </r>
  <r>
    <n v="268"/>
    <s v="CA-2016-111010"/>
    <x v="115"/>
    <d v="2016-01-28T00:00:00"/>
    <s v="Standard Class"/>
    <s v="PG-18895"/>
    <s v="Paul Gonzalez"/>
    <x v="0"/>
    <s v="United States"/>
    <s v="Morristown"/>
    <x v="30"/>
    <n v="7960"/>
    <x v="3"/>
    <s v="OFF-FA-10003472"/>
    <x v="1"/>
    <x v="13"/>
    <s v="Bagged Rubber Bands"/>
    <n v="7.5600000000000005"/>
    <n v="6"/>
    <n v="0"/>
    <n v="0.3024"/>
  </r>
  <r>
    <n v="269"/>
    <s v="US-2017-145366"/>
    <x v="34"/>
    <d v="2017-12-13T00:00:00"/>
    <s v="Standard Class"/>
    <s v="CA-12310"/>
    <s v="Christine Abelman"/>
    <x v="1"/>
    <s v="United States"/>
    <s v="Cincinnati"/>
    <x v="24"/>
    <n v="45231"/>
    <x v="3"/>
    <s v="OFF-ST-10004180"/>
    <x v="1"/>
    <x v="4"/>
    <s v="Safco Commercial Shelving"/>
    <n v="37.207999999999998"/>
    <n v="1"/>
    <n v="0.2"/>
    <n v="-7.4416000000000011"/>
  </r>
  <r>
    <n v="270"/>
    <s v="US-2017-145366"/>
    <x v="34"/>
    <d v="2017-12-13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s v="Second Class"/>
    <s v="KH-16690"/>
    <s v="Kristen Hastings"/>
    <x v="1"/>
    <s v="United States"/>
    <s v="San Francisco"/>
    <x v="1"/>
    <n v="94110"/>
    <x v="1"/>
    <s v="OFF-ST-10003208"/>
    <x v="1"/>
    <x v="4"/>
    <s v="Adjustable Depth Letter/Legal Cart"/>
    <n v="725.84"/>
    <n v="4"/>
    <n v="0"/>
    <n v="210.4935999999999"/>
  </r>
  <r>
    <n v="272"/>
    <s v="CA-2015-155334"/>
    <x v="117"/>
    <d v="2015-07-31T00:00:00"/>
    <s v="First Class"/>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s v="First Class"/>
    <s v="HA-14920"/>
    <s v="Helen Andreada"/>
    <x v="0"/>
    <s v="United States"/>
    <s v="San Francisco"/>
    <x v="1"/>
    <n v="94109"/>
    <x v="1"/>
    <s v="FUR-FU-10003274"/>
    <x v="0"/>
    <x v="5"/>
    <s v="Regeneration Desk Collection"/>
    <n v="5.28"/>
    <n v="3"/>
    <n v="0"/>
    <n v="2.3232000000000004"/>
  </r>
  <r>
    <n v="274"/>
    <s v="CA-2015-155334"/>
    <x v="117"/>
    <d v="2015-07-31T00:00:00"/>
    <s v="First Class"/>
    <s v="HA-14920"/>
    <s v="Helen Andreada"/>
    <x v="0"/>
    <s v="United States"/>
    <s v="San Francisco"/>
    <x v="1"/>
    <n v="94109"/>
    <x v="1"/>
    <s v="OFF-BI-10002557"/>
    <x v="1"/>
    <x v="8"/>
    <s v="Presstex Flexible Ring Binders"/>
    <n v="10.92"/>
    <n v="3"/>
    <n v="0.2"/>
    <n v="4.0949999999999989"/>
  </r>
  <r>
    <n v="275"/>
    <s v="CA-2017-118136"/>
    <x v="118"/>
    <d v="2017-09-17T00:00:00"/>
    <s v="First Class"/>
    <s v="BB-10990"/>
    <s v="Barry Blumstein"/>
    <x v="1"/>
    <s v="United States"/>
    <s v="Inglewood"/>
    <x v="1"/>
    <n v="90301"/>
    <x v="1"/>
    <s v="OFF-PA-10002615"/>
    <x v="1"/>
    <x v="10"/>
    <s v="Ampad Gold Fibre Wirebound Steno Books, 6&quot; x 9&quot;, Gregg Ruled"/>
    <n v="8.82"/>
    <n v="2"/>
    <n v="0"/>
    <n v="4.0571999999999999"/>
  </r>
  <r>
    <n v="276"/>
    <s v="CA-2017-118136"/>
    <x v="118"/>
    <d v="2017-09-17T00:00:00"/>
    <s v="First Class"/>
    <s v="BB-10990"/>
    <s v="Barry Blumstein"/>
    <x v="1"/>
    <s v="United States"/>
    <s v="Inglewood"/>
    <x v="1"/>
    <n v="90301"/>
    <x v="1"/>
    <s v="OFF-AR-10001427"/>
    <x v="1"/>
    <x v="6"/>
    <s v="Newell 330"/>
    <n v="5.98"/>
    <n v="1"/>
    <n v="0"/>
    <n v="1.5548000000000002"/>
  </r>
  <r>
    <n v="277"/>
    <s v="CA-2017-132976"/>
    <x v="119"/>
    <d v="2017-10-17T00:00:00"/>
    <s v="Standard Class"/>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s v="Standard Class"/>
    <s v="AG-10495"/>
    <s v="Andrew Gjertsen"/>
    <x v="1"/>
    <s v="United States"/>
    <s v="Philadelphia"/>
    <x v="9"/>
    <n v="19140"/>
    <x v="3"/>
    <s v="OFF-ST-10000876"/>
    <x v="1"/>
    <x v="4"/>
    <s v="Eldon Simplefile Box Office"/>
    <n v="59.712000000000003"/>
    <n v="6"/>
    <n v="0.2"/>
    <n v="5.9711999999999996"/>
  </r>
  <r>
    <n v="280"/>
    <s v="CA-2017-132976"/>
    <x v="119"/>
    <d v="2017-10-17T00:00:00"/>
    <s v="Standard Class"/>
    <s v="AG-10495"/>
    <s v="Andrew Gjertsen"/>
    <x v="1"/>
    <s v="United States"/>
    <s v="Philadelphia"/>
    <x v="9"/>
    <n v="19140"/>
    <x v="3"/>
    <s v="OFF-LA-10002043"/>
    <x v="1"/>
    <x v="2"/>
    <s v="Avery 489"/>
    <n v="24.839999999999996"/>
    <n v="3"/>
    <n v="0.2"/>
    <n v="8.6940000000000008"/>
  </r>
  <r>
    <n v="281"/>
    <s v="US-2015-161991"/>
    <x v="120"/>
    <d v="2015-09-28T00:00:00"/>
    <s v="Second Class"/>
    <s v="SC-20725"/>
    <s v="Steven Cartwright"/>
    <x v="0"/>
    <s v="United States"/>
    <s v="Houston"/>
    <x v="5"/>
    <n v="77070"/>
    <x v="2"/>
    <s v="OFF-BI-10004967"/>
    <x v="1"/>
    <x v="8"/>
    <s v="Round Ring Binders"/>
    <n v="2.0799999999999996"/>
    <n v="5"/>
    <n v="0.8"/>
    <n v="-3.4320000000000004"/>
  </r>
  <r>
    <n v="282"/>
    <s v="US-2015-161991"/>
    <x v="120"/>
    <d v="2015-09-28T00:00:00"/>
    <s v="Second Class"/>
    <s v="SC-20725"/>
    <s v="Steven Cartwright"/>
    <x v="0"/>
    <s v="United States"/>
    <s v="Houston"/>
    <x v="5"/>
    <n v="77070"/>
    <x v="2"/>
    <s v="TEC-PH-10001760"/>
    <x v="2"/>
    <x v="7"/>
    <s v="Bose SoundLink Bluetooth Speaker"/>
    <n v="1114.4000000000001"/>
    <n v="7"/>
    <n v="0.2"/>
    <n v="376.11"/>
  </r>
  <r>
    <n v="283"/>
    <s v="CA-2015-130890"/>
    <x v="121"/>
    <d v="2015-11-06T00:00:00"/>
    <s v="Standard Class"/>
    <s v="JO-15280"/>
    <s v="Jas O'Carroll"/>
    <x v="0"/>
    <s v="United States"/>
    <s v="Los Angeles"/>
    <x v="1"/>
    <n v="90004"/>
    <x v="1"/>
    <s v="FUR-TA-10002903"/>
    <x v="0"/>
    <x v="3"/>
    <s v="Bevis Round Bullnose 29&quot; High Table Top"/>
    <n v="1038.8399999999999"/>
    <n v="5"/>
    <n v="0.2"/>
    <n v="51.942000000000007"/>
  </r>
  <r>
    <n v="284"/>
    <s v="CA-2015-130883"/>
    <x v="120"/>
    <d v="2015-10-02T00:00:00"/>
    <s v="Standard Class"/>
    <s v="TB-21520"/>
    <s v="Tracy Blumstein"/>
    <x v="0"/>
    <s v="United States"/>
    <s v="Portland"/>
    <x v="21"/>
    <n v="97206"/>
    <x v="1"/>
    <s v="OFF-PA-10000474"/>
    <x v="1"/>
    <x v="10"/>
    <s v="Easy-staple paper"/>
    <n v="141.76"/>
    <n v="5"/>
    <n v="0.2"/>
    <n v="47.843999999999994"/>
  </r>
  <r>
    <n v="285"/>
    <s v="CA-2015-130883"/>
    <x v="120"/>
    <d v="2015-10-02T00:00:00"/>
    <s v="Standard Class"/>
    <s v="TB-21520"/>
    <s v="Tracy Blumstein"/>
    <x v="0"/>
    <s v="United States"/>
    <s v="Portland"/>
    <x v="21"/>
    <n v="97206"/>
    <x v="1"/>
    <s v="TEC-AC-10001956"/>
    <x v="2"/>
    <x v="11"/>
    <s v="Microsoft Arc Touch Mouse"/>
    <n v="239.80000000000004"/>
    <n v="5"/>
    <n v="0.2"/>
    <n v="47.959999999999987"/>
  </r>
  <r>
    <n v="286"/>
    <s v="CA-2015-130883"/>
    <x v="120"/>
    <d v="2015-10-02T00:00:00"/>
    <s v="Standard Class"/>
    <s v="TB-21520"/>
    <s v="Tracy Blumstein"/>
    <x v="0"/>
    <s v="United States"/>
    <s v="Portland"/>
    <x v="21"/>
    <n v="97206"/>
    <x v="1"/>
    <s v="OFF-PA-10004100"/>
    <x v="1"/>
    <x v="10"/>
    <s v="Xerox 216"/>
    <n v="31.104000000000006"/>
    <n v="6"/>
    <n v="0.2"/>
    <n v="10.8864"/>
  </r>
  <r>
    <n v="287"/>
    <s v="CA-2016-112697"/>
    <x v="122"/>
    <d v="2016-12-20T00:00:00"/>
    <s v="Second Class"/>
    <s v="AH-10195"/>
    <s v="Alan Haines"/>
    <x v="1"/>
    <s v="United States"/>
    <s v="Tamarac"/>
    <x v="2"/>
    <n v="33319"/>
    <x v="0"/>
    <s v="OFF-BI-10000778"/>
    <x v="1"/>
    <x v="8"/>
    <s v="GBC VeloBinder Electric Binding Machine"/>
    <n v="254.05800000000002"/>
    <n v="7"/>
    <n v="0.7"/>
    <n v="-169.3719999999999"/>
  </r>
  <r>
    <n v="288"/>
    <s v="CA-2016-112697"/>
    <x v="122"/>
    <d v="2016-12-20T00:00:00"/>
    <s v="Second Class"/>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s v="Second Class"/>
    <s v="AH-10195"/>
    <s v="Alan Haines"/>
    <x v="1"/>
    <s v="United States"/>
    <s v="Tamarac"/>
    <x v="2"/>
    <n v="33319"/>
    <x v="0"/>
    <s v="OFF-SU-10000646"/>
    <x v="1"/>
    <x v="14"/>
    <s v="Premier Automatic Letter Opener"/>
    <n v="961.48000000000013"/>
    <n v="5"/>
    <n v="0.2"/>
    <n v="-204.31449999999995"/>
  </r>
  <r>
    <n v="290"/>
    <s v="CA-2016-110772"/>
    <x v="73"/>
    <d v="2016-11-24T00:00:00"/>
    <s v="Second Class"/>
    <s v="NZ-18565"/>
    <s v="Nick Zandusky"/>
    <x v="2"/>
    <s v="United States"/>
    <s v="Columbus"/>
    <x v="24"/>
    <n v="43229"/>
    <x v="3"/>
    <s v="OFF-FA-10002983"/>
    <x v="1"/>
    <x v="13"/>
    <s v="Advantus SlideClip Paper Clips"/>
    <n v="19.096"/>
    <n v="7"/>
    <n v="0.2"/>
    <n v="6.6835999999999993"/>
  </r>
  <r>
    <n v="291"/>
    <s v="CA-2016-110772"/>
    <x v="73"/>
    <d v="2016-11-24T00:00:00"/>
    <s v="Second Class"/>
    <s v="NZ-18565"/>
    <s v="Nick Zandusky"/>
    <x v="2"/>
    <s v="United States"/>
    <s v="Columbus"/>
    <x v="24"/>
    <n v="43229"/>
    <x v="3"/>
    <s v="OFF-LA-10004689"/>
    <x v="1"/>
    <x v="2"/>
    <s v="Avery 512"/>
    <n v="18.496000000000002"/>
    <n v="8"/>
    <n v="0.2"/>
    <n v="6.2423999999999999"/>
  </r>
  <r>
    <n v="292"/>
    <s v="CA-2016-110772"/>
    <x v="73"/>
    <d v="2016-11-24T00:00:00"/>
    <s v="Second Class"/>
    <s v="NZ-18565"/>
    <s v="Nick Zandusky"/>
    <x v="2"/>
    <s v="United States"/>
    <s v="Columbus"/>
    <x v="24"/>
    <n v="43229"/>
    <x v="3"/>
    <s v="TEC-AC-10002001"/>
    <x v="2"/>
    <x v="11"/>
    <s v="Logitech Wireless Gaming Headset G930"/>
    <n v="255.98400000000004"/>
    <n v="2"/>
    <n v="0.2"/>
    <n v="54.396600000000007"/>
  </r>
  <r>
    <n v="293"/>
    <s v="CA-2016-110772"/>
    <x v="73"/>
    <d v="2016-11-24T00:00:00"/>
    <s v="Second Class"/>
    <s v="NZ-18565"/>
    <s v="Nick Zandusky"/>
    <x v="2"/>
    <s v="United States"/>
    <s v="Columbus"/>
    <x v="24"/>
    <n v="43229"/>
    <x v="3"/>
    <s v="FUR-BO-10004709"/>
    <x v="0"/>
    <x v="0"/>
    <s v="Bush Westfield Collection Bookcases, Medium Cherry Finish"/>
    <n v="86.97"/>
    <n v="3"/>
    <n v="0.5"/>
    <n v="-48.703199999999995"/>
  </r>
  <r>
    <n v="294"/>
    <s v="CA-2014-111451"/>
    <x v="58"/>
    <d v="2014-12-28T00:00:00"/>
    <s v="First Class"/>
    <s v="KL-16555"/>
    <s v="Kelly Lampkin"/>
    <x v="1"/>
    <s v="United States"/>
    <s v="Colorado Springs"/>
    <x v="22"/>
    <n v="80906"/>
    <x v="1"/>
    <s v="FUR-FU-10004091"/>
    <x v="0"/>
    <x v="5"/>
    <s v="Howard Miller 13&quot; Diameter Goldtone Round Wall Clock"/>
    <n v="300.416"/>
    <n v="8"/>
    <n v="0.2"/>
    <n v="78.859200000000001"/>
  </r>
  <r>
    <n v="295"/>
    <s v="CA-2014-111451"/>
    <x v="58"/>
    <d v="2014-12-28T00:00:00"/>
    <s v="First Class"/>
    <s v="KL-16555"/>
    <s v="Kelly Lampkin"/>
    <x v="1"/>
    <s v="United States"/>
    <s v="Colorado Springs"/>
    <x v="22"/>
    <n v="80906"/>
    <x v="1"/>
    <s v="FUR-CH-10001891"/>
    <x v="0"/>
    <x v="1"/>
    <s v="Global Deluxe Office Fabric Chairs"/>
    <n v="230.35200000000003"/>
    <n v="3"/>
    <n v="0.2"/>
    <n v="20.155800000000013"/>
  </r>
  <r>
    <n v="296"/>
    <s v="CA-2014-111451"/>
    <x v="58"/>
    <d v="2014-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s v="First Class"/>
    <s v="KL-16555"/>
    <s v="Kelly Lampkin"/>
    <x v="1"/>
    <s v="United States"/>
    <s v="Colorado Springs"/>
    <x v="22"/>
    <n v="80906"/>
    <x v="1"/>
    <s v="OFF-BI-10004593"/>
    <x v="1"/>
    <x v="8"/>
    <s v="Ibico Laser Imprintable Binding System Covers"/>
    <n v="78.600000000000009"/>
    <n v="5"/>
    <n v="0.7"/>
    <n v="-62.88000000000001"/>
  </r>
  <r>
    <n v="298"/>
    <s v="CA-2014-111451"/>
    <x v="58"/>
    <d v="2014-12-28T00:00:00"/>
    <s v="First Class"/>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s v="Standard Class"/>
    <s v="JD-15895"/>
    <s v="Jonathan Doherty"/>
    <x v="1"/>
    <s v="United States"/>
    <s v="Belleville"/>
    <x v="30"/>
    <n v="7109"/>
    <x v="3"/>
    <s v="OFF-PA-10002105"/>
    <x v="1"/>
    <x v="10"/>
    <s v="Xerox 223"/>
    <n v="32.400000000000006"/>
    <n v="5"/>
    <n v="0"/>
    <n v="15.552000000000001"/>
  </r>
  <r>
    <n v="300"/>
    <s v="CA-2016-142545"/>
    <x v="99"/>
    <d v="2016-11-03T00:00:00"/>
    <s v="Standard Class"/>
    <s v="JD-15895"/>
    <s v="Jonathan Doherty"/>
    <x v="1"/>
    <s v="United States"/>
    <s v="Belleville"/>
    <x v="30"/>
    <n v="7109"/>
    <x v="3"/>
    <s v="OFF-ST-10002756"/>
    <x v="1"/>
    <x v="4"/>
    <s v="Tennsco Stur-D-Stor Boltless Shelving, 5 Shelves, 24&quot; Deep, Sand"/>
    <n v="1082.48"/>
    <n v="8"/>
    <n v="0"/>
    <n v="10.824800000000096"/>
  </r>
  <r>
    <n v="301"/>
    <s v="CA-2016-142545"/>
    <x v="99"/>
    <d v="2016-11-03T00:00:00"/>
    <s v="Standard Class"/>
    <s v="JD-15895"/>
    <s v="Jonathan Doherty"/>
    <x v="1"/>
    <s v="United States"/>
    <s v="Belleville"/>
    <x v="30"/>
    <n v="7109"/>
    <x v="3"/>
    <s v="OFF-PA-10004243"/>
    <x v="1"/>
    <x v="10"/>
    <s v="Xerox 1939"/>
    <n v="56.91"/>
    <n v="3"/>
    <n v="0"/>
    <n v="27.316799999999997"/>
  </r>
  <r>
    <n v="302"/>
    <s v="CA-2016-142545"/>
    <x v="99"/>
    <d v="2016-11-03T00:00:00"/>
    <s v="Standard Class"/>
    <s v="JD-15895"/>
    <s v="Jonathan Doherty"/>
    <x v="1"/>
    <s v="United States"/>
    <s v="Belleville"/>
    <x v="30"/>
    <n v="7109"/>
    <x v="3"/>
    <s v="FUR-FU-10001861"/>
    <x v="0"/>
    <x v="5"/>
    <s v="Floodlight Indoor Halogen Bulbs, 1 Bulb per Pack, 60 Watts"/>
    <n v="77.599999999999994"/>
    <n v="4"/>
    <n v="0"/>
    <n v="38.023999999999994"/>
  </r>
  <r>
    <n v="303"/>
    <s v="CA-2016-142545"/>
    <x v="99"/>
    <d v="2016-11-03T00:00:00"/>
    <s v="Standard Class"/>
    <s v="JD-15895"/>
    <s v="Jonathan Doherty"/>
    <x v="1"/>
    <s v="United States"/>
    <s v="Belleville"/>
    <x v="30"/>
    <n v="7109"/>
    <x v="3"/>
    <s v="OFF-BI-10002706"/>
    <x v="1"/>
    <x v="8"/>
    <s v="Avery Premier Heavy-Duty Binder with Round Locking Rings"/>
    <n v="14.28"/>
    <n v="1"/>
    <n v="0"/>
    <n v="6.5687999999999995"/>
  </r>
  <r>
    <n v="304"/>
    <s v="US-2017-152380"/>
    <x v="123"/>
    <d v="2017-11-23T00:00:00"/>
    <s v="Standard Class"/>
    <s v="JH-15910"/>
    <s v="Jonathan Howell"/>
    <x v="0"/>
    <s v="United States"/>
    <s v="Chicago"/>
    <x v="10"/>
    <n v="60623"/>
    <x v="2"/>
    <s v="FUR-TA-10002533"/>
    <x v="0"/>
    <x v="3"/>
    <s v="BPI Conference Tables"/>
    <n v="219.07500000000002"/>
    <n v="3"/>
    <n v="0.5"/>
    <n v="-131.44500000000005"/>
  </r>
  <r>
    <n v="305"/>
    <s v="CA-2015-144253"/>
    <x v="124"/>
    <d v="2015-05-09T00:00:00"/>
    <s v="Second Class"/>
    <s v="AS-10225"/>
    <s v="Alan Schoenberger"/>
    <x v="1"/>
    <s v="United States"/>
    <s v="New York City"/>
    <x v="15"/>
    <n v="10024"/>
    <x v="3"/>
    <s v="FUR-FU-10002671"/>
    <x v="0"/>
    <x v="5"/>
    <s v="Electrix 20W Halogen Replacement Bulb for Zoom-In Desk Lamp"/>
    <n v="26.8"/>
    <n v="2"/>
    <n v="0"/>
    <n v="12.863999999999999"/>
  </r>
  <r>
    <n v="306"/>
    <s v="CA-2014-130960"/>
    <x v="125"/>
    <d v="2015-01-04T00:00:00"/>
    <s v="Standard Class"/>
    <s v="KB-16600"/>
    <s v="Ken Brennan"/>
    <x v="1"/>
    <s v="United States"/>
    <s v="Taylor"/>
    <x v="12"/>
    <n v="48180"/>
    <x v="2"/>
    <s v="OFF-AR-10003651"/>
    <x v="1"/>
    <x v="6"/>
    <s v="Newell 350"/>
    <n v="9.84"/>
    <n v="3"/>
    <n v="0"/>
    <n v="2.8535999999999988"/>
  </r>
  <r>
    <n v="307"/>
    <s v="CA-2014-111003"/>
    <x v="106"/>
    <d v="2014-06-06T00:00:00"/>
    <s v="Standard Class"/>
    <s v="CR-12625"/>
    <s v="Corey Roper"/>
    <x v="2"/>
    <s v="United States"/>
    <s v="Lakewood"/>
    <x v="30"/>
    <n v="8701"/>
    <x v="3"/>
    <s v="OFF-BI-10001072"/>
    <x v="1"/>
    <x v="8"/>
    <s v="GBC Clear Cover, 8-1/2 x 11, unpunched, 25 covers per pack"/>
    <n v="45.480000000000004"/>
    <n v="3"/>
    <n v="0"/>
    <n v="20.9208"/>
  </r>
  <r>
    <n v="308"/>
    <s v="CA-2014-111003"/>
    <x v="106"/>
    <d v="2014-06-06T00:00:00"/>
    <s v="Standard Class"/>
    <s v="CR-12625"/>
    <s v="Corey Roper"/>
    <x v="2"/>
    <s v="United States"/>
    <s v="Lakewood"/>
    <x v="30"/>
    <n v="8701"/>
    <x v="3"/>
    <s v="OFF-AR-10002135"/>
    <x v="1"/>
    <x v="6"/>
    <s v="Boston Heavy-Duty Trimline Electric Pencil Sharpeners"/>
    <n v="289.20000000000005"/>
    <n v="6"/>
    <n v="0"/>
    <n v="83.867999999999967"/>
  </r>
  <r>
    <n v="309"/>
    <s v="CA-2017-126774"/>
    <x v="4"/>
    <d v="2017-04-17T00:00:00"/>
    <s v="First Class"/>
    <s v="SH-20395"/>
    <s v="Shahid Hopkins"/>
    <x v="0"/>
    <s v="United States"/>
    <s v="Arlington"/>
    <x v="17"/>
    <n v="22204"/>
    <x v="0"/>
    <s v="OFF-AR-10002804"/>
    <x v="1"/>
    <x v="6"/>
    <s v="Faber Castell Col-Erase Pencils"/>
    <n v="4.8899999999999997"/>
    <n v="1"/>
    <n v="0"/>
    <n v="2.0049000000000001"/>
  </r>
  <r>
    <n v="310"/>
    <s v="CA-2016-142902"/>
    <x v="126"/>
    <d v="2016-09-14T00:00:00"/>
    <s v="Second Class"/>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s v="Second Class"/>
    <s v="BP-11185"/>
    <s v="Ben Peterman"/>
    <x v="1"/>
    <s v="United States"/>
    <s v="Arvada"/>
    <x v="22"/>
    <n v="80004"/>
    <x v="1"/>
    <s v="FUR-CH-10004086"/>
    <x v="0"/>
    <x v="1"/>
    <s v="Hon 4070 Series Pagoda Armless Upholstered Stacking Chairs"/>
    <n v="466.76800000000003"/>
    <n v="2"/>
    <n v="0.2"/>
    <n v="52.511399999999981"/>
  </r>
  <r>
    <n v="312"/>
    <s v="CA-2016-142902"/>
    <x v="126"/>
    <d v="2016-09-14T00:00:00"/>
    <s v="Second Class"/>
    <s v="BP-11185"/>
    <s v="Ben Peterman"/>
    <x v="1"/>
    <s v="United States"/>
    <s v="Arvada"/>
    <x v="22"/>
    <n v="80004"/>
    <x v="1"/>
    <s v="FUR-FU-10001756"/>
    <x v="0"/>
    <x v="5"/>
    <s v="Eldon Expressions Desk Accessory, Wood Photo Frame, Mahogany"/>
    <n v="15.231999999999999"/>
    <n v="1"/>
    <n v="0.2"/>
    <n v="1.7135999999999978"/>
  </r>
  <r>
    <n v="313"/>
    <s v="CA-2016-142902"/>
    <x v="126"/>
    <d v="2016-09-14T00:00:00"/>
    <s v="Second Class"/>
    <s v="BP-11185"/>
    <s v="Ben Peterman"/>
    <x v="1"/>
    <s v="United States"/>
    <s v="Arvada"/>
    <x v="22"/>
    <n v="80004"/>
    <x v="1"/>
    <s v="OFF-LA-10000634"/>
    <x v="1"/>
    <x v="2"/>
    <s v="Avery 509"/>
    <n v="6.2640000000000002"/>
    <n v="3"/>
    <n v="0.2"/>
    <n v="2.0358000000000001"/>
  </r>
  <r>
    <n v="314"/>
    <s v="CA-2014-120887"/>
    <x v="127"/>
    <d v="2014-10-03T00:00:00"/>
    <s v="Standard Class"/>
    <s v="TS-21205"/>
    <s v="Thomas Seio"/>
    <x v="1"/>
    <s v="United States"/>
    <s v="Hackensack"/>
    <x v="30"/>
    <n v="7601"/>
    <x v="3"/>
    <s v="FUR-FU-10001588"/>
    <x v="0"/>
    <x v="5"/>
    <s v="Deflect-o SuperTray Unbreakable Stackable Tray, Letter, Black"/>
    <n v="87.539999999999992"/>
    <n v="3"/>
    <n v="0"/>
    <n v="37.642200000000003"/>
  </r>
  <r>
    <n v="315"/>
    <s v="CA-2014-167850"/>
    <x v="128"/>
    <d v="2014-08-16T00:00:00"/>
    <s v="Standard Class"/>
    <s v="AG-10525"/>
    <s v="Andy Gerbode"/>
    <x v="1"/>
    <s v="United States"/>
    <s v="Saint Petersburg"/>
    <x v="2"/>
    <n v="33710"/>
    <x v="0"/>
    <s v="TEC-PH-10002398"/>
    <x v="2"/>
    <x v="7"/>
    <s v="AT&amp;T 1070 Corded Phone"/>
    <n v="178.38400000000001"/>
    <n v="2"/>
    <n v="0.2"/>
    <n v="22.297999999999973"/>
  </r>
  <r>
    <n v="316"/>
    <s v="CA-2014-167850"/>
    <x v="128"/>
    <d v="2014-08-16T00:00:00"/>
    <s v="Standard Class"/>
    <s v="AG-10525"/>
    <s v="Andy Gerbode"/>
    <x v="1"/>
    <s v="United States"/>
    <s v="Saint Petersburg"/>
    <x v="2"/>
    <n v="33710"/>
    <x v="0"/>
    <s v="OFF-PA-10001937"/>
    <x v="1"/>
    <x v="10"/>
    <s v="Xerox 21"/>
    <n v="15.552000000000003"/>
    <n v="3"/>
    <n v="0.2"/>
    <n v="5.4432"/>
  </r>
  <r>
    <n v="317"/>
    <s v="CA-2014-164259"/>
    <x v="129"/>
    <d v="2014-12-30T00:00:00"/>
    <s v="First Class"/>
    <s v="SP-20860"/>
    <s v="Sung Pak"/>
    <x v="1"/>
    <s v="United States"/>
    <s v="Philadelphia"/>
    <x v="9"/>
    <n v="19143"/>
    <x v="3"/>
    <s v="OFF-AR-10003373"/>
    <x v="1"/>
    <x v="6"/>
    <s v="Boston School Pro Electric Pencil Sharpener, 1670"/>
    <n v="99.13600000000001"/>
    <n v="4"/>
    <n v="0.2"/>
    <n v="8.674399999999995"/>
  </r>
  <r>
    <n v="318"/>
    <s v="CA-2014-164973"/>
    <x v="130"/>
    <d v="2014-11-09T00:00:00"/>
    <s v="Standard Class"/>
    <s v="NM-18445"/>
    <s v="Nathan Mautz"/>
    <x v="2"/>
    <s v="United States"/>
    <s v="New York City"/>
    <x v="15"/>
    <n v="10024"/>
    <x v="3"/>
    <s v="FUR-CH-10002602"/>
    <x v="0"/>
    <x v="1"/>
    <s v="DMI Arturo Collection Mission-style Design Wood Chair"/>
    <n v="135.88200000000001"/>
    <n v="1"/>
    <n v="0.1"/>
    <n v="24.156800000000004"/>
  </r>
  <r>
    <n v="319"/>
    <s v="CA-2014-164973"/>
    <x v="130"/>
    <d v="2014-11-09T00:00:00"/>
    <s v="Standard Class"/>
    <s v="NM-18445"/>
    <s v="Nathan Mautz"/>
    <x v="2"/>
    <s v="United States"/>
    <s v="New York City"/>
    <x v="15"/>
    <n v="10024"/>
    <x v="3"/>
    <s v="TEC-MA-10002927"/>
    <x v="2"/>
    <x v="15"/>
    <s v="Canon imageCLASS MF7460 Monochrome Digital Laser Multifunction Copier"/>
    <n v="3991.98"/>
    <n v="2"/>
    <n v="0"/>
    <n v="1995.99"/>
  </r>
  <r>
    <n v="320"/>
    <s v="CA-2014-164973"/>
    <x v="130"/>
    <d v="2014-11-09T00:00:00"/>
    <s v="Standard Class"/>
    <s v="NM-18445"/>
    <s v="Nathan Mautz"/>
    <x v="2"/>
    <s v="United States"/>
    <s v="New York City"/>
    <x v="15"/>
    <n v="10024"/>
    <x v="3"/>
    <s v="TEC-PH-10004093"/>
    <x v="2"/>
    <x v="7"/>
    <s v="Panasonic Kx-TS550"/>
    <n v="275.94"/>
    <n v="6"/>
    <n v="0"/>
    <n v="80.022599999999997"/>
  </r>
  <r>
    <n v="321"/>
    <s v="CA-2014-164973"/>
    <x v="130"/>
    <d v="2014-11-09T00:00:00"/>
    <s v="Standard Class"/>
    <s v="NM-18445"/>
    <s v="Nathan Mautz"/>
    <x v="2"/>
    <s v="United States"/>
    <s v="New York City"/>
    <x v="15"/>
    <n v="10024"/>
    <x v="3"/>
    <s v="TEC-AC-10000892"/>
    <x v="2"/>
    <x v="11"/>
    <s v="NETGEAR N750 Dual Band Wi-Fi Gigabit Router"/>
    <n v="360"/>
    <n v="4"/>
    <n v="0"/>
    <n v="129.6"/>
  </r>
  <r>
    <n v="322"/>
    <s v="CA-2014-164973"/>
    <x v="130"/>
    <d v="2014-11-09T00:00:00"/>
    <s v="Standard Class"/>
    <s v="NM-18445"/>
    <s v="Nathan Mautz"/>
    <x v="2"/>
    <s v="United States"/>
    <s v="New York City"/>
    <x v="15"/>
    <n v="10024"/>
    <x v="3"/>
    <s v="OFF-ST-10002974"/>
    <x v="1"/>
    <x v="4"/>
    <s v="Trav-L-File Heavy-Duty Shuttle II, Black"/>
    <n v="43.57"/>
    <n v="1"/>
    <n v="0"/>
    <n v="13.070999999999998"/>
  </r>
  <r>
    <n v="323"/>
    <s v="CA-2014-156601"/>
    <x v="111"/>
    <d v="2014-09-24T00:00:00"/>
    <s v="Standard Class"/>
    <s v="FA-14230"/>
    <s v="Frank Atkinson"/>
    <x v="1"/>
    <s v="United States"/>
    <s v="Long Beach"/>
    <x v="1"/>
    <n v="90805"/>
    <x v="1"/>
    <s v="OFF-FA-10000624"/>
    <x v="1"/>
    <x v="13"/>
    <s v="OIC Binder Clips"/>
    <n v="7.16"/>
    <n v="2"/>
    <n v="0"/>
    <n v="3.58"/>
  </r>
  <r>
    <n v="324"/>
    <s v="CA-2016-162138"/>
    <x v="131"/>
    <d v="2016-04-27T00:00:00"/>
    <s v="Standard Class"/>
    <s v="GK-14620"/>
    <s v="Grace Kelly"/>
    <x v="1"/>
    <s v="United States"/>
    <s v="Hesperia"/>
    <x v="1"/>
    <n v="92345"/>
    <x v="1"/>
    <s v="OFF-BI-10004593"/>
    <x v="1"/>
    <x v="8"/>
    <s v="Ibico Laser Imprintable Binding System Covers"/>
    <n v="251.52"/>
    <n v="6"/>
    <n v="0.2"/>
    <n v="81.744"/>
  </r>
  <r>
    <n v="325"/>
    <s v="CA-2016-162138"/>
    <x v="131"/>
    <d v="2016-04-27T00:00:00"/>
    <s v="Standard Class"/>
    <s v="GK-14620"/>
    <s v="Grace Kelly"/>
    <x v="1"/>
    <s v="United States"/>
    <s v="Hesperia"/>
    <x v="1"/>
    <n v="92345"/>
    <x v="1"/>
    <s v="TEC-AC-10001908"/>
    <x v="2"/>
    <x v="11"/>
    <s v="Logitech Wireless Headset h800"/>
    <n v="99.99"/>
    <n v="1"/>
    <n v="0"/>
    <n v="34.996499999999997"/>
  </r>
  <r>
    <n v="326"/>
    <s v="CA-2017-153339"/>
    <x v="132"/>
    <d v="2017-11-05T00:00:00"/>
    <s v="Second Class"/>
    <s v="DJ-13510"/>
    <s v="Don Jones"/>
    <x v="1"/>
    <s v="United States"/>
    <s v="Murfreesboro"/>
    <x v="18"/>
    <n v="37130"/>
    <x v="0"/>
    <s v="FUR-FU-10001967"/>
    <x v="0"/>
    <x v="5"/>
    <s v="Telescoping Adjustable Floor Lamp"/>
    <n v="15.991999999999999"/>
    <n v="1"/>
    <n v="0.2"/>
    <n v="0.99949999999999894"/>
  </r>
  <r>
    <n v="327"/>
    <s v="US-2016-141544"/>
    <x v="133"/>
    <d v="2016-09-01T00:00:00"/>
    <s v="First Class"/>
    <s v="PO-18850"/>
    <s v="Patrick O'Brill"/>
    <x v="0"/>
    <s v="United States"/>
    <s v="Philadelphia"/>
    <x v="9"/>
    <n v="19143"/>
    <x v="3"/>
    <s v="TEC-PH-10003645"/>
    <x v="2"/>
    <x v="7"/>
    <s v="Aastra 57i VoIP phone"/>
    <n v="290.89800000000002"/>
    <n v="3"/>
    <n v="0.4"/>
    <n v="-67.876199999999997"/>
  </r>
  <r>
    <n v="328"/>
    <s v="US-2016-141544"/>
    <x v="133"/>
    <d v="2016-09-01T00:00:00"/>
    <s v="First Class"/>
    <s v="PO-18850"/>
    <s v="Patrick O'Brill"/>
    <x v="0"/>
    <s v="United States"/>
    <s v="Philadelphia"/>
    <x v="9"/>
    <n v="19143"/>
    <x v="3"/>
    <s v="OFF-ST-10000675"/>
    <x v="1"/>
    <x v="4"/>
    <s v="File Shuttle II and Handi-File, Black"/>
    <n v="54.224000000000004"/>
    <n v="2"/>
    <n v="0.2"/>
    <n v="3.3889999999999993"/>
  </r>
  <r>
    <n v="329"/>
    <s v="US-2016-141544"/>
    <x v="133"/>
    <d v="2016-09-01T00:00:00"/>
    <s v="First Class"/>
    <s v="PO-18850"/>
    <s v="Patrick O'Brill"/>
    <x v="0"/>
    <s v="United States"/>
    <s v="Philadelphia"/>
    <x v="9"/>
    <n v="19143"/>
    <x v="3"/>
    <s v="FUR-CH-10003312"/>
    <x v="0"/>
    <x v="1"/>
    <s v="Hon 2090 “Pillow Soft” Series Mid Back Swivel/Tilt Chairs"/>
    <n v="786.74400000000003"/>
    <n v="4"/>
    <n v="0.3"/>
    <n v="-258.50160000000011"/>
  </r>
  <r>
    <n v="330"/>
    <s v="US-2016-141544"/>
    <x v="133"/>
    <d v="2016-09-01T00:00:00"/>
    <s v="First Class"/>
    <s v="PO-18850"/>
    <s v="Patrick O'Brill"/>
    <x v="0"/>
    <s v="United States"/>
    <s v="Philadelphia"/>
    <x v="9"/>
    <n v="19143"/>
    <x v="3"/>
    <s v="OFF-LA-10001074"/>
    <x v="1"/>
    <x v="2"/>
    <s v="Round Specialty Laser Printer Labels"/>
    <n v="100.24000000000001"/>
    <n v="10"/>
    <n v="0.2"/>
    <n v="33.830999999999989"/>
  </r>
  <r>
    <n v="331"/>
    <s v="US-2016-141544"/>
    <x v="133"/>
    <d v="2016-09-01T00:00:00"/>
    <s v="First Class"/>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s v="Second Class"/>
    <s v="JL-15850"/>
    <s v="John Lucas"/>
    <x v="0"/>
    <s v="United States"/>
    <s v="Philadelphia"/>
    <x v="9"/>
    <n v="19134"/>
    <x v="3"/>
    <s v="TEC-PH-10004614"/>
    <x v="2"/>
    <x v="7"/>
    <s v="AT&amp;T 841000 Phone"/>
    <n v="82.8"/>
    <n v="2"/>
    <n v="0.4"/>
    <n v="-20.700000000000003"/>
  </r>
  <r>
    <n v="333"/>
    <s v="US-2016-150147"/>
    <x v="134"/>
    <d v="2016-04-29T00:00:00"/>
    <s v="Second Class"/>
    <s v="JL-15850"/>
    <s v="John Lucas"/>
    <x v="0"/>
    <s v="United States"/>
    <s v="Philadelphia"/>
    <x v="9"/>
    <n v="19134"/>
    <x v="3"/>
    <s v="OFF-BI-10001153"/>
    <x v="1"/>
    <x v="8"/>
    <s v="Ibico Recycled Grain-Textured Covers"/>
    <n v="20.724000000000004"/>
    <n v="2"/>
    <n v="0.7"/>
    <n v="-13.815999999999995"/>
  </r>
  <r>
    <n v="334"/>
    <s v="US-2016-150147"/>
    <x v="134"/>
    <d v="2016-04-29T00:00:00"/>
    <s v="Second Class"/>
    <s v="JL-15850"/>
    <s v="John Lucas"/>
    <x v="0"/>
    <s v="United States"/>
    <s v="Philadelphia"/>
    <x v="9"/>
    <n v="19134"/>
    <x v="3"/>
    <s v="OFF-BI-10001982"/>
    <x v="1"/>
    <x v="8"/>
    <s v="Wilson Jones Custom Binder Spines &amp; Labels"/>
    <n v="4.8960000000000008"/>
    <n v="3"/>
    <n v="0.7"/>
    <n v="-3.4271999999999991"/>
  </r>
  <r>
    <n v="335"/>
    <s v="CA-2015-137946"/>
    <x v="135"/>
    <d v="2015-09-04T00:00:00"/>
    <s v="Second Class"/>
    <s v="DB-13615"/>
    <s v="Doug Bickford"/>
    <x v="0"/>
    <s v="United States"/>
    <s v="Los Angeles"/>
    <x v="1"/>
    <n v="90045"/>
    <x v="1"/>
    <s v="OFF-BI-10001922"/>
    <x v="1"/>
    <x v="8"/>
    <s v="Storex Dura Pro Binders"/>
    <n v="4.7520000000000007"/>
    <n v="1"/>
    <n v="0.2"/>
    <n v="1.6037999999999997"/>
  </r>
  <r>
    <n v="336"/>
    <s v="CA-2015-137946"/>
    <x v="135"/>
    <d v="2015-09-04T00:00:00"/>
    <s v="Second Class"/>
    <s v="DB-13615"/>
    <s v="Doug Bickford"/>
    <x v="0"/>
    <s v="United States"/>
    <s v="Los Angeles"/>
    <x v="1"/>
    <n v="90045"/>
    <x v="1"/>
    <s v="TEC-CO-10001449"/>
    <x v="2"/>
    <x v="16"/>
    <s v="Hewlett Packard LaserJet 3310 Copier"/>
    <n v="959.98400000000004"/>
    <n v="2"/>
    <n v="0.2"/>
    <n v="335.99440000000004"/>
  </r>
  <r>
    <n v="337"/>
    <s v="CA-2015-137946"/>
    <x v="135"/>
    <d v="2015-09-04T00:00:00"/>
    <s v="Second Class"/>
    <s v="DB-13615"/>
    <s v="Doug Bickford"/>
    <x v="0"/>
    <s v="United States"/>
    <s v="Los Angeles"/>
    <x v="1"/>
    <n v="90045"/>
    <x v="1"/>
    <s v="OFF-BI-10004140"/>
    <x v="1"/>
    <x v="8"/>
    <s v="Avery Non-Stick Binders"/>
    <n v="14.368000000000002"/>
    <n v="4"/>
    <n v="0.2"/>
    <n v="4.4899999999999984"/>
  </r>
  <r>
    <n v="338"/>
    <s v="CA-2014-129924"/>
    <x v="136"/>
    <d v="2014-07-17T00:00:00"/>
    <s v="Standard Class"/>
    <s v="AC-10420"/>
    <s v="Alyssa Crouse"/>
    <x v="1"/>
    <s v="United States"/>
    <s v="San Francisco"/>
    <x v="1"/>
    <n v="94122"/>
    <x v="1"/>
    <s v="OFF-BI-10003314"/>
    <x v="1"/>
    <x v="8"/>
    <s v="Tuff Stuff Recycled Round Ring Binders"/>
    <n v="7.7120000000000006"/>
    <n v="2"/>
    <n v="0.2"/>
    <n v="2.7956000000000003"/>
  </r>
  <r>
    <n v="339"/>
    <s v="CA-2014-129924"/>
    <x v="136"/>
    <d v="2014-07-17T00:00:00"/>
    <s v="Standard Class"/>
    <s v="AC-10420"/>
    <s v="Alyssa Crouse"/>
    <x v="1"/>
    <s v="United States"/>
    <s v="San Francisco"/>
    <x v="1"/>
    <n v="94122"/>
    <x v="1"/>
    <s v="FUR-TA-10004575"/>
    <x v="0"/>
    <x v="3"/>
    <s v="Hon 5100 Series Wood Tables"/>
    <n v="698.35200000000009"/>
    <n v="3"/>
    <n v="0.2"/>
    <n v="-17.458800000000053"/>
  </r>
  <r>
    <n v="340"/>
    <s v="CA-2015-128167"/>
    <x v="137"/>
    <d v="2015-06-26T00:00:00"/>
    <s v="Second Class"/>
    <s v="KL-16645"/>
    <s v="Ken Lonsdale"/>
    <x v="0"/>
    <s v="United States"/>
    <s v="Layton"/>
    <x v="7"/>
    <n v="84041"/>
    <x v="1"/>
    <s v="OFF-FA-10000490"/>
    <x v="1"/>
    <x v="13"/>
    <s v="OIC Binder Clips, Mini, 1/4&quot; Capacity, Black"/>
    <n v="4.96"/>
    <n v="4"/>
    <n v="0"/>
    <n v="2.3311999999999999"/>
  </r>
  <r>
    <n v="341"/>
    <s v="CA-2014-122336"/>
    <x v="138"/>
    <d v="2014-04-17T00:00:00"/>
    <s v="Second Class"/>
    <s v="JD-15895"/>
    <s v="Jonathan Doherty"/>
    <x v="1"/>
    <s v="United States"/>
    <s v="Philadelphia"/>
    <x v="9"/>
    <n v="19140"/>
    <x v="3"/>
    <s v="OFF-AR-10000122"/>
    <x v="1"/>
    <x v="6"/>
    <s v="Newell 314"/>
    <n v="17.856000000000002"/>
    <n v="4"/>
    <n v="0.2"/>
    <n v="1.1159999999999979"/>
  </r>
  <r>
    <n v="342"/>
    <s v="CA-2014-122336"/>
    <x v="138"/>
    <d v="2014-04-17T00:00:00"/>
    <s v="Second Class"/>
    <s v="JD-15895"/>
    <s v="Jonathan Doherty"/>
    <x v="1"/>
    <s v="United States"/>
    <s v="Philadelphia"/>
    <x v="9"/>
    <n v="19140"/>
    <x v="3"/>
    <s v="OFF-BI-10003656"/>
    <x v="1"/>
    <x v="8"/>
    <s v="Fellowes PB200 Plastic Comb Binding Machine"/>
    <n v="509.97000000000008"/>
    <n v="10"/>
    <n v="0.7"/>
    <n v="-407.97599999999989"/>
  </r>
  <r>
    <n v="343"/>
    <s v="CA-2014-122336"/>
    <x v="138"/>
    <d v="2014-04-17T00:00:00"/>
    <s v="Second Class"/>
    <s v="JD-15895"/>
    <s v="Jonathan Doherty"/>
    <x v="1"/>
    <s v="United States"/>
    <s v="Philadelphia"/>
    <x v="9"/>
    <n v="19140"/>
    <x v="3"/>
    <s v="OFF-FA-10002780"/>
    <x v="1"/>
    <x v="13"/>
    <s v="Staples"/>
    <n v="30.991999999999997"/>
    <n v="13"/>
    <n v="0.2"/>
    <n v="10.072399999999996"/>
  </r>
  <r>
    <n v="344"/>
    <s v="CA-2014-122336"/>
    <x v="138"/>
    <d v="2014-04-17T00:00:00"/>
    <s v="Second Class"/>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s v="Standard Class"/>
    <s v="CS-12130"/>
    <s v="Chad Sievert"/>
    <x v="0"/>
    <s v="United States"/>
    <s v="Austin"/>
    <x v="5"/>
    <n v="78745"/>
    <x v="2"/>
    <s v="OFF-ST-10000107"/>
    <x v="1"/>
    <x v="4"/>
    <s v="Fellowes Super Stor/Drawer"/>
    <n v="88.800000000000011"/>
    <n v="4"/>
    <n v="0.2"/>
    <n v="-2.2200000000000131"/>
  </r>
  <r>
    <n v="346"/>
    <s v="CA-2017-169901"/>
    <x v="140"/>
    <d v="2017-06-19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s v="Standard Class"/>
    <s v="TD-20995"/>
    <s v="Tamara Dahlen"/>
    <x v="0"/>
    <s v="United States"/>
    <s v="Lowell"/>
    <x v="31"/>
    <n v="1852"/>
    <x v="3"/>
    <s v="OFF-PA-10000249"/>
    <x v="1"/>
    <x v="10"/>
    <s v="Easy-staple paper"/>
    <n v="24.56"/>
    <n v="2"/>
    <n v="0"/>
    <n v="11.543199999999999"/>
  </r>
  <r>
    <n v="349"/>
    <s v="CA-2017-134306"/>
    <x v="141"/>
    <d v="2017-07-12T00:00:00"/>
    <s v="Standard Class"/>
    <s v="TD-20995"/>
    <s v="Tamara Dahlen"/>
    <x v="0"/>
    <s v="United States"/>
    <s v="Lowell"/>
    <x v="31"/>
    <n v="1852"/>
    <x v="3"/>
    <s v="OFF-AR-10001374"/>
    <x v="1"/>
    <x v="6"/>
    <s v="BIC Brite Liner Highlighters, Chisel Tip"/>
    <n v="12.96"/>
    <n v="2"/>
    <n v="0"/>
    <n v="4.1471999999999998"/>
  </r>
  <r>
    <n v="350"/>
    <s v="CA-2016-129714"/>
    <x v="142"/>
    <d v="2016-09-03T00:00:00"/>
    <s v="First Class"/>
    <s v="AB-10060"/>
    <s v="Adam Bellavance"/>
    <x v="2"/>
    <s v="United States"/>
    <s v="New York City"/>
    <x v="15"/>
    <n v="10009"/>
    <x v="3"/>
    <s v="TEC-AC-10000290"/>
    <x v="2"/>
    <x v="11"/>
    <s v="Sabrent 4-Port USB 2.0 Hub"/>
    <n v="6.79"/>
    <n v="1"/>
    <n v="0"/>
    <n v="2.3086000000000002"/>
  </r>
  <r>
    <n v="351"/>
    <s v="CA-2016-129714"/>
    <x v="142"/>
    <d v="2016-09-03T00:00:00"/>
    <s v="First Class"/>
    <s v="AB-10060"/>
    <s v="Adam Bellavance"/>
    <x v="2"/>
    <s v="United States"/>
    <s v="New York City"/>
    <x v="15"/>
    <n v="10009"/>
    <x v="3"/>
    <s v="OFF-PA-10001970"/>
    <x v="1"/>
    <x v="10"/>
    <s v="Xerox 1881"/>
    <n v="24.56"/>
    <n v="2"/>
    <n v="0"/>
    <n v="11.543199999999999"/>
  </r>
  <r>
    <n v="352"/>
    <s v="CA-2016-129714"/>
    <x v="142"/>
    <d v="2016-09-03T00:00:00"/>
    <s v="First Class"/>
    <s v="AB-10060"/>
    <s v="Adam Bellavance"/>
    <x v="2"/>
    <s v="United States"/>
    <s v="New York City"/>
    <x v="15"/>
    <n v="10009"/>
    <x v="3"/>
    <s v="OFF-BI-10002160"/>
    <x v="1"/>
    <x v="8"/>
    <s v="Acco Hanging Data Binders"/>
    <n v="3.048"/>
    <n v="1"/>
    <n v="0.2"/>
    <n v="1.0668"/>
  </r>
  <r>
    <n v="353"/>
    <s v="CA-2016-129714"/>
    <x v="142"/>
    <d v="2016-09-03T00:00:00"/>
    <s v="First Class"/>
    <s v="AB-10060"/>
    <s v="Adam Bellavance"/>
    <x v="2"/>
    <s v="United States"/>
    <s v="New York City"/>
    <x v="15"/>
    <n v="10009"/>
    <x v="3"/>
    <s v="OFF-PA-10001970"/>
    <x v="1"/>
    <x v="10"/>
    <s v="Xerox 1881"/>
    <n v="49.12"/>
    <n v="4"/>
    <n v="0"/>
    <n v="23.086399999999998"/>
  </r>
  <r>
    <n v="354"/>
    <s v="CA-2016-129714"/>
    <x v="142"/>
    <d v="2016-09-03T00:00:00"/>
    <s v="First Class"/>
    <s v="AB-10060"/>
    <s v="Adam Bellavance"/>
    <x v="2"/>
    <s v="United States"/>
    <s v="New York City"/>
    <x v="15"/>
    <n v="10009"/>
    <x v="3"/>
    <s v="OFF-BI-10004995"/>
    <x v="1"/>
    <x v="8"/>
    <s v="GBC DocuBind P400 Electric Binding System"/>
    <n v="4355.1680000000006"/>
    <n v="4"/>
    <n v="0.2"/>
    <n v="1415.4295999999997"/>
  </r>
  <r>
    <n v="355"/>
    <s v="CA-2016-138520"/>
    <x v="143"/>
    <d v="2016-04-13T00:00:00"/>
    <s v="Standard Class"/>
    <s v="JL-15505"/>
    <s v="Jeremy Lonsdale"/>
    <x v="0"/>
    <s v="United States"/>
    <s v="New York City"/>
    <x v="15"/>
    <n v="10035"/>
    <x v="3"/>
    <s v="FUR-BO-10002268"/>
    <x v="0"/>
    <x v="0"/>
    <s v="Sauder Barrister Bookcases"/>
    <n v="388.70400000000006"/>
    <n v="6"/>
    <n v="0.2"/>
    <n v="-4.8588000000000022"/>
  </r>
  <r>
    <n v="356"/>
    <s v="CA-2016-138520"/>
    <x v="143"/>
    <d v="2016-04-13T00:00:00"/>
    <s v="Standard Class"/>
    <s v="JL-15505"/>
    <s v="Jeremy Lonsdale"/>
    <x v="0"/>
    <s v="United States"/>
    <s v="New York City"/>
    <x v="15"/>
    <n v="10035"/>
    <x v="3"/>
    <s v="OFF-EN-10001137"/>
    <x v="1"/>
    <x v="12"/>
    <s v="#10 Gummed Flap White Envelopes, 100/Box"/>
    <n v="8.26"/>
    <n v="2"/>
    <n v="0"/>
    <n v="3.7995999999999999"/>
  </r>
  <r>
    <n v="357"/>
    <s v="CA-2016-138520"/>
    <x v="143"/>
    <d v="2016-04-13T00:00:00"/>
    <s v="Standard Class"/>
    <s v="JL-15505"/>
    <s v="Jeremy Lonsdale"/>
    <x v="0"/>
    <s v="United States"/>
    <s v="New York City"/>
    <x v="15"/>
    <n v="10035"/>
    <x v="3"/>
    <s v="OFF-AR-10002399"/>
    <x v="1"/>
    <x v="6"/>
    <s v="Dixon Prang Watercolor Pencils, 10-Color Set with Brush"/>
    <n v="17.04"/>
    <n v="4"/>
    <n v="0"/>
    <n v="6.9863999999999997"/>
  </r>
  <r>
    <n v="358"/>
    <s v="CA-2016-138520"/>
    <x v="143"/>
    <d v="2016-04-13T00:00:00"/>
    <s v="Standard Class"/>
    <s v="JL-15505"/>
    <s v="Jeremy Lonsdale"/>
    <x v="0"/>
    <s v="United States"/>
    <s v="New York City"/>
    <x v="15"/>
    <n v="10035"/>
    <x v="3"/>
    <s v="OFF-PA-10002713"/>
    <x v="1"/>
    <x v="10"/>
    <s v="Adams Phone Message Book, 200 Message Capacity, 8 1/16” x 11”"/>
    <n v="34.4"/>
    <n v="5"/>
    <n v="0"/>
    <n v="15.823999999999998"/>
  </r>
  <r>
    <n v="359"/>
    <s v="CA-2016-130001"/>
    <x v="131"/>
    <d v="2016-04-28T00:00:00"/>
    <s v="Standard Class"/>
    <s v="HK-14890"/>
    <s v="Heather Kirkland"/>
    <x v="1"/>
    <s v="United States"/>
    <s v="Charlotte"/>
    <x v="3"/>
    <n v="28205"/>
    <x v="0"/>
    <s v="OFF-PA-10002666"/>
    <x v="1"/>
    <x v="10"/>
    <s v="Southworth 25% Cotton Linen-Finish Paper &amp; Envelopes"/>
    <n v="36.240000000000009"/>
    <n v="5"/>
    <n v="0.2"/>
    <n v="11.324999999999996"/>
  </r>
  <r>
    <n v="360"/>
    <s v="CA-2017-155698"/>
    <x v="144"/>
    <d v="2017-03-11T00:00:00"/>
    <s v="First Class"/>
    <s v="VB-21745"/>
    <s v="Victoria Brennan"/>
    <x v="1"/>
    <s v="United States"/>
    <s v="Columbus"/>
    <x v="32"/>
    <n v="31907"/>
    <x v="0"/>
    <s v="OFF-AP-10001124"/>
    <x v="1"/>
    <x v="9"/>
    <s v="Belkin 8 Outlet SurgeMaster II Gold Surge Protector with Phone Protection"/>
    <n v="647.84"/>
    <n v="8"/>
    <n v="0"/>
    <n v="168.4384"/>
  </r>
  <r>
    <n v="361"/>
    <s v="CA-2017-155698"/>
    <x v="144"/>
    <d v="2017-03-11T00:00:00"/>
    <s v="First Class"/>
    <s v="VB-21745"/>
    <s v="Victoria Brennan"/>
    <x v="1"/>
    <s v="United States"/>
    <s v="Columbus"/>
    <x v="32"/>
    <n v="31907"/>
    <x v="0"/>
    <s v="OFF-LA-10001158"/>
    <x v="1"/>
    <x v="2"/>
    <s v="Avery Address/Shipping Labels for Typewriters, 4&quot; x 2&quot;"/>
    <n v="20.7"/>
    <n v="2"/>
    <n v="0"/>
    <n v="9.9359999999999999"/>
  </r>
  <r>
    <n v="362"/>
    <s v="CA-2017-144904"/>
    <x v="145"/>
    <d v="2017-10-01T00:00:00"/>
    <s v="Standard Class"/>
    <s v="KW-16435"/>
    <s v="Katrina Willman"/>
    <x v="0"/>
    <s v="United States"/>
    <s v="New York City"/>
    <x v="15"/>
    <n v="10009"/>
    <x v="3"/>
    <s v="OFF-LA-10001158"/>
    <x v="1"/>
    <x v="2"/>
    <s v="Avery Address/Shipping Labels for Typewriters, 4&quot; x 2&quot;"/>
    <n v="20.7"/>
    <n v="2"/>
    <n v="0"/>
    <n v="9.9359999999999999"/>
  </r>
  <r>
    <n v="363"/>
    <s v="CA-2017-144904"/>
    <x v="145"/>
    <d v="2017-10-01T00:00:00"/>
    <s v="Standard Class"/>
    <s v="KW-16435"/>
    <s v="Katrina Willman"/>
    <x v="0"/>
    <s v="United States"/>
    <s v="New York City"/>
    <x v="15"/>
    <n v="10009"/>
    <x v="3"/>
    <s v="FUR-CH-10000785"/>
    <x v="0"/>
    <x v="1"/>
    <s v="Global Ergonomic Managers Chair"/>
    <n v="488.64600000000002"/>
    <n v="3"/>
    <n v="0.1"/>
    <n v="86.870400000000004"/>
  </r>
  <r>
    <n v="364"/>
    <s v="CA-2017-144904"/>
    <x v="145"/>
    <d v="2017-10-01T00:00:00"/>
    <s v="Standard Class"/>
    <s v="KW-16435"/>
    <s v="Katrina Willman"/>
    <x v="0"/>
    <s v="United States"/>
    <s v="New York City"/>
    <x v="15"/>
    <n v="10009"/>
    <x v="3"/>
    <s v="OFF-AR-10003732"/>
    <x v="1"/>
    <x v="6"/>
    <s v="Newell 333"/>
    <n v="5.56"/>
    <n v="2"/>
    <n v="0"/>
    <n v="1.4455999999999998"/>
  </r>
  <r>
    <n v="365"/>
    <s v="CA-2017-144904"/>
    <x v="145"/>
    <d v="2017-10-01T00:00:00"/>
    <s v="Standard Class"/>
    <s v="KW-16435"/>
    <s v="Katrina Willman"/>
    <x v="0"/>
    <s v="United States"/>
    <s v="New York City"/>
    <x v="15"/>
    <n v="10009"/>
    <x v="3"/>
    <s v="FUR-FU-10000023"/>
    <x v="0"/>
    <x v="5"/>
    <s v="Eldon Wave Desk Accessories"/>
    <n v="47.12"/>
    <n v="8"/>
    <n v="0"/>
    <n v="20.732800000000001"/>
  </r>
  <r>
    <n v="366"/>
    <s v="CA-2014-123344"/>
    <x v="146"/>
    <d v="2014-09-29T00:00:00"/>
    <s v="Standard Class"/>
    <s v="JD-16060"/>
    <s v="Julia Dunbar"/>
    <x v="0"/>
    <s v="United States"/>
    <s v="San Francisco"/>
    <x v="1"/>
    <n v="94109"/>
    <x v="1"/>
    <s v="OFF-ST-10001713"/>
    <x v="1"/>
    <x v="4"/>
    <s v="Gould Plastics 9-Pocket Panel Bin, 18-3/8w x 5-1/4d x 20-1/2h, Black"/>
    <n v="211.96"/>
    <n v="4"/>
    <n v="0"/>
    <n v="8.4783999999999935"/>
  </r>
  <r>
    <n v="367"/>
    <s v="CA-2016-155516"/>
    <x v="147"/>
    <d v="2016-10-21T00:00:00"/>
    <s v="Same Day"/>
    <s v="MK-17905"/>
    <s v="Michael Kennedy"/>
    <x v="1"/>
    <s v="United States"/>
    <s v="Manchester"/>
    <x v="29"/>
    <n v="6040"/>
    <x v="3"/>
    <s v="OFF-BI-10002412"/>
    <x v="1"/>
    <x v="8"/>
    <s v="Wilson Jones “Snap” Scratch Pad Binder Tool for Ring Binders"/>
    <n v="23.2"/>
    <n v="4"/>
    <n v="0"/>
    <n v="10.44"/>
  </r>
  <r>
    <n v="368"/>
    <s v="CA-2016-155516"/>
    <x v="147"/>
    <d v="2016-10-21T00:00:00"/>
    <s v="Same Day"/>
    <s v="MK-17905"/>
    <s v="Michael Kennedy"/>
    <x v="1"/>
    <s v="United States"/>
    <s v="Manchester"/>
    <x v="29"/>
    <n v="6040"/>
    <x v="3"/>
    <s v="OFF-SU-10001225"/>
    <x v="1"/>
    <x v="14"/>
    <s v="Staple remover"/>
    <n v="7.36"/>
    <n v="2"/>
    <n v="0"/>
    <n v="0.14719999999999978"/>
  </r>
  <r>
    <n v="369"/>
    <s v="CA-2016-155516"/>
    <x v="147"/>
    <d v="2016-10-21T00:00:00"/>
    <s v="Same Day"/>
    <s v="MK-17905"/>
    <s v="Michael Kennedy"/>
    <x v="1"/>
    <s v="United States"/>
    <s v="Manchester"/>
    <x v="29"/>
    <n v="6040"/>
    <x v="3"/>
    <s v="OFF-ST-10002406"/>
    <x v="1"/>
    <x v="4"/>
    <s v="Pizazz Global Quick File"/>
    <n v="104.79"/>
    <n v="7"/>
    <n v="0"/>
    <n v="29.341200000000008"/>
  </r>
  <r>
    <n v="370"/>
    <s v="CA-2016-155516"/>
    <x v="147"/>
    <d v="2016-10-21T00:00:00"/>
    <s v="Same Day"/>
    <s v="MK-17905"/>
    <s v="Michael Kennedy"/>
    <x v="1"/>
    <s v="United States"/>
    <s v="Manchester"/>
    <x v="29"/>
    <n v="6040"/>
    <x v="3"/>
    <s v="FUR-BO-10002545"/>
    <x v="0"/>
    <x v="0"/>
    <s v="Atlantic Metals Mobile 3-Shelf Bookcases, Custom Colors"/>
    <n v="1043.92"/>
    <n v="4"/>
    <n v="0"/>
    <n v="271.41920000000005"/>
  </r>
  <r>
    <n v="371"/>
    <s v="CA-2017-104745"/>
    <x v="148"/>
    <d v="2017-06-04T00:00:00"/>
    <s v="Standard Class"/>
    <s v="GT-14755"/>
    <s v="Guy Thornton"/>
    <x v="0"/>
    <s v="United States"/>
    <s v="Harlingen"/>
    <x v="5"/>
    <n v="78550"/>
    <x v="2"/>
    <s v="OFF-PA-10002036"/>
    <x v="1"/>
    <x v="10"/>
    <s v="Xerox 1930"/>
    <n v="25.920000000000005"/>
    <n v="5"/>
    <n v="0.2"/>
    <n v="9.3960000000000008"/>
  </r>
  <r>
    <n v="372"/>
    <s v="CA-2017-104745"/>
    <x v="148"/>
    <d v="2017-06-04T00:00:00"/>
    <s v="Standard Class"/>
    <s v="GT-14755"/>
    <s v="Guy Thornton"/>
    <x v="0"/>
    <s v="United States"/>
    <s v="Harlingen"/>
    <x v="5"/>
    <n v="78550"/>
    <x v="2"/>
    <s v="OFF-ST-10002205"/>
    <x v="1"/>
    <x v="4"/>
    <s v="File Shuttle I and Handi-File"/>
    <n v="53.424000000000007"/>
    <n v="3"/>
    <n v="0.2"/>
    <n v="4.6746000000000016"/>
  </r>
  <r>
    <n v="373"/>
    <s v="US-2014-119137"/>
    <x v="149"/>
    <d v="2014-07-27T00:00:00"/>
    <s v="Standard Class"/>
    <s v="AG-10900"/>
    <s v="Arthur Gainer"/>
    <x v="0"/>
    <s v="United States"/>
    <s v="Tucson"/>
    <x v="16"/>
    <n v="85705"/>
    <x v="1"/>
    <s v="OFF-BI-10001982"/>
    <x v="1"/>
    <x v="8"/>
    <s v="Wilson Jones Custom Binder Spines &amp; Labels"/>
    <n v="8.1600000000000019"/>
    <n v="5"/>
    <n v="0.7"/>
    <n v="-5.7119999999999997"/>
  </r>
  <r>
    <n v="374"/>
    <s v="US-2014-119137"/>
    <x v="149"/>
    <d v="2014-07-27T00:00:00"/>
    <s v="Standard Class"/>
    <s v="AG-10900"/>
    <s v="Arthur Gainer"/>
    <x v="0"/>
    <s v="United States"/>
    <s v="Tucson"/>
    <x v="16"/>
    <n v="85705"/>
    <x v="1"/>
    <s v="TEC-AC-10003911"/>
    <x v="2"/>
    <x v="11"/>
    <s v="NETGEAR AC1750 Dual Band Gigabit Smart WiFi Router"/>
    <n v="1023.9360000000001"/>
    <n v="8"/>
    <n v="0.2"/>
    <n v="179.1887999999999"/>
  </r>
  <r>
    <n v="375"/>
    <s v="US-2014-119137"/>
    <x v="149"/>
    <d v="2014-07-27T00:00:00"/>
    <s v="Standard Class"/>
    <s v="AG-10900"/>
    <s v="Arthur Gainer"/>
    <x v="0"/>
    <s v="United States"/>
    <s v="Tucson"/>
    <x v="16"/>
    <n v="85705"/>
    <x v="1"/>
    <s v="OFF-AR-10000658"/>
    <x v="1"/>
    <x v="6"/>
    <s v="Newell 324"/>
    <n v="9.24"/>
    <n v="1"/>
    <n v="0.2"/>
    <n v="0.92399999999999993"/>
  </r>
  <r>
    <n v="376"/>
    <s v="US-2014-119137"/>
    <x v="149"/>
    <d v="2014-07-27T00:00:00"/>
    <s v="Standard Class"/>
    <s v="AG-10900"/>
    <s v="Arthur Gainer"/>
    <x v="0"/>
    <s v="United States"/>
    <s v="Tucson"/>
    <x v="16"/>
    <n v="85705"/>
    <x v="1"/>
    <s v="TEC-AC-10002076"/>
    <x v="2"/>
    <x v="11"/>
    <s v="Microsoft Natural Keyboard Elite"/>
    <n v="479.04"/>
    <n v="10"/>
    <n v="0.2"/>
    <n v="-29.940000000000012"/>
  </r>
  <r>
    <n v="377"/>
    <s v="US-2016-134656"/>
    <x v="150"/>
    <d v="2016-10-01T00:00:00"/>
    <s v="First Class"/>
    <s v="MM-18280"/>
    <s v="Muhammed MacIntyre"/>
    <x v="1"/>
    <s v="United States"/>
    <s v="Quincy"/>
    <x v="10"/>
    <n v="62301"/>
    <x v="2"/>
    <s v="OFF-PA-10003039"/>
    <x v="1"/>
    <x v="10"/>
    <s v="Xerox 1960"/>
    <n v="99.13600000000001"/>
    <n v="4"/>
    <n v="0.2"/>
    <n v="30.979999999999993"/>
  </r>
  <r>
    <n v="378"/>
    <s v="US-2017-134481"/>
    <x v="151"/>
    <d v="2017-09-01T00:00:00"/>
    <s v="Standard Class"/>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s v="Standard Class"/>
    <s v="RA-19915"/>
    <s v="Russell Applegate"/>
    <x v="0"/>
    <s v="United States"/>
    <s v="Houston"/>
    <x v="5"/>
    <n v="77095"/>
    <x v="2"/>
    <s v="OFF-AP-10000696"/>
    <x v="1"/>
    <x v="9"/>
    <s v="Holmes Odor Grabber"/>
    <n v="8.6519999999999975"/>
    <n v="3"/>
    <n v="0.8"/>
    <n v="-20.332200000000007"/>
  </r>
  <r>
    <n v="380"/>
    <s v="CA-2015-130792"/>
    <x v="152"/>
    <d v="2015-05-05T00:00:00"/>
    <s v="Standard Class"/>
    <s v="RA-19915"/>
    <s v="Russell Applegate"/>
    <x v="0"/>
    <s v="United States"/>
    <s v="Houston"/>
    <x v="5"/>
    <n v="77095"/>
    <x v="2"/>
    <s v="OFF-ST-10003327"/>
    <x v="1"/>
    <x v="4"/>
    <s v="Akro-Mils 12-Gallon Tote"/>
    <n v="23.832000000000001"/>
    <n v="3"/>
    <n v="0.2"/>
    <n v="2.6810999999999954"/>
  </r>
  <r>
    <n v="381"/>
    <s v="CA-2015-130792"/>
    <x v="152"/>
    <d v="2015-05-05T00:00:00"/>
    <s v="Standard Class"/>
    <s v="RA-19915"/>
    <s v="Russell Applegate"/>
    <x v="0"/>
    <s v="United States"/>
    <s v="Houston"/>
    <x v="5"/>
    <n v="77095"/>
    <x v="2"/>
    <s v="OFF-BI-10000309"/>
    <x v="1"/>
    <x v="8"/>
    <s v="GBC Twin Loop Wire Binding Elements, 9/16&quot; Spine, Black"/>
    <n v="12.175999999999998"/>
    <n v="4"/>
    <n v="0.8"/>
    <n v="-18.872800000000009"/>
  </r>
  <r>
    <n v="382"/>
    <s v="CA-2016-134775"/>
    <x v="99"/>
    <d v="2016-10-29T00:00:00"/>
    <s v="First Class"/>
    <s v="AS-10285"/>
    <s v="Alejandro Savely"/>
    <x v="1"/>
    <s v="United States"/>
    <s v="San Francisco"/>
    <x v="1"/>
    <n v="94109"/>
    <x v="1"/>
    <s v="OFF-PA-10004734"/>
    <x v="1"/>
    <x v="10"/>
    <s v="Southworth Structures Collection"/>
    <n v="50.96"/>
    <n v="7"/>
    <n v="0"/>
    <n v="25.48"/>
  </r>
  <r>
    <n v="383"/>
    <s v="CA-2016-134775"/>
    <x v="99"/>
    <d v="2016-10-29T00:00:00"/>
    <s v="First Class"/>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s v="Second Class"/>
    <s v="LA-16780"/>
    <s v="Laura Armstrong"/>
    <x v="1"/>
    <s v="United States"/>
    <s v="Taylor"/>
    <x v="12"/>
    <n v="48180"/>
    <x v="2"/>
    <s v="TEC-AC-10004708"/>
    <x v="2"/>
    <x v="11"/>
    <s v="Sony 32GB Class 10 Micro SDHC R40 Memory Card"/>
    <n v="41.9"/>
    <n v="2"/>
    <n v="0"/>
    <n v="8.7989999999999995"/>
  </r>
  <r>
    <n v="385"/>
    <s v="US-2015-168935"/>
    <x v="154"/>
    <d v="2015-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s v="Standard Class"/>
    <s v="DO-13435"/>
    <s v="Denny Ordway"/>
    <x v="0"/>
    <s v="United States"/>
    <s v="Pembroke Pines"/>
    <x v="2"/>
    <n v="33024"/>
    <x v="0"/>
    <s v="TEC-AC-10002335"/>
    <x v="2"/>
    <x v="11"/>
    <s v="Logitech Media Keyboard K200"/>
    <n v="83.976000000000013"/>
    <n v="3"/>
    <n v="0.2"/>
    <n v="-1.049700000000005"/>
  </r>
  <r>
    <n v="387"/>
    <s v="CA-2015-122756"/>
    <x v="155"/>
    <d v="2015-12-07T00:00:00"/>
    <s v="Standard Class"/>
    <s v="DK-13225"/>
    <s v="Dean Katz"/>
    <x v="1"/>
    <s v="United States"/>
    <s v="Philadelphia"/>
    <x v="9"/>
    <n v="19140"/>
    <x v="3"/>
    <s v="TEC-MA-10001681"/>
    <x v="2"/>
    <x v="15"/>
    <s v="Lexmark MarkNet N8150 Wireless Print Server"/>
    <n v="482.34000000000003"/>
    <n v="4"/>
    <n v="0.7"/>
    <n v="-337.63799999999981"/>
  </r>
  <r>
    <n v="388"/>
    <s v="CA-2015-122756"/>
    <x v="155"/>
    <d v="2015-12-07T00:00:00"/>
    <s v="Standard Class"/>
    <s v="DK-13225"/>
    <s v="Dean Katz"/>
    <x v="1"/>
    <s v="United States"/>
    <s v="Philadelphia"/>
    <x v="9"/>
    <n v="19140"/>
    <x v="3"/>
    <s v="FUR-FU-10001935"/>
    <x v="0"/>
    <x v="5"/>
    <s v="3M Hangers With Command Adhesive"/>
    <n v="2.9600000000000004"/>
    <n v="1"/>
    <n v="0.2"/>
    <n v="0.77700000000000025"/>
  </r>
  <r>
    <n v="389"/>
    <s v="CA-2014-115973"/>
    <x v="156"/>
    <d v="2014-11-26T00:00:00"/>
    <s v="First Class"/>
    <s v="NG-18430"/>
    <s v="Nathan Gelder"/>
    <x v="0"/>
    <s v="United States"/>
    <s v="Cincinnati"/>
    <x v="24"/>
    <n v="45231"/>
    <x v="3"/>
    <s v="OFF-AR-10004757"/>
    <x v="1"/>
    <x v="6"/>
    <s v="Crayola Colored Pencils"/>
    <n v="2.6240000000000001"/>
    <n v="1"/>
    <n v="0.2"/>
    <n v="0.42639999999999978"/>
  </r>
  <r>
    <n v="390"/>
    <s v="CA-2017-101798"/>
    <x v="157"/>
    <d v="2017-12-15T00:00:00"/>
    <s v="Standard Class"/>
    <s v="MV-18190"/>
    <s v="Mike Vittorini"/>
    <x v="0"/>
    <s v="United States"/>
    <s v="New York City"/>
    <x v="15"/>
    <n v="10009"/>
    <x v="3"/>
    <s v="OFF-BI-10000050"/>
    <x v="1"/>
    <x v="8"/>
    <s v="Angle-D Binders with Locking Rings, Label Holders"/>
    <n v="23.36"/>
    <n v="4"/>
    <n v="0.2"/>
    <n v="7.8839999999999986"/>
  </r>
  <r>
    <n v="391"/>
    <s v="CA-2017-101798"/>
    <x v="157"/>
    <d v="2017-12-15T00:00:00"/>
    <s v="Standard Class"/>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s v="Second Class"/>
    <s v="JG-15115"/>
    <s v="Jack Garza"/>
    <x v="0"/>
    <s v="United States"/>
    <s v="Des Moines"/>
    <x v="4"/>
    <n v="98198"/>
    <x v="1"/>
    <s v="TEC-PH-10003012"/>
    <x v="2"/>
    <x v="7"/>
    <s v="Nortel Meridian M3904 Professional Digital phone"/>
    <n v="246.38400000000001"/>
    <n v="2"/>
    <n v="0.2"/>
    <n v="27.718199999999968"/>
  </r>
  <r>
    <n v="393"/>
    <s v="US-2014-135972"/>
    <x v="158"/>
    <d v="2014-09-23T00:00:00"/>
    <s v="Second Class"/>
    <s v="JG-15115"/>
    <s v="Jack Garza"/>
    <x v="0"/>
    <s v="United States"/>
    <s v="Des Moines"/>
    <x v="4"/>
    <n v="98198"/>
    <x v="1"/>
    <s v="TEC-CO-10002313"/>
    <x v="2"/>
    <x v="16"/>
    <s v="Canon PC1080F Personal Copier"/>
    <n v="1799.97"/>
    <n v="3"/>
    <n v="0"/>
    <n v="701.98829999999998"/>
  </r>
  <r>
    <n v="394"/>
    <s v="US-2014-134971"/>
    <x v="159"/>
    <d v="2014-06-10T00:00:00"/>
    <s v="Second Class"/>
    <s v="BP-11095"/>
    <s v="Bart Pistole"/>
    <x v="1"/>
    <s v="United States"/>
    <s v="Peoria"/>
    <x v="10"/>
    <n v="61604"/>
    <x v="2"/>
    <s v="OFF-BI-10003982"/>
    <x v="1"/>
    <x v="8"/>
    <s v="Wilson Jones Century Plastic Molded Ring Binders"/>
    <n v="12.461999999999996"/>
    <n v="3"/>
    <n v="0.8"/>
    <n v="-20.5623"/>
  </r>
  <r>
    <n v="395"/>
    <s v="CA-2017-102946"/>
    <x v="160"/>
    <d v="2017-07-05T00:00:00"/>
    <s v="Standard Class"/>
    <s v="VP-21730"/>
    <s v="Victor Preis"/>
    <x v="2"/>
    <s v="United States"/>
    <s v="Las Vegas"/>
    <x v="33"/>
    <n v="89115"/>
    <x v="1"/>
    <s v="OFF-BI-10004492"/>
    <x v="1"/>
    <x v="8"/>
    <s v="Tuf-Vin Binders"/>
    <n v="75.792000000000002"/>
    <n v="3"/>
    <n v="0.2"/>
    <n v="25.579799999999992"/>
  </r>
  <r>
    <n v="396"/>
    <s v="CA-2017-165603"/>
    <x v="161"/>
    <d v="2017-10-19T00:00:00"/>
    <s v="Second Class"/>
    <s v="SS-20140"/>
    <s v="Saphhira Shifley"/>
    <x v="1"/>
    <s v="United States"/>
    <s v="Warwick"/>
    <x v="34"/>
    <n v="2886"/>
    <x v="3"/>
    <s v="OFF-ST-10000798"/>
    <x v="1"/>
    <x v="4"/>
    <s v="2300 Heavy-Duty Transfer File Systems by Perma"/>
    <n v="49.96"/>
    <n v="2"/>
    <n v="0"/>
    <n v="9.4923999999999964"/>
  </r>
  <r>
    <n v="397"/>
    <s v="CA-2017-165603"/>
    <x v="161"/>
    <d v="2017-10-19T00:00:00"/>
    <s v="Second Class"/>
    <s v="SS-20140"/>
    <s v="Saphhira Shifley"/>
    <x v="1"/>
    <s v="United States"/>
    <s v="Warwick"/>
    <x v="34"/>
    <n v="2886"/>
    <x v="3"/>
    <s v="OFF-PA-10002552"/>
    <x v="1"/>
    <x v="10"/>
    <s v="Xerox 1958"/>
    <n v="12.96"/>
    <n v="2"/>
    <n v="0"/>
    <n v="6.2208000000000006"/>
  </r>
  <r>
    <n v="398"/>
    <s v="CA-2015-122259"/>
    <x v="89"/>
    <d v="2015-11-04T00:00:00"/>
    <s v="Standard Class"/>
    <s v="HP-14815"/>
    <s v="Harold Pawlan"/>
    <x v="2"/>
    <s v="United States"/>
    <s v="Jackson"/>
    <x v="12"/>
    <n v="49201"/>
    <x v="2"/>
    <s v="OFF-SU-10002573"/>
    <x v="1"/>
    <x v="14"/>
    <s v="Acme 10&quot; Easy Grip Assistive Scissors"/>
    <n v="70.12"/>
    <n v="4"/>
    <n v="0"/>
    <n v="21.035999999999994"/>
  </r>
  <r>
    <n v="399"/>
    <s v="CA-2016-108987"/>
    <x v="162"/>
    <d v="2016-09-10T00:00:00"/>
    <s v="Second Class"/>
    <s v="AG-10675"/>
    <s v="Anna Gayman"/>
    <x v="0"/>
    <s v="United States"/>
    <s v="Houston"/>
    <x v="5"/>
    <n v="77036"/>
    <x v="2"/>
    <s v="OFF-ST-10001580"/>
    <x v="1"/>
    <x v="4"/>
    <s v="Super Decoflex Portable Personal File"/>
    <n v="35.952000000000005"/>
    <n v="3"/>
    <n v="0.2"/>
    <n v="3.5951999999999984"/>
  </r>
  <r>
    <n v="400"/>
    <s v="CA-2016-108987"/>
    <x v="162"/>
    <d v="2016-09-10T00:00:00"/>
    <s v="Second Class"/>
    <s v="AG-10675"/>
    <s v="Anna Gayman"/>
    <x v="0"/>
    <s v="United States"/>
    <s v="Houston"/>
    <x v="5"/>
    <n v="77036"/>
    <x v="2"/>
    <s v="FUR-BO-10004834"/>
    <x v="0"/>
    <x v="0"/>
    <s v="Riverside Palais Royal Lawyers Bookcase, Royale Cherry Finish"/>
    <n v="2396.2655999999997"/>
    <n v="4"/>
    <n v="0.32"/>
    <n v="-317.15280000000007"/>
  </r>
  <r>
    <n v="401"/>
    <s v="CA-2016-108987"/>
    <x v="162"/>
    <d v="2016-09-10T00:00:00"/>
    <s v="Second Class"/>
    <s v="AG-10675"/>
    <s v="Anna Gayman"/>
    <x v="0"/>
    <s v="United States"/>
    <s v="Houston"/>
    <x v="5"/>
    <n v="77036"/>
    <x v="2"/>
    <s v="OFF-ST-10000934"/>
    <x v="1"/>
    <x v="4"/>
    <s v="Contico 72&quot;H Heavy-Duty Storage System"/>
    <n v="131.136"/>
    <n v="4"/>
    <n v="0.2"/>
    <n v="-32.783999999999999"/>
  </r>
  <r>
    <n v="402"/>
    <s v="CA-2016-108987"/>
    <x v="162"/>
    <d v="2016-09-10T00:00:00"/>
    <s v="Second Class"/>
    <s v="AG-10675"/>
    <s v="Anna Gayman"/>
    <x v="0"/>
    <s v="United States"/>
    <s v="Houston"/>
    <x v="5"/>
    <n v="77036"/>
    <x v="2"/>
    <s v="TEC-AC-10000158"/>
    <x v="2"/>
    <x v="11"/>
    <s v="Sony 64GB Class 10 Micro SDHC R40 Memory Card"/>
    <n v="57.584000000000003"/>
    <n v="2"/>
    <n v="0.2"/>
    <n v="0.71979999999999933"/>
  </r>
  <r>
    <n v="403"/>
    <s v="CA-2014-113166"/>
    <x v="163"/>
    <d v="2014-12-26T00:00:00"/>
    <s v="First Class"/>
    <s v="LF-17185"/>
    <s v="Luke Foster"/>
    <x v="0"/>
    <s v="United States"/>
    <s v="Miami"/>
    <x v="2"/>
    <n v="33180"/>
    <x v="0"/>
    <s v="OFF-PA-10001947"/>
    <x v="1"/>
    <x v="10"/>
    <s v="Xerox 1974"/>
    <n v="9.5680000000000014"/>
    <n v="2"/>
    <n v="0.2"/>
    <n v="3.4683999999999999"/>
  </r>
  <r>
    <n v="404"/>
    <s v="CA-2014-155208"/>
    <x v="164"/>
    <d v="2014-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s v="Standard Class"/>
    <s v="RF-19840"/>
    <s v="Roy Französisch"/>
    <x v="0"/>
    <s v="United States"/>
    <s v="New York City"/>
    <x v="15"/>
    <n v="10024"/>
    <x v="3"/>
    <s v="OFF-AP-10004249"/>
    <x v="1"/>
    <x v="9"/>
    <s v="Staple holder"/>
    <n v="35.910000000000004"/>
    <n v="3"/>
    <n v="0"/>
    <n v="9.6956999999999987"/>
  </r>
  <r>
    <n v="406"/>
    <s v="CA-2017-117457"/>
    <x v="166"/>
    <d v="2017-12-12T00:00:00"/>
    <s v="Standard Class"/>
    <s v="KH-16510"/>
    <s v="Keith Herrera"/>
    <x v="0"/>
    <s v="United States"/>
    <s v="San Francisco"/>
    <x v="1"/>
    <n v="94110"/>
    <x v="1"/>
    <s v="TEC-AC-10000158"/>
    <x v="2"/>
    <x v="11"/>
    <s v="Sony 64GB Class 10 Micro SDHC R40 Memory Card"/>
    <n v="179.95000000000002"/>
    <n v="5"/>
    <n v="0"/>
    <n v="37.789500000000004"/>
  </r>
  <r>
    <n v="407"/>
    <s v="CA-2017-117457"/>
    <x v="166"/>
    <d v="2017-12-12T00:00:00"/>
    <s v="Standard Class"/>
    <s v="KH-16510"/>
    <s v="Keith Herrera"/>
    <x v="0"/>
    <s v="United States"/>
    <s v="San Francisco"/>
    <x v="1"/>
    <n v="94110"/>
    <x v="1"/>
    <s v="TEC-CO-10004115"/>
    <x v="2"/>
    <x v="16"/>
    <s v="Sharp AL-1530CS Digital Copier"/>
    <n v="1199.9760000000001"/>
    <n v="3"/>
    <n v="0.2"/>
    <n v="434.99130000000002"/>
  </r>
  <r>
    <n v="408"/>
    <s v="CA-2017-117457"/>
    <x v="166"/>
    <d v="2017-12-12T00:00:00"/>
    <s v="Standard Class"/>
    <s v="KH-16510"/>
    <s v="Keith Herrera"/>
    <x v="0"/>
    <s v="United States"/>
    <s v="San Francisco"/>
    <x v="1"/>
    <n v="94110"/>
    <x v="1"/>
    <s v="OFF-PA-10003724"/>
    <x v="1"/>
    <x v="10"/>
    <s v="Wirebound Message Book, 4 per Page"/>
    <n v="27.15"/>
    <n v="5"/>
    <n v="0"/>
    <n v="13.3035"/>
  </r>
  <r>
    <n v="409"/>
    <s v="CA-2017-117457"/>
    <x v="166"/>
    <d v="2017-12-12T00:00:00"/>
    <s v="Standard Class"/>
    <s v="KH-16510"/>
    <s v="Keith Herrera"/>
    <x v="0"/>
    <s v="United States"/>
    <s v="San Francisco"/>
    <x v="1"/>
    <n v="94110"/>
    <x v="1"/>
    <s v="FUR-TA-10002041"/>
    <x v="0"/>
    <x v="3"/>
    <s v="Bevis Round Conference Table Top, X-Base"/>
    <n v="1004.0239999999999"/>
    <n v="7"/>
    <n v="0.2"/>
    <n v="-112.95269999999994"/>
  </r>
  <r>
    <n v="410"/>
    <s v="CA-2017-117457"/>
    <x v="166"/>
    <d v="2017-12-12T00:00:00"/>
    <s v="Standard Class"/>
    <s v="KH-16510"/>
    <s v="Keith Herrera"/>
    <x v="0"/>
    <s v="United States"/>
    <s v="San Francisco"/>
    <x v="1"/>
    <n v="94110"/>
    <x v="1"/>
    <s v="OFF-PA-10002893"/>
    <x v="1"/>
    <x v="10"/>
    <s v="Wirebound Service Call Books, 5 1/2&quot; x 4&quot;"/>
    <n v="9.68"/>
    <n v="1"/>
    <n v="0"/>
    <n v="4.6463999999999999"/>
  </r>
  <r>
    <n v="411"/>
    <s v="CA-2017-117457"/>
    <x v="166"/>
    <d v="2017-12-12T00:00:00"/>
    <s v="Standard Class"/>
    <s v="KH-16510"/>
    <s v="Keith Herrera"/>
    <x v="0"/>
    <s v="United States"/>
    <s v="San Francisco"/>
    <x v="1"/>
    <n v="94110"/>
    <x v="1"/>
    <s v="OFF-LA-10003766"/>
    <x v="1"/>
    <x v="2"/>
    <s v="Self-Adhesive Removable Labels"/>
    <n v="28.349999999999998"/>
    <n v="9"/>
    <n v="0"/>
    <n v="13.608000000000001"/>
  </r>
  <r>
    <n v="412"/>
    <s v="CA-2017-117457"/>
    <x v="166"/>
    <d v="2017-12-12T00:00:00"/>
    <s v="Standard Class"/>
    <s v="KH-16510"/>
    <s v="Keith Herrera"/>
    <x v="0"/>
    <s v="United States"/>
    <s v="San Francisco"/>
    <x v="1"/>
    <n v="94110"/>
    <x v="1"/>
    <s v="OFF-PA-10001970"/>
    <x v="1"/>
    <x v="10"/>
    <s v="Xerox 1908"/>
    <n v="55.98"/>
    <n v="1"/>
    <n v="0"/>
    <n v="27.430199999999999"/>
  </r>
  <r>
    <n v="413"/>
    <s v="CA-2017-117457"/>
    <x v="166"/>
    <d v="2017-12-12T00:00:00"/>
    <s v="Standard Class"/>
    <s v="KH-16510"/>
    <s v="Keith Herrera"/>
    <x v="0"/>
    <s v="United States"/>
    <s v="San Francisco"/>
    <x v="1"/>
    <n v="94110"/>
    <x v="1"/>
    <s v="FUR-BO-10001972"/>
    <x v="0"/>
    <x v="0"/>
    <s v="O'Sullivan 4-Shelf Bookcase in Odessa Pine"/>
    <n v="1336.829"/>
    <n v="13"/>
    <n v="0.15"/>
    <n v="31.454799999999949"/>
  </r>
  <r>
    <n v="414"/>
    <s v="CA-2017-117457"/>
    <x v="166"/>
    <d v="2017-12-12T00:00:00"/>
    <s v="Standard Class"/>
    <s v="KH-16510"/>
    <s v="Keith Herrera"/>
    <x v="0"/>
    <s v="United States"/>
    <s v="San Francisco"/>
    <x v="1"/>
    <n v="94110"/>
    <x v="1"/>
    <s v="FUR-CH-10003956"/>
    <x v="0"/>
    <x v="1"/>
    <s v="Novimex High-Tech Fabric Mesh Task Chair"/>
    <n v="113.56800000000001"/>
    <n v="2"/>
    <n v="0.2"/>
    <n v="-18.454800000000013"/>
  </r>
  <r>
    <n v="415"/>
    <s v="CA-2017-142636"/>
    <x v="132"/>
    <d v="2017-11-07T00:00:00"/>
    <s v="Standard Class"/>
    <s v="KC-16675"/>
    <s v="Kimberly Carter"/>
    <x v="1"/>
    <s v="United States"/>
    <s v="Seattle"/>
    <x v="4"/>
    <n v="98105"/>
    <x v="1"/>
    <s v="OFF-PA-10000157"/>
    <x v="1"/>
    <x v="10"/>
    <s v="Xerox 191"/>
    <n v="139.86000000000001"/>
    <n v="7"/>
    <n v="0"/>
    <n v="65.734199999999987"/>
  </r>
  <r>
    <n v="416"/>
    <s v="CA-2017-142636"/>
    <x v="132"/>
    <d v="2017-11-07T00:00:00"/>
    <s v="Standard Class"/>
    <s v="KC-16675"/>
    <s v="Kimberly Carter"/>
    <x v="1"/>
    <s v="United States"/>
    <s v="Seattle"/>
    <x v="4"/>
    <n v="98105"/>
    <x v="1"/>
    <s v="FUR-CH-10001891"/>
    <x v="0"/>
    <x v="1"/>
    <s v="Global Deluxe Office Fabric Chairs"/>
    <n v="307.13600000000002"/>
    <n v="4"/>
    <n v="0.2"/>
    <n v="26.874400000000023"/>
  </r>
  <r>
    <n v="417"/>
    <s v="CA-2017-122105"/>
    <x v="92"/>
    <d v="2017-06-28T00:00:00"/>
    <s v="Standard Class"/>
    <s v="CJ-12010"/>
    <s v="Caroline Jumper"/>
    <x v="0"/>
    <s v="United States"/>
    <s v="Huntington Beach"/>
    <x v="1"/>
    <n v="92646"/>
    <x v="1"/>
    <s v="OFF-AR-10004344"/>
    <x v="1"/>
    <x v="6"/>
    <s v="Bulldog Vacuum Base Pencil Sharpener"/>
    <n v="95.92"/>
    <n v="8"/>
    <n v="0"/>
    <n v="25.898399999999995"/>
  </r>
  <r>
    <n v="418"/>
    <s v="CA-2016-148796"/>
    <x v="167"/>
    <d v="2016-04-18T00:00:00"/>
    <s v="Standard Class"/>
    <s v="PB-19150"/>
    <s v="Philip Brown"/>
    <x v="0"/>
    <s v="United States"/>
    <s v="Los Angeles"/>
    <x v="1"/>
    <n v="90004"/>
    <x v="1"/>
    <s v="FUR-CH-10004886"/>
    <x v="0"/>
    <x v="1"/>
    <s v="Bevis Steel Folding Chairs"/>
    <n v="383.8"/>
    <n v="5"/>
    <n v="0.2"/>
    <n v="38.379999999999981"/>
  </r>
  <r>
    <n v="419"/>
    <s v="CA-2017-154816"/>
    <x v="44"/>
    <d v="2017-11-10T00:00:00"/>
    <s v="Standard Class"/>
    <s v="VB-21745"/>
    <s v="Victoria Brennan"/>
    <x v="1"/>
    <s v="United States"/>
    <s v="Richmond"/>
    <x v="0"/>
    <n v="40475"/>
    <x v="0"/>
    <s v="OFF-PA-10003845"/>
    <x v="1"/>
    <x v="10"/>
    <s v="Xerox 1987"/>
    <n v="5.78"/>
    <n v="1"/>
    <n v="0"/>
    <n v="2.8322000000000003"/>
  </r>
  <r>
    <n v="420"/>
    <s v="CA-2017-110478"/>
    <x v="168"/>
    <d v="2017-03-09T00:00:00"/>
    <s v="Standard Class"/>
    <s v="SP-20860"/>
    <s v="Sung Pak"/>
    <x v="1"/>
    <s v="United States"/>
    <s v="Los Angeles"/>
    <x v="1"/>
    <n v="90045"/>
    <x v="1"/>
    <s v="OFF-AR-10001573"/>
    <x v="1"/>
    <x v="6"/>
    <s v="American Pencil"/>
    <n v="9.32"/>
    <n v="4"/>
    <n v="0"/>
    <n v="2.702799999999999"/>
  </r>
  <r>
    <n v="421"/>
    <s v="CA-2017-110478"/>
    <x v="168"/>
    <d v="2017-03-09T00:00:00"/>
    <s v="Standard Class"/>
    <s v="SP-20860"/>
    <s v="Sung Pak"/>
    <x v="1"/>
    <s v="United States"/>
    <s v="Los Angeles"/>
    <x v="1"/>
    <n v="90045"/>
    <x v="1"/>
    <s v="OFF-EN-10000483"/>
    <x v="1"/>
    <x v="12"/>
    <s v="White Envelopes, White Envelopes with Clear Poly Window"/>
    <n v="15.25"/>
    <n v="1"/>
    <n v="0"/>
    <n v="7.0149999999999988"/>
  </r>
  <r>
    <n v="422"/>
    <s v="CA-2014-142048"/>
    <x v="169"/>
    <d v="2014-06-25T00:00:00"/>
    <s v="First Class"/>
    <s v="JE-15745"/>
    <s v="Joel Eaton"/>
    <x v="0"/>
    <s v="United States"/>
    <s v="Louisville"/>
    <x v="22"/>
    <n v="80027"/>
    <x v="1"/>
    <s v="TEC-AC-10004114"/>
    <x v="2"/>
    <x v="11"/>
    <s v="KeyTronic 6101 Series - Keyboard - Black"/>
    <n v="196.75200000000001"/>
    <n v="6"/>
    <n v="0.2"/>
    <n v="56.566200000000009"/>
  </r>
  <r>
    <n v="423"/>
    <s v="CA-2017-125388"/>
    <x v="15"/>
    <d v="2017-10-23T00:00:00"/>
    <s v="Standard Class"/>
    <s v="MP-17965"/>
    <s v="Michael Paige"/>
    <x v="1"/>
    <s v="United States"/>
    <s v="Lawrence"/>
    <x v="31"/>
    <n v="1841"/>
    <x v="3"/>
    <s v="FUR-FU-10004712"/>
    <x v="0"/>
    <x v="5"/>
    <s v="Westinghouse Mesh Shade Clip-On Gooseneck Lamp, Black"/>
    <n v="56.56"/>
    <n v="4"/>
    <n v="0"/>
    <n v="14.705600000000004"/>
  </r>
  <r>
    <n v="424"/>
    <s v="CA-2017-125388"/>
    <x v="15"/>
    <d v="2017-10-23T00:00:00"/>
    <s v="Standard Class"/>
    <s v="MP-17965"/>
    <s v="Michael Paige"/>
    <x v="1"/>
    <s v="United States"/>
    <s v="Lawrence"/>
    <x v="31"/>
    <n v="1841"/>
    <x v="3"/>
    <s v="OFF-ST-10000918"/>
    <x v="1"/>
    <x v="4"/>
    <s v="Crate-A-Files"/>
    <n v="32.700000000000003"/>
    <n v="3"/>
    <n v="0"/>
    <n v="8.5019999999999989"/>
  </r>
  <r>
    <n v="425"/>
    <s v="CA-2017-155705"/>
    <x v="170"/>
    <d v="2017-08-23T00:00:00"/>
    <s v="Second Class"/>
    <s v="NF-18385"/>
    <s v="Natalie Fritzler"/>
    <x v="0"/>
    <s v="United States"/>
    <s v="Jackson"/>
    <x v="35"/>
    <n v="39212"/>
    <x v="0"/>
    <s v="FUR-CH-10000015"/>
    <x v="0"/>
    <x v="1"/>
    <s v="Hon Multipurpose Stacking Arm Chairs"/>
    <n v="866.4"/>
    <n v="4"/>
    <n v="0"/>
    <n v="225.26400000000001"/>
  </r>
  <r>
    <n v="426"/>
    <s v="CA-2017-149160"/>
    <x v="51"/>
    <d v="2017-11-26T00:00:00"/>
    <s v="Second Class"/>
    <s v="JM-15265"/>
    <s v="Janet Molinari"/>
    <x v="1"/>
    <s v="United States"/>
    <s v="Canton"/>
    <x v="12"/>
    <n v="48187"/>
    <x v="2"/>
    <s v="FUR-FU-10003347"/>
    <x v="0"/>
    <x v="5"/>
    <s v="Coloredge Poster Frame"/>
    <n v="28.4"/>
    <n v="2"/>
    <n v="0"/>
    <n v="11.076000000000001"/>
  </r>
  <r>
    <n v="427"/>
    <s v="CA-2017-149160"/>
    <x v="51"/>
    <d v="2017-11-26T00:00:00"/>
    <s v="Second Class"/>
    <s v="JM-15265"/>
    <s v="Janet Molinari"/>
    <x v="1"/>
    <s v="United States"/>
    <s v="Canton"/>
    <x v="12"/>
    <n v="48187"/>
    <x v="2"/>
    <s v="OFF-BI-10001543"/>
    <x v="1"/>
    <x v="8"/>
    <s v="GBC VeloBinder Manual Binding System"/>
    <n v="287.92"/>
    <n v="8"/>
    <n v="0"/>
    <n v="138.20160000000001"/>
  </r>
  <r>
    <n v="428"/>
    <s v="CA-2014-101476"/>
    <x v="171"/>
    <d v="2014-09-13T00:00:00"/>
    <s v="First Class"/>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s v="Standard Class"/>
    <s v="KH-16630"/>
    <s v="Ken Heidel"/>
    <x v="1"/>
    <s v="United States"/>
    <s v="San Antonio"/>
    <x v="5"/>
    <n v="78207"/>
    <x v="2"/>
    <s v="OFF-AR-10000369"/>
    <x v="1"/>
    <x v="6"/>
    <s v="Design Ebony Sketching Pencil"/>
    <n v="6.6719999999999988"/>
    <n v="6"/>
    <n v="0.2"/>
    <n v="0.50039999999999996"/>
  </r>
  <r>
    <n v="430"/>
    <s v="US-2016-123750"/>
    <x v="173"/>
    <d v="2016-04-21T00:00:00"/>
    <s v="Standard Class"/>
    <s v="RB-19795"/>
    <s v="Ross Baird"/>
    <x v="2"/>
    <s v="United States"/>
    <s v="Gastonia"/>
    <x v="3"/>
    <n v="28052"/>
    <x v="0"/>
    <s v="OFF-BI-10004584"/>
    <x v="1"/>
    <x v="8"/>
    <s v="GBC ProClick 150 Presentation Binding System"/>
    <n v="189.58800000000005"/>
    <n v="2"/>
    <n v="0.7"/>
    <n v="-145.35079999999999"/>
  </r>
  <r>
    <n v="431"/>
    <s v="US-2016-123750"/>
    <x v="173"/>
    <d v="2016-04-21T00:00:00"/>
    <s v="Standard Class"/>
    <s v="RB-19795"/>
    <s v="Ross Baird"/>
    <x v="2"/>
    <s v="United States"/>
    <s v="Gastonia"/>
    <x v="3"/>
    <n v="28052"/>
    <x v="0"/>
    <s v="TEC-AC-10004659"/>
    <x v="2"/>
    <x v="11"/>
    <s v="Imation Secure+ Hardware Encrypted USB 2.0 Flash Drive; 16GB"/>
    <n v="408.74399999999997"/>
    <n v="7"/>
    <n v="0.2"/>
    <n v="76.639499999999984"/>
  </r>
  <r>
    <n v="432"/>
    <s v="US-2016-123750"/>
    <x v="173"/>
    <d v="2016-04-21T00:00:00"/>
    <s v="Standard Class"/>
    <s v="RB-19795"/>
    <s v="Ross Baird"/>
    <x v="2"/>
    <s v="United States"/>
    <s v="Gastonia"/>
    <x v="3"/>
    <n v="28052"/>
    <x v="0"/>
    <s v="TEC-AC-10004659"/>
    <x v="2"/>
    <x v="11"/>
    <s v="Imation Secure+ Hardware Encrypted USB 2.0 Flash Drive; 16GB"/>
    <n v="291.95999999999998"/>
    <n v="5"/>
    <n v="0.2"/>
    <n v="54.742499999999978"/>
  </r>
  <r>
    <n v="433"/>
    <s v="US-2016-123750"/>
    <x v="173"/>
    <d v="2016-04-21T00:00:00"/>
    <s v="Standard Class"/>
    <s v="RB-19795"/>
    <s v="Ross Baird"/>
    <x v="2"/>
    <s v="United States"/>
    <s v="Gastonia"/>
    <x v="3"/>
    <n v="28052"/>
    <x v="0"/>
    <s v="OFF-ST-10000617"/>
    <x v="1"/>
    <x v="4"/>
    <s v="Woodgrain Magazine Files by Perma"/>
    <n v="4.7679999999999998"/>
    <n v="2"/>
    <n v="0.2"/>
    <n v="-0.7748000000000006"/>
  </r>
  <r>
    <n v="434"/>
    <s v="CA-2016-127369"/>
    <x v="112"/>
    <d v="2016-06-07T00:00:00"/>
    <s v="First Class"/>
    <s v="DB-13060"/>
    <s v="Dave Brooks"/>
    <x v="0"/>
    <s v="United States"/>
    <s v="Lowell"/>
    <x v="31"/>
    <n v="1852"/>
    <x v="3"/>
    <s v="OFF-ST-10003306"/>
    <x v="1"/>
    <x v="4"/>
    <s v="Letter Size Cart"/>
    <n v="714.30000000000007"/>
    <n v="5"/>
    <n v="0"/>
    <n v="207.14699999999993"/>
  </r>
  <r>
    <n v="435"/>
    <s v="US-2014-150574"/>
    <x v="174"/>
    <d v="2014-12-25T00:00:00"/>
    <s v="Standard Class"/>
    <s v="MK-18160"/>
    <s v="Mike Kennedy"/>
    <x v="0"/>
    <s v="United States"/>
    <s v="Jacksonville"/>
    <x v="2"/>
    <n v="32216"/>
    <x v="0"/>
    <s v="OFF-BI-10000773"/>
    <x v="1"/>
    <x v="8"/>
    <s v="Insertable Tab Post Binder Dividers"/>
    <n v="4.8120000000000003"/>
    <n v="2"/>
    <n v="0.7"/>
    <n v="-3.6891999999999996"/>
  </r>
  <r>
    <n v="436"/>
    <s v="US-2014-150574"/>
    <x v="174"/>
    <d v="2014-12-25T00:00:00"/>
    <s v="Standard Class"/>
    <s v="MK-18160"/>
    <s v="Mike Kennedy"/>
    <x v="0"/>
    <s v="United States"/>
    <s v="Jacksonville"/>
    <x v="2"/>
    <n v="32216"/>
    <x v="0"/>
    <s v="TEC-AC-10002600"/>
    <x v="2"/>
    <x v="11"/>
    <s v="Belkin QODE FastFit Bluetooth Keyboard"/>
    <n v="247.8"/>
    <n v="5"/>
    <n v="0.2"/>
    <n v="-18.584999999999994"/>
  </r>
  <r>
    <n v="437"/>
    <s v="CA-2016-147375"/>
    <x v="1"/>
    <d v="2016-06-14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s v="Second Class"/>
    <s v="PO-19180"/>
    <s v="Philisse Overcash"/>
    <x v="2"/>
    <s v="United States"/>
    <s v="Chicago"/>
    <x v="10"/>
    <n v="60623"/>
    <x v="2"/>
    <s v="OFF-PA-10001970"/>
    <x v="1"/>
    <x v="10"/>
    <s v="Xerox 1908"/>
    <n v="313.488"/>
    <n v="7"/>
    <n v="0.2"/>
    <n v="113.63939999999998"/>
  </r>
  <r>
    <n v="439"/>
    <s v="CA-2017-130043"/>
    <x v="175"/>
    <d v="2017-09-19T00:00:00"/>
    <s v="Standard Class"/>
    <s v="BB-11545"/>
    <s v="Brenda Bowman"/>
    <x v="1"/>
    <s v="United States"/>
    <s v="Houston"/>
    <x v="5"/>
    <n v="77070"/>
    <x v="2"/>
    <s v="OFF-PA-10002230"/>
    <x v="1"/>
    <x v="10"/>
    <s v="Xerox 1897"/>
    <n v="31.872000000000003"/>
    <n v="8"/>
    <n v="0.2"/>
    <n v="11.553600000000003"/>
  </r>
  <r>
    <n v="440"/>
    <s v="CA-2017-157252"/>
    <x v="176"/>
    <d v="2017-01-23T00:00:00"/>
    <s v="Second Class"/>
    <s v="CV-12805"/>
    <s v="Cynthia Voltz"/>
    <x v="1"/>
    <s v="United States"/>
    <s v="New York City"/>
    <x v="15"/>
    <n v="10024"/>
    <x v="3"/>
    <s v="FUR-CH-10003396"/>
    <x v="0"/>
    <x v="1"/>
    <s v="Global Deluxe Steno Chair"/>
    <n v="207.84600000000003"/>
    <n v="3"/>
    <n v="0.1"/>
    <n v="2.3093999999999895"/>
  </r>
  <r>
    <n v="441"/>
    <s v="CA-2016-115756"/>
    <x v="64"/>
    <d v="2016-09-07T00:00:00"/>
    <s v="Second Class"/>
    <s v="PK-19075"/>
    <s v="Pete Kriz"/>
    <x v="0"/>
    <s v="United States"/>
    <s v="Detroit"/>
    <x v="12"/>
    <n v="48227"/>
    <x v="2"/>
    <s v="FUR-FU-10000246"/>
    <x v="0"/>
    <x v="5"/>
    <s v="Aluminum Document Frame"/>
    <n v="12.22"/>
    <n v="1"/>
    <n v="0"/>
    <n v="3.6659999999999986"/>
  </r>
  <r>
    <n v="442"/>
    <s v="CA-2016-115756"/>
    <x v="64"/>
    <d v="2016-09-07T00:00:00"/>
    <s v="Second Class"/>
    <s v="PK-19075"/>
    <s v="Pete Kriz"/>
    <x v="0"/>
    <s v="United States"/>
    <s v="Detroit"/>
    <x v="12"/>
    <n v="48227"/>
    <x v="2"/>
    <s v="OFF-ST-10000060"/>
    <x v="1"/>
    <x v="4"/>
    <s v="Fellowes Bankers Box Staxonsteel Drawer File/Stacking System"/>
    <n v="194.94"/>
    <n v="3"/>
    <n v="0"/>
    <n v="23.392800000000008"/>
  </r>
  <r>
    <n v="443"/>
    <s v="CA-2016-115756"/>
    <x v="64"/>
    <d v="2016-09-07T00:00:00"/>
    <s v="Second Class"/>
    <s v="PK-19075"/>
    <s v="Pete Kriz"/>
    <x v="0"/>
    <s v="United States"/>
    <s v="Detroit"/>
    <x v="12"/>
    <n v="48227"/>
    <x v="2"/>
    <s v="OFF-ST-10003058"/>
    <x v="1"/>
    <x v="4"/>
    <s v="Eldon Mobile Mega Data Cart  Mega Stackable  Add-On Trays"/>
    <n v="70.949999999999989"/>
    <n v="3"/>
    <n v="0"/>
    <n v="20.575499999999998"/>
  </r>
  <r>
    <n v="444"/>
    <s v="CA-2016-115756"/>
    <x v="64"/>
    <d v="2016-09-07T00:00:00"/>
    <s v="Second Class"/>
    <s v="PK-19075"/>
    <s v="Pete Kriz"/>
    <x v="0"/>
    <s v="United States"/>
    <s v="Detroit"/>
    <x v="12"/>
    <n v="48227"/>
    <x v="2"/>
    <s v="OFF-PA-10002222"/>
    <x v="1"/>
    <x v="10"/>
    <s v="Xerox Color Copier Paper, 11&quot; x 17&quot;, Ream"/>
    <n v="91.36"/>
    <n v="4"/>
    <n v="0"/>
    <n v="42.025599999999997"/>
  </r>
  <r>
    <n v="445"/>
    <s v="CA-2016-115756"/>
    <x v="64"/>
    <d v="2016-09-07T00:00:00"/>
    <s v="Second Class"/>
    <s v="PK-19075"/>
    <s v="Pete Kriz"/>
    <x v="0"/>
    <s v="United States"/>
    <s v="Detroit"/>
    <x v="12"/>
    <n v="48227"/>
    <x v="2"/>
    <s v="FUR-CH-10002372"/>
    <x v="0"/>
    <x v="1"/>
    <s v="Office Star - Ergonomically Designed Knee Chair"/>
    <n v="242.94"/>
    <n v="3"/>
    <n v="0"/>
    <n v="29.152800000000013"/>
  </r>
  <r>
    <n v="446"/>
    <s v="CA-2016-115756"/>
    <x v="64"/>
    <d v="2016-09-07T00:00:00"/>
    <s v="Second Class"/>
    <s v="PK-19075"/>
    <s v="Pete Kriz"/>
    <x v="0"/>
    <s v="United States"/>
    <s v="Detroit"/>
    <x v="12"/>
    <n v="48227"/>
    <x v="2"/>
    <s v="OFF-LA-10001317"/>
    <x v="1"/>
    <x v="2"/>
    <s v="Avery 520"/>
    <n v="22.05"/>
    <n v="7"/>
    <n v="0"/>
    <n v="10.584"/>
  </r>
  <r>
    <n v="447"/>
    <s v="CA-2017-154214"/>
    <x v="177"/>
    <d v="2017-03-25T00:00:00"/>
    <s v="Second Class"/>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s v="Second Class"/>
    <s v="RB-19360"/>
    <s v="Raymond Buch"/>
    <x v="0"/>
    <s v="United States"/>
    <s v="Auburn"/>
    <x v="15"/>
    <n v="13021"/>
    <x v="3"/>
    <s v="OFF-AR-10000588"/>
    <x v="1"/>
    <x v="6"/>
    <s v="Newell 345"/>
    <n v="59.519999999999996"/>
    <n v="3"/>
    <n v="0"/>
    <n v="15.475200000000001"/>
  </r>
  <r>
    <n v="449"/>
    <s v="CA-2016-166674"/>
    <x v="178"/>
    <d v="2016-04-03T00:00:00"/>
    <s v="Second Class"/>
    <s v="RB-19360"/>
    <s v="Raymond Buch"/>
    <x v="0"/>
    <s v="United States"/>
    <s v="Auburn"/>
    <x v="15"/>
    <n v="13021"/>
    <x v="3"/>
    <s v="OFF-ST-10001469"/>
    <x v="1"/>
    <x v="4"/>
    <s v="Fellowes Bankers Box Recycled Super Stor/Drawer"/>
    <n v="161.94"/>
    <n v="3"/>
    <n v="0"/>
    <n v="9.716399999999993"/>
  </r>
  <r>
    <n v="450"/>
    <s v="CA-2016-166674"/>
    <x v="178"/>
    <d v="2016-04-03T00:00:00"/>
    <s v="Second Class"/>
    <s v="RB-19360"/>
    <s v="Raymond Buch"/>
    <x v="0"/>
    <s v="United States"/>
    <s v="Auburn"/>
    <x v="15"/>
    <n v="13021"/>
    <x v="3"/>
    <s v="OFF-AR-10001953"/>
    <x v="1"/>
    <x v="6"/>
    <s v="Boston 1645 Deluxe Heavier-Duty Electric Pencil Sharpener"/>
    <n v="263.88"/>
    <n v="6"/>
    <n v="0"/>
    <n v="71.247600000000006"/>
  </r>
  <r>
    <n v="451"/>
    <s v="CA-2016-166674"/>
    <x v="178"/>
    <d v="2016-04-03T00:00:00"/>
    <s v="Second Class"/>
    <s v="RB-19360"/>
    <s v="Raymond Buch"/>
    <x v="0"/>
    <s v="United States"/>
    <s v="Auburn"/>
    <x v="15"/>
    <n v="13021"/>
    <x v="3"/>
    <s v="OFF-AR-10003156"/>
    <x v="1"/>
    <x v="6"/>
    <s v="50 Colored Long Pencils"/>
    <n v="30.48"/>
    <n v="3"/>
    <n v="0"/>
    <n v="7.9248000000000012"/>
  </r>
  <r>
    <n v="452"/>
    <s v="CA-2016-166674"/>
    <x v="178"/>
    <d v="2016-04-03T00:00:00"/>
    <s v="Second Class"/>
    <s v="RB-19360"/>
    <s v="Raymond Buch"/>
    <x v="0"/>
    <s v="United States"/>
    <s v="Auburn"/>
    <x v="15"/>
    <n v="13021"/>
    <x v="3"/>
    <s v="OFF-AR-10004974"/>
    <x v="1"/>
    <x v="6"/>
    <s v="Newell 342"/>
    <n v="9.84"/>
    <n v="3"/>
    <n v="0"/>
    <n v="2.8535999999999988"/>
  </r>
  <r>
    <n v="453"/>
    <s v="CA-2016-166674"/>
    <x v="178"/>
    <d v="2016-04-03T00:00:00"/>
    <s v="Second Class"/>
    <s v="RB-19360"/>
    <s v="Raymond Buch"/>
    <x v="0"/>
    <s v="United States"/>
    <s v="Auburn"/>
    <x v="15"/>
    <n v="13021"/>
    <x v="3"/>
    <s v="TEC-PH-10002365"/>
    <x v="2"/>
    <x v="7"/>
    <s v="Belkin Grip Candy Sheer Case / Cover for iPhone 5 and 5S"/>
    <n v="35.119999999999997"/>
    <n v="4"/>
    <n v="0"/>
    <n v="9.1311999999999998"/>
  </r>
  <r>
    <n v="454"/>
    <s v="CA-2017-147277"/>
    <x v="179"/>
    <d v="2017-10-24T00:00:00"/>
    <s v="Standard Class"/>
    <s v="EB-13705"/>
    <s v="Ed Braxton"/>
    <x v="1"/>
    <s v="United States"/>
    <s v="Akron"/>
    <x v="24"/>
    <n v="44312"/>
    <x v="3"/>
    <s v="FUR-TA-10001539"/>
    <x v="0"/>
    <x v="3"/>
    <s v="Chromcraft Rectangular Conference Tables"/>
    <n v="284.36399999999998"/>
    <n v="2"/>
    <n v="0.4"/>
    <n v="-75.830400000000054"/>
  </r>
  <r>
    <n v="455"/>
    <s v="CA-2017-147277"/>
    <x v="179"/>
    <d v="2017-10-24T00:00:00"/>
    <s v="Standard Class"/>
    <s v="EB-13705"/>
    <s v="Ed Braxton"/>
    <x v="1"/>
    <s v="United States"/>
    <s v="Akron"/>
    <x v="24"/>
    <n v="44312"/>
    <x v="3"/>
    <s v="OFF-ST-10000142"/>
    <x v="1"/>
    <x v="4"/>
    <s v="Deluxe Rollaway Locking File with Drawer"/>
    <n v="665.40800000000002"/>
    <n v="2"/>
    <n v="0.2"/>
    <n v="66.540799999999962"/>
  </r>
  <r>
    <n v="456"/>
    <s v="CA-2016-100153"/>
    <x v="180"/>
    <d v="2016-12-17T00:00:00"/>
    <s v="Standard Class"/>
    <s v="KH-16630"/>
    <s v="Ken Heidel"/>
    <x v="1"/>
    <s v="United States"/>
    <s v="Norman"/>
    <x v="26"/>
    <n v="73071"/>
    <x v="2"/>
    <s v="TEC-AC-10001772"/>
    <x v="2"/>
    <x v="11"/>
    <s v="Memorex Mini Travel Drive 16 GB USB 2.0 Flash Drive"/>
    <n v="63.88"/>
    <n v="4"/>
    <n v="0"/>
    <n v="24.913200000000003"/>
  </r>
  <r>
    <n v="457"/>
    <s v="US-2014-110674"/>
    <x v="181"/>
    <d v="2014-02-18T00:00:00"/>
    <s v="Standard Class"/>
    <s v="SC-20095"/>
    <s v="Sanjit Chand"/>
    <x v="0"/>
    <s v="United States"/>
    <s v="Concord"/>
    <x v="1"/>
    <n v="94521"/>
    <x v="1"/>
    <s v="FUR-CH-10000225"/>
    <x v="0"/>
    <x v="1"/>
    <s v="Global Geo Office Task Chair, Gray"/>
    <n v="129.56800000000001"/>
    <n v="2"/>
    <n v="0.2"/>
    <n v="-24.294000000000018"/>
  </r>
  <r>
    <n v="458"/>
    <s v="US-2016-157945"/>
    <x v="182"/>
    <d v="2016-10-01T00:00:00"/>
    <s v="Standard Class"/>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s v="Standard Class"/>
    <s v="NF-18385"/>
    <s v="Natalie Fritzler"/>
    <x v="0"/>
    <s v="United States"/>
    <s v="Decatur"/>
    <x v="10"/>
    <n v="62521"/>
    <x v="2"/>
    <s v="OFF-EN-10001415"/>
    <x v="1"/>
    <x v="12"/>
    <s v="Staple envelope"/>
    <n v="8.9280000000000008"/>
    <n v="2"/>
    <n v="0.2"/>
    <n v="3.3479999999999999"/>
  </r>
  <r>
    <n v="460"/>
    <s v="CA-2015-109638"/>
    <x v="83"/>
    <d v="2015-12-22T00:00:00"/>
    <s v="Standard Class"/>
    <s v="JH-15985"/>
    <s v="Joseph Holt"/>
    <x v="0"/>
    <s v="United States"/>
    <s v="Seattle"/>
    <x v="4"/>
    <n v="98115"/>
    <x v="1"/>
    <s v="OFF-AP-10002472"/>
    <x v="1"/>
    <x v="9"/>
    <s v="3M Office Air Cleaner"/>
    <n v="103.92"/>
    <n v="4"/>
    <n v="0"/>
    <n v="36.372"/>
  </r>
  <r>
    <n v="461"/>
    <s v="CA-2015-109638"/>
    <x v="83"/>
    <d v="2015-12-22T00:00:00"/>
    <s v="Standard Class"/>
    <s v="JH-15985"/>
    <s v="Joseph Holt"/>
    <x v="0"/>
    <s v="United States"/>
    <s v="Seattle"/>
    <x v="4"/>
    <n v="98115"/>
    <x v="1"/>
    <s v="TEC-AC-10004571"/>
    <x v="2"/>
    <x v="11"/>
    <s v="Logitech G700s Rechargeable Gaming Mouse"/>
    <n v="899.91"/>
    <n v="9"/>
    <n v="0"/>
    <n v="377.96220000000005"/>
  </r>
  <r>
    <n v="462"/>
    <s v="CA-2015-109638"/>
    <x v="83"/>
    <d v="2015-12-22T00:00:00"/>
    <s v="Standard Class"/>
    <s v="JH-15985"/>
    <s v="Joseph Holt"/>
    <x v="0"/>
    <s v="United States"/>
    <s v="Seattle"/>
    <x v="4"/>
    <n v="98115"/>
    <x v="1"/>
    <s v="OFF-BI-10001098"/>
    <x v="1"/>
    <x v="8"/>
    <s v="Acco D-Ring Binder w/DublLock"/>
    <n v="51.311999999999998"/>
    <n v="3"/>
    <n v="0.2"/>
    <n v="18.600599999999996"/>
  </r>
  <r>
    <n v="463"/>
    <s v="CA-2016-109869"/>
    <x v="183"/>
    <d v="2016-04-29T00:00:00"/>
    <s v="Standard Class"/>
    <s v="TN-21040"/>
    <s v="Tanja Norvell"/>
    <x v="2"/>
    <s v="United States"/>
    <s v="Phoenix"/>
    <x v="16"/>
    <n v="85023"/>
    <x v="1"/>
    <s v="FUR-FU-10000023"/>
    <x v="0"/>
    <x v="5"/>
    <s v="Eldon Wave Desk Accessories"/>
    <n v="23.56"/>
    <n v="5"/>
    <n v="0.2"/>
    <n v="7.0680000000000005"/>
  </r>
  <r>
    <n v="464"/>
    <s v="CA-2016-109869"/>
    <x v="183"/>
    <d v="2016-04-29T00:00:00"/>
    <s v="Standard Class"/>
    <s v="TN-21040"/>
    <s v="Tanja Norvell"/>
    <x v="2"/>
    <s v="United States"/>
    <s v="Phoenix"/>
    <x v="16"/>
    <n v="85023"/>
    <x v="1"/>
    <s v="FUR-TA-10001889"/>
    <x v="0"/>
    <x v="3"/>
    <s v="Bush Advantage Collection Racetrack Conference Table"/>
    <n v="1272.6299999999999"/>
    <n v="6"/>
    <n v="0.5"/>
    <n v="-814.4831999999999"/>
  </r>
  <r>
    <n v="465"/>
    <s v="CA-2016-109869"/>
    <x v="183"/>
    <d v="2016-04-29T00:00:00"/>
    <s v="Standard Class"/>
    <s v="TN-21040"/>
    <s v="Tanja Norvell"/>
    <x v="2"/>
    <s v="United States"/>
    <s v="Phoenix"/>
    <x v="16"/>
    <n v="85023"/>
    <x v="1"/>
    <s v="OFF-BI-10000315"/>
    <x v="1"/>
    <x v="8"/>
    <s v="Poly Designer Cover &amp; Back"/>
    <n v="28.484999999999999"/>
    <n v="5"/>
    <n v="0.7"/>
    <n v="-20.888999999999989"/>
  </r>
  <r>
    <n v="466"/>
    <s v="CA-2016-109869"/>
    <x v="183"/>
    <d v="2016-04-29T00:00:00"/>
    <s v="Standard Class"/>
    <s v="TN-21040"/>
    <s v="Tanja Norvell"/>
    <x v="2"/>
    <s v="United States"/>
    <s v="Phoenix"/>
    <x v="16"/>
    <n v="85023"/>
    <x v="1"/>
    <s v="OFF-SU-10003505"/>
    <x v="1"/>
    <x v="14"/>
    <s v="Premier Electric Letter Opener"/>
    <n v="185.376"/>
    <n v="2"/>
    <n v="0.2"/>
    <n v="-34.758000000000017"/>
  </r>
  <r>
    <n v="467"/>
    <s v="CA-2016-109869"/>
    <x v="183"/>
    <d v="2016-04-29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s v="Standard Class"/>
    <s v="DS-13180"/>
    <s v="David Smith"/>
    <x v="1"/>
    <s v="United States"/>
    <s v="Amarillo"/>
    <x v="5"/>
    <n v="79109"/>
    <x v="2"/>
    <s v="FUR-BO-10002824"/>
    <x v="0"/>
    <x v="0"/>
    <s v="Bush Mission Pointe Library"/>
    <n v="205.33279999999996"/>
    <n v="2"/>
    <n v="0.32"/>
    <n v="-36.235200000000006"/>
  </r>
  <r>
    <n v="470"/>
    <s v="US-2016-100419"/>
    <x v="186"/>
    <d v="2016-12-20T00:00:00"/>
    <s v="Second Class"/>
    <s v="CC-12670"/>
    <s v="Craig Carreira"/>
    <x v="0"/>
    <s v="United States"/>
    <s v="Chicago"/>
    <x v="10"/>
    <n v="60610"/>
    <x v="2"/>
    <s v="OFF-BI-10002194"/>
    <x v="1"/>
    <x v="8"/>
    <s v="Cardinal Hold-It CD Pocket"/>
    <n v="4.7879999999999985"/>
    <n v="3"/>
    <n v="0.8"/>
    <n v="-7.9001999999999999"/>
  </r>
  <r>
    <n v="471"/>
    <s v="CA-2015-154144"/>
    <x v="139"/>
    <d v="2015-12-24T00:00:00"/>
    <s v="Standard Class"/>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s v="Second Class"/>
    <s v="JP-15520"/>
    <s v="Jeremy Pistek"/>
    <x v="0"/>
    <s v="United States"/>
    <s v="San Francisco"/>
    <x v="1"/>
    <n v="94110"/>
    <x v="1"/>
    <s v="OFF-ST-10002743"/>
    <x v="1"/>
    <x v="4"/>
    <s v="SAFCO Boltless Steel Shelving"/>
    <n v="340.92"/>
    <n v="3"/>
    <n v="0"/>
    <n v="3.4091999999999842"/>
  </r>
  <r>
    <n v="473"/>
    <s v="CA-2014-144666"/>
    <x v="187"/>
    <d v="2014-11-11T00:00:00"/>
    <s v="Second Class"/>
    <s v="JP-15520"/>
    <s v="Jeremy Pistek"/>
    <x v="0"/>
    <s v="United States"/>
    <s v="San Francisco"/>
    <x v="1"/>
    <n v="94110"/>
    <x v="1"/>
    <s v="FUR-BO-10001601"/>
    <x v="0"/>
    <x v="0"/>
    <s v="Sauder Mission Library with Doors, Fruitwood Finish"/>
    <n v="222.66599999999997"/>
    <n v="2"/>
    <n v="0.15"/>
    <n v="10.478399999999979"/>
  </r>
  <r>
    <n v="474"/>
    <s v="CA-2014-144666"/>
    <x v="187"/>
    <d v="2014-11-11T00:00:00"/>
    <s v="Second Class"/>
    <s v="JP-15520"/>
    <s v="Jeremy Pistek"/>
    <x v="0"/>
    <s v="United States"/>
    <s v="San Francisco"/>
    <x v="1"/>
    <n v="94110"/>
    <x v="1"/>
    <s v="TEC-PH-10002680"/>
    <x v="2"/>
    <x v="7"/>
    <s v="Samsung Galaxy Note 3"/>
    <n v="703.96800000000007"/>
    <n v="4"/>
    <n v="0.2"/>
    <n v="87.995999999999924"/>
  </r>
  <r>
    <n v="475"/>
    <s v="CA-2014-144666"/>
    <x v="187"/>
    <d v="2014-11-11T00:00:00"/>
    <s v="Second Class"/>
    <s v="JP-15520"/>
    <s v="Jeremy Pistek"/>
    <x v="0"/>
    <s v="United States"/>
    <s v="San Francisco"/>
    <x v="1"/>
    <n v="94110"/>
    <x v="1"/>
    <s v="OFF-ST-10001321"/>
    <x v="1"/>
    <x v="4"/>
    <s v="Decoflex Hanging Personal Folder File, Blue"/>
    <n v="92.52"/>
    <n v="6"/>
    <n v="0"/>
    <n v="24.980400000000007"/>
  </r>
  <r>
    <n v="476"/>
    <s v="CA-2014-144666"/>
    <x v="187"/>
    <d v="2014-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s v="Second Class"/>
    <s v="JP-15520"/>
    <s v="Jeremy Pistek"/>
    <x v="0"/>
    <s v="United States"/>
    <s v="San Francisco"/>
    <x v="1"/>
    <n v="94110"/>
    <x v="1"/>
    <s v="OFF-PA-10003465"/>
    <x v="1"/>
    <x v="10"/>
    <s v="Xerox 1912"/>
    <n v="94.85"/>
    <n v="5"/>
    <n v="0"/>
    <n v="45.527999999999992"/>
  </r>
  <r>
    <n v="478"/>
    <s v="CA-2016-103891"/>
    <x v="188"/>
    <d v="2016-07-19T00:00:00"/>
    <s v="Standard Class"/>
    <s v="KH-16690"/>
    <s v="Kristen Hastings"/>
    <x v="1"/>
    <s v="United States"/>
    <s v="Los Angeles"/>
    <x v="1"/>
    <n v="90008"/>
    <x v="1"/>
    <s v="TEC-PH-10000149"/>
    <x v="2"/>
    <x v="7"/>
    <s v="Cisco SPA525G2 IP Phone - Wireless"/>
    <n v="95.76"/>
    <n v="6"/>
    <n v="0.2"/>
    <n v="7.1819999999999951"/>
  </r>
  <r>
    <n v="479"/>
    <s v="CA-2016-152632"/>
    <x v="189"/>
    <d v="2016-11-02T00:00:00"/>
    <s v="Standard Class"/>
    <s v="JE-15475"/>
    <s v="Jeremy Ellison"/>
    <x v="0"/>
    <s v="United States"/>
    <s v="Troy"/>
    <x v="15"/>
    <n v="12180"/>
    <x v="3"/>
    <s v="FUR-FU-10002671"/>
    <x v="0"/>
    <x v="5"/>
    <s v="Electrix 20W Halogen Replacement Bulb for Zoom-In Desk Lamp"/>
    <n v="40.200000000000003"/>
    <n v="3"/>
    <n v="0"/>
    <n v="19.295999999999999"/>
  </r>
  <r>
    <n v="480"/>
    <s v="CA-2016-100790"/>
    <x v="190"/>
    <d v="2016-07-02T00:00:00"/>
    <s v="Standard Class"/>
    <s v="JG-15805"/>
    <s v="John Grady"/>
    <x v="1"/>
    <s v="United States"/>
    <s v="New York City"/>
    <x v="15"/>
    <n v="10024"/>
    <x v="3"/>
    <s v="OFF-AR-10003045"/>
    <x v="1"/>
    <x v="6"/>
    <s v="Prang Colored Pencils"/>
    <n v="14.7"/>
    <n v="5"/>
    <n v="0"/>
    <n v="6.6150000000000002"/>
  </r>
  <r>
    <n v="481"/>
    <s v="CA-2016-100790"/>
    <x v="190"/>
    <d v="2016-07-02T00:00:00"/>
    <s v="Standard Class"/>
    <s v="JG-15805"/>
    <s v="John Grady"/>
    <x v="1"/>
    <s v="United States"/>
    <s v="New York City"/>
    <x v="15"/>
    <n v="10024"/>
    <x v="3"/>
    <s v="OFF-ST-10000689"/>
    <x v="1"/>
    <x v="4"/>
    <s v="Fellowes Strictly Business Drawer File, Letter/Legal Size"/>
    <n v="704.25"/>
    <n v="5"/>
    <n v="0"/>
    <n v="84.51"/>
  </r>
  <r>
    <n v="482"/>
    <s v="CA-2014-134677"/>
    <x v="191"/>
    <d v="2014-10-10T00:00:00"/>
    <s v="Standard Class"/>
    <s v="XP-21865"/>
    <s v="Xylona Preis"/>
    <x v="0"/>
    <s v="United States"/>
    <s v="San Diego"/>
    <x v="1"/>
    <n v="92024"/>
    <x v="1"/>
    <s v="TEC-AC-10001445"/>
    <x v="2"/>
    <x v="11"/>
    <s v="Imation USB 2.0 Swivel Flash Drive USB flash drive - 4 GB - Pink"/>
    <n v="9.09"/>
    <n v="3"/>
    <n v="0"/>
    <n v="1.9088999999999996"/>
  </r>
  <r>
    <n v="483"/>
    <s v="CA-2014-127691"/>
    <x v="192"/>
    <d v="2014-07-27T00:00:00"/>
    <s v="Standard Class"/>
    <s v="EM-14065"/>
    <s v="Erin Mull"/>
    <x v="0"/>
    <s v="United States"/>
    <s v="New York City"/>
    <x v="15"/>
    <n v="10024"/>
    <x v="3"/>
    <s v="OFF-AR-10002053"/>
    <x v="1"/>
    <x v="6"/>
    <s v="Premium Writing Pencils, Soft, #2 by Central Association for the Blind"/>
    <n v="5.96"/>
    <n v="2"/>
    <n v="0"/>
    <n v="1.6688000000000001"/>
  </r>
  <r>
    <n v="484"/>
    <s v="CA-2014-127691"/>
    <x v="192"/>
    <d v="2014-07-27T00:00:00"/>
    <s v="Standard Class"/>
    <s v="EM-14065"/>
    <s v="Erin Mull"/>
    <x v="0"/>
    <s v="United States"/>
    <s v="New York City"/>
    <x v="15"/>
    <n v="10024"/>
    <x v="3"/>
    <s v="TEC-AC-10002567"/>
    <x v="2"/>
    <x v="11"/>
    <s v="Logitech G602 Wireless Gaming Mouse"/>
    <n v="159.97999999999999"/>
    <n v="2"/>
    <n v="0"/>
    <n v="57.592799999999997"/>
  </r>
  <r>
    <n v="485"/>
    <s v="CA-2017-140963"/>
    <x v="193"/>
    <d v="2017-06-13T00:00:00"/>
    <s v="First Class"/>
    <s v="MT-18070"/>
    <s v="Michelle Tran"/>
    <x v="2"/>
    <s v="United States"/>
    <s v="Los Angeles"/>
    <x v="1"/>
    <n v="90045"/>
    <x v="1"/>
    <s v="OFF-LA-10003923"/>
    <x v="1"/>
    <x v="2"/>
    <s v="Alphabetical Labels for Top Tab Filing"/>
    <n v="29.6"/>
    <n v="2"/>
    <n v="0"/>
    <n v="14.8"/>
  </r>
  <r>
    <n v="486"/>
    <s v="CA-2017-140963"/>
    <x v="193"/>
    <d v="2017-06-13T00:00:00"/>
    <s v="First Class"/>
    <s v="MT-18070"/>
    <s v="Michelle Tran"/>
    <x v="2"/>
    <s v="United States"/>
    <s v="Los Angeles"/>
    <x v="1"/>
    <n v="90045"/>
    <x v="1"/>
    <s v="FUR-BO-10001337"/>
    <x v="0"/>
    <x v="0"/>
    <s v="O'Sullivan Living Dimensions 2-Shelf Bookcases"/>
    <n v="514.16499999999996"/>
    <n v="5"/>
    <n v="0.15"/>
    <n v="-30.24499999999999"/>
  </r>
  <r>
    <n v="487"/>
    <s v="CA-2017-140963"/>
    <x v="193"/>
    <d v="2017-06-13T00:00:00"/>
    <s v="First Class"/>
    <s v="MT-18070"/>
    <s v="Michelle Tran"/>
    <x v="2"/>
    <s v="United States"/>
    <s v="Los Angeles"/>
    <x v="1"/>
    <n v="90045"/>
    <x v="1"/>
    <s v="TEC-PH-10001924"/>
    <x v="2"/>
    <x v="7"/>
    <s v="iHome FM Clock Radio with Lightning Dock"/>
    <n v="279.95999999999998"/>
    <n v="5"/>
    <n v="0.2"/>
    <n v="17.497500000000016"/>
  </r>
  <r>
    <n v="488"/>
    <s v="CA-2014-154627"/>
    <x v="194"/>
    <d v="2014-10-31T00:00:00"/>
    <s v="First Class"/>
    <s v="SA-20830"/>
    <s v="Sue Ann Reed"/>
    <x v="0"/>
    <s v="United States"/>
    <s v="Chicago"/>
    <x v="10"/>
    <n v="60610"/>
    <x v="2"/>
    <s v="TEC-PH-10001363"/>
    <x v="2"/>
    <x v="7"/>
    <s v="Apple iPhone 5S"/>
    <n v="2735.9520000000002"/>
    <n v="6"/>
    <n v="0.2"/>
    <n v="341.99399999999969"/>
  </r>
  <r>
    <n v="489"/>
    <s v="CA-2014-133753"/>
    <x v="3"/>
    <d v="2014-06-13T00:00:00"/>
    <s v="Second Class"/>
    <s v="CW-11905"/>
    <s v="Carl Weiss"/>
    <x v="2"/>
    <s v="United States"/>
    <s v="Huntsville"/>
    <x v="5"/>
    <n v="77340"/>
    <x v="2"/>
    <s v="TEC-PH-10000376"/>
    <x v="2"/>
    <x v="7"/>
    <s v="Square Credit Card Reader"/>
    <n v="7.9920000000000009"/>
    <n v="1"/>
    <n v="0.2"/>
    <n v="0.59940000000000015"/>
  </r>
  <r>
    <n v="490"/>
    <s v="CA-2014-133753"/>
    <x v="3"/>
    <d v="2014-06-13T00:00:00"/>
    <s v="Second Class"/>
    <s v="CW-11905"/>
    <s v="Carl Weiss"/>
    <x v="2"/>
    <s v="United States"/>
    <s v="Huntsville"/>
    <x v="5"/>
    <n v="77340"/>
    <x v="2"/>
    <s v="TEC-AC-10000303"/>
    <x v="2"/>
    <x v="11"/>
    <s v="Logitech M510 Wireless Mouse"/>
    <n v="63.984000000000009"/>
    <n v="2"/>
    <n v="0.2"/>
    <n v="10.397399999999998"/>
  </r>
  <r>
    <n v="491"/>
    <s v="CA-2014-133753"/>
    <x v="3"/>
    <d v="2014-06-13T00:00:00"/>
    <s v="Second Class"/>
    <s v="CW-11905"/>
    <s v="Carl Weiss"/>
    <x v="2"/>
    <s v="United States"/>
    <s v="Huntsville"/>
    <x v="5"/>
    <n v="77340"/>
    <x v="2"/>
    <s v="OFF-AR-10001953"/>
    <x v="1"/>
    <x v="6"/>
    <s v="Boston 1645 Deluxe Heavier-Duty Electric Pencil Sharpener"/>
    <n v="70.367999999999995"/>
    <n v="2"/>
    <n v="0.2"/>
    <n v="6.1572000000000031"/>
  </r>
  <r>
    <n v="492"/>
    <s v="CA-2014-113362"/>
    <x v="80"/>
    <d v="2014-09-19T00:00:00"/>
    <s v="Standard Class"/>
    <s v="AJ-10960"/>
    <s v="Astrea Jones"/>
    <x v="0"/>
    <s v="United States"/>
    <s v="Rochester"/>
    <x v="15"/>
    <n v="14609"/>
    <x v="3"/>
    <s v="OFF-ST-10001809"/>
    <x v="1"/>
    <x v="4"/>
    <s v="Fellowes Officeware Wire Shelving"/>
    <n v="449.15"/>
    <n v="5"/>
    <n v="0"/>
    <n v="8.9829999999999899"/>
  </r>
  <r>
    <n v="493"/>
    <s v="CA-2014-113362"/>
    <x v="80"/>
    <d v="2014-09-19T00:00:00"/>
    <s v="Standard Class"/>
    <s v="AJ-10960"/>
    <s v="Astrea Jones"/>
    <x v="0"/>
    <s v="United States"/>
    <s v="Rochester"/>
    <x v="15"/>
    <n v="14609"/>
    <x v="3"/>
    <s v="OFF-EN-10003845"/>
    <x v="1"/>
    <x v="12"/>
    <s v="Colored Envelopes"/>
    <n v="11.07"/>
    <n v="3"/>
    <n v="0"/>
    <n v="5.0921999999999992"/>
  </r>
  <r>
    <n v="494"/>
    <s v="CA-2016-169166"/>
    <x v="195"/>
    <d v="2016-05-14T00:00:00"/>
    <s v="Standard Class"/>
    <s v="SS-20590"/>
    <s v="Sonia Sunley"/>
    <x v="0"/>
    <s v="United States"/>
    <s v="Seattle"/>
    <x v="4"/>
    <n v="98115"/>
    <x v="1"/>
    <s v="TEC-AC-10000991"/>
    <x v="2"/>
    <x v="11"/>
    <s v="Sony Micro Vault Click 8 GB USB 2.0 Flash Drive"/>
    <n v="93.98"/>
    <n v="2"/>
    <n v="0"/>
    <n v="13.157200000000003"/>
  </r>
  <r>
    <n v="495"/>
    <s v="US-2016-120929"/>
    <x v="196"/>
    <d v="2016-03-21T00:00:00"/>
    <s v="Second Class"/>
    <s v="RO-19780"/>
    <s v="Rose O'Brian"/>
    <x v="0"/>
    <s v="United States"/>
    <s v="Memphis"/>
    <x v="18"/>
    <n v="38109"/>
    <x v="0"/>
    <s v="FUR-TA-10001857"/>
    <x v="0"/>
    <x v="3"/>
    <s v="Balt Solid Wood Rectangular Table"/>
    <n v="189.88200000000001"/>
    <n v="3"/>
    <n v="0.4"/>
    <n v="-94.941000000000017"/>
  </r>
  <r>
    <n v="496"/>
    <s v="CA-2015-134782"/>
    <x v="17"/>
    <d v="2015-12-31T00:00:00"/>
    <s v="Standard Class"/>
    <s v="MD-17350"/>
    <s v="Maribeth Dona"/>
    <x v="0"/>
    <s v="United States"/>
    <s v="Fayetteville"/>
    <x v="36"/>
    <n v="72701"/>
    <x v="0"/>
    <s v="OFF-EN-10001434"/>
    <x v="1"/>
    <x v="12"/>
    <s v="Strathmore #10 Envelopes, Ultimate White"/>
    <n v="105.42"/>
    <n v="2"/>
    <n v="0"/>
    <n v="51.655799999999999"/>
  </r>
  <r>
    <n v="497"/>
    <s v="CA-2016-126158"/>
    <x v="197"/>
    <d v="2016-07-31T00:00:00"/>
    <s v="Standard Class"/>
    <s v="SC-20095"/>
    <s v="Sanjit Chand"/>
    <x v="0"/>
    <s v="United States"/>
    <s v="Costa Mesa"/>
    <x v="1"/>
    <n v="92627"/>
    <x v="1"/>
    <s v="OFF-BI-10002498"/>
    <x v="1"/>
    <x v="8"/>
    <s v="Clear Mylar Reinforcing Strips"/>
    <n v="119.61600000000001"/>
    <n v="8"/>
    <n v="0.2"/>
    <n v="40.370399999999997"/>
  </r>
  <r>
    <n v="498"/>
    <s v="CA-2016-126158"/>
    <x v="197"/>
    <d v="2016-07-31T00:00:00"/>
    <s v="Standard Class"/>
    <s v="SC-20095"/>
    <s v="Sanjit Chand"/>
    <x v="0"/>
    <s v="United States"/>
    <s v="Costa Mesa"/>
    <x v="1"/>
    <n v="92627"/>
    <x v="1"/>
    <s v="FUR-FU-10004864"/>
    <x v="0"/>
    <x v="5"/>
    <s v="Howard Miller 14-1/2&quot; Diameter Chrome Round Wall Clock"/>
    <n v="255.76"/>
    <n v="4"/>
    <n v="0"/>
    <n v="81.843199999999996"/>
  </r>
  <r>
    <n v="499"/>
    <s v="CA-2016-126158"/>
    <x v="197"/>
    <d v="2016-07-31T00:00:00"/>
    <s v="Standard Class"/>
    <s v="SC-20095"/>
    <s v="Sanjit Chand"/>
    <x v="0"/>
    <s v="United States"/>
    <s v="Costa Mesa"/>
    <x v="1"/>
    <n v="92627"/>
    <x v="1"/>
    <s v="FUR-CH-10002602"/>
    <x v="0"/>
    <x v="1"/>
    <s v="DMI Arturo Collection Mission-style Design Wood Chair"/>
    <n v="241.56799999999998"/>
    <n v="2"/>
    <n v="0.2"/>
    <n v="18.11760000000001"/>
  </r>
  <r>
    <n v="500"/>
    <s v="CA-2016-126158"/>
    <x v="197"/>
    <d v="2016-07-31T00:00:00"/>
    <s v="Standard Class"/>
    <s v="SC-20095"/>
    <s v="Sanjit Chand"/>
    <x v="0"/>
    <s v="United States"/>
    <s v="Costa Mesa"/>
    <x v="1"/>
    <n v="92627"/>
    <x v="1"/>
    <s v="FUR-FU-10000073"/>
    <x v="0"/>
    <x v="5"/>
    <s v="Deflect-O Glasstique Clear Desk Accessories"/>
    <n v="69.3"/>
    <n v="9"/>
    <n v="0"/>
    <n v="22.868999999999996"/>
  </r>
  <r>
    <n v="501"/>
    <s v="US-2016-105578"/>
    <x v="198"/>
    <d v="2016-06-04T00:00:00"/>
    <s v="Standard Class"/>
    <s v="MY-17380"/>
    <s v="Maribeth Yedwab"/>
    <x v="1"/>
    <s v="United States"/>
    <s v="Parker"/>
    <x v="22"/>
    <n v="80134"/>
    <x v="1"/>
    <s v="OFF-BI-10001670"/>
    <x v="1"/>
    <x v="8"/>
    <s v="Vinyl Sectional Post Binders"/>
    <n v="22.620000000000005"/>
    <n v="2"/>
    <n v="0.7"/>
    <n v="-15.079999999999998"/>
  </r>
  <r>
    <n v="502"/>
    <s v="US-2016-105578"/>
    <x v="198"/>
    <d v="2016-06-04T00:00:00"/>
    <s v="Standard Class"/>
    <s v="MY-17380"/>
    <s v="Maribeth Yedwab"/>
    <x v="1"/>
    <s v="United States"/>
    <s v="Parker"/>
    <x v="22"/>
    <n v="80134"/>
    <x v="1"/>
    <s v="OFF-BI-10001658"/>
    <x v="1"/>
    <x v="8"/>
    <s v="GBC Standard Therm-A-Bind Covers"/>
    <n v="14.952000000000004"/>
    <n v="2"/>
    <n v="0.7"/>
    <n v="-11.961599999999997"/>
  </r>
  <r>
    <n v="503"/>
    <s v="US-2016-105578"/>
    <x v="198"/>
    <d v="2016-06-04T00:00:00"/>
    <s v="Standard Class"/>
    <s v="MY-17380"/>
    <s v="Maribeth Yedwab"/>
    <x v="1"/>
    <s v="United States"/>
    <s v="Parker"/>
    <x v="22"/>
    <n v="80134"/>
    <x v="1"/>
    <s v="FUR-CH-10001215"/>
    <x v="0"/>
    <x v="1"/>
    <s v="Global Troy Executive Leather Low-Back Tilter"/>
    <n v="801.5680000000001"/>
    <n v="2"/>
    <n v="0.2"/>
    <n v="50.097999999999985"/>
  </r>
  <r>
    <n v="504"/>
    <s v="US-2016-105578"/>
    <x v="198"/>
    <d v="2016-06-04T00:00:00"/>
    <s v="Standard Class"/>
    <s v="MY-17380"/>
    <s v="Maribeth Yedwab"/>
    <x v="1"/>
    <s v="United States"/>
    <s v="Parker"/>
    <x v="22"/>
    <n v="80134"/>
    <x v="1"/>
    <s v="OFF-BI-10000831"/>
    <x v="1"/>
    <x v="8"/>
    <s v="Storex Flexible Poly Binders with Double Pockets"/>
    <n v="2.3760000000000003"/>
    <n v="3"/>
    <n v="0.7"/>
    <n v="-1.9007999999999998"/>
  </r>
  <r>
    <n v="505"/>
    <s v="US-2016-105578"/>
    <x v="198"/>
    <d v="2016-06-04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s v="Second Class"/>
    <s v="EB-13705"/>
    <s v="Ed Braxton"/>
    <x v="1"/>
    <s v="United States"/>
    <s v="New York City"/>
    <x v="15"/>
    <n v="10024"/>
    <x v="3"/>
    <s v="OFF-BI-10003274"/>
    <x v="1"/>
    <x v="8"/>
    <s v="Avery Durable Slant Ring Binders, No Labels"/>
    <n v="15.920000000000002"/>
    <n v="5"/>
    <n v="0.2"/>
    <n v="5.3729999999999993"/>
  </r>
  <r>
    <n v="507"/>
    <s v="CA-2015-145352"/>
    <x v="199"/>
    <d v="2015-03-22T00:00:00"/>
    <s v="Standard Class"/>
    <s v="CM-12385"/>
    <s v="Christopher Martinez"/>
    <x v="0"/>
    <s v="United States"/>
    <s v="Atlanta"/>
    <x v="32"/>
    <n v="30318"/>
    <x v="0"/>
    <s v="OFF-AR-10001662"/>
    <x v="1"/>
    <x v="6"/>
    <s v="Rogers Handheld Barrel Pencil Sharpener"/>
    <n v="2.74"/>
    <n v="1"/>
    <n v="0"/>
    <n v="0.73980000000000024"/>
  </r>
  <r>
    <n v="508"/>
    <s v="CA-2015-145352"/>
    <x v="199"/>
    <d v="2015-03-22T00:00:00"/>
    <s v="Standard Class"/>
    <s v="CM-12385"/>
    <s v="Christopher Martinez"/>
    <x v="0"/>
    <s v="United States"/>
    <s v="Atlanta"/>
    <x v="32"/>
    <n v="30318"/>
    <x v="0"/>
    <s v="OFF-AR-10003856"/>
    <x v="1"/>
    <x v="6"/>
    <s v="Newell 344"/>
    <n v="8.34"/>
    <n v="3"/>
    <n v="0"/>
    <n v="2.1683999999999997"/>
  </r>
  <r>
    <n v="509"/>
    <s v="CA-2015-145352"/>
    <x v="199"/>
    <d v="2015-03-22T00:00:00"/>
    <s v="Standard Class"/>
    <s v="CM-12385"/>
    <s v="Christopher Martinez"/>
    <x v="0"/>
    <s v="United States"/>
    <s v="Atlanta"/>
    <x v="32"/>
    <n v="30318"/>
    <x v="0"/>
    <s v="OFF-ST-10001228"/>
    <x v="1"/>
    <x v="4"/>
    <s v="Personal File Boxes with Fold-Down Carry Handle"/>
    <n v="46.74"/>
    <n v="3"/>
    <n v="0"/>
    <n v="11.684999999999999"/>
  </r>
  <r>
    <n v="510"/>
    <s v="CA-2015-145352"/>
    <x v="199"/>
    <d v="2015-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s v="First Class"/>
    <s v="LS-17245"/>
    <s v="Lynn Smith"/>
    <x v="0"/>
    <s v="United States"/>
    <s v="Gladstone"/>
    <x v="25"/>
    <n v="64118"/>
    <x v="2"/>
    <s v="FUR-FU-10001290"/>
    <x v="0"/>
    <x v="5"/>
    <s v="Executive Impressions Supervisor Wall Clock"/>
    <n v="126.30000000000001"/>
    <n v="3"/>
    <n v="0"/>
    <n v="40.415999999999997"/>
  </r>
  <r>
    <n v="512"/>
    <s v="CA-2017-135307"/>
    <x v="200"/>
    <d v="2017-11-27T00:00:00"/>
    <s v="First Class"/>
    <s v="LS-17245"/>
    <s v="Lynn Smith"/>
    <x v="0"/>
    <s v="United States"/>
    <s v="Gladstone"/>
    <x v="25"/>
    <n v="64118"/>
    <x v="2"/>
    <s v="TEC-AC-10002399"/>
    <x v="2"/>
    <x v="11"/>
    <s v="SanDisk Cruzer 32 GB USB Flash Drive"/>
    <n v="38.04"/>
    <n v="2"/>
    <n v="0"/>
    <n v="12.172799999999999"/>
  </r>
  <r>
    <n v="513"/>
    <s v="CA-2016-106341"/>
    <x v="201"/>
    <d v="2016-10-23T00:00:00"/>
    <s v="First Class"/>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s v="Standard Class"/>
    <s v="BN-11515"/>
    <s v="Bradley Nguyen"/>
    <x v="0"/>
    <s v="United States"/>
    <s v="Los Angeles"/>
    <x v="1"/>
    <n v="90049"/>
    <x v="1"/>
    <s v="OFF-AR-10003811"/>
    <x v="1"/>
    <x v="6"/>
    <s v="Newell 327"/>
    <n v="6.63"/>
    <n v="3"/>
    <n v="0"/>
    <n v="1.7901"/>
  </r>
  <r>
    <n v="515"/>
    <s v="CA-2017-163405"/>
    <x v="202"/>
    <d v="2017-12-25T00:00:00"/>
    <s v="Standard Class"/>
    <s v="BN-11515"/>
    <s v="Bradley Nguyen"/>
    <x v="0"/>
    <s v="United States"/>
    <s v="Los Angeles"/>
    <x v="1"/>
    <n v="90049"/>
    <x v="1"/>
    <s v="OFF-AR-10001246"/>
    <x v="1"/>
    <x v="6"/>
    <s v="Newell 317"/>
    <n v="5.88"/>
    <n v="2"/>
    <n v="0"/>
    <n v="1.7051999999999996"/>
  </r>
  <r>
    <n v="516"/>
    <s v="CA-2017-127432"/>
    <x v="203"/>
    <d v="2017-01-27T00:00:00"/>
    <s v="Standard Class"/>
    <s v="AD-10180"/>
    <s v="Alan Dominguez"/>
    <x v="2"/>
    <s v="United States"/>
    <s v="Great Falls"/>
    <x v="37"/>
    <n v="59405"/>
    <x v="1"/>
    <s v="TEC-CO-10003236"/>
    <x v="2"/>
    <x v="16"/>
    <s v="Canon Image Class D660 Copier"/>
    <n v="2999.95"/>
    <n v="5"/>
    <n v="0"/>
    <n v="1379.9769999999999"/>
  </r>
  <r>
    <n v="517"/>
    <s v="CA-2017-127432"/>
    <x v="203"/>
    <d v="2017-01-27T00:00:00"/>
    <s v="Standard Class"/>
    <s v="AD-10180"/>
    <s v="Alan Dominguez"/>
    <x v="2"/>
    <s v="United States"/>
    <s v="Great Falls"/>
    <x v="37"/>
    <n v="59405"/>
    <x v="1"/>
    <s v="OFF-ST-10004507"/>
    <x v="1"/>
    <x v="4"/>
    <s v="Advantus Rolling Storage Box"/>
    <n v="51.449999999999996"/>
    <n v="3"/>
    <n v="0"/>
    <n v="13.891499999999999"/>
  </r>
  <r>
    <n v="518"/>
    <s v="CA-2017-127432"/>
    <x v="203"/>
    <d v="2017-01-27T00:00:00"/>
    <s v="Standard Class"/>
    <s v="AD-10180"/>
    <s v="Alan Dominguez"/>
    <x v="2"/>
    <s v="United States"/>
    <s v="Great Falls"/>
    <x v="37"/>
    <n v="59405"/>
    <x v="1"/>
    <s v="OFF-PA-10001667"/>
    <x v="1"/>
    <x v="10"/>
    <s v="Great White Multi-Use Recycled Paper (20Lb. and 84 Bright)"/>
    <n v="11.96"/>
    <n v="2"/>
    <n v="0"/>
    <n v="5.3819999999999997"/>
  </r>
  <r>
    <n v="519"/>
    <s v="CA-2017-127432"/>
    <x v="203"/>
    <d v="2017-01-27T00:00:00"/>
    <s v="Standard Class"/>
    <s v="AD-10180"/>
    <s v="Alan Dominguez"/>
    <x v="2"/>
    <s v="United States"/>
    <s v="Great Falls"/>
    <x v="37"/>
    <n v="59405"/>
    <x v="1"/>
    <s v="OFF-ST-10004459"/>
    <x v="1"/>
    <x v="4"/>
    <s v="Tennsco Single-Tier Lockers"/>
    <n v="1126.02"/>
    <n v="3"/>
    <n v="0"/>
    <n v="56.300999999999988"/>
  </r>
  <r>
    <n v="520"/>
    <s v="CA-2015-157812"/>
    <x v="204"/>
    <d v="2015-03-26T00:00:00"/>
    <s v="Standard Class"/>
    <s v="DB-13210"/>
    <s v="Dean Braden"/>
    <x v="0"/>
    <s v="United States"/>
    <s v="Houston"/>
    <x v="5"/>
    <n v="77041"/>
    <x v="2"/>
    <s v="TEC-AC-10000171"/>
    <x v="2"/>
    <x v="11"/>
    <s v="Verbatim 25 GB 6x Blu-ray Single Layer Recordable Disc, 25/Pack"/>
    <n v="18.391999999999999"/>
    <n v="1"/>
    <n v="0.2"/>
    <n v="5.2877000000000001"/>
  </r>
  <r>
    <n v="521"/>
    <s v="CA-2015-157812"/>
    <x v="204"/>
    <d v="2015-03-26T00:00:00"/>
    <s v="Standard Class"/>
    <s v="DB-13210"/>
    <s v="Dean Braden"/>
    <x v="0"/>
    <s v="United States"/>
    <s v="Houston"/>
    <x v="5"/>
    <n v="77041"/>
    <x v="2"/>
    <s v="OFF-ST-10000736"/>
    <x v="1"/>
    <x v="4"/>
    <s v="Carina Double Wide Media Storage Towers in Natural &amp; Black"/>
    <n v="129.56800000000001"/>
    <n v="2"/>
    <n v="0.2"/>
    <n v="-25.91360000000001"/>
  </r>
  <r>
    <n v="522"/>
    <s v="CA-2015-157812"/>
    <x v="204"/>
    <d v="2015-03-26T00:00:00"/>
    <s v="Standard Class"/>
    <s v="DB-13210"/>
    <s v="Dean Braden"/>
    <x v="0"/>
    <s v="United States"/>
    <s v="Houston"/>
    <x v="5"/>
    <n v="77041"/>
    <x v="2"/>
    <s v="OFF-BI-10000285"/>
    <x v="1"/>
    <x v="8"/>
    <s v="XtraLife ClearVue Slant-D Ring Binders by Cardinal"/>
    <n v="14.111999999999997"/>
    <n v="9"/>
    <n v="0.8"/>
    <n v="-21.167999999999999"/>
  </r>
  <r>
    <n v="523"/>
    <s v="CA-2017-145142"/>
    <x v="205"/>
    <d v="2017-01-25T00:00:00"/>
    <s v="First Class"/>
    <s v="MC-17605"/>
    <s v="Matt Connell"/>
    <x v="1"/>
    <s v="United States"/>
    <s v="Detroit"/>
    <x v="12"/>
    <n v="48234"/>
    <x v="2"/>
    <s v="FUR-TA-10001857"/>
    <x v="0"/>
    <x v="3"/>
    <s v="Balt Solid Wood Rectangular Table"/>
    <n v="210.98"/>
    <n v="2"/>
    <n v="0"/>
    <n v="21.097999999999985"/>
  </r>
  <r>
    <n v="524"/>
    <s v="US-2016-139486"/>
    <x v="206"/>
    <d v="2016-05-23T00:00:00"/>
    <s v="First Class"/>
    <s v="LH-17155"/>
    <s v="Logan Haushalter"/>
    <x v="0"/>
    <s v="United States"/>
    <s v="Los Angeles"/>
    <x v="1"/>
    <n v="90032"/>
    <x v="1"/>
    <s v="TEC-PH-10003555"/>
    <x v="2"/>
    <x v="7"/>
    <s v="Motorola HK250 Universal Bluetooth Headset"/>
    <n v="55.176000000000002"/>
    <n v="3"/>
    <n v="0.2"/>
    <n v="-12.414599999999997"/>
  </r>
  <r>
    <n v="525"/>
    <s v="US-2016-139486"/>
    <x v="206"/>
    <d v="2016-05-23T00:00:00"/>
    <s v="First Class"/>
    <s v="LH-17155"/>
    <s v="Logan Haushalter"/>
    <x v="0"/>
    <s v="United States"/>
    <s v="Los Angeles"/>
    <x v="1"/>
    <n v="90032"/>
    <x v="1"/>
    <s v="TEC-AC-10003832"/>
    <x v="2"/>
    <x v="11"/>
    <s v="Imation 16GB Mini TravelDrive USB 2.0 Flash Drive"/>
    <n v="66.260000000000005"/>
    <n v="2"/>
    <n v="0"/>
    <n v="27.166600000000003"/>
  </r>
  <r>
    <n v="526"/>
    <s v="CA-2015-158792"/>
    <x v="207"/>
    <d v="2016-01-02T00:00:00"/>
    <s v="Standard Class"/>
    <s v="BD-11605"/>
    <s v="Brian Dahlen"/>
    <x v="0"/>
    <s v="United States"/>
    <s v="Lawrence"/>
    <x v="31"/>
    <n v="1841"/>
    <x v="3"/>
    <s v="OFF-FA-10002815"/>
    <x v="1"/>
    <x v="13"/>
    <s v="Staples"/>
    <n v="22.200000000000003"/>
    <n v="5"/>
    <n v="0"/>
    <n v="10.434000000000001"/>
  </r>
  <r>
    <n v="527"/>
    <s v="CA-2017-113558"/>
    <x v="208"/>
    <d v="2017-10-26T00:00:00"/>
    <s v="Standard Class"/>
    <s v="PH-18790"/>
    <s v="Patricia Hirasaki"/>
    <x v="2"/>
    <s v="United States"/>
    <s v="Lakeland"/>
    <x v="2"/>
    <n v="33801"/>
    <x v="0"/>
    <s v="FUR-CH-10003379"/>
    <x v="0"/>
    <x v="1"/>
    <s v="Global Commerce Series High-Back Swivel/Tilt Chairs"/>
    <n v="683.95200000000011"/>
    <n v="3"/>
    <n v="0.2"/>
    <n v="42.746999999999986"/>
  </r>
  <r>
    <n v="528"/>
    <s v="CA-2017-113558"/>
    <x v="208"/>
    <d v="2017-10-26T00:00:00"/>
    <s v="Standard Class"/>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s v="Standard Class"/>
    <s v="MG-18145"/>
    <s v="Mike Gockenbach"/>
    <x v="0"/>
    <s v="United States"/>
    <s v="Philadelphia"/>
    <x v="9"/>
    <n v="19134"/>
    <x v="3"/>
    <s v="OFF-ST-10004963"/>
    <x v="1"/>
    <x v="4"/>
    <s v="Eldon Gobal File Keepers"/>
    <n v="36.336000000000006"/>
    <n v="3"/>
    <n v="0.2"/>
    <n v="-7.2672000000000043"/>
  </r>
  <r>
    <n v="530"/>
    <s v="US-2015-138303"/>
    <x v="37"/>
    <d v="2015-09-07T00:00:00"/>
    <s v="Standard Class"/>
    <s v="MG-18145"/>
    <s v="Mike Gockenbach"/>
    <x v="0"/>
    <s v="United States"/>
    <s v="Philadelphia"/>
    <x v="9"/>
    <n v="19134"/>
    <x v="3"/>
    <s v="OFF-SU-10002881"/>
    <x v="1"/>
    <x v="14"/>
    <s v="Martin Yale Chadless Opener Electric Letter Opener"/>
    <n v="666.24800000000005"/>
    <n v="1"/>
    <n v="0.2"/>
    <n v="-149.9058"/>
  </r>
  <r>
    <n v="531"/>
    <s v="US-2015-138303"/>
    <x v="37"/>
    <d v="2015-09-07T00:00:00"/>
    <s v="Standard Class"/>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s v="Second Class"/>
    <s v="KB-16240"/>
    <s v="Karen Bern"/>
    <x v="1"/>
    <s v="United States"/>
    <s v="Los Angeles"/>
    <x v="1"/>
    <n v="90036"/>
    <x v="1"/>
    <s v="FUR-CH-10000595"/>
    <x v="0"/>
    <x v="1"/>
    <s v="Safco Contoured Stacking Chairs"/>
    <n v="190.72000000000003"/>
    <n v="1"/>
    <n v="0.2"/>
    <n v="11.919999999999987"/>
  </r>
  <r>
    <n v="533"/>
    <s v="US-2017-129441"/>
    <x v="210"/>
    <d v="2017-09-11T00:00:00"/>
    <s v="Standard Class"/>
    <s v="JC-15340"/>
    <s v="Jasper Cacioppo"/>
    <x v="0"/>
    <s v="United States"/>
    <s v="Los Angeles"/>
    <x v="1"/>
    <n v="90032"/>
    <x v="1"/>
    <s v="FUR-FU-10000448"/>
    <x v="0"/>
    <x v="5"/>
    <s v="Tenex Chairmats For Use With Carpeted Floors"/>
    <n v="47.94"/>
    <n v="3"/>
    <n v="0"/>
    <n v="2.3969999999999985"/>
  </r>
  <r>
    <n v="534"/>
    <s v="CA-2016-168753"/>
    <x v="211"/>
    <d v="2016-06-01T00:00:00"/>
    <s v="Second Class"/>
    <s v="RL-19615"/>
    <s v="Rob Lucas"/>
    <x v="0"/>
    <s v="United States"/>
    <s v="Montgomery"/>
    <x v="19"/>
    <n v="36116"/>
    <x v="0"/>
    <s v="TEC-PH-10000984"/>
    <x v="2"/>
    <x v="7"/>
    <s v="Panasonic KX-TG9471B"/>
    <n v="979.95"/>
    <n v="5"/>
    <n v="0"/>
    <n v="274.38600000000008"/>
  </r>
  <r>
    <n v="535"/>
    <s v="CA-2016-168753"/>
    <x v="211"/>
    <d v="2016-06-01T00:00:00"/>
    <s v="Second Class"/>
    <s v="RL-19615"/>
    <s v="Rob Lucas"/>
    <x v="0"/>
    <s v="United States"/>
    <s v="Montgomery"/>
    <x v="19"/>
    <n v="36116"/>
    <x v="0"/>
    <s v="OFF-BI-10002557"/>
    <x v="1"/>
    <x v="8"/>
    <s v="Presstex Flexible Ring Binders"/>
    <n v="22.75"/>
    <n v="5"/>
    <n v="0"/>
    <n v="11.375"/>
  </r>
  <r>
    <n v="536"/>
    <s v="CA-2016-126613"/>
    <x v="212"/>
    <d v="2016-07-16T00:00:00"/>
    <s v="Standard Class"/>
    <s v="AA-10375"/>
    <s v="Allen Armold"/>
    <x v="0"/>
    <s v="United States"/>
    <s v="Mesa"/>
    <x v="16"/>
    <n v="85204"/>
    <x v="1"/>
    <s v="OFF-ST-10001325"/>
    <x v="1"/>
    <x v="4"/>
    <s v="Sterilite Officeware Hinged File Box"/>
    <n v="16.768000000000001"/>
    <n v="2"/>
    <n v="0.2"/>
    <n v="1.4672000000000001"/>
  </r>
  <r>
    <n v="537"/>
    <s v="US-2017-122637"/>
    <x v="213"/>
    <d v="2017-09-08T00:00:00"/>
    <s v="Second Class"/>
    <s v="EP-13915"/>
    <s v="Emily Phan"/>
    <x v="0"/>
    <s v="United States"/>
    <s v="Chicago"/>
    <x v="10"/>
    <n v="60653"/>
    <x v="2"/>
    <s v="OFF-BI-10002429"/>
    <x v="1"/>
    <x v="8"/>
    <s v="Premier Elliptical Ring Binder, Black"/>
    <n v="42.615999999999993"/>
    <n v="7"/>
    <n v="0.8"/>
    <n v="-68.185600000000022"/>
  </r>
  <r>
    <n v="538"/>
    <s v="CA-2015-147851"/>
    <x v="155"/>
    <d v="2015-12-08T00:00:00"/>
    <s v="Standard Class"/>
    <s v="MP-17470"/>
    <s v="Mark Packer"/>
    <x v="2"/>
    <s v="United States"/>
    <s v="New York City"/>
    <x v="15"/>
    <n v="10009"/>
    <x v="3"/>
    <s v="OFF-BI-10004528"/>
    <x v="1"/>
    <x v="8"/>
    <s v="Cardinal Poly Pocket Divider Pockets for Ring Binders"/>
    <n v="10.752000000000001"/>
    <n v="4"/>
    <n v="0.2"/>
    <n v="3.359999999999999"/>
  </r>
  <r>
    <n v="539"/>
    <s v="CA-2015-134894"/>
    <x v="214"/>
    <d v="2015-12-11T00:00:00"/>
    <s v="Standard Class"/>
    <s v="DK-12985"/>
    <s v="Darren Koutras"/>
    <x v="0"/>
    <s v="United States"/>
    <s v="Henderson"/>
    <x v="0"/>
    <n v="42420"/>
    <x v="0"/>
    <s v="OFF-AP-10001271"/>
    <x v="1"/>
    <x v="9"/>
    <s v="Eureka The Boss Cordless Rechargeable Stick Vac"/>
    <n v="152.94"/>
    <n v="3"/>
    <n v="0"/>
    <n v="41.293800000000005"/>
  </r>
  <r>
    <n v="540"/>
    <s v="CA-2015-134894"/>
    <x v="214"/>
    <d v="2015-12-11T00:00:00"/>
    <s v="Standard Class"/>
    <s v="DK-12985"/>
    <s v="Darren Koutras"/>
    <x v="0"/>
    <s v="United States"/>
    <s v="Henderson"/>
    <x v="0"/>
    <n v="42420"/>
    <x v="0"/>
    <s v="FUR-CH-10002647"/>
    <x v="0"/>
    <x v="1"/>
    <s v="Situations Contoured Folding Chairs, 4/Set"/>
    <n v="283.92"/>
    <n v="4"/>
    <n v="0"/>
    <n v="70.980000000000018"/>
  </r>
  <r>
    <n v="541"/>
    <s v="CA-2014-140795"/>
    <x v="215"/>
    <d v="2014-02-03T00:00:00"/>
    <s v="First Class"/>
    <s v="BD-11500"/>
    <s v="Bradley Drucker"/>
    <x v="0"/>
    <s v="United States"/>
    <s v="Green Bay"/>
    <x v="6"/>
    <n v="54302"/>
    <x v="2"/>
    <s v="TEC-AC-10001432"/>
    <x v="2"/>
    <x v="11"/>
    <s v="Enermax Aurora Lite Keyboard"/>
    <n v="468.90000000000003"/>
    <n v="6"/>
    <n v="0"/>
    <n v="206.31600000000006"/>
  </r>
  <r>
    <n v="542"/>
    <s v="CA-2016-136924"/>
    <x v="216"/>
    <d v="2016-07-17T00:00:00"/>
    <s v="First Class"/>
    <s v="ES-14080"/>
    <s v="Erin Smith"/>
    <x v="1"/>
    <s v="United States"/>
    <s v="Tucson"/>
    <x v="16"/>
    <n v="85705"/>
    <x v="1"/>
    <s v="TEC-PH-10002262"/>
    <x v="2"/>
    <x v="7"/>
    <s v="LG Electronics Tone+ HBS-730 Bluetooth Headset"/>
    <n v="380.86400000000003"/>
    <n v="8"/>
    <n v="0.2"/>
    <n v="38.086400000000026"/>
  </r>
  <r>
    <n v="543"/>
    <s v="US-2015-120161"/>
    <x v="217"/>
    <d v="2015-12-23T00:00:00"/>
    <s v="Standard Class"/>
    <s v="LM-17065"/>
    <s v="Liz MacKendrick"/>
    <x v="0"/>
    <s v="United States"/>
    <s v="Springfield"/>
    <x v="24"/>
    <n v="45503"/>
    <x v="3"/>
    <s v="OFF-ST-10001809"/>
    <x v="1"/>
    <x v="4"/>
    <s v="Fellowes Officeware Wire Shelving"/>
    <n v="646.77600000000007"/>
    <n v="9"/>
    <n v="0.2"/>
    <n v="-145.52460000000002"/>
  </r>
  <r>
    <n v="544"/>
    <s v="CA-2014-103849"/>
    <x v="218"/>
    <d v="2014-05-16T00:00:00"/>
    <s v="Standard Class"/>
    <s v="PG-18895"/>
    <s v="Paul Gonzalez"/>
    <x v="0"/>
    <s v="United States"/>
    <s v="Fort Worth"/>
    <x v="5"/>
    <n v="76106"/>
    <x v="2"/>
    <s v="TEC-AC-10001465"/>
    <x v="2"/>
    <x v="11"/>
    <s v="SanDisk Cruzer 64 GB USB Flash Drive"/>
    <n v="58.112000000000002"/>
    <n v="2"/>
    <n v="0.2"/>
    <n v="7.263999999999994"/>
  </r>
  <r>
    <n v="545"/>
    <s v="CA-2014-103849"/>
    <x v="218"/>
    <d v="2014-05-16T00:00:00"/>
    <s v="Standard Class"/>
    <s v="PG-18895"/>
    <s v="Paul Gonzalez"/>
    <x v="0"/>
    <s v="United States"/>
    <s v="Fort Worth"/>
    <x v="5"/>
    <n v="76106"/>
    <x v="2"/>
    <s v="TEC-PH-10002597"/>
    <x v="2"/>
    <x v="7"/>
    <s v="Xblue XB-1670-86 X16 Small Office Telephone - Titanium"/>
    <n v="100.792"/>
    <n v="1"/>
    <n v="0.2"/>
    <n v="6.2995000000000019"/>
  </r>
  <r>
    <n v="546"/>
    <s v="CA-2014-103849"/>
    <x v="218"/>
    <d v="2014-05-16T00:00:00"/>
    <s v="Standard Class"/>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s v="First Class"/>
    <s v="AS-10135"/>
    <s v="Adrian Shami"/>
    <x v="2"/>
    <s v="United States"/>
    <s v="New York City"/>
    <x v="15"/>
    <n v="10035"/>
    <x v="3"/>
    <s v="OFF-BI-10000404"/>
    <x v="1"/>
    <x v="8"/>
    <s v="Avery Printable Repositionable Plastic Tabs"/>
    <n v="41.28"/>
    <n v="6"/>
    <n v="0.2"/>
    <n v="13.931999999999999"/>
  </r>
  <r>
    <n v="548"/>
    <s v="CA-2017-162929"/>
    <x v="123"/>
    <d v="2017-11-22T00:00:00"/>
    <s v="First Class"/>
    <s v="AS-10135"/>
    <s v="Adrian Shami"/>
    <x v="2"/>
    <s v="United States"/>
    <s v="New York City"/>
    <x v="15"/>
    <n v="10035"/>
    <x v="3"/>
    <s v="OFF-PA-10002986"/>
    <x v="1"/>
    <x v="10"/>
    <s v="Xerox 1898"/>
    <n v="13.36"/>
    <n v="2"/>
    <n v="0"/>
    <n v="6.4127999999999998"/>
  </r>
  <r>
    <n v="549"/>
    <s v="CA-2015-113173"/>
    <x v="219"/>
    <d v="2015-11-17T00:00:00"/>
    <s v="Second Class"/>
    <s v="DK-13225"/>
    <s v="Dean Katz"/>
    <x v="1"/>
    <s v="United States"/>
    <s v="Chicago"/>
    <x v="10"/>
    <n v="60653"/>
    <x v="2"/>
    <s v="OFF-ST-10000604"/>
    <x v="1"/>
    <x v="4"/>
    <s v="Home/Office Personal File Carts"/>
    <n v="250.27199999999999"/>
    <n v="9"/>
    <n v="0.2"/>
    <n v="15.641999999999982"/>
  </r>
  <r>
    <n v="550"/>
    <s v="CA-2015-113173"/>
    <x v="219"/>
    <d v="2015-11-17T00:00:00"/>
    <s v="Second Class"/>
    <s v="DK-13225"/>
    <s v="Dean Katz"/>
    <x v="1"/>
    <s v="United States"/>
    <s v="Chicago"/>
    <x v="10"/>
    <n v="60653"/>
    <x v="2"/>
    <s v="OFF-BI-10004738"/>
    <x v="1"/>
    <x v="8"/>
    <s v="Flexible Leather- Look Classic Collection Ring Binder"/>
    <n v="11.363999999999997"/>
    <n v="3"/>
    <n v="0.8"/>
    <n v="-17.045999999999999"/>
  </r>
  <r>
    <n v="551"/>
    <s v="CA-2015-113173"/>
    <x v="219"/>
    <d v="2015-11-17T00:00:00"/>
    <s v="Second Class"/>
    <s v="DK-13225"/>
    <s v="Dean Katz"/>
    <x v="1"/>
    <s v="United States"/>
    <s v="Chicago"/>
    <x v="10"/>
    <n v="60653"/>
    <x v="2"/>
    <s v="OFF-SU-10001935"/>
    <x v="1"/>
    <x v="14"/>
    <s v="Staple remover"/>
    <n v="8.7200000000000006"/>
    <n v="5"/>
    <n v="0.2"/>
    <n v="-1.7440000000000015"/>
  </r>
  <r>
    <n v="552"/>
    <s v="CA-2016-136406"/>
    <x v="173"/>
    <d v="2016-04-17T00:00:00"/>
    <s v="Second Class"/>
    <s v="BD-11320"/>
    <s v="Bill Donatelli"/>
    <x v="0"/>
    <s v="United States"/>
    <s v="San Francisco"/>
    <x v="1"/>
    <n v="94110"/>
    <x v="1"/>
    <s v="FUR-CH-10002024"/>
    <x v="0"/>
    <x v="1"/>
    <s v="HON 5400 Series Task Chairs for Big and Tall"/>
    <n v="1121.568"/>
    <n v="2"/>
    <n v="0.2"/>
    <n v="0"/>
  </r>
  <r>
    <n v="553"/>
    <s v="CA-2017-112774"/>
    <x v="220"/>
    <d v="2017-09-12T00:00:00"/>
    <s v="First Class"/>
    <s v="RC-19960"/>
    <s v="Ryan Crowe"/>
    <x v="0"/>
    <s v="United States"/>
    <s v="Jacksonville"/>
    <x v="2"/>
    <n v="32216"/>
    <x v="0"/>
    <s v="FUR-FU-10003039"/>
    <x v="0"/>
    <x v="5"/>
    <s v="Howard Miller 11-1/2&quot; Diameter Grantwood Wall Clock"/>
    <n v="34.504000000000005"/>
    <n v="1"/>
    <n v="0.2"/>
    <n v="6.0381999999999998"/>
  </r>
  <r>
    <n v="554"/>
    <s v="CA-2017-101945"/>
    <x v="221"/>
    <d v="2017-11-28T00:00:00"/>
    <s v="Standard Class"/>
    <s v="GT-14710"/>
    <s v="Greg Tran"/>
    <x v="0"/>
    <s v="United States"/>
    <s v="Houston"/>
    <x v="5"/>
    <n v="77070"/>
    <x v="2"/>
    <s v="OFF-FA-10004248"/>
    <x v="1"/>
    <x v="13"/>
    <s v="Advantus T-Pin Paper Clips"/>
    <n v="10.824"/>
    <n v="3"/>
    <n v="0.2"/>
    <n v="2.5707"/>
  </r>
  <r>
    <n v="555"/>
    <s v="CA-2017-100650"/>
    <x v="222"/>
    <d v="2017-07-03T00:00:00"/>
    <s v="Second Class"/>
    <s v="DK-13225"/>
    <s v="Dean Katz"/>
    <x v="1"/>
    <s v="United States"/>
    <s v="Anaheim"/>
    <x v="1"/>
    <n v="92804"/>
    <x v="1"/>
    <s v="OFF-ST-10001780"/>
    <x v="1"/>
    <x v="4"/>
    <s v="Tennsco 16-Compartment Lockers with Coat Rack"/>
    <n v="1295.78"/>
    <n v="2"/>
    <n v="0"/>
    <n v="310.98720000000003"/>
  </r>
  <r>
    <n v="556"/>
    <s v="CA-2014-155852"/>
    <x v="223"/>
    <d v="2014-03-07T00:00:00"/>
    <s v="Second Class"/>
    <s v="AJ-10945"/>
    <s v="Ashley Jarboe"/>
    <x v="0"/>
    <s v="United States"/>
    <s v="Wilmington"/>
    <x v="3"/>
    <n v="28403"/>
    <x v="0"/>
    <s v="OFF-AR-10003560"/>
    <x v="1"/>
    <x v="6"/>
    <s v="Zebra Zazzle Fluorescent Highlighters"/>
    <n v="19.456000000000003"/>
    <n v="4"/>
    <n v="0.2"/>
    <n v="3.4047999999999981"/>
  </r>
  <r>
    <n v="557"/>
    <s v="CA-2016-113243"/>
    <x v="224"/>
    <d v="2016-06-15T00:00:00"/>
    <s v="Standard Class"/>
    <s v="OT-18730"/>
    <s v="Olvera Toch"/>
    <x v="0"/>
    <s v="United States"/>
    <s v="Los Angeles"/>
    <x v="1"/>
    <n v="90045"/>
    <x v="1"/>
    <s v="OFF-LA-10001297"/>
    <x v="1"/>
    <x v="2"/>
    <s v="Avery 473"/>
    <n v="20.7"/>
    <n v="2"/>
    <n v="0"/>
    <n v="9.9359999999999999"/>
  </r>
  <r>
    <n v="558"/>
    <s v="CA-2016-113243"/>
    <x v="224"/>
    <d v="2016-06-15T00:00:00"/>
    <s v="Standard Class"/>
    <s v="OT-18730"/>
    <s v="Olvera Toch"/>
    <x v="0"/>
    <s v="United States"/>
    <s v="Los Angeles"/>
    <x v="1"/>
    <n v="90045"/>
    <x v="1"/>
    <s v="FUR-TA-10004256"/>
    <x v="0"/>
    <x v="3"/>
    <s v="Bretford “Just In Time” Height-Adjustable Multi-Task Work Tables"/>
    <n v="1335.68"/>
    <n v="4"/>
    <n v="0.2"/>
    <n v="-217.04800000000017"/>
  </r>
  <r>
    <n v="559"/>
    <s v="CA-2016-113243"/>
    <x v="224"/>
    <d v="2016-06-15T00:00:00"/>
    <s v="Standard Class"/>
    <s v="OT-18730"/>
    <s v="Olvera Toch"/>
    <x v="0"/>
    <s v="United States"/>
    <s v="Los Angeles"/>
    <x v="1"/>
    <n v="90045"/>
    <x v="1"/>
    <s v="OFF-PA-10003441"/>
    <x v="1"/>
    <x v="10"/>
    <s v="Xerox 226"/>
    <n v="32.400000000000006"/>
    <n v="5"/>
    <n v="0"/>
    <n v="15.552000000000001"/>
  </r>
  <r>
    <n v="560"/>
    <s v="CA-2017-118731"/>
    <x v="225"/>
    <d v="2017-11-22T00:00:00"/>
    <s v="Second Class"/>
    <s v="LP-17080"/>
    <s v="Liz Pelletier"/>
    <x v="0"/>
    <s v="United States"/>
    <s v="San Francisco"/>
    <x v="1"/>
    <n v="94110"/>
    <x v="1"/>
    <s v="FUR-FU-10003347"/>
    <x v="0"/>
    <x v="5"/>
    <s v="Coloredge Poster Frame"/>
    <n v="42.599999999999994"/>
    <n v="3"/>
    <n v="0"/>
    <n v="16.614000000000001"/>
  </r>
  <r>
    <n v="561"/>
    <s v="CA-2017-118731"/>
    <x v="225"/>
    <d v="2017-11-22T00:00:00"/>
    <s v="Second Class"/>
    <s v="LP-17080"/>
    <s v="Liz Pelletier"/>
    <x v="0"/>
    <s v="United States"/>
    <s v="San Francisco"/>
    <x v="1"/>
    <n v="94110"/>
    <x v="1"/>
    <s v="OFF-BI-10000069"/>
    <x v="1"/>
    <x v="8"/>
    <s v="GBC Prepunched Paper, 19-Hole, for Binding Systems, 24-lb"/>
    <n v="84.056000000000012"/>
    <n v="7"/>
    <n v="0.2"/>
    <n v="27.318199999999983"/>
  </r>
  <r>
    <n v="562"/>
    <s v="CA-2014-145576"/>
    <x v="80"/>
    <d v="2014-09-18T00:00:00"/>
    <s v="Second Class"/>
    <s v="CA-12775"/>
    <s v="Cynthia Arntzen"/>
    <x v="0"/>
    <s v="United States"/>
    <s v="Tampa"/>
    <x v="2"/>
    <n v="33614"/>
    <x v="0"/>
    <s v="OFF-AP-10003914"/>
    <x v="1"/>
    <x v="9"/>
    <s v="Sanitaire Vibra Groomer IR Commercial Upright Vacuum, Replacement Belts"/>
    <n v="13"/>
    <n v="5"/>
    <n v="0.2"/>
    <n v="1.3000000000000007"/>
  </r>
  <r>
    <n v="563"/>
    <s v="CA-2014-145576"/>
    <x v="80"/>
    <d v="2014-09-18T00:00:00"/>
    <s v="Second Class"/>
    <s v="CA-12775"/>
    <s v="Cynthia Arntzen"/>
    <x v="0"/>
    <s v="United States"/>
    <s v="Tampa"/>
    <x v="2"/>
    <n v="33614"/>
    <x v="0"/>
    <s v="FUR-FU-10004020"/>
    <x v="0"/>
    <x v="5"/>
    <s v="Advantus Panel Wall Acrylic Frame"/>
    <n v="13.128"/>
    <n v="3"/>
    <n v="0.2"/>
    <n v="3.7743000000000002"/>
  </r>
  <r>
    <n v="564"/>
    <s v="CA-2015-130736"/>
    <x v="214"/>
    <d v="2015-12-09T00:00:00"/>
    <s v="First Class"/>
    <s v="JF-15490"/>
    <s v="Jeremy Farry"/>
    <x v="0"/>
    <s v="United States"/>
    <s v="Seattle"/>
    <x v="4"/>
    <n v="98105"/>
    <x v="1"/>
    <s v="OFF-FA-10003467"/>
    <x v="1"/>
    <x v="13"/>
    <s v="Alliance Big Bands Rubber Bands, 12/Pack"/>
    <n v="3.96"/>
    <n v="2"/>
    <n v="0"/>
    <n v="0"/>
  </r>
  <r>
    <n v="565"/>
    <s v="CA-2015-130736"/>
    <x v="214"/>
    <d v="2015-12-09T00:00:00"/>
    <s v="First Class"/>
    <s v="JF-15490"/>
    <s v="Jeremy Farry"/>
    <x v="0"/>
    <s v="United States"/>
    <s v="Seattle"/>
    <x v="4"/>
    <n v="98105"/>
    <x v="1"/>
    <s v="OFF-LA-10000634"/>
    <x v="1"/>
    <x v="2"/>
    <s v="Avery 509"/>
    <n v="2.61"/>
    <n v="1"/>
    <n v="0"/>
    <n v="1.2005999999999999"/>
  </r>
  <r>
    <n v="566"/>
    <s v="CA-2017-137099"/>
    <x v="226"/>
    <d v="2017-12-10T00:00:00"/>
    <s v="First Class"/>
    <s v="FP-14320"/>
    <s v="Frank Preis"/>
    <x v="0"/>
    <s v="United States"/>
    <s v="Los Angeles"/>
    <x v="1"/>
    <n v="90008"/>
    <x v="1"/>
    <s v="TEC-PH-10002496"/>
    <x v="2"/>
    <x v="7"/>
    <s v="Cisco SPA301"/>
    <n v="374.37600000000003"/>
    <n v="3"/>
    <n v="0.2"/>
    <n v="46.796999999999983"/>
  </r>
  <r>
    <n v="567"/>
    <s v="CA-2017-156951"/>
    <x v="172"/>
    <d v="2017-10-08T00:00:00"/>
    <s v="Standard Class"/>
    <s v="EB-13840"/>
    <s v="Ellis Ballard"/>
    <x v="1"/>
    <s v="United States"/>
    <s v="Seattle"/>
    <x v="4"/>
    <n v="98105"/>
    <x v="1"/>
    <s v="OFF-PA-10004530"/>
    <x v="1"/>
    <x v="10"/>
    <s v="Personal Creations Ink Jet Cards and Labels"/>
    <n v="91.84"/>
    <n v="8"/>
    <n v="0"/>
    <n v="45.001600000000003"/>
  </r>
  <r>
    <n v="568"/>
    <s v="CA-2017-156951"/>
    <x v="172"/>
    <d v="2017-10-08T00:00:00"/>
    <s v="Standard Class"/>
    <s v="EB-13840"/>
    <s v="Ellis Ballard"/>
    <x v="1"/>
    <s v="United States"/>
    <s v="Seattle"/>
    <x v="4"/>
    <n v="98105"/>
    <x v="1"/>
    <s v="OFF-BI-10001107"/>
    <x v="1"/>
    <x v="8"/>
    <s v="GBC White Gloss Covers, Plain Front"/>
    <n v="81.088000000000008"/>
    <n v="7"/>
    <n v="0.2"/>
    <n v="27.3672"/>
  </r>
  <r>
    <n v="569"/>
    <s v="CA-2017-156951"/>
    <x v="172"/>
    <d v="2017-10-08T00:00:00"/>
    <s v="Standard Class"/>
    <s v="EB-13840"/>
    <s v="Ellis Ballard"/>
    <x v="1"/>
    <s v="United States"/>
    <s v="Seattle"/>
    <x v="4"/>
    <n v="98105"/>
    <x v="1"/>
    <s v="OFF-PA-10004451"/>
    <x v="1"/>
    <x v="10"/>
    <s v="Xerox 222"/>
    <n v="19.440000000000001"/>
    <n v="3"/>
    <n v="0"/>
    <n v="9.3312000000000008"/>
  </r>
  <r>
    <n v="570"/>
    <s v="CA-2017-156951"/>
    <x v="172"/>
    <d v="2017-10-08T00:00:00"/>
    <s v="Standard Class"/>
    <s v="EB-13840"/>
    <s v="Ellis Ballard"/>
    <x v="1"/>
    <s v="United States"/>
    <s v="Seattle"/>
    <x v="4"/>
    <n v="98105"/>
    <x v="1"/>
    <s v="FUR-CH-10004997"/>
    <x v="0"/>
    <x v="1"/>
    <s v="Hon Every-Day Series Multi-Task Chairs"/>
    <n v="451.15199999999993"/>
    <n v="3"/>
    <n v="0.2"/>
    <n v="0"/>
  </r>
  <r>
    <n v="571"/>
    <s v="CA-2017-164826"/>
    <x v="116"/>
    <d v="2018-01-04T00:00:00"/>
    <s v="Standard Class"/>
    <s v="JF-15415"/>
    <s v="Jennifer Ferguson"/>
    <x v="0"/>
    <s v="United States"/>
    <s v="New York City"/>
    <x v="15"/>
    <n v="10024"/>
    <x v="3"/>
    <s v="OFF-LA-10001297"/>
    <x v="1"/>
    <x v="2"/>
    <s v="Avery 473"/>
    <n v="72.45"/>
    <n v="7"/>
    <n v="0"/>
    <n v="34.775999999999996"/>
  </r>
  <r>
    <n v="572"/>
    <s v="CA-2017-164826"/>
    <x v="116"/>
    <d v="2018-01-04T00:00:00"/>
    <s v="Standard Class"/>
    <s v="JF-15415"/>
    <s v="Jennifer Ferguson"/>
    <x v="0"/>
    <s v="United States"/>
    <s v="New York City"/>
    <x v="15"/>
    <n v="10024"/>
    <x v="3"/>
    <s v="OFF-FA-10000585"/>
    <x v="1"/>
    <x v="13"/>
    <s v="OIC Bulk Pack Metal Binder Clips"/>
    <n v="13.96"/>
    <n v="4"/>
    <n v="0"/>
    <n v="6.4215999999999998"/>
  </r>
  <r>
    <n v="573"/>
    <s v="CA-2017-164826"/>
    <x v="116"/>
    <d v="2018-01-04T00:00:00"/>
    <s v="Standard Class"/>
    <s v="JF-15415"/>
    <s v="Jennifer Ferguson"/>
    <x v="0"/>
    <s v="United States"/>
    <s v="New York City"/>
    <x v="15"/>
    <n v="10024"/>
    <x v="3"/>
    <s v="OFF-BI-10001922"/>
    <x v="1"/>
    <x v="8"/>
    <s v="Storex Dura Pro Binders"/>
    <n v="33.264000000000003"/>
    <n v="7"/>
    <n v="0.2"/>
    <n v="11.226599999999999"/>
  </r>
  <r>
    <n v="574"/>
    <s v="CA-2017-164826"/>
    <x v="116"/>
    <d v="2018-01-04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s v="Standard Class"/>
    <s v="SF-20200"/>
    <s v="Sarah Foster"/>
    <x v="0"/>
    <s v="United States"/>
    <s v="Marysville"/>
    <x v="4"/>
    <n v="98270"/>
    <x v="1"/>
    <s v="OFF-AR-10003394"/>
    <x v="1"/>
    <x v="6"/>
    <s v="Newell 332"/>
    <n v="8.82"/>
    <n v="3"/>
    <n v="0"/>
    <n v="2.3814000000000002"/>
  </r>
  <r>
    <n v="576"/>
    <s v="CA-2015-149713"/>
    <x v="227"/>
    <d v="2015-09-22T00:00:00"/>
    <s v="Second Class"/>
    <s v="TG-21640"/>
    <s v="Trudy Glocke"/>
    <x v="0"/>
    <s v="United States"/>
    <s v="Long Beach"/>
    <x v="1"/>
    <n v="90805"/>
    <x v="1"/>
    <s v="OFF-PA-10004530"/>
    <x v="1"/>
    <x v="10"/>
    <s v="Personal Creations Ink Jet Cards and Labels"/>
    <n v="160.72"/>
    <n v="14"/>
    <n v="0"/>
    <n v="78.752800000000008"/>
  </r>
  <r>
    <n v="577"/>
    <s v="CA-2015-149713"/>
    <x v="227"/>
    <d v="2015-09-22T00:00:00"/>
    <s v="Second Class"/>
    <s v="TG-21640"/>
    <s v="Trudy Glocke"/>
    <x v="0"/>
    <s v="United States"/>
    <s v="Long Beach"/>
    <x v="1"/>
    <n v="90805"/>
    <x v="1"/>
    <s v="OFF-PA-10001450"/>
    <x v="1"/>
    <x v="10"/>
    <s v="Rediform S.O.S. Phone Message Books"/>
    <n v="19.920000000000002"/>
    <n v="4"/>
    <n v="0"/>
    <n v="9.7608000000000015"/>
  </r>
  <r>
    <n v="578"/>
    <s v="CA-2015-149713"/>
    <x v="227"/>
    <d v="2015-09-22T00:00:00"/>
    <s v="Second Class"/>
    <s v="TG-21640"/>
    <s v="Trudy Glocke"/>
    <x v="0"/>
    <s v="United States"/>
    <s v="Long Beach"/>
    <x v="1"/>
    <n v="90805"/>
    <x v="1"/>
    <s v="OFF-SU-10001574"/>
    <x v="1"/>
    <x v="14"/>
    <s v="Acme Value Line Scissors"/>
    <n v="7.3"/>
    <n v="2"/>
    <n v="0"/>
    <n v="2.1899999999999995"/>
  </r>
  <r>
    <n v="579"/>
    <s v="CA-2017-118640"/>
    <x v="228"/>
    <d v="2017-07-26T00:00:00"/>
    <s v="Standard Class"/>
    <s v="CS-11950"/>
    <s v="Carlos Soltero"/>
    <x v="0"/>
    <s v="United States"/>
    <s v="Chicago"/>
    <x v="10"/>
    <n v="60610"/>
    <x v="2"/>
    <s v="OFF-ST-10002974"/>
    <x v="1"/>
    <x v="4"/>
    <s v="Trav-L-File Heavy-Duty Shuttle II, Black"/>
    <n v="69.712000000000003"/>
    <n v="2"/>
    <n v="0.2"/>
    <n v="8.7139999999999951"/>
  </r>
  <r>
    <n v="580"/>
    <s v="CA-2017-118640"/>
    <x v="228"/>
    <d v="2017-07-26T00:00:00"/>
    <s v="Standard Class"/>
    <s v="CS-11950"/>
    <s v="Carlos Soltero"/>
    <x v="0"/>
    <s v="United States"/>
    <s v="Chicago"/>
    <x v="10"/>
    <n v="60610"/>
    <x v="2"/>
    <s v="FUR-FU-10001475"/>
    <x v="0"/>
    <x v="5"/>
    <s v="Contract Clock, 14&quot;, Brown"/>
    <n v="8.7919999999999998"/>
    <n v="1"/>
    <n v="0.6"/>
    <n v="-5.7148000000000003"/>
  </r>
  <r>
    <n v="581"/>
    <s v="CA-2015-132906"/>
    <x v="229"/>
    <d v="2015-09-14T00:00:00"/>
    <s v="Standard Class"/>
    <s v="CC-12145"/>
    <s v="Charles Crestani"/>
    <x v="0"/>
    <s v="United States"/>
    <s v="Los Angeles"/>
    <x v="1"/>
    <n v="90004"/>
    <x v="1"/>
    <s v="OFF-SU-10004498"/>
    <x v="1"/>
    <x v="14"/>
    <s v="Martin-Yale Premier Letter Opener"/>
    <n v="51.52"/>
    <n v="4"/>
    <n v="0"/>
    <n v="1.5456000000000003"/>
  </r>
  <r>
    <n v="582"/>
    <s v="CA-2017-145233"/>
    <x v="96"/>
    <d v="2017-12-05T00:00:00"/>
    <s v="Standard Class"/>
    <s v="DV-13465"/>
    <s v="Dianna Vittorini"/>
    <x v="0"/>
    <s v="United States"/>
    <s v="Denver"/>
    <x v="22"/>
    <n v="80219"/>
    <x v="1"/>
    <s v="TEC-PH-10004977"/>
    <x v="2"/>
    <x v="7"/>
    <s v="GE 30524EE4"/>
    <n v="470.37600000000009"/>
    <n v="3"/>
    <n v="0.2"/>
    <n v="52.917299999999955"/>
  </r>
  <r>
    <n v="583"/>
    <s v="CA-2017-145233"/>
    <x v="96"/>
    <d v="2017-12-05T00:00:00"/>
    <s v="Standard Class"/>
    <s v="DV-13465"/>
    <s v="Dianna Vittorini"/>
    <x v="0"/>
    <s v="United States"/>
    <s v="Denver"/>
    <x v="22"/>
    <n v="80219"/>
    <x v="1"/>
    <s v="TEC-PH-10000586"/>
    <x v="2"/>
    <x v="7"/>
    <s v="AT&amp;T SB67148 SynJ"/>
    <n v="105.584"/>
    <n v="2"/>
    <n v="0.2"/>
    <n v="9.2386000000000053"/>
  </r>
  <r>
    <n v="584"/>
    <s v="CA-2017-145233"/>
    <x v="96"/>
    <d v="2017-12-05T00:00:00"/>
    <s v="Standard Class"/>
    <s v="DV-13465"/>
    <s v="Dianna Vittorini"/>
    <x v="0"/>
    <s v="United States"/>
    <s v="Denver"/>
    <x v="22"/>
    <n v="80219"/>
    <x v="1"/>
    <s v="OFF-AP-10000358"/>
    <x v="1"/>
    <x v="9"/>
    <s v="Fellowes Basic Home/Office Series Surge Protectors"/>
    <n v="31.152000000000001"/>
    <n v="3"/>
    <n v="0.2"/>
    <n v="3.5045999999999964"/>
  </r>
  <r>
    <n v="585"/>
    <s v="CA-2017-145233"/>
    <x v="96"/>
    <d v="2017-12-05T00:00:00"/>
    <s v="Standard Class"/>
    <s v="DV-13465"/>
    <s v="Dianna Vittorini"/>
    <x v="0"/>
    <s v="United States"/>
    <s v="Denver"/>
    <x v="22"/>
    <n v="80219"/>
    <x v="1"/>
    <s v="OFF-BI-10002764"/>
    <x v="1"/>
    <x v="8"/>
    <s v="Recycled Pressboard Report Cover with Reinforced Top Hinge"/>
    <n v="6.7830000000000004"/>
    <n v="7"/>
    <n v="0.7"/>
    <n v="-4.7480999999999973"/>
  </r>
  <r>
    <n v="586"/>
    <s v="CA-2017-145233"/>
    <x v="96"/>
    <d v="2017-12-05T00:00:00"/>
    <s v="Standard Class"/>
    <s v="DV-13465"/>
    <s v="Dianna Vittorini"/>
    <x v="0"/>
    <s v="United States"/>
    <s v="Denver"/>
    <x v="22"/>
    <n v="80219"/>
    <x v="1"/>
    <s v="TEC-PH-10001254"/>
    <x v="2"/>
    <x v="7"/>
    <s v="Jabra BIZ 2300 Duo QD Duo Corded Headset"/>
    <n v="406.36799999999999"/>
    <n v="4"/>
    <n v="0.2"/>
    <n v="30.477599999999981"/>
  </r>
  <r>
    <n v="587"/>
    <s v="CA-2015-128139"/>
    <x v="230"/>
    <d v="2015-07-09T00:00:00"/>
    <s v="Standard Class"/>
    <s v="BD-11725"/>
    <s v="Bruce Degenhardt"/>
    <x v="0"/>
    <s v="United States"/>
    <s v="Richmond"/>
    <x v="0"/>
    <n v="40475"/>
    <x v="0"/>
    <s v="FUR-CH-10003956"/>
    <x v="0"/>
    <x v="1"/>
    <s v="Novimex High-Tech Fabric Mesh Task Chair"/>
    <n v="70.98"/>
    <n v="1"/>
    <n v="0"/>
    <n v="4.968599999999995"/>
  </r>
  <r>
    <n v="588"/>
    <s v="CA-2015-128139"/>
    <x v="230"/>
    <d v="2015-07-09T00:00:00"/>
    <s v="Standard Class"/>
    <s v="BD-11725"/>
    <s v="Bruce Degenhardt"/>
    <x v="0"/>
    <s v="United States"/>
    <s v="Richmond"/>
    <x v="0"/>
    <n v="40475"/>
    <x v="0"/>
    <s v="OFF-LA-10003930"/>
    <x v="1"/>
    <x v="2"/>
    <s v="Dot Matrix Printer Tape Reel Labels, White, 5000/Box"/>
    <n v="294.93"/>
    <n v="3"/>
    <n v="0"/>
    <n v="144.51570000000001"/>
  </r>
  <r>
    <n v="589"/>
    <s v="US-2016-156986"/>
    <x v="231"/>
    <d v="2016-03-24T00:00:00"/>
    <s v="Standard Class"/>
    <s v="ZC-21910"/>
    <s v="Zuschuss Carroll"/>
    <x v="0"/>
    <s v="United States"/>
    <s v="Salem"/>
    <x v="21"/>
    <n v="97301"/>
    <x v="1"/>
    <s v="TEC-PH-10003800"/>
    <x v="2"/>
    <x v="7"/>
    <s v="i.Sound Portable Power - 8000 mAh"/>
    <n v="84.784000000000006"/>
    <n v="2"/>
    <n v="0.2"/>
    <n v="-20.136200000000006"/>
  </r>
  <r>
    <n v="590"/>
    <s v="US-2016-156986"/>
    <x v="231"/>
    <d v="2016-03-24T00:00:00"/>
    <s v="Standard Class"/>
    <s v="ZC-21910"/>
    <s v="Zuschuss Carroll"/>
    <x v="0"/>
    <s v="United States"/>
    <s v="Salem"/>
    <x v="21"/>
    <n v="97301"/>
    <x v="1"/>
    <s v="OFF-PA-10002005"/>
    <x v="1"/>
    <x v="10"/>
    <s v="Xerox 225"/>
    <n v="20.736000000000004"/>
    <n v="4"/>
    <n v="0.2"/>
    <n v="7.2576000000000001"/>
  </r>
  <r>
    <n v="591"/>
    <s v="US-2016-156986"/>
    <x v="231"/>
    <d v="2016-03-24T00:00:00"/>
    <s v="Standard Class"/>
    <s v="ZC-21910"/>
    <s v="Zuschuss Carroll"/>
    <x v="0"/>
    <s v="United States"/>
    <s v="Salem"/>
    <x v="21"/>
    <n v="97301"/>
    <x v="1"/>
    <s v="OFF-BI-10002498"/>
    <x v="1"/>
    <x v="8"/>
    <s v="Clear Mylar Reinforcing Strips"/>
    <n v="16.821000000000005"/>
    <n v="3"/>
    <n v="0.7"/>
    <n v="-12.896100000000004"/>
  </r>
  <r>
    <n v="592"/>
    <s v="US-2016-156986"/>
    <x v="231"/>
    <d v="2016-03-24T00:00:00"/>
    <s v="Standard Class"/>
    <s v="ZC-21910"/>
    <s v="Zuschuss Carroll"/>
    <x v="0"/>
    <s v="United States"/>
    <s v="Salem"/>
    <x v="21"/>
    <n v="97301"/>
    <x v="1"/>
    <s v="OFF-PA-10004101"/>
    <x v="1"/>
    <x v="10"/>
    <s v="Xerox 1894"/>
    <n v="10.368000000000002"/>
    <n v="2"/>
    <n v="0.2"/>
    <n v="3.6288"/>
  </r>
  <r>
    <n v="593"/>
    <s v="CA-2014-135405"/>
    <x v="232"/>
    <d v="2014-01-13T00:00:00"/>
    <s v="Standard Class"/>
    <s v="MS-17830"/>
    <s v="Melanie Seite"/>
    <x v="0"/>
    <s v="United States"/>
    <s v="Laredo"/>
    <x v="5"/>
    <n v="78041"/>
    <x v="2"/>
    <s v="OFF-AR-10004078"/>
    <x v="1"/>
    <x v="6"/>
    <s v="Newell 312"/>
    <n v="9.3439999999999994"/>
    <n v="2"/>
    <n v="0.2"/>
    <n v="1.1679999999999997"/>
  </r>
  <r>
    <n v="594"/>
    <s v="CA-2014-135405"/>
    <x v="232"/>
    <d v="2014-01-13T00:00:00"/>
    <s v="Standard Class"/>
    <s v="MS-17830"/>
    <s v="Melanie Seite"/>
    <x v="0"/>
    <s v="United States"/>
    <s v="Laredo"/>
    <x v="5"/>
    <n v="78041"/>
    <x v="2"/>
    <s v="TEC-AC-10001266"/>
    <x v="2"/>
    <x v="11"/>
    <s v="Memorex Micro Travel Drive 8 GB"/>
    <n v="31.200000000000003"/>
    <n v="3"/>
    <n v="0.2"/>
    <n v="9.7499999999999964"/>
  </r>
  <r>
    <n v="595"/>
    <s v="CA-2014-131450"/>
    <x v="233"/>
    <d v="2014-08-15T00:00:00"/>
    <s v="Standard Class"/>
    <s v="LR-16915"/>
    <s v="Lena Radford"/>
    <x v="0"/>
    <s v="United States"/>
    <s v="San Diego"/>
    <x v="1"/>
    <n v="92024"/>
    <x v="1"/>
    <s v="OFF-AP-10004708"/>
    <x v="1"/>
    <x v="9"/>
    <s v="Fellowes Superior 10 Outlet Split Surge Protector"/>
    <n v="76.12"/>
    <n v="2"/>
    <n v="0"/>
    <n v="22.074799999999996"/>
  </r>
  <r>
    <n v="596"/>
    <s v="CA-2014-131450"/>
    <x v="233"/>
    <d v="2014-08-15T00:00:00"/>
    <s v="Standard Class"/>
    <s v="LR-16915"/>
    <s v="Lena Radford"/>
    <x v="0"/>
    <s v="United States"/>
    <s v="San Diego"/>
    <x v="1"/>
    <n v="92024"/>
    <x v="1"/>
    <s v="TEC-CO-10004115"/>
    <x v="2"/>
    <x v="16"/>
    <s v="Sharp AL-1530CS Digital Copier"/>
    <n v="1199.9760000000001"/>
    <n v="3"/>
    <n v="0.2"/>
    <n v="434.99130000000002"/>
  </r>
  <r>
    <n v="597"/>
    <s v="CA-2014-131450"/>
    <x v="233"/>
    <d v="2014-08-15T00:00:00"/>
    <s v="Standard Class"/>
    <s v="LR-16915"/>
    <s v="Lena Radford"/>
    <x v="0"/>
    <s v="United States"/>
    <s v="San Diego"/>
    <x v="1"/>
    <n v="92024"/>
    <x v="1"/>
    <s v="TEC-PH-10002398"/>
    <x v="2"/>
    <x v="7"/>
    <s v="AT&amp;T 1070 Corded Phone"/>
    <n v="445.96000000000004"/>
    <n v="5"/>
    <n v="0.2"/>
    <n v="55.744999999999948"/>
  </r>
  <r>
    <n v="598"/>
    <s v="CA-2014-131450"/>
    <x v="233"/>
    <d v="2014-08-15T00:00:00"/>
    <s v="Standard Class"/>
    <s v="LR-16915"/>
    <s v="Lena Radford"/>
    <x v="0"/>
    <s v="United States"/>
    <s v="San Diego"/>
    <x v="1"/>
    <n v="92024"/>
    <x v="1"/>
    <s v="FUR-FU-10001979"/>
    <x v="0"/>
    <x v="5"/>
    <s v="Dana Halogen Swing-Arm Architect Lamp"/>
    <n v="327.76"/>
    <n v="8"/>
    <n v="0"/>
    <n v="91.772800000000018"/>
  </r>
  <r>
    <n v="599"/>
    <s v="CA-2016-120180"/>
    <x v="216"/>
    <d v="2016-07-16T00:00:00"/>
    <s v="First Class"/>
    <s v="TP-21130"/>
    <s v="Theone Pippenger"/>
    <x v="0"/>
    <s v="United States"/>
    <s v="Philadelphia"/>
    <x v="9"/>
    <n v="19134"/>
    <x v="3"/>
    <s v="OFF-SU-10004115"/>
    <x v="1"/>
    <x v="14"/>
    <s v="Acme Stainless Steel Office Snips"/>
    <n v="11.632"/>
    <n v="2"/>
    <n v="0.2"/>
    <n v="1.0178000000000007"/>
  </r>
  <r>
    <n v="600"/>
    <s v="US-2016-100720"/>
    <x v="87"/>
    <d v="2016-07-21T00:00:00"/>
    <s v="Standard Class"/>
    <s v="CK-12205"/>
    <s v="Chloris Kastensmidt"/>
    <x v="0"/>
    <s v="United States"/>
    <s v="Philadelphia"/>
    <x v="9"/>
    <n v="19120"/>
    <x v="3"/>
    <s v="TEC-PH-10001425"/>
    <x v="2"/>
    <x v="7"/>
    <s v="Mophie Juice Pack Helium for iPhone"/>
    <n v="143.98199999999997"/>
    <n v="3"/>
    <n v="0.4"/>
    <n v="-28.796400000000006"/>
  </r>
  <r>
    <n v="601"/>
    <s v="US-2016-100720"/>
    <x v="87"/>
    <d v="2016-07-21T00:00:00"/>
    <s v="Standard Class"/>
    <s v="CK-12205"/>
    <s v="Chloris Kastensmidt"/>
    <x v="0"/>
    <s v="United States"/>
    <s v="Philadelphia"/>
    <x v="9"/>
    <n v="19120"/>
    <x v="3"/>
    <s v="TEC-PH-10003963"/>
    <x v="2"/>
    <x v="7"/>
    <s v="GE 2-Jack Phone Line Splitter"/>
    <n v="494.37599999999998"/>
    <n v="4"/>
    <n v="0.4"/>
    <n v="-115.35440000000006"/>
  </r>
  <r>
    <n v="602"/>
    <s v="US-2016-100720"/>
    <x v="87"/>
    <d v="2016-07-21T00:00:00"/>
    <s v="Standard Class"/>
    <s v="CK-12205"/>
    <s v="Chloris Kastensmidt"/>
    <x v="0"/>
    <s v="United States"/>
    <s v="Philadelphia"/>
    <x v="9"/>
    <n v="19120"/>
    <x v="3"/>
    <s v="OFF-SU-10001574"/>
    <x v="1"/>
    <x v="14"/>
    <s v="Acme Value Line Scissors"/>
    <n v="5.84"/>
    <n v="2"/>
    <n v="0.2"/>
    <n v="0.72999999999999954"/>
  </r>
  <r>
    <n v="603"/>
    <s v="CA-2014-149958"/>
    <x v="234"/>
    <d v="2014-03-19T00:00:00"/>
    <s v="Standard Class"/>
    <s v="AS-10240"/>
    <s v="Alan Shonely"/>
    <x v="0"/>
    <s v="United States"/>
    <s v="Tampa"/>
    <x v="2"/>
    <n v="33614"/>
    <x v="0"/>
    <s v="OFF-ST-10001490"/>
    <x v="1"/>
    <x v="4"/>
    <s v="Hot File 7-Pocket, Floor Stand"/>
    <n v="142.77600000000001"/>
    <n v="1"/>
    <n v="0.2"/>
    <n v="17.84699999999998"/>
  </r>
  <r>
    <n v="604"/>
    <s v="CA-2014-149958"/>
    <x v="234"/>
    <d v="2014-03-19T00:00:00"/>
    <s v="Standard Class"/>
    <s v="AS-10240"/>
    <s v="Alan Shonely"/>
    <x v="0"/>
    <s v="United States"/>
    <s v="Tampa"/>
    <x v="2"/>
    <n v="33614"/>
    <x v="0"/>
    <s v="FUR-FU-10001756"/>
    <x v="0"/>
    <x v="5"/>
    <s v="Eldon Expressions Desk Accessory, Wood Photo Frame, Mahogany"/>
    <n v="45.695999999999998"/>
    <n v="3"/>
    <n v="0.2"/>
    <n v="5.1407999999999916"/>
  </r>
  <r>
    <n v="605"/>
    <s v="CA-2014-149958"/>
    <x v="234"/>
    <d v="2014-03-19T00:00:00"/>
    <s v="Standard Class"/>
    <s v="AS-10240"/>
    <s v="Alan Shonely"/>
    <x v="0"/>
    <s v="United States"/>
    <s v="Tampa"/>
    <x v="2"/>
    <n v="33614"/>
    <x v="0"/>
    <s v="OFF-BI-10000773"/>
    <x v="1"/>
    <x v="8"/>
    <s v="Insertable Tab Post Binder Dividers"/>
    <n v="7.218"/>
    <n v="3"/>
    <n v="0.7"/>
    <n v="-5.5338000000000012"/>
  </r>
  <r>
    <n v="606"/>
    <s v="CA-2014-149958"/>
    <x v="234"/>
    <d v="2014-03-19T00:00:00"/>
    <s v="Standard Class"/>
    <s v="AS-10240"/>
    <s v="Alan Shonely"/>
    <x v="0"/>
    <s v="United States"/>
    <s v="Tampa"/>
    <x v="2"/>
    <n v="33614"/>
    <x v="0"/>
    <s v="OFF-BI-10001543"/>
    <x v="1"/>
    <x v="8"/>
    <s v="GBC VeloBinder Manual Binding System"/>
    <n v="43.188000000000009"/>
    <n v="4"/>
    <n v="0.7"/>
    <n v="-31.671199999999999"/>
  </r>
  <r>
    <n v="607"/>
    <s v="CA-2014-149958"/>
    <x v="234"/>
    <d v="2014-03-19T00:00:00"/>
    <s v="Standard Class"/>
    <s v="AS-10240"/>
    <s v="Alan Shonely"/>
    <x v="0"/>
    <s v="United States"/>
    <s v="Tampa"/>
    <x v="2"/>
    <n v="33614"/>
    <x v="0"/>
    <s v="OFF-PA-10002120"/>
    <x v="1"/>
    <x v="10"/>
    <s v="Xerox 1889"/>
    <n v="131.904"/>
    <n v="3"/>
    <n v="0.2"/>
    <n v="47.815200000000004"/>
  </r>
  <r>
    <n v="608"/>
    <s v="US-2014-105767"/>
    <x v="235"/>
    <d v="2014-05-27T00:00:00"/>
    <s v="Standard Class"/>
    <s v="AR-10510"/>
    <s v="Andrew Roberts"/>
    <x v="0"/>
    <s v="United States"/>
    <s v="Philadelphia"/>
    <x v="9"/>
    <n v="19134"/>
    <x v="3"/>
    <s v="OFF-BI-10000848"/>
    <x v="1"/>
    <x v="8"/>
    <s v="Angle-D Ring Binders"/>
    <n v="3.2820000000000005"/>
    <n v="2"/>
    <n v="0.7"/>
    <n v="-2.6256000000000004"/>
  </r>
  <r>
    <n v="609"/>
    <s v="US-2014-105767"/>
    <x v="235"/>
    <d v="2014-05-27T00:00:00"/>
    <s v="Standard Class"/>
    <s v="AR-10510"/>
    <s v="Andrew Roberts"/>
    <x v="0"/>
    <s v="United States"/>
    <s v="Philadelphia"/>
    <x v="9"/>
    <n v="19134"/>
    <x v="3"/>
    <s v="OFF-AR-10001246"/>
    <x v="1"/>
    <x v="6"/>
    <s v="Newell 317"/>
    <n v="21.167999999999999"/>
    <n v="9"/>
    <n v="0.2"/>
    <n v="2.3813999999999984"/>
  </r>
  <r>
    <n v="610"/>
    <s v="US-2014-105767"/>
    <x v="235"/>
    <d v="2014-05-27T00:00:00"/>
    <s v="Standard Class"/>
    <s v="AR-10510"/>
    <s v="Andrew Roberts"/>
    <x v="0"/>
    <s v="United States"/>
    <s v="Philadelphia"/>
    <x v="9"/>
    <n v="19134"/>
    <x v="3"/>
    <s v="TEC-PH-10003092"/>
    <x v="2"/>
    <x v="7"/>
    <s v="Motorola L804"/>
    <n v="55.188000000000002"/>
    <n v="2"/>
    <n v="0.4"/>
    <n v="-10.117800000000003"/>
  </r>
  <r>
    <n v="611"/>
    <s v="CA-2016-161816"/>
    <x v="236"/>
    <d v="2016-05-01T00:00:00"/>
    <s v="First Class"/>
    <s v="NB-18655"/>
    <s v="Nona Balk"/>
    <x v="1"/>
    <s v="United States"/>
    <s v="Dallas"/>
    <x v="5"/>
    <n v="75217"/>
    <x v="2"/>
    <s v="TEC-PH-10003012"/>
    <x v="2"/>
    <x v="7"/>
    <s v="Nortel Meridian M3904 Professional Digital phone"/>
    <n v="369.57600000000002"/>
    <n v="3"/>
    <n v="0.2"/>
    <n v="41.577299999999951"/>
  </r>
  <r>
    <n v="612"/>
    <s v="CA-2016-161816"/>
    <x v="236"/>
    <d v="2016-05-01T00:00:00"/>
    <s v="First Class"/>
    <s v="NB-18655"/>
    <s v="Nona Balk"/>
    <x v="1"/>
    <s v="United States"/>
    <s v="Dallas"/>
    <x v="5"/>
    <n v="75217"/>
    <x v="2"/>
    <s v="OFF-LA-10004345"/>
    <x v="1"/>
    <x v="2"/>
    <s v="Avery 493"/>
    <n v="15.712000000000002"/>
    <n v="4"/>
    <n v="0.2"/>
    <n v="5.6955999999999989"/>
  </r>
  <r>
    <n v="613"/>
    <s v="CA-2016-121223"/>
    <x v="108"/>
    <d v="2016-09-13T00:00:00"/>
    <s v="Second Class"/>
    <s v="GD-14590"/>
    <s v="Giulietta Dortch"/>
    <x v="1"/>
    <s v="United States"/>
    <s v="Philadelphia"/>
    <x v="9"/>
    <n v="19143"/>
    <x v="3"/>
    <s v="OFF-PA-10001204"/>
    <x v="1"/>
    <x v="10"/>
    <s v="Xerox 1972"/>
    <n v="8.4480000000000004"/>
    <n v="2"/>
    <n v="0.2"/>
    <n v="2.6399999999999997"/>
  </r>
  <r>
    <n v="614"/>
    <s v="CA-2016-121223"/>
    <x v="108"/>
    <d v="2016-09-13T00:00:00"/>
    <s v="Second Class"/>
    <s v="GD-14590"/>
    <s v="Giulietta Dortch"/>
    <x v="1"/>
    <s v="United States"/>
    <s v="Philadelphia"/>
    <x v="9"/>
    <n v="19143"/>
    <x v="3"/>
    <s v="TEC-PH-10004667"/>
    <x v="2"/>
    <x v="7"/>
    <s v="Cisco 8x8 Inc. 6753i IP Business Phone System"/>
    <n v="728.94600000000003"/>
    <n v="9"/>
    <n v="0.4"/>
    <n v="-157.93830000000008"/>
  </r>
  <r>
    <n v="615"/>
    <s v="CA-2017-138611"/>
    <x v="237"/>
    <d v="2017-11-17T00:00:00"/>
    <s v="Second Class"/>
    <s v="CK-12595"/>
    <s v="Clytie Kelty"/>
    <x v="0"/>
    <s v="United States"/>
    <s v="Grove City"/>
    <x v="24"/>
    <n v="43123"/>
    <x v="3"/>
    <s v="TEC-PH-10000011"/>
    <x v="2"/>
    <x v="7"/>
    <s v="PureGear Roll-On Screen Protector"/>
    <n v="119.93999999999998"/>
    <n v="10"/>
    <n v="0.4"/>
    <n v="15.99199999999999"/>
  </r>
  <r>
    <n v="616"/>
    <s v="CA-2017-138611"/>
    <x v="237"/>
    <d v="2017-11-17T00:00:00"/>
    <s v="Second Class"/>
    <s v="CK-12595"/>
    <s v="Clytie Kelty"/>
    <x v="0"/>
    <s v="United States"/>
    <s v="Grove City"/>
    <x v="24"/>
    <n v="43123"/>
    <x v="3"/>
    <s v="OFF-BI-10002949"/>
    <x v="1"/>
    <x v="8"/>
    <s v="Prestige Round Ring Binders"/>
    <n v="3.6480000000000006"/>
    <n v="2"/>
    <n v="0.7"/>
    <n v="-2.7967999999999993"/>
  </r>
  <r>
    <n v="617"/>
    <s v="CA-2017-117947"/>
    <x v="238"/>
    <d v="2017-08-23T00:00:00"/>
    <s v="Second Class"/>
    <s v="NG-18355"/>
    <s v="Nat Gilpin"/>
    <x v="1"/>
    <s v="United States"/>
    <s v="New York City"/>
    <x v="15"/>
    <n v="10011"/>
    <x v="3"/>
    <s v="FUR-FU-10003849"/>
    <x v="0"/>
    <x v="5"/>
    <s v="DAX Metal Frame, Desktop, Stepped-Edge"/>
    <n v="40.479999999999997"/>
    <n v="2"/>
    <n v="0"/>
    <n v="15.787199999999999"/>
  </r>
  <r>
    <n v="618"/>
    <s v="CA-2017-117947"/>
    <x v="238"/>
    <d v="2017-08-23T00:00:00"/>
    <s v="Second Class"/>
    <s v="NG-18355"/>
    <s v="Nat Gilpin"/>
    <x v="1"/>
    <s v="United States"/>
    <s v="New York City"/>
    <x v="15"/>
    <n v="10011"/>
    <x v="3"/>
    <s v="FUR-FU-10000010"/>
    <x v="0"/>
    <x v="5"/>
    <s v="DAX Value U-Channel Document Frames, Easel Back"/>
    <n v="9.94"/>
    <n v="2"/>
    <n v="0"/>
    <n v="3.0813999999999995"/>
  </r>
  <r>
    <n v="619"/>
    <s v="CA-2017-117947"/>
    <x v="238"/>
    <d v="2017-08-23T00:00:00"/>
    <s v="Second Class"/>
    <s v="NG-18355"/>
    <s v="Nat Gilpin"/>
    <x v="1"/>
    <s v="United States"/>
    <s v="New York City"/>
    <x v="15"/>
    <n v="10011"/>
    <x v="3"/>
    <s v="OFF-BI-10002824"/>
    <x v="1"/>
    <x v="8"/>
    <s v="Recycled Easel Ring Binders"/>
    <n v="107.42400000000001"/>
    <n v="9"/>
    <n v="0.2"/>
    <n v="33.569999999999986"/>
  </r>
  <r>
    <n v="620"/>
    <s v="CA-2017-117947"/>
    <x v="238"/>
    <d v="2017-08-23T00:00:00"/>
    <s v="Second Class"/>
    <s v="NG-18355"/>
    <s v="Nat Gilpin"/>
    <x v="1"/>
    <s v="United States"/>
    <s v="New York City"/>
    <x v="15"/>
    <n v="10011"/>
    <x v="3"/>
    <s v="TEC-PH-10002538"/>
    <x v="2"/>
    <x v="7"/>
    <s v="Grandstream GXP1160 VoIP phone"/>
    <n v="37.909999999999997"/>
    <n v="1"/>
    <n v="0"/>
    <n v="10.993899999999996"/>
  </r>
  <r>
    <n v="621"/>
    <s v="CA-2017-117947"/>
    <x v="238"/>
    <d v="2017-08-23T00:00:00"/>
    <s v="Second Class"/>
    <s v="NG-18355"/>
    <s v="Nat Gilpin"/>
    <x v="1"/>
    <s v="United States"/>
    <s v="New York City"/>
    <x v="15"/>
    <n v="10011"/>
    <x v="3"/>
    <s v="FUR-FU-10000521"/>
    <x v="0"/>
    <x v="5"/>
    <s v="Seth Thomas 14&quot; Putty-Colored Wall Clock"/>
    <n v="88.02"/>
    <n v="3"/>
    <n v="0"/>
    <n v="27.286199999999994"/>
  </r>
  <r>
    <n v="622"/>
    <s v="US-2014-111171"/>
    <x v="58"/>
    <d v="2014-12-31T00:00:00"/>
    <s v="Standard Class"/>
    <s v="CA-12265"/>
    <s v="Christina Anderson"/>
    <x v="0"/>
    <s v="United States"/>
    <s v="Chicago"/>
    <x v="10"/>
    <n v="60610"/>
    <x v="2"/>
    <s v="OFF-BI-10002103"/>
    <x v="1"/>
    <x v="8"/>
    <s v="Cardinal Slant-D Ring Binder, Heavy Gauge Vinyl"/>
    <n v="8.6899999999999977"/>
    <n v="5"/>
    <n v="0.8"/>
    <n v="-14.773"/>
  </r>
  <r>
    <n v="623"/>
    <s v="CA-2015-138009"/>
    <x v="239"/>
    <d v="2015-12-03T00:00:00"/>
    <s v="Standard Class"/>
    <s v="SF-20965"/>
    <s v="Sylvia Foulston"/>
    <x v="1"/>
    <s v="United States"/>
    <s v="Dearborn"/>
    <x v="12"/>
    <n v="48126"/>
    <x v="2"/>
    <s v="FUR-CH-10004853"/>
    <x v="0"/>
    <x v="1"/>
    <s v="Global Manager's Adjustable Task Chair, Storm"/>
    <n v="301.95999999999998"/>
    <n v="2"/>
    <n v="0"/>
    <n v="87.568399999999968"/>
  </r>
  <r>
    <n v="624"/>
    <s v="CA-2015-138009"/>
    <x v="239"/>
    <d v="2015-12-03T00:00:00"/>
    <s v="Standard Class"/>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s v="Standard Class"/>
    <s v="SF-20965"/>
    <s v="Sylvia Foulston"/>
    <x v="1"/>
    <s v="United States"/>
    <s v="Dearborn"/>
    <x v="12"/>
    <n v="48126"/>
    <x v="2"/>
    <s v="OFF-ST-10001272"/>
    <x v="1"/>
    <x v="4"/>
    <s v="Mini 13-1/2 Capacity Data Binder Rack, Pearl"/>
    <n v="523.48"/>
    <n v="4"/>
    <n v="0"/>
    <n v="130.87"/>
  </r>
  <r>
    <n v="626"/>
    <s v="CA-2015-138009"/>
    <x v="239"/>
    <d v="2015-12-03T00:00:00"/>
    <s v="Standard Class"/>
    <s v="SF-20965"/>
    <s v="Sylvia Foulston"/>
    <x v="1"/>
    <s v="United States"/>
    <s v="Dearborn"/>
    <x v="12"/>
    <n v="48126"/>
    <x v="2"/>
    <s v="OFF-AR-10004042"/>
    <x v="1"/>
    <x v="6"/>
    <s v="BOSTON Model 1800 Electric Pencil Sharpeners, Putty/Woodgrain"/>
    <n v="161.82"/>
    <n v="9"/>
    <n v="0"/>
    <n v="46.927799999999984"/>
  </r>
  <r>
    <n v="627"/>
    <s v="CA-2017-163020"/>
    <x v="175"/>
    <d v="2017-09-19T00:00:00"/>
    <s v="Standard Class"/>
    <s v="MO-17800"/>
    <s v="Meg O'Connel"/>
    <x v="2"/>
    <s v="United States"/>
    <s v="New York City"/>
    <x v="15"/>
    <n v="10009"/>
    <x v="3"/>
    <s v="FUR-FU-10000221"/>
    <x v="0"/>
    <x v="5"/>
    <s v="Master Caster Door Stop, Brown"/>
    <n v="35.56"/>
    <n v="7"/>
    <n v="0"/>
    <n v="12.090399999999999"/>
  </r>
  <r>
    <n v="628"/>
    <s v="CA-2017-153787"/>
    <x v="240"/>
    <d v="2017-05-23T00:00:00"/>
    <s v="Standard Class"/>
    <s v="AT-10735"/>
    <s v="Annie Thurman"/>
    <x v="0"/>
    <s v="United States"/>
    <s v="Seattle"/>
    <x v="4"/>
    <n v="98115"/>
    <x v="1"/>
    <s v="OFF-AP-10001563"/>
    <x v="1"/>
    <x v="9"/>
    <s v="Belkin Premiere Surge Master II 8-outlet surge protector"/>
    <n v="97.16"/>
    <n v="2"/>
    <n v="0"/>
    <n v="28.176399999999987"/>
  </r>
  <r>
    <n v="629"/>
    <s v="CA-2017-133431"/>
    <x v="94"/>
    <d v="2017-12-21T00:00:00"/>
    <s v="Standard Class"/>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s v="Standard Class"/>
    <s v="LC-17140"/>
    <s v="Logan Currie"/>
    <x v="0"/>
    <s v="United States"/>
    <s v="San Francisco"/>
    <x v="1"/>
    <n v="94122"/>
    <x v="1"/>
    <s v="OFF-PA-10002615"/>
    <x v="1"/>
    <x v="10"/>
    <s v="Ampad Gold Fibre Wirebound Steno Books, 6&quot; x 9&quot;, Gregg Ruled"/>
    <n v="13.23"/>
    <n v="3"/>
    <n v="0"/>
    <n v="6.0857999999999999"/>
  </r>
  <r>
    <n v="631"/>
    <s v="US-2016-135720"/>
    <x v="25"/>
    <d v="2016-12-13T00:00:00"/>
    <s v="Second Class"/>
    <s v="FM-14380"/>
    <s v="Fred McMath"/>
    <x v="0"/>
    <s v="United States"/>
    <s v="Aurora"/>
    <x v="22"/>
    <n v="80013"/>
    <x v="1"/>
    <s v="OFF-ST-10001963"/>
    <x v="1"/>
    <x v="4"/>
    <s v="Tennsco Regal Shelving Units"/>
    <n v="243.38400000000001"/>
    <n v="3"/>
    <n v="0.2"/>
    <n v="-51.719100000000012"/>
  </r>
  <r>
    <n v="632"/>
    <s v="US-2016-135720"/>
    <x v="25"/>
    <d v="2016-12-13T00:00:00"/>
    <s v="Second Class"/>
    <s v="FM-14380"/>
    <s v="Fred McMath"/>
    <x v="0"/>
    <s v="United States"/>
    <s v="Aurora"/>
    <x v="22"/>
    <n v="80013"/>
    <x v="1"/>
    <s v="TEC-AC-10001267"/>
    <x v="2"/>
    <x v="11"/>
    <s v="Imation 32GB Pocket Pro USB 3.0 Flash Drive - 32 GB - Black - 1 P ..."/>
    <n v="119.80000000000001"/>
    <n v="5"/>
    <n v="0.2"/>
    <n v="29.950000000000003"/>
  </r>
  <r>
    <n v="633"/>
    <s v="US-2016-135720"/>
    <x v="25"/>
    <d v="2016-12-13T00:00:00"/>
    <s v="Second Class"/>
    <s v="FM-14380"/>
    <s v="Fred McMath"/>
    <x v="0"/>
    <s v="United States"/>
    <s v="Aurora"/>
    <x v="22"/>
    <n v="80013"/>
    <x v="1"/>
    <s v="TEC-PH-10002103"/>
    <x v="2"/>
    <x v="7"/>
    <s v="Jabra SPEAK 410"/>
    <n v="300.76799999999997"/>
    <n v="4"/>
    <n v="0.2"/>
    <n v="30.076800000000006"/>
  </r>
  <r>
    <n v="634"/>
    <s v="CA-2017-144694"/>
    <x v="241"/>
    <d v="2017-09-26T00:00:00"/>
    <s v="Second Class"/>
    <s v="BD-11605"/>
    <s v="Brian Dahlen"/>
    <x v="0"/>
    <s v="United States"/>
    <s v="Miami"/>
    <x v="2"/>
    <n v="33180"/>
    <x v="0"/>
    <s v="TEC-AC-10002857"/>
    <x v="2"/>
    <x v="11"/>
    <s v="Verbatim 25 GB 6x Blu-ray Single Layer Recordable Disc, 1/Pack"/>
    <n v="17.880000000000003"/>
    <n v="3"/>
    <n v="0.2"/>
    <n v="2.458499999999999"/>
  </r>
  <r>
    <n v="635"/>
    <s v="CA-2017-144694"/>
    <x v="241"/>
    <d v="2017-09-26T00:00:00"/>
    <s v="Second Class"/>
    <s v="BD-11605"/>
    <s v="Brian Dahlen"/>
    <x v="0"/>
    <s v="United States"/>
    <s v="Miami"/>
    <x v="2"/>
    <n v="33180"/>
    <x v="0"/>
    <s v="OFF-LA-10003930"/>
    <x v="1"/>
    <x v="2"/>
    <s v="Dot Matrix Printer Tape Reel Labels, White, 5000/Box"/>
    <n v="235.94400000000002"/>
    <n v="3"/>
    <n v="0.2"/>
    <n v="85.529700000000005"/>
  </r>
  <r>
    <n v="636"/>
    <s v="CA-2015-168004"/>
    <x v="242"/>
    <d v="2015-10-09T00:00:00"/>
    <s v="Second Class"/>
    <s v="DJ-13420"/>
    <s v="Denny Joy"/>
    <x v="1"/>
    <s v="United States"/>
    <s v="Warner Robins"/>
    <x v="32"/>
    <n v="31088"/>
    <x v="0"/>
    <s v="FUR-CH-10001482"/>
    <x v="0"/>
    <x v="1"/>
    <s v="Office Star - Mesh Screen back chair with Vinyl seat"/>
    <n v="392.93999999999994"/>
    <n v="3"/>
    <n v="0"/>
    <n v="43.223399999999984"/>
  </r>
  <r>
    <n v="637"/>
    <s v="US-2016-123470"/>
    <x v="243"/>
    <d v="2016-08-21T00:00:00"/>
    <s v="Standard Class"/>
    <s v="ME-17725"/>
    <s v="Max Engle"/>
    <x v="0"/>
    <s v="United States"/>
    <s v="Aurora"/>
    <x v="22"/>
    <n v="80013"/>
    <x v="1"/>
    <s v="OFF-BI-10001989"/>
    <x v="1"/>
    <x v="8"/>
    <s v="Premium Transparent Presentation Covers by GBC"/>
    <n v="18.882000000000005"/>
    <n v="3"/>
    <n v="0.7"/>
    <n v="-13.846800000000002"/>
  </r>
  <r>
    <n v="638"/>
    <s v="US-2016-123470"/>
    <x v="243"/>
    <d v="2016-08-21T00:00:00"/>
    <s v="Standard Class"/>
    <s v="ME-17725"/>
    <s v="Max Engle"/>
    <x v="0"/>
    <s v="United States"/>
    <s v="Aurora"/>
    <x v="22"/>
    <n v="80013"/>
    <x v="1"/>
    <s v="OFF-AP-10003287"/>
    <x v="1"/>
    <x v="9"/>
    <s v="Tripp Lite TLP810NET Broadband Surge for Modem/Fax"/>
    <n v="122.328"/>
    <n v="3"/>
    <n v="0.2"/>
    <n v="12.232799999999997"/>
  </r>
  <r>
    <n v="639"/>
    <s v="CA-2016-115917"/>
    <x v="244"/>
    <d v="2016-05-25T00:00:00"/>
    <s v="Standard Class"/>
    <s v="RB-19465"/>
    <s v="Rick Bensley"/>
    <x v="2"/>
    <s v="United States"/>
    <s v="Vallejo"/>
    <x v="1"/>
    <n v="94591"/>
    <x v="1"/>
    <s v="FUR-FU-10000576"/>
    <x v="0"/>
    <x v="5"/>
    <s v="Luxo Professional Fluorescent Magnifier Lamp with Clamp-Mount Base"/>
    <n v="1049.2"/>
    <n v="5"/>
    <n v="0"/>
    <n v="272.79200000000003"/>
  </r>
  <r>
    <n v="640"/>
    <s v="CA-2016-115917"/>
    <x v="244"/>
    <d v="2016-05-25T00:00:00"/>
    <s v="Standard Class"/>
    <s v="RB-19465"/>
    <s v="Rick Bensley"/>
    <x v="2"/>
    <s v="United States"/>
    <s v="Vallejo"/>
    <x v="1"/>
    <n v="94591"/>
    <x v="1"/>
    <s v="OFF-BI-10004728"/>
    <x v="1"/>
    <x v="8"/>
    <s v="Wilson Jones Turn Tabs Binder Tool for Ring Binders"/>
    <n v="15.424000000000001"/>
    <n v="4"/>
    <n v="0.2"/>
    <n v="5.0128000000000004"/>
  </r>
  <r>
    <n v="641"/>
    <s v="CA-2016-147067"/>
    <x v="122"/>
    <d v="2016-12-22T00:00:00"/>
    <s v="Standard Class"/>
    <s v="JD-16150"/>
    <s v="Justin Deggeller"/>
    <x v="1"/>
    <s v="United States"/>
    <s v="Minneapolis"/>
    <x v="11"/>
    <n v="55407"/>
    <x v="2"/>
    <s v="FUR-FU-10000732"/>
    <x v="0"/>
    <x v="5"/>
    <s v="Eldon 200 Class Desk Accessories"/>
    <n v="18.84"/>
    <n v="3"/>
    <n v="0"/>
    <n v="6.0287999999999995"/>
  </r>
  <r>
    <n v="642"/>
    <s v="CA-2017-167913"/>
    <x v="245"/>
    <d v="2017-08-03T00:00:00"/>
    <s v="Second Class"/>
    <s v="JL-15835"/>
    <s v="John Lee"/>
    <x v="0"/>
    <s v="United States"/>
    <s v="Mission Viejo"/>
    <x v="1"/>
    <n v="92691"/>
    <x v="1"/>
    <s v="OFF-ST-10000585"/>
    <x v="1"/>
    <x v="4"/>
    <s v="Economy Rollaway Files"/>
    <n v="330.4"/>
    <n v="2"/>
    <n v="0"/>
    <n v="85.903999999999996"/>
  </r>
  <r>
    <n v="643"/>
    <s v="CA-2017-167913"/>
    <x v="245"/>
    <d v="2017-08-03T00:00:00"/>
    <s v="Second Class"/>
    <s v="JL-15835"/>
    <s v="John Lee"/>
    <x v="0"/>
    <s v="United States"/>
    <s v="Mission Viejo"/>
    <x v="1"/>
    <n v="92691"/>
    <x v="1"/>
    <s v="OFF-LA-10002787"/>
    <x v="1"/>
    <x v="2"/>
    <s v="Avery 480"/>
    <n v="26.25"/>
    <n v="7"/>
    <n v="0"/>
    <n v="12.599999999999998"/>
  </r>
  <r>
    <n v="644"/>
    <s v="CA-2017-106103"/>
    <x v="193"/>
    <d v="2017-06-15T00:00:00"/>
    <s v="Standard Class"/>
    <s v="SC-20305"/>
    <s v="Sean Christensen"/>
    <x v="0"/>
    <s v="United States"/>
    <s v="Rochester Hills"/>
    <x v="12"/>
    <n v="48307"/>
    <x v="2"/>
    <s v="TEC-AC-10003832"/>
    <x v="2"/>
    <x v="11"/>
    <s v="Imation 16GB Mini TravelDrive USB 2.0 Flash Drive"/>
    <n v="132.52000000000001"/>
    <n v="4"/>
    <n v="0"/>
    <n v="54.333200000000005"/>
  </r>
  <r>
    <n v="645"/>
    <s v="US-2017-127719"/>
    <x v="246"/>
    <d v="2017-07-25T00:00:00"/>
    <s v="Standard Class"/>
    <s v="TW-21025"/>
    <s v="Tamara Willingham"/>
    <x v="2"/>
    <s v="United States"/>
    <s v="Plainfield"/>
    <x v="30"/>
    <n v="7060"/>
    <x v="3"/>
    <s v="OFF-PA-10001934"/>
    <x v="1"/>
    <x v="10"/>
    <s v="Xerox 1993"/>
    <n v="6.48"/>
    <n v="1"/>
    <n v="0"/>
    <n v="3.1752000000000002"/>
  </r>
  <r>
    <n v="646"/>
    <s v="CA-2017-126221"/>
    <x v="247"/>
    <d v="2018-01-05T00:00:00"/>
    <s v="Standard Class"/>
    <s v="CC-12430"/>
    <s v="Chuck Clark"/>
    <x v="2"/>
    <s v="United States"/>
    <s v="Columbus"/>
    <x v="14"/>
    <n v="47201"/>
    <x v="2"/>
    <s v="OFF-AP-10002457"/>
    <x v="1"/>
    <x v="9"/>
    <s v="Eureka The Boss Plus 12-Amp Hard Box Upright Vacuum, Red"/>
    <n v="209.3"/>
    <n v="2"/>
    <n v="0"/>
    <n v="56.510999999999996"/>
  </r>
  <r>
    <n v="647"/>
    <s v="CA-2016-103947"/>
    <x v="178"/>
    <d v="2016-04-08T00:00:00"/>
    <s v="Standard Class"/>
    <s v="BB-10990"/>
    <s v="Barry Blumstein"/>
    <x v="1"/>
    <s v="United States"/>
    <s v="Sierra Vista"/>
    <x v="16"/>
    <n v="85635"/>
    <x v="1"/>
    <s v="OFF-FA-10003112"/>
    <x v="1"/>
    <x v="13"/>
    <s v="Staples"/>
    <n v="31.560000000000002"/>
    <n v="5"/>
    <n v="0.2"/>
    <n v="9.8624999999999972"/>
  </r>
  <r>
    <n v="648"/>
    <s v="CA-2016-103947"/>
    <x v="178"/>
    <d v="2016-04-08T00:00:00"/>
    <s v="Standard Class"/>
    <s v="BB-10990"/>
    <s v="Barry Blumstein"/>
    <x v="1"/>
    <s v="United States"/>
    <s v="Sierra Vista"/>
    <x v="16"/>
    <n v="85635"/>
    <x v="1"/>
    <s v="OFF-AP-10002350"/>
    <x v="1"/>
    <x v="9"/>
    <s v="Belkin F9H710-06 7 Outlet SurgeMaster Surge Protector"/>
    <n v="30.144000000000002"/>
    <n v="2"/>
    <n v="0.2"/>
    <n v="3.0143999999999993"/>
  </r>
  <r>
    <n v="649"/>
    <s v="CA-2016-160745"/>
    <x v="25"/>
    <d v="2016-12-16T00:00:00"/>
    <s v="Second Class"/>
    <s v="AR-10825"/>
    <s v="Anthony Rawles"/>
    <x v="1"/>
    <s v="United States"/>
    <s v="Vancouver"/>
    <x v="4"/>
    <n v="98661"/>
    <x v="1"/>
    <s v="FUR-FU-10001935"/>
    <x v="0"/>
    <x v="5"/>
    <s v="3M Hangers With Command Adhesive"/>
    <n v="14.8"/>
    <n v="4"/>
    <n v="0"/>
    <n v="6.0680000000000014"/>
  </r>
  <r>
    <n v="650"/>
    <s v="CA-2016-160745"/>
    <x v="25"/>
    <d v="2016-12-16T00:00:00"/>
    <s v="Second Class"/>
    <s v="AR-10825"/>
    <s v="Anthony Rawles"/>
    <x v="1"/>
    <s v="United States"/>
    <s v="Vancouver"/>
    <x v="4"/>
    <n v="98661"/>
    <x v="1"/>
    <s v="TEC-PH-10003273"/>
    <x v="2"/>
    <x v="7"/>
    <s v="AT&amp;T TR1909W"/>
    <n v="302.37599999999998"/>
    <n v="3"/>
    <n v="0.2"/>
    <n v="22.678200000000018"/>
  </r>
  <r>
    <n v="651"/>
    <s v="CA-2016-160745"/>
    <x v="25"/>
    <d v="2016-12-16T00:00:00"/>
    <s v="Second Class"/>
    <s v="AR-10825"/>
    <s v="Anthony Rawles"/>
    <x v="1"/>
    <s v="United States"/>
    <s v="Vancouver"/>
    <x v="4"/>
    <n v="98661"/>
    <x v="1"/>
    <s v="TEC-AC-10001142"/>
    <x v="2"/>
    <x v="11"/>
    <s v="First Data FD10 PIN Pad"/>
    <n v="316"/>
    <n v="4"/>
    <n v="0"/>
    <n v="31.599999999999966"/>
  </r>
  <r>
    <n v="652"/>
    <s v="CA-2016-132661"/>
    <x v="248"/>
    <d v="2016-10-29T00:00:00"/>
    <s v="Standard Class"/>
    <s v="SR-20740"/>
    <s v="Steven Roelle"/>
    <x v="2"/>
    <s v="United States"/>
    <s v="New York City"/>
    <x v="15"/>
    <n v="10024"/>
    <x v="3"/>
    <s v="OFF-PA-10000482"/>
    <x v="1"/>
    <x v="10"/>
    <s v="Snap-A-Way Black Print Carbonless Ruled Speed Letter, Triplicate"/>
    <n v="379.4"/>
    <n v="10"/>
    <n v="0"/>
    <n v="178.31799999999998"/>
  </r>
  <r>
    <n v="653"/>
    <s v="CA-2017-140844"/>
    <x v="249"/>
    <d v="2017-06-23T00:00:00"/>
    <s v="Standard Class"/>
    <s v="AR-10405"/>
    <s v="Allen Rosenblatt"/>
    <x v="1"/>
    <s v="United States"/>
    <s v="New York City"/>
    <x v="15"/>
    <n v="10035"/>
    <x v="3"/>
    <s v="OFF-PA-10003892"/>
    <x v="1"/>
    <x v="10"/>
    <s v="Xerox 1943"/>
    <n v="97.82"/>
    <n v="2"/>
    <n v="0"/>
    <n v="45.975399999999993"/>
  </r>
  <r>
    <n v="654"/>
    <s v="CA-2017-140844"/>
    <x v="249"/>
    <d v="2017-06-23T00:00:00"/>
    <s v="Standard Class"/>
    <s v="AR-10405"/>
    <s v="Allen Rosenblatt"/>
    <x v="1"/>
    <s v="United States"/>
    <s v="New York City"/>
    <x v="15"/>
    <n v="10035"/>
    <x v="3"/>
    <s v="TEC-AC-10001101"/>
    <x v="2"/>
    <x v="11"/>
    <s v="Sony 16GB Class 10 Micro SDHC R40 Memory Card"/>
    <n v="103.12"/>
    <n v="8"/>
    <n v="0"/>
    <n v="10.311999999999998"/>
  </r>
  <r>
    <n v="655"/>
    <s v="CA-2016-137239"/>
    <x v="250"/>
    <d v="2016-08-28T00:00:00"/>
    <s v="Standard Class"/>
    <s v="CR-12730"/>
    <s v="Craig Reiter"/>
    <x v="0"/>
    <s v="United States"/>
    <s v="Columbus"/>
    <x v="24"/>
    <n v="43229"/>
    <x v="3"/>
    <s v="OFF-AP-10002439"/>
    <x v="1"/>
    <x v="9"/>
    <s v="Tripp Lite Isotel 8 Ultra 8 Outlet Metal Surge"/>
    <n v="113.55200000000001"/>
    <n v="2"/>
    <n v="0.2"/>
    <n v="8.5163999999999938"/>
  </r>
  <r>
    <n v="656"/>
    <s v="CA-2016-137239"/>
    <x v="250"/>
    <d v="2016-08-28T00:00:00"/>
    <s v="Standard Class"/>
    <s v="CR-12730"/>
    <s v="Craig Reiter"/>
    <x v="0"/>
    <s v="United States"/>
    <s v="Columbus"/>
    <x v="24"/>
    <n v="43229"/>
    <x v="3"/>
    <s v="OFF-BI-10002827"/>
    <x v="1"/>
    <x v="8"/>
    <s v="Avery Durable Poly Binders"/>
    <n v="3.3180000000000005"/>
    <n v="2"/>
    <n v="0.7"/>
    <n v="-2.6543999999999999"/>
  </r>
  <r>
    <n v="657"/>
    <s v="CA-2016-137239"/>
    <x v="250"/>
    <d v="2016-08-28T00:00:00"/>
    <s v="Standard Class"/>
    <s v="CR-12730"/>
    <s v="Craig Reiter"/>
    <x v="0"/>
    <s v="United States"/>
    <s v="Columbus"/>
    <x v="24"/>
    <n v="43229"/>
    <x v="3"/>
    <s v="OFF-EN-10002230"/>
    <x v="1"/>
    <x v="12"/>
    <s v="Airmail Envelopes"/>
    <n v="134.28800000000001"/>
    <n v="2"/>
    <n v="0.2"/>
    <n v="45.322199999999995"/>
  </r>
  <r>
    <n v="658"/>
    <s v="US-2016-156097"/>
    <x v="251"/>
    <d v="2016-09-19T00:00:00"/>
    <s v="Same Day"/>
    <s v="EH-14125"/>
    <s v="Eugene Hildebrand"/>
    <x v="2"/>
    <s v="United States"/>
    <s v="Aurora"/>
    <x v="10"/>
    <n v="60505"/>
    <x v="2"/>
    <s v="FUR-CH-10001215"/>
    <x v="0"/>
    <x v="1"/>
    <s v="Global Troy Executive Leather Low-Back Tilter"/>
    <n v="701.37199999999996"/>
    <n v="2"/>
    <n v="0.3"/>
    <n v="-50.098000000000013"/>
  </r>
  <r>
    <n v="659"/>
    <s v="US-2016-156097"/>
    <x v="251"/>
    <d v="2016-09-19T00:00:00"/>
    <s v="Same Day"/>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s v="Standard Class"/>
    <s v="CB-12025"/>
    <s v="Cassandra Brandow"/>
    <x v="0"/>
    <s v="United States"/>
    <s v="Arlington"/>
    <x v="5"/>
    <n v="76017"/>
    <x v="2"/>
    <s v="OFF-ST-10001490"/>
    <x v="1"/>
    <x v="4"/>
    <s v="Hot File 7-Pocket, Floor Stand"/>
    <n v="999.43200000000002"/>
    <n v="7"/>
    <n v="0.2"/>
    <n v="124.92899999999986"/>
  </r>
  <r>
    <n v="661"/>
    <s v="CA-2015-146563"/>
    <x v="252"/>
    <d v="2015-08-28T00:00:00"/>
    <s v="Standard Class"/>
    <s v="CB-12025"/>
    <s v="Cassandra Brandow"/>
    <x v="0"/>
    <s v="United States"/>
    <s v="Arlington"/>
    <x v="5"/>
    <n v="76017"/>
    <x v="2"/>
    <s v="OFF-ST-10001511"/>
    <x v="1"/>
    <x v="4"/>
    <s v="Space Solutions Commercial Steel Shelving"/>
    <n v="724.08"/>
    <n v="14"/>
    <n v="0.2"/>
    <n v="-135.7650000000001"/>
  </r>
  <r>
    <n v="662"/>
    <s v="CA-2015-146563"/>
    <x v="252"/>
    <d v="2015-08-28T00:00:00"/>
    <s v="Standard Class"/>
    <s v="CB-12025"/>
    <s v="Cassandra Brandow"/>
    <x v="0"/>
    <s v="United States"/>
    <s v="Arlington"/>
    <x v="5"/>
    <n v="76017"/>
    <x v="2"/>
    <s v="FUR-TA-10001768"/>
    <x v="0"/>
    <x v="3"/>
    <s v="Hon Racetrack Conference Tables"/>
    <n v="918.78499999999985"/>
    <n v="5"/>
    <n v="0.3"/>
    <n v="-118.12950000000006"/>
  </r>
  <r>
    <n v="663"/>
    <s v="CA-2015-146563"/>
    <x v="252"/>
    <d v="2015-08-28T00:00:00"/>
    <s v="Standard Class"/>
    <s v="CB-12025"/>
    <s v="Cassandra Brandow"/>
    <x v="0"/>
    <s v="United States"/>
    <s v="Arlington"/>
    <x v="5"/>
    <n v="76017"/>
    <x v="2"/>
    <s v="OFF-BI-10003981"/>
    <x v="1"/>
    <x v="8"/>
    <s v="Avery Durable Plastic 1&quot; Binders"/>
    <n v="2.7239999999999993"/>
    <n v="3"/>
    <n v="0.8"/>
    <n v="-4.2222000000000008"/>
  </r>
  <r>
    <n v="664"/>
    <s v="CA-2016-123666"/>
    <x v="253"/>
    <d v="2016-03-30T00:00:00"/>
    <s v="Standard Class"/>
    <s v="SP-20545"/>
    <s v="Sibella Parks"/>
    <x v="1"/>
    <s v="United States"/>
    <s v="New York City"/>
    <x v="15"/>
    <n v="10011"/>
    <x v="3"/>
    <s v="OFF-ST-10001522"/>
    <x v="1"/>
    <x v="4"/>
    <s v="Gould Plastics 18-Pocket Panel Bin, 34w x 5-1/4d x 20-1/2h"/>
    <n v="459.95"/>
    <n v="5"/>
    <n v="0"/>
    <n v="18.397999999999968"/>
  </r>
  <r>
    <n v="665"/>
    <s v="CA-2016-143308"/>
    <x v="254"/>
    <d v="2016-11-04T00:00:00"/>
    <s v="Same Day"/>
    <s v="RC-19825"/>
    <s v="Roy Collins"/>
    <x v="0"/>
    <s v="United States"/>
    <s v="Louisville"/>
    <x v="0"/>
    <n v="40214"/>
    <x v="0"/>
    <s v="OFF-FA-10000621"/>
    <x v="1"/>
    <x v="13"/>
    <s v="OIC Colored Binder Clips, Assorted Sizes"/>
    <n v="10.74"/>
    <n v="3"/>
    <n v="0"/>
    <n v="5.2625999999999999"/>
  </r>
  <r>
    <n v="666"/>
    <s v="CA-2017-132682"/>
    <x v="110"/>
    <d v="2017-06-10T00:00:00"/>
    <s v="Second Class"/>
    <s v="TH-21235"/>
    <s v="Tiffany House"/>
    <x v="1"/>
    <s v="United States"/>
    <s v="Dallas"/>
    <x v="5"/>
    <n v="75081"/>
    <x v="2"/>
    <s v="OFF-SU-10004231"/>
    <x v="1"/>
    <x v="14"/>
    <s v="Acme Tagit Stainless Steel Antibacterial Scissors"/>
    <n v="23.76"/>
    <n v="3"/>
    <n v="0.2"/>
    <n v="2.0789999999999997"/>
  </r>
  <r>
    <n v="667"/>
    <s v="CA-2017-132682"/>
    <x v="110"/>
    <d v="2017-06-10T00:00:00"/>
    <s v="Second Class"/>
    <s v="TH-21235"/>
    <s v="Tiffany House"/>
    <x v="1"/>
    <s v="United States"/>
    <s v="Dallas"/>
    <x v="5"/>
    <n v="75081"/>
    <x v="2"/>
    <s v="OFF-PA-10000474"/>
    <x v="1"/>
    <x v="10"/>
    <s v="Easy-staple paper"/>
    <n v="85.055999999999997"/>
    <n v="3"/>
    <n v="0.2"/>
    <n v="28.706399999999991"/>
  </r>
  <r>
    <n v="668"/>
    <s v="CA-2017-132682"/>
    <x v="110"/>
    <d v="2017-06-10T00:00:00"/>
    <s v="Second Class"/>
    <s v="TH-21235"/>
    <s v="Tiffany House"/>
    <x v="1"/>
    <s v="United States"/>
    <s v="Dallas"/>
    <x v="5"/>
    <n v="75081"/>
    <x v="2"/>
    <s v="TEC-PH-10004042"/>
    <x v="2"/>
    <x v="7"/>
    <s v="ClearOne Communications CHAT 70 OC Speaker Phone"/>
    <n v="381.57600000000002"/>
    <n v="3"/>
    <n v="0.2"/>
    <n v="28.618200000000002"/>
  </r>
  <r>
    <n v="669"/>
    <s v="CA-2014-156314"/>
    <x v="163"/>
    <d v="2014-12-26T00:00:00"/>
    <s v="First Class"/>
    <s v="RP-19390"/>
    <s v="Resi Pölking"/>
    <x v="0"/>
    <s v="United States"/>
    <s v="Cleveland"/>
    <x v="24"/>
    <n v="44105"/>
    <x v="3"/>
    <s v="FUR-FU-10003096"/>
    <x v="0"/>
    <x v="5"/>
    <s v="Master Giant Foot Doorstop, Safety Yellow"/>
    <n v="30.36"/>
    <n v="5"/>
    <n v="0.2"/>
    <n v="8.7285000000000004"/>
  </r>
  <r>
    <n v="670"/>
    <s v="US-2017-106663"/>
    <x v="255"/>
    <d v="2017-06-13T00:00:00"/>
    <s v="Standard Class"/>
    <s v="MO-17800"/>
    <s v="Meg O'Connel"/>
    <x v="2"/>
    <s v="United States"/>
    <s v="Chicago"/>
    <x v="10"/>
    <n v="60653"/>
    <x v="2"/>
    <s v="FUR-FU-10002759"/>
    <x v="0"/>
    <x v="5"/>
    <s v="12-1/2 Diameter Round Wall Clock"/>
    <n v="23.976000000000003"/>
    <n v="3"/>
    <n v="0.6"/>
    <n v="-14.385599999999997"/>
  </r>
  <r>
    <n v="671"/>
    <s v="US-2017-106663"/>
    <x v="255"/>
    <d v="2017-06-13T00:00:00"/>
    <s v="Standard Class"/>
    <s v="MO-17800"/>
    <s v="Meg O'Connel"/>
    <x v="2"/>
    <s v="United States"/>
    <s v="Chicago"/>
    <x v="10"/>
    <n v="60653"/>
    <x v="2"/>
    <s v="FUR-TA-10000688"/>
    <x v="0"/>
    <x v="3"/>
    <s v="Chromcraft Bull-Nose Wood Round Conference Table Top, Wood Base"/>
    <n v="108.925"/>
    <n v="1"/>
    <n v="0.5"/>
    <n v="-71.890500000000017"/>
  </r>
  <r>
    <n v="672"/>
    <s v="US-2017-106663"/>
    <x v="255"/>
    <d v="2017-06-13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s v="Standard Class"/>
    <s v="TD-20995"/>
    <s v="Tamara Dahlen"/>
    <x v="0"/>
    <s v="United States"/>
    <s v="Quincy"/>
    <x v="10"/>
    <n v="62301"/>
    <x v="2"/>
    <s v="OFF-AR-10001954"/>
    <x v="1"/>
    <x v="6"/>
    <s v="Newell 331"/>
    <n v="19.559999999999999"/>
    <n v="5"/>
    <n v="0.2"/>
    <n v="1.7115"/>
  </r>
  <r>
    <n v="674"/>
    <s v="CA-2017-130351"/>
    <x v="256"/>
    <d v="2017-12-08T00:00:00"/>
    <s v="First Class"/>
    <s v="RB-19570"/>
    <s v="Rob Beeghly"/>
    <x v="0"/>
    <s v="United States"/>
    <s v="Columbus"/>
    <x v="14"/>
    <n v="47201"/>
    <x v="2"/>
    <s v="OFF-AP-10004532"/>
    <x v="1"/>
    <x v="9"/>
    <s v="Kensington 6 Outlet Guardian Standard Surge Protector"/>
    <n v="61.44"/>
    <n v="3"/>
    <n v="0"/>
    <n v="16.588799999999999"/>
  </r>
  <r>
    <n v="675"/>
    <s v="CA-2017-130351"/>
    <x v="256"/>
    <d v="2017-12-08T00:00:00"/>
    <s v="First Class"/>
    <s v="RB-19570"/>
    <s v="Rob Beeghly"/>
    <x v="0"/>
    <s v="United States"/>
    <s v="Columbus"/>
    <x v="14"/>
    <n v="47201"/>
    <x v="2"/>
    <s v="OFF-PA-10002137"/>
    <x v="1"/>
    <x v="10"/>
    <s v="Southworth 100% Résumé Paper, 24lb."/>
    <n v="38.9"/>
    <n v="5"/>
    <n v="0"/>
    <n v="17.504999999999995"/>
  </r>
  <r>
    <n v="676"/>
    <s v="CA-2017-130351"/>
    <x v="256"/>
    <d v="2017-12-08T00:00:00"/>
    <s v="First Class"/>
    <s v="RB-19570"/>
    <s v="Rob Beeghly"/>
    <x v="0"/>
    <s v="United States"/>
    <s v="Columbus"/>
    <x v="14"/>
    <n v="47201"/>
    <x v="2"/>
    <s v="TEC-AC-10003832"/>
    <x v="2"/>
    <x v="11"/>
    <s v="Imation 16GB Mini TravelDrive USB 2.0 Flash Drive"/>
    <n v="99.390000000000015"/>
    <n v="3"/>
    <n v="0"/>
    <n v="40.749900000000004"/>
  </r>
  <r>
    <n v="677"/>
    <s v="US-2017-119438"/>
    <x v="257"/>
    <d v="2017-03-23T00:00:00"/>
    <s v="Standard Class"/>
    <s v="CD-11980"/>
    <s v="Carol Darley"/>
    <x v="0"/>
    <s v="United States"/>
    <s v="Tyler"/>
    <x v="5"/>
    <n v="75701"/>
    <x v="2"/>
    <s v="OFF-AP-10000804"/>
    <x v="1"/>
    <x v="9"/>
    <s v="Hoover Portapower Portable Vacuum"/>
    <n v="2.6879999999999997"/>
    <n v="3"/>
    <n v="0.8"/>
    <n v="-7.3920000000000021"/>
  </r>
  <r>
    <n v="678"/>
    <s v="US-2017-119438"/>
    <x v="257"/>
    <d v="2017-03-23T00:00:00"/>
    <s v="Standard Class"/>
    <s v="CD-11980"/>
    <s v="Carol Darley"/>
    <x v="0"/>
    <s v="United States"/>
    <s v="Tyler"/>
    <x v="5"/>
    <n v="75701"/>
    <x v="2"/>
    <s v="TEC-AC-10003614"/>
    <x v="2"/>
    <x v="11"/>
    <s v="Verbatim 25 GB 6x Blu-ray Single Layer Recordable Disc, 10/Pack"/>
    <n v="27.816000000000003"/>
    <n v="3"/>
    <n v="0.2"/>
    <n v="4.5200999999999958"/>
  </r>
  <r>
    <n v="679"/>
    <s v="US-2017-119438"/>
    <x v="257"/>
    <d v="2017-03-23T00:00:00"/>
    <s v="Standard Class"/>
    <s v="CD-11980"/>
    <s v="Carol Darley"/>
    <x v="0"/>
    <s v="United States"/>
    <s v="Tyler"/>
    <x v="5"/>
    <n v="75701"/>
    <x v="2"/>
    <s v="FUR-FU-10003553"/>
    <x v="0"/>
    <x v="5"/>
    <s v="Howard Miller 13-1/2&quot; Diameter Rosebrook Wall Clock"/>
    <n v="82.524000000000001"/>
    <n v="3"/>
    <n v="0.6"/>
    <n v="-41.261999999999972"/>
  </r>
  <r>
    <n v="680"/>
    <s v="US-2017-119438"/>
    <x v="257"/>
    <d v="2017-03-23T00:00:00"/>
    <s v="Standard Class"/>
    <s v="CD-11980"/>
    <s v="Carol Darley"/>
    <x v="0"/>
    <s v="United States"/>
    <s v="Tyler"/>
    <x v="5"/>
    <n v="75701"/>
    <x v="2"/>
    <s v="OFF-BI-10004632"/>
    <x v="1"/>
    <x v="8"/>
    <s v="Ibico Hi-Tech Manual Binding System"/>
    <n v="182.99399999999997"/>
    <n v="3"/>
    <n v="0.8"/>
    <n v="-320.23950000000013"/>
  </r>
  <r>
    <n v="681"/>
    <s v="CA-2016-164511"/>
    <x v="258"/>
    <d v="2016-11-24T00:00:00"/>
    <s v="Standard Class"/>
    <s v="DJ-13630"/>
    <s v="Doug Jacobs"/>
    <x v="0"/>
    <s v="United States"/>
    <s v="New York City"/>
    <x v="15"/>
    <n v="10024"/>
    <x v="3"/>
    <s v="OFF-BI-10003305"/>
    <x v="1"/>
    <x v="8"/>
    <s v="Avery Hanging File Binders"/>
    <n v="14.352000000000002"/>
    <n v="3"/>
    <n v="0.2"/>
    <n v="4.6643999999999988"/>
  </r>
  <r>
    <n v="682"/>
    <s v="CA-2016-164511"/>
    <x v="258"/>
    <d v="2016-11-24T00:00:00"/>
    <s v="Standard Class"/>
    <s v="DJ-13630"/>
    <s v="Doug Jacobs"/>
    <x v="0"/>
    <s v="United States"/>
    <s v="New York City"/>
    <x v="15"/>
    <n v="10024"/>
    <x v="3"/>
    <s v="OFF-ST-10002583"/>
    <x v="1"/>
    <x v="4"/>
    <s v="Fellowes Neat Ideas Storage Cubes"/>
    <n v="64.959999999999994"/>
    <n v="2"/>
    <n v="0"/>
    <n v="2.598399999999998"/>
  </r>
  <r>
    <n v="683"/>
    <s v="CA-2016-164511"/>
    <x v="258"/>
    <d v="2016-11-24T00:00:00"/>
    <s v="Standard Class"/>
    <s v="DJ-13630"/>
    <s v="Doug Jacobs"/>
    <x v="0"/>
    <s v="United States"/>
    <s v="New York City"/>
    <x v="15"/>
    <n v="10024"/>
    <x v="3"/>
    <s v="OFF-ST-10004507"/>
    <x v="1"/>
    <x v="4"/>
    <s v="Advantus Rolling Storage Box"/>
    <n v="68.599999999999994"/>
    <n v="4"/>
    <n v="0"/>
    <n v="18.521999999999998"/>
  </r>
  <r>
    <n v="684"/>
    <s v="US-2017-168116"/>
    <x v="259"/>
    <d v="2017-11-04T00:00:00"/>
    <s v="Same Day"/>
    <s v="GT-14635"/>
    <s v="Grant Thornton"/>
    <x v="1"/>
    <s v="United States"/>
    <s v="Burlington"/>
    <x v="3"/>
    <n v="27217"/>
    <x v="0"/>
    <s v="TEC-MA-10004125"/>
    <x v="2"/>
    <x v="15"/>
    <s v="Cubify CubeX 3D Printer Triple Head Print"/>
    <n v="7999.98"/>
    <n v="4"/>
    <n v="0.5"/>
    <n v="-3839.9903999999988"/>
  </r>
  <r>
    <n v="685"/>
    <s v="US-2017-168116"/>
    <x v="259"/>
    <d v="2017-11-04T00:00:00"/>
    <s v="Same Day"/>
    <s v="GT-14635"/>
    <s v="Grant Thornton"/>
    <x v="1"/>
    <s v="United States"/>
    <s v="Burlington"/>
    <x v="3"/>
    <n v="27217"/>
    <x v="0"/>
    <s v="OFF-AP-10002457"/>
    <x v="1"/>
    <x v="9"/>
    <s v="Eureka The Boss Plus 12-Amp Hard Box Upright Vacuum, Red"/>
    <n v="167.44000000000003"/>
    <n v="2"/>
    <n v="0.2"/>
    <n v="14.650999999999989"/>
  </r>
  <r>
    <n v="686"/>
    <s v="CA-2014-157784"/>
    <x v="260"/>
    <d v="2014-07-08T00:00:00"/>
    <s v="First Class"/>
    <s v="MC-17845"/>
    <s v="Michael Chen"/>
    <x v="0"/>
    <s v="United States"/>
    <s v="Jackson"/>
    <x v="35"/>
    <n v="39212"/>
    <x v="0"/>
    <s v="TEC-AC-10003911"/>
    <x v="2"/>
    <x v="11"/>
    <s v="NETGEAR AC1750 Dual Band Gigabit Smart WiFi Router"/>
    <n v="479.97"/>
    <n v="3"/>
    <n v="0"/>
    <n v="163.18979999999999"/>
  </r>
  <r>
    <n v="687"/>
    <s v="CA-2014-157784"/>
    <x v="260"/>
    <d v="2014-07-08T00:00:00"/>
    <s v="First Class"/>
    <s v="MC-17845"/>
    <s v="Michael Chen"/>
    <x v="0"/>
    <s v="United States"/>
    <s v="Jackson"/>
    <x v="35"/>
    <n v="39212"/>
    <x v="0"/>
    <s v="OFF-LA-10001934"/>
    <x v="1"/>
    <x v="2"/>
    <s v="Avery 516"/>
    <n v="14.62"/>
    <n v="2"/>
    <n v="0"/>
    <n v="6.8713999999999995"/>
  </r>
  <r>
    <n v="688"/>
    <s v="CA-2014-157784"/>
    <x v="260"/>
    <d v="2014-07-08T00:00:00"/>
    <s v="First Class"/>
    <s v="MC-17845"/>
    <s v="Michael Chen"/>
    <x v="0"/>
    <s v="United States"/>
    <s v="Jackson"/>
    <x v="35"/>
    <n v="39212"/>
    <x v="0"/>
    <s v="OFF-PA-10000304"/>
    <x v="1"/>
    <x v="10"/>
    <s v="Xerox 1995"/>
    <n v="19.440000000000001"/>
    <n v="3"/>
    <n v="0"/>
    <n v="9.3312000000000008"/>
  </r>
  <r>
    <n v="689"/>
    <s v="CA-2017-161480"/>
    <x v="53"/>
    <d v="2017-12-29T00:00:00"/>
    <s v="Standard Class"/>
    <s v="RA-19285"/>
    <s v="Ralph Arnett"/>
    <x v="0"/>
    <s v="United States"/>
    <s v="New York City"/>
    <x v="15"/>
    <n v="10035"/>
    <x v="3"/>
    <s v="FUR-BO-10004015"/>
    <x v="0"/>
    <x v="0"/>
    <s v="Bush Andora Bookcase, Maple/Graphite Gray Finish"/>
    <n v="191.98400000000001"/>
    <n v="2"/>
    <n v="0.2"/>
    <n v="4.7995999999999768"/>
  </r>
  <r>
    <n v="690"/>
    <s v="US-2014-117135"/>
    <x v="261"/>
    <d v="2014-06-23T00:00:00"/>
    <s v="Second Class"/>
    <s v="NP-18325"/>
    <s v="Naresj Patel"/>
    <x v="0"/>
    <s v="United States"/>
    <s v="Waynesboro"/>
    <x v="17"/>
    <n v="22980"/>
    <x v="0"/>
    <s v="FUR-FU-10004071"/>
    <x v="0"/>
    <x v="5"/>
    <s v="Luxo Professional Magnifying Clamp-On Fluorescent Lamps"/>
    <n v="104.01"/>
    <n v="1"/>
    <n v="0"/>
    <n v="14.561400000000006"/>
  </r>
  <r>
    <n v="691"/>
    <s v="US-2014-117135"/>
    <x v="261"/>
    <d v="2014-06-23T00:00:00"/>
    <s v="Second Class"/>
    <s v="NP-18325"/>
    <s v="Naresj Patel"/>
    <x v="0"/>
    <s v="United States"/>
    <s v="Waynesboro"/>
    <x v="17"/>
    <n v="22980"/>
    <x v="0"/>
    <s v="TEC-PH-10002033"/>
    <x v="2"/>
    <x v="7"/>
    <s v="Konftel 250 Conference phone - Charcoal black"/>
    <n v="284.82"/>
    <n v="1"/>
    <n v="0"/>
    <n v="74.053200000000004"/>
  </r>
  <r>
    <n v="692"/>
    <s v="US-2014-117135"/>
    <x v="261"/>
    <d v="2014-06-23T00:00:00"/>
    <s v="Second Class"/>
    <s v="NP-18325"/>
    <s v="Naresj Patel"/>
    <x v="0"/>
    <s v="United States"/>
    <s v="Waynesboro"/>
    <x v="17"/>
    <n v="22980"/>
    <x v="0"/>
    <s v="OFF-ST-10002444"/>
    <x v="1"/>
    <x v="4"/>
    <s v="Recycled Eldon Regeneration Jumbo File"/>
    <n v="36.839999999999996"/>
    <n v="3"/>
    <n v="0"/>
    <n v="10.315199999999999"/>
  </r>
  <r>
    <n v="693"/>
    <s v="CA-2015-131534"/>
    <x v="262"/>
    <d v="2015-04-02T00:00:00"/>
    <s v="Standard Class"/>
    <s v="AB-10165"/>
    <s v="Alan Barnes"/>
    <x v="0"/>
    <s v="United States"/>
    <s v="Los Angeles"/>
    <x v="1"/>
    <n v="90036"/>
    <x v="1"/>
    <s v="TEC-AC-10002253"/>
    <x v="2"/>
    <x v="11"/>
    <s v="Imation Bio 8GB USB Flash Drive Imation Corp"/>
    <n v="166.24"/>
    <n v="1"/>
    <n v="0"/>
    <n v="24.936000000000007"/>
  </r>
  <r>
    <n v="694"/>
    <s v="CA-2015-131534"/>
    <x v="262"/>
    <d v="2015-04-02T00:00:00"/>
    <s v="Standard Class"/>
    <s v="AB-10165"/>
    <s v="Alan Barnes"/>
    <x v="0"/>
    <s v="United States"/>
    <s v="Los Angeles"/>
    <x v="1"/>
    <n v="90036"/>
    <x v="1"/>
    <s v="OFF-PA-10000743"/>
    <x v="1"/>
    <x v="10"/>
    <s v="Xerox 1977"/>
    <n v="33.4"/>
    <n v="5"/>
    <n v="0"/>
    <n v="16.032"/>
  </r>
  <r>
    <n v="695"/>
    <s v="CA-2015-119291"/>
    <x v="263"/>
    <d v="2015-05-17T00:00:00"/>
    <s v="First Class"/>
    <s v="JO-15550"/>
    <s v="Jesus Ocampo"/>
    <x v="2"/>
    <s v="United States"/>
    <s v="Chester"/>
    <x v="9"/>
    <n v="19013"/>
    <x v="3"/>
    <s v="OFF-AR-10003373"/>
    <x v="1"/>
    <x v="6"/>
    <s v="Boston School Pro Electric Pencil Sharpener, 1670"/>
    <n v="198.27200000000002"/>
    <n v="8"/>
    <n v="0.2"/>
    <n v="17.34879999999999"/>
  </r>
  <r>
    <n v="696"/>
    <s v="CA-2015-119291"/>
    <x v="263"/>
    <d v="2015-05-17T00:00:00"/>
    <s v="First Class"/>
    <s v="JO-15550"/>
    <s v="Jesus Ocampo"/>
    <x v="2"/>
    <s v="United States"/>
    <s v="Chester"/>
    <x v="9"/>
    <n v="19013"/>
    <x v="3"/>
    <s v="OFF-LA-10002312"/>
    <x v="1"/>
    <x v="2"/>
    <s v="Avery 490"/>
    <n v="47.360000000000007"/>
    <n v="4"/>
    <n v="0.2"/>
    <n v="17.759999999999998"/>
  </r>
  <r>
    <n v="697"/>
    <s v="CA-2015-119291"/>
    <x v="263"/>
    <d v="2015-05-17T00:00:00"/>
    <s v="First Class"/>
    <s v="JO-15550"/>
    <s v="Jesus Ocampo"/>
    <x v="2"/>
    <s v="United States"/>
    <s v="Chester"/>
    <x v="9"/>
    <n v="19013"/>
    <x v="3"/>
    <s v="OFF-EN-10000927"/>
    <x v="1"/>
    <x v="12"/>
    <s v="Jet-Pak Recycled Peel 'N' Seal Padded Mailers"/>
    <n v="200.98400000000004"/>
    <n v="7"/>
    <n v="0.2"/>
    <n v="62.807499999999976"/>
  </r>
  <r>
    <n v="698"/>
    <s v="CA-2015-119291"/>
    <x v="263"/>
    <d v="2015-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s v="First Class"/>
    <s v="JO-15550"/>
    <s v="Jesus Ocampo"/>
    <x v="2"/>
    <s v="United States"/>
    <s v="Chester"/>
    <x v="9"/>
    <n v="19013"/>
    <x v="3"/>
    <s v="OFF-AR-10001118"/>
    <x v="1"/>
    <x v="6"/>
    <s v="Binney &amp; Smith Crayola Metallic Crayons, 16-Color Pack"/>
    <n v="2.6960000000000002"/>
    <n v="1"/>
    <n v="0.2"/>
    <n v="0.8088000000000003"/>
  </r>
  <r>
    <n v="700"/>
    <s v="CA-2015-119291"/>
    <x v="263"/>
    <d v="2015-05-17T00:00:00"/>
    <s v="First Class"/>
    <s v="JO-15550"/>
    <s v="Jesus Ocampo"/>
    <x v="2"/>
    <s v="United States"/>
    <s v="Chester"/>
    <x v="9"/>
    <n v="19013"/>
    <x v="3"/>
    <s v="OFF-BI-10001575"/>
    <x v="1"/>
    <x v="8"/>
    <s v="GBC Linen Binding Covers"/>
    <n v="18.588000000000005"/>
    <n v="2"/>
    <n v="0.7"/>
    <n v="-13.6312"/>
  </r>
  <r>
    <n v="701"/>
    <s v="CA-2015-119291"/>
    <x v="263"/>
    <d v="2015-05-17T00:00:00"/>
    <s v="First Class"/>
    <s v="JO-15550"/>
    <s v="Jesus Ocampo"/>
    <x v="2"/>
    <s v="United States"/>
    <s v="Chester"/>
    <x v="9"/>
    <n v="19013"/>
    <x v="3"/>
    <s v="OFF-BI-10001982"/>
    <x v="1"/>
    <x v="8"/>
    <s v="Wilson Jones Custom Binder Spines &amp; Labels"/>
    <n v="4.8960000000000008"/>
    <n v="3"/>
    <n v="0.7"/>
    <n v="-3.4271999999999991"/>
  </r>
  <r>
    <n v="702"/>
    <s v="CA-2017-114552"/>
    <x v="264"/>
    <d v="2017-09-08T00:00:00"/>
    <s v="Standard Class"/>
    <s v="Dl-13600"/>
    <s v="Dorris liebe"/>
    <x v="1"/>
    <s v="United States"/>
    <s v="Cleveland"/>
    <x v="24"/>
    <n v="44105"/>
    <x v="3"/>
    <s v="FUR-FU-10002960"/>
    <x v="0"/>
    <x v="5"/>
    <s v="Eldon 200 Class Desk Accessories, Burgundy"/>
    <n v="15.072000000000003"/>
    <n v="3"/>
    <n v="0.2"/>
    <n v="4.1448"/>
  </r>
  <r>
    <n v="703"/>
    <s v="CA-2016-163755"/>
    <x v="254"/>
    <d v="2016-11-08T00:00:00"/>
    <s v="Second Class"/>
    <s v="AS-10285"/>
    <s v="Alejandro Savely"/>
    <x v="1"/>
    <s v="United States"/>
    <s v="Seattle"/>
    <x v="4"/>
    <n v="98103"/>
    <x v="1"/>
    <s v="FUR-FU-10003394"/>
    <x v="0"/>
    <x v="5"/>
    <s v="Tenex &quot;The Solids&quot; Textured Chair Mats"/>
    <n v="209.88"/>
    <n v="3"/>
    <n v="0"/>
    <n v="35.679599999999979"/>
  </r>
  <r>
    <n v="704"/>
    <s v="CA-2015-142027"/>
    <x v="265"/>
    <d v="2015-04-14T00:00:00"/>
    <s v="Standard Class"/>
    <s v="JK-15370"/>
    <s v="Jay Kimmel"/>
    <x v="0"/>
    <s v="United States"/>
    <s v="Long Beach"/>
    <x v="1"/>
    <n v="90805"/>
    <x v="1"/>
    <s v="FUR-TA-10002774"/>
    <x v="0"/>
    <x v="3"/>
    <s v="Laminate Occasional Tables"/>
    <n v="369.91200000000003"/>
    <n v="3"/>
    <n v="0.2"/>
    <n v="-13.871700000000047"/>
  </r>
  <r>
    <n v="705"/>
    <s v="CA-2014-138527"/>
    <x v="171"/>
    <d v="2014-09-17T00:00:00"/>
    <s v="Standard Class"/>
    <s v="BN-11470"/>
    <s v="Brad Norvell"/>
    <x v="1"/>
    <s v="United States"/>
    <s v="Cary"/>
    <x v="3"/>
    <n v="27511"/>
    <x v="0"/>
    <s v="OFF-PA-10001800"/>
    <x v="1"/>
    <x v="10"/>
    <s v="Xerox 220"/>
    <n v="10.368000000000002"/>
    <n v="2"/>
    <n v="0.2"/>
    <n v="3.6288"/>
  </r>
  <r>
    <n v="706"/>
    <s v="CA-2014-138527"/>
    <x v="171"/>
    <d v="2014-09-17T00:00:00"/>
    <s v="Standard Class"/>
    <s v="BN-11470"/>
    <s v="Brad Norvell"/>
    <x v="1"/>
    <s v="United States"/>
    <s v="Cary"/>
    <x v="3"/>
    <n v="27511"/>
    <x v="0"/>
    <s v="OFF-AP-10001469"/>
    <x v="1"/>
    <x v="9"/>
    <s v="Fellowes 8 Outlet Superior Workstation Surge Protector"/>
    <n v="166.84"/>
    <n v="5"/>
    <n v="0.2"/>
    <n v="18.769499999999987"/>
  </r>
  <r>
    <n v="707"/>
    <s v="CA-2014-138527"/>
    <x v="171"/>
    <d v="2014-09-17T00:00:00"/>
    <s v="Standard Class"/>
    <s v="BN-11470"/>
    <s v="Brad Norvell"/>
    <x v="1"/>
    <s v="United States"/>
    <s v="Cary"/>
    <x v="3"/>
    <n v="27511"/>
    <x v="0"/>
    <s v="TEC-AC-10002399"/>
    <x v="2"/>
    <x v="11"/>
    <s v="SanDisk Cruzer 32 GB USB Flash Drive"/>
    <n v="15.216000000000001"/>
    <n v="1"/>
    <n v="0.2"/>
    <n v="2.2823999999999991"/>
  </r>
  <r>
    <n v="708"/>
    <s v="CA-2014-112158"/>
    <x v="266"/>
    <d v="2014-12-04T00:00:00"/>
    <s v="First Class"/>
    <s v="DP-13165"/>
    <s v="David Philippe"/>
    <x v="0"/>
    <s v="United States"/>
    <s v="New York City"/>
    <x v="15"/>
    <n v="10035"/>
    <x v="3"/>
    <s v="TEC-AC-10003628"/>
    <x v="2"/>
    <x v="11"/>
    <s v="Logitech 910-002974 M325 Wireless Mouse for Web Scrolling"/>
    <n v="119.96"/>
    <n v="4"/>
    <n v="0"/>
    <n v="52.78240000000001"/>
  </r>
  <r>
    <n v="709"/>
    <s v="CA-2014-112158"/>
    <x v="266"/>
    <d v="2014-12-04T00:00:00"/>
    <s v="First Class"/>
    <s v="DP-13165"/>
    <s v="David Philippe"/>
    <x v="0"/>
    <s v="United States"/>
    <s v="New York City"/>
    <x v="15"/>
    <n v="10035"/>
    <x v="3"/>
    <s v="FUR-BO-10003272"/>
    <x v="0"/>
    <x v="0"/>
    <s v="O'Sullivan Living Dimensions 5-Shelf Bookcases"/>
    <n v="883.92"/>
    <n v="5"/>
    <n v="0.2"/>
    <n v="-110.49000000000007"/>
  </r>
  <r>
    <n v="710"/>
    <s v="CA-2014-112158"/>
    <x v="266"/>
    <d v="2014-12-04T00:00:00"/>
    <s v="First Class"/>
    <s v="DP-13165"/>
    <s v="David Philippe"/>
    <x v="0"/>
    <s v="United States"/>
    <s v="New York City"/>
    <x v="15"/>
    <n v="10035"/>
    <x v="3"/>
    <s v="OFF-BI-10000050"/>
    <x v="1"/>
    <x v="8"/>
    <s v="Angle-D Binders with Locking Rings, Label Holders"/>
    <n v="46.72"/>
    <n v="8"/>
    <n v="0.2"/>
    <n v="15.767999999999997"/>
  </r>
  <r>
    <n v="711"/>
    <s v="CA-2014-113887"/>
    <x v="267"/>
    <d v="2014-04-07T00:00:00"/>
    <s v="First Class"/>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s v="Standard Class"/>
    <s v="AP-10915"/>
    <s v="Arthur Prichep"/>
    <x v="0"/>
    <s v="United States"/>
    <s v="Palm Coast"/>
    <x v="2"/>
    <n v="32137"/>
    <x v="0"/>
    <s v="OFF-EN-10001219"/>
    <x v="1"/>
    <x v="12"/>
    <s v="#10- 4 1/8&quot; x 9 1/2&quot; Security-Tint Envelopes"/>
    <n v="24.448"/>
    <n v="4"/>
    <n v="0.2"/>
    <n v="8.8623999999999992"/>
  </r>
  <r>
    <n v="713"/>
    <s v="US-2017-100048"/>
    <x v="240"/>
    <d v="2017-05-24T00:00:00"/>
    <s v="Standard Class"/>
    <s v="RS-19765"/>
    <s v="Roland Schwarz"/>
    <x v="1"/>
    <s v="United States"/>
    <s v="Mount Vernon"/>
    <x v="15"/>
    <n v="10550"/>
    <x v="3"/>
    <s v="OFF-AP-10001154"/>
    <x v="1"/>
    <x v="9"/>
    <s v="Bionaire Personal Warm Mist Humidifier/Vaporizer"/>
    <n v="281.34000000000003"/>
    <n v="6"/>
    <n v="0"/>
    <n v="109.72260000000001"/>
  </r>
  <r>
    <n v="714"/>
    <s v="US-2017-100048"/>
    <x v="240"/>
    <d v="2017-05-24T00:00:00"/>
    <s v="Standard Class"/>
    <s v="RS-19765"/>
    <s v="Roland Schwarz"/>
    <x v="1"/>
    <s v="United States"/>
    <s v="Mount Vernon"/>
    <x v="15"/>
    <n v="10550"/>
    <x v="3"/>
    <s v="TEC-PH-10003012"/>
    <x v="2"/>
    <x v="7"/>
    <s v="Nortel Meridian M3904 Professional Digital phone"/>
    <n v="307.98"/>
    <n v="2"/>
    <n v="0"/>
    <n v="89.314199999999971"/>
  </r>
  <r>
    <n v="715"/>
    <s v="US-2017-100048"/>
    <x v="240"/>
    <d v="2017-05-24T00:00:00"/>
    <s v="Standard Class"/>
    <s v="RS-19765"/>
    <s v="Roland Schwarz"/>
    <x v="1"/>
    <s v="United States"/>
    <s v="Mount Vernon"/>
    <x v="15"/>
    <n v="10550"/>
    <x v="3"/>
    <s v="TEC-AC-10001606"/>
    <x v="2"/>
    <x v="11"/>
    <s v="Logitech Wireless Performance Mouse MX for PC and Mac"/>
    <n v="299.96999999999997"/>
    <n v="3"/>
    <n v="0"/>
    <n v="113.98860000000001"/>
  </r>
  <r>
    <n v="716"/>
    <s v="CA-2014-153150"/>
    <x v="268"/>
    <d v="2014-07-06T00:00:00"/>
    <s v="Second Class"/>
    <s v="Dl-13600"/>
    <s v="Dorris liebe"/>
    <x v="1"/>
    <s v="United States"/>
    <s v="Seattle"/>
    <x v="4"/>
    <n v="98105"/>
    <x v="1"/>
    <s v="OFF-BI-10003355"/>
    <x v="1"/>
    <x v="8"/>
    <s v="Cardinal Holdit Business Card Pockets"/>
    <n v="19.920000000000002"/>
    <n v="5"/>
    <n v="0.2"/>
    <n v="6.9719999999999995"/>
  </r>
  <r>
    <n v="717"/>
    <s v="CA-2014-130092"/>
    <x v="269"/>
    <d v="2014-01-14T00:00:00"/>
    <s v="First Class"/>
    <s v="SV-20365"/>
    <s v="Seth Vernon"/>
    <x v="0"/>
    <s v="United States"/>
    <s v="Dover"/>
    <x v="13"/>
    <n v="19901"/>
    <x v="3"/>
    <s v="FUR-FU-10000010"/>
    <x v="0"/>
    <x v="5"/>
    <s v="DAX Value U-Channel Document Frames, Easel Back"/>
    <n v="9.94"/>
    <n v="2"/>
    <n v="0"/>
    <n v="3.0813999999999995"/>
  </r>
  <r>
    <n v="718"/>
    <s v="CA-2017-108910"/>
    <x v="241"/>
    <d v="2017-09-29T00:00:00"/>
    <s v="Standard Class"/>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s v="Standard Class"/>
    <s v="CK-12325"/>
    <s v="Christine Kargatis"/>
    <x v="2"/>
    <s v="United States"/>
    <s v="Orem"/>
    <x v="7"/>
    <n v="84057"/>
    <x v="1"/>
    <s v="OFF-BI-10001658"/>
    <x v="1"/>
    <x v="8"/>
    <s v="GBC Standard Therm-A-Bind Covers"/>
    <n v="59.808000000000007"/>
    <n v="3"/>
    <n v="0.2"/>
    <n v="19.4376"/>
  </r>
  <r>
    <n v="720"/>
    <s v="CA-2014-104472"/>
    <x v="270"/>
    <d v="2014-06-07T00:00:00"/>
    <s v="Standard Class"/>
    <s v="CK-12325"/>
    <s v="Christine Kargatis"/>
    <x v="2"/>
    <s v="United States"/>
    <s v="Orem"/>
    <x v="7"/>
    <n v="84057"/>
    <x v="1"/>
    <s v="FUR-FU-10000246"/>
    <x v="0"/>
    <x v="5"/>
    <s v="Aluminum Document Frame"/>
    <n v="73.320000000000007"/>
    <n v="6"/>
    <n v="0"/>
    <n v="21.995999999999992"/>
  </r>
  <r>
    <n v="721"/>
    <s v="CA-2016-112942"/>
    <x v="271"/>
    <d v="2016-02-18T00:00:00"/>
    <s v="Standard Class"/>
    <s v="RD-19810"/>
    <s v="Ross DeVincentis"/>
    <x v="2"/>
    <s v="United States"/>
    <s v="Los Angeles"/>
    <x v="1"/>
    <n v="90045"/>
    <x v="1"/>
    <s v="OFF-PA-10004092"/>
    <x v="1"/>
    <x v="10"/>
    <s v="Tops Green Bar Computer Printout Paper"/>
    <n v="146.82"/>
    <n v="3"/>
    <n v="0"/>
    <n v="73.41"/>
  </r>
  <r>
    <n v="722"/>
    <s v="CA-2016-142335"/>
    <x v="272"/>
    <d v="2016-12-19T00:00:00"/>
    <s v="Standard Class"/>
    <s v="MP-17965"/>
    <s v="Michael Paige"/>
    <x v="1"/>
    <s v="United States"/>
    <s v="Detroit"/>
    <x v="12"/>
    <n v="48205"/>
    <x v="2"/>
    <s v="FUR-TA-10000198"/>
    <x v="0"/>
    <x v="3"/>
    <s v="Chromcraft Bull-Nose Wood Oval Conference Tables &amp; Bases"/>
    <n v="1652.94"/>
    <n v="3"/>
    <n v="0"/>
    <n v="231.41160000000002"/>
  </r>
  <r>
    <n v="723"/>
    <s v="CA-2016-142335"/>
    <x v="272"/>
    <d v="2016-12-19T00:00:00"/>
    <s v="Standard Class"/>
    <s v="MP-17965"/>
    <s v="Michael Paige"/>
    <x v="1"/>
    <s v="United States"/>
    <s v="Detroit"/>
    <x v="12"/>
    <n v="48205"/>
    <x v="2"/>
    <s v="OFF-ST-10000036"/>
    <x v="1"/>
    <x v="4"/>
    <s v="Recycled Data-Pak for Archival Bound Computer Printouts, 12-1/2 x 12-1/2 x 16"/>
    <n v="296.37"/>
    <n v="3"/>
    <n v="0"/>
    <n v="80.019899999999993"/>
  </r>
  <r>
    <n v="724"/>
    <s v="CA-2014-117429"/>
    <x v="273"/>
    <d v="2014-10-13T00:00:00"/>
    <s v="Standard Class"/>
    <s v="MR-17545"/>
    <s v="Mathew Reese"/>
    <x v="2"/>
    <s v="United States"/>
    <s v="Philadelphia"/>
    <x v="9"/>
    <n v="19140"/>
    <x v="3"/>
    <s v="FUR-FU-10000222"/>
    <x v="0"/>
    <x v="5"/>
    <s v="Seth Thomas 16&quot; Steel Case Clock"/>
    <n v="129.91999999999999"/>
    <n v="5"/>
    <n v="0.2"/>
    <n v="21.112000000000002"/>
  </r>
  <r>
    <n v="725"/>
    <s v="CA-2016-114713"/>
    <x v="274"/>
    <d v="2016-07-12T00:00:00"/>
    <s v="Standard Class"/>
    <s v="SC-20695"/>
    <s v="Steve Chapman"/>
    <x v="1"/>
    <s v="United States"/>
    <s v="Hialeah"/>
    <x v="2"/>
    <n v="33012"/>
    <x v="0"/>
    <s v="OFF-SU-10004664"/>
    <x v="1"/>
    <x v="14"/>
    <s v="Acme Softgrip Scissors"/>
    <n v="45.584000000000003"/>
    <n v="7"/>
    <n v="0.2"/>
    <n v="5.1281999999999996"/>
  </r>
  <r>
    <n v="726"/>
    <s v="CA-2017-144113"/>
    <x v="118"/>
    <d v="2017-09-20T00:00:00"/>
    <s v="Standard Class"/>
    <s v="JF-15355"/>
    <s v="Jay Fein"/>
    <x v="0"/>
    <s v="United States"/>
    <s v="Austin"/>
    <x v="5"/>
    <n v="78745"/>
    <x v="2"/>
    <s v="OFF-EN-10001141"/>
    <x v="1"/>
    <x v="12"/>
    <s v="Manila Recycled Extra-Heavyweight Clasp Envelopes, 6&quot; x 9&quot;"/>
    <n v="17.568000000000001"/>
    <n v="2"/>
    <n v="0.2"/>
    <n v="6.3684000000000003"/>
  </r>
  <r>
    <n v="727"/>
    <s v="CA-2017-144113"/>
    <x v="118"/>
    <d v="2017-09-20T00:00:00"/>
    <s v="Standard Class"/>
    <s v="JF-15355"/>
    <s v="Jay Fein"/>
    <x v="0"/>
    <s v="United States"/>
    <s v="Austin"/>
    <x v="5"/>
    <n v="78745"/>
    <x v="2"/>
    <s v="TEC-PH-10002170"/>
    <x v="2"/>
    <x v="7"/>
    <s v="ClearSounds CSC500 Amplified Spirit Phone Corded phone"/>
    <n v="55.991999999999997"/>
    <n v="1"/>
    <n v="0.2"/>
    <n v="5.5992000000000015"/>
  </r>
  <r>
    <n v="728"/>
    <s v="US-2016-150861"/>
    <x v="275"/>
    <d v="2016-12-06T00:00:00"/>
    <s v="First Class"/>
    <s v="EG-13900"/>
    <s v="Emily Grady"/>
    <x v="0"/>
    <s v="United States"/>
    <s v="Oceanside"/>
    <x v="15"/>
    <n v="11572"/>
    <x v="3"/>
    <s v="OFF-PA-10001954"/>
    <x v="1"/>
    <x v="10"/>
    <s v="Xerox 1964"/>
    <n v="182.72"/>
    <n v="8"/>
    <n v="0"/>
    <n v="84.051199999999994"/>
  </r>
  <r>
    <n v="729"/>
    <s v="US-2016-150861"/>
    <x v="275"/>
    <d v="2016-12-06T00:00:00"/>
    <s v="First Class"/>
    <s v="EG-13900"/>
    <s v="Emily Grady"/>
    <x v="0"/>
    <s v="United States"/>
    <s v="Oceanside"/>
    <x v="15"/>
    <n v="11572"/>
    <x v="3"/>
    <s v="FUR-TA-10002228"/>
    <x v="0"/>
    <x v="3"/>
    <s v="Bevis Traditional Conference Table Top, Plinth Base"/>
    <n v="400.03199999999998"/>
    <n v="2"/>
    <n v="0.4"/>
    <n v="-153.34560000000005"/>
  </r>
  <r>
    <n v="730"/>
    <s v="US-2016-150861"/>
    <x v="275"/>
    <d v="2016-12-06T00:00:00"/>
    <s v="First Class"/>
    <s v="EG-13900"/>
    <s v="Emily Grady"/>
    <x v="0"/>
    <s v="United States"/>
    <s v="Oceanside"/>
    <x v="15"/>
    <n v="11572"/>
    <x v="3"/>
    <s v="OFF-ST-10004634"/>
    <x v="1"/>
    <x v="4"/>
    <s v="Personal Folder Holder, Ebony"/>
    <n v="33.630000000000003"/>
    <n v="3"/>
    <n v="0"/>
    <n v="10.088999999999999"/>
  </r>
  <r>
    <n v="731"/>
    <s v="US-2016-150861"/>
    <x v="275"/>
    <d v="2016-12-06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s v="First Class"/>
    <s v="EG-13900"/>
    <s v="Emily Grady"/>
    <x v="0"/>
    <s v="United States"/>
    <s v="Oceanside"/>
    <x v="15"/>
    <n v="11572"/>
    <x v="3"/>
    <s v="OFF-LA-10001317"/>
    <x v="1"/>
    <x v="2"/>
    <s v="Avery 520"/>
    <n v="6.3"/>
    <n v="2"/>
    <n v="0"/>
    <n v="3.024"/>
  </r>
  <r>
    <n v="733"/>
    <s v="CA-2017-131954"/>
    <x v="276"/>
    <d v="2017-01-25T00:00:00"/>
    <s v="Standard Class"/>
    <s v="DS-13030"/>
    <s v="Darrin Sayre"/>
    <x v="2"/>
    <s v="United States"/>
    <s v="Seattle"/>
    <x v="4"/>
    <n v="98115"/>
    <x v="1"/>
    <s v="OFF-ST-10000736"/>
    <x v="1"/>
    <x v="4"/>
    <s v="Carina Double Wide Media Storage Towers in Natural &amp; Black"/>
    <n v="242.94"/>
    <n v="3"/>
    <n v="0"/>
    <n v="9.7175999999999902"/>
  </r>
  <r>
    <n v="734"/>
    <s v="CA-2017-131954"/>
    <x v="276"/>
    <d v="2017-01-25T00:00:00"/>
    <s v="Standard Class"/>
    <s v="DS-13030"/>
    <s v="Darrin Sayre"/>
    <x v="2"/>
    <s v="United States"/>
    <s v="Seattle"/>
    <x v="4"/>
    <n v="98115"/>
    <x v="1"/>
    <s v="TEC-AC-10003610"/>
    <x v="2"/>
    <x v="11"/>
    <s v="Logitech Illuminated - Keyboard"/>
    <n v="179.97"/>
    <n v="3"/>
    <n v="0"/>
    <n v="86.385600000000011"/>
  </r>
  <r>
    <n v="735"/>
    <s v="CA-2017-131954"/>
    <x v="276"/>
    <d v="2017-01-25T00:00:00"/>
    <s v="Standard Class"/>
    <s v="DS-13030"/>
    <s v="Darrin Sayre"/>
    <x v="2"/>
    <s v="United States"/>
    <s v="Seattle"/>
    <x v="4"/>
    <n v="98115"/>
    <x v="1"/>
    <s v="OFF-BI-10003982"/>
    <x v="1"/>
    <x v="8"/>
    <s v="Wilson Jones Century Plastic Molded Ring Binders"/>
    <n v="99.695999999999998"/>
    <n v="6"/>
    <n v="0.2"/>
    <n v="33.647399999999998"/>
  </r>
  <r>
    <n v="736"/>
    <s v="CA-2017-131954"/>
    <x v="276"/>
    <d v="2017-01-25T00:00:00"/>
    <s v="Standard Class"/>
    <s v="DS-13030"/>
    <s v="Darrin Sayre"/>
    <x v="2"/>
    <s v="United States"/>
    <s v="Seattle"/>
    <x v="4"/>
    <n v="98115"/>
    <x v="1"/>
    <s v="OFF-BI-10003291"/>
    <x v="1"/>
    <x v="8"/>
    <s v="Wilson Jones Leather-Like Binders with DublLock Round Rings"/>
    <n v="27.936000000000003"/>
    <n v="4"/>
    <n v="0.2"/>
    <n v="9.4283999999999963"/>
  </r>
  <r>
    <n v="737"/>
    <s v="CA-2017-131954"/>
    <x v="276"/>
    <d v="2017-01-25T00:00:00"/>
    <s v="Standard Class"/>
    <s v="DS-13030"/>
    <s v="Darrin Sayre"/>
    <x v="2"/>
    <s v="United States"/>
    <s v="Seattle"/>
    <x v="4"/>
    <n v="98115"/>
    <x v="1"/>
    <s v="FUR-BO-10001619"/>
    <x v="0"/>
    <x v="0"/>
    <s v="O'Sullivan Cherrywood Estates Traditional Bookcase"/>
    <n v="84.98"/>
    <n v="1"/>
    <n v="0"/>
    <n v="18.695599999999999"/>
  </r>
  <r>
    <n v="738"/>
    <s v="CA-2017-131954"/>
    <x v="276"/>
    <d v="2017-01-25T00:00:00"/>
    <s v="Standard Class"/>
    <s v="DS-13030"/>
    <s v="Darrin Sayre"/>
    <x v="2"/>
    <s v="United States"/>
    <s v="Seattle"/>
    <x v="4"/>
    <n v="98115"/>
    <x v="1"/>
    <s v="OFF-BI-10000138"/>
    <x v="1"/>
    <x v="8"/>
    <s v="Acco Translucent Poly Ring Binders"/>
    <n v="18.72"/>
    <n v="5"/>
    <n v="0.2"/>
    <n v="6.5519999999999996"/>
  </r>
  <r>
    <n v="739"/>
    <s v="CA-2014-132500"/>
    <x v="78"/>
    <d v="2014-09-12T00:00:00"/>
    <s v="Standard Class"/>
    <s v="GZ-14470"/>
    <s v="Gary Zandusky"/>
    <x v="0"/>
    <s v="United States"/>
    <s v="San Francisco"/>
    <x v="1"/>
    <n v="94110"/>
    <x v="1"/>
    <s v="TEC-AC-10001383"/>
    <x v="2"/>
    <x v="11"/>
    <s v="Logitech Wireless Touch Keyboard K400"/>
    <n v="49.98"/>
    <n v="2"/>
    <n v="0"/>
    <n v="8.4965999999999937"/>
  </r>
  <r>
    <n v="740"/>
    <s v="CA-2014-112326"/>
    <x v="277"/>
    <d v="2014-01-08T00:00:00"/>
    <s v="Standard Class"/>
    <s v="PO-19195"/>
    <s v="Phillina Ober"/>
    <x v="2"/>
    <s v="United States"/>
    <s v="Naperville"/>
    <x v="10"/>
    <n v="60540"/>
    <x v="2"/>
    <s v="OFF-LA-10003223"/>
    <x v="1"/>
    <x v="2"/>
    <s v="Avery 508"/>
    <n v="11.784000000000001"/>
    <n v="3"/>
    <n v="0.2"/>
    <n v="4.2716999999999992"/>
  </r>
  <r>
    <n v="741"/>
    <s v="CA-2014-112326"/>
    <x v="277"/>
    <d v="2014-01-08T00:00:00"/>
    <s v="Standard Class"/>
    <s v="PO-19195"/>
    <s v="Phillina Ober"/>
    <x v="2"/>
    <s v="United States"/>
    <s v="Naperville"/>
    <x v="10"/>
    <n v="60540"/>
    <x v="2"/>
    <s v="OFF-ST-10002743"/>
    <x v="1"/>
    <x v="4"/>
    <s v="SAFCO Boltless Steel Shelving"/>
    <n v="272.73599999999999"/>
    <n v="3"/>
    <n v="0.2"/>
    <n v="-64.774800000000013"/>
  </r>
  <r>
    <n v="742"/>
    <s v="CA-2014-112326"/>
    <x v="277"/>
    <d v="2014-01-08T00:00:00"/>
    <s v="Standard Class"/>
    <s v="PO-19195"/>
    <s v="Phillina Ober"/>
    <x v="2"/>
    <s v="United States"/>
    <s v="Naperville"/>
    <x v="10"/>
    <n v="60540"/>
    <x v="2"/>
    <s v="OFF-BI-10004094"/>
    <x v="1"/>
    <x v="8"/>
    <s v="GBC Standard Plastic Binding Systems Combs"/>
    <n v="3.5399999999999991"/>
    <n v="2"/>
    <n v="0.8"/>
    <n v="-5.4870000000000001"/>
  </r>
  <r>
    <n v="743"/>
    <s v="US-2016-146710"/>
    <x v="278"/>
    <d v="2016-09-01T00:00:00"/>
    <s v="Standard Class"/>
    <s v="SS-20875"/>
    <s v="Sung Shariari"/>
    <x v="0"/>
    <s v="United States"/>
    <s v="Dallas"/>
    <x v="5"/>
    <n v="75220"/>
    <x v="2"/>
    <s v="OFF-SU-10004498"/>
    <x v="1"/>
    <x v="14"/>
    <s v="Martin-Yale Premier Letter Opener"/>
    <n v="51.52000000000001"/>
    <n v="5"/>
    <n v="0.2"/>
    <n v="-10.948000000000002"/>
  </r>
  <r>
    <n v="744"/>
    <s v="US-2016-146710"/>
    <x v="278"/>
    <d v="2016-09-01T00:00:00"/>
    <s v="Standard Class"/>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s v="Standard Class"/>
    <s v="SS-20875"/>
    <s v="Sung Shariari"/>
    <x v="0"/>
    <s v="United States"/>
    <s v="Dallas"/>
    <x v="5"/>
    <n v="75220"/>
    <x v="2"/>
    <s v="OFF-PA-10004971"/>
    <x v="1"/>
    <x v="10"/>
    <s v="Xerox 196"/>
    <n v="4.6240000000000006"/>
    <n v="1"/>
    <n v="0.2"/>
    <n v="1.6762000000000001"/>
  </r>
  <r>
    <n v="746"/>
    <s v="US-2016-146710"/>
    <x v="278"/>
    <d v="2016-09-01T00:00:00"/>
    <s v="Standard Class"/>
    <s v="SS-20875"/>
    <s v="Sung Shariari"/>
    <x v="0"/>
    <s v="United States"/>
    <s v="Dallas"/>
    <x v="5"/>
    <n v="75220"/>
    <x v="2"/>
    <s v="OFF-SU-10004261"/>
    <x v="1"/>
    <x v="14"/>
    <s v="Fiskars 8&quot; Scissors, 2/Pack"/>
    <n v="55.167999999999999"/>
    <n v="4"/>
    <n v="0.2"/>
    <n v="6.2063999999999897"/>
  </r>
  <r>
    <n v="747"/>
    <s v="CA-2014-124429"/>
    <x v="279"/>
    <d v="2014-05-27T00:00:00"/>
    <s v="Same Day"/>
    <s v="MH-17785"/>
    <s v="Maya Herman"/>
    <x v="1"/>
    <s v="United States"/>
    <s v="San Diego"/>
    <x v="1"/>
    <n v="92105"/>
    <x v="1"/>
    <s v="FUR-TA-10002607"/>
    <x v="0"/>
    <x v="3"/>
    <s v="KI Conference Tables"/>
    <n v="567.12"/>
    <n v="10"/>
    <n v="0.2"/>
    <n v="-28.355999999999952"/>
  </r>
  <r>
    <n v="748"/>
    <s v="CA-2014-124429"/>
    <x v="279"/>
    <d v="2014-05-27T00:00:00"/>
    <s v="Same Day"/>
    <s v="MH-17785"/>
    <s v="Maya Herman"/>
    <x v="1"/>
    <s v="United States"/>
    <s v="San Diego"/>
    <x v="1"/>
    <n v="92105"/>
    <x v="1"/>
    <s v="OFF-ST-10001809"/>
    <x v="1"/>
    <x v="4"/>
    <s v="Fellowes Officeware Wire Shelving"/>
    <n v="359.32"/>
    <n v="4"/>
    <n v="0"/>
    <n v="7.1863999999999919"/>
  </r>
  <r>
    <n v="749"/>
    <s v="CA-2016-150889"/>
    <x v="231"/>
    <d v="2016-03-22T00:00:00"/>
    <s v="Second Class"/>
    <s v="PB-19105"/>
    <s v="Peter Bühler"/>
    <x v="0"/>
    <s v="United States"/>
    <s v="Evanston"/>
    <x v="10"/>
    <n v="60201"/>
    <x v="2"/>
    <s v="TEC-PH-10000004"/>
    <x v="2"/>
    <x v="7"/>
    <s v="Belkin iPhone and iPad Lightning Cable"/>
    <n v="11.992000000000001"/>
    <n v="1"/>
    <n v="0.2"/>
    <n v="0.89939999999999909"/>
  </r>
  <r>
    <n v="750"/>
    <s v="CA-2017-126074"/>
    <x v="280"/>
    <d v="2017-10-06T00:00:00"/>
    <s v="Standard Class"/>
    <s v="RF-19735"/>
    <s v="Roland Fjeld"/>
    <x v="0"/>
    <s v="United States"/>
    <s v="Trenton"/>
    <x v="12"/>
    <n v="48183"/>
    <x v="2"/>
    <s v="OFF-BI-10003638"/>
    <x v="1"/>
    <x v="8"/>
    <s v="GBC Durable Plastic Covers"/>
    <n v="58.050000000000004"/>
    <n v="3"/>
    <n v="0"/>
    <n v="26.702999999999999"/>
  </r>
  <r>
    <n v="751"/>
    <s v="CA-2017-126074"/>
    <x v="280"/>
    <d v="2017-10-06T00:00:00"/>
    <s v="Standard Class"/>
    <s v="RF-19735"/>
    <s v="Roland Fjeld"/>
    <x v="0"/>
    <s v="United States"/>
    <s v="Trenton"/>
    <x v="12"/>
    <n v="48183"/>
    <x v="2"/>
    <s v="FUR-FU-10003577"/>
    <x v="0"/>
    <x v="5"/>
    <s v="Nu-Dell Leatherette Frames"/>
    <n v="157.74"/>
    <n v="11"/>
    <n v="0"/>
    <n v="56.7864"/>
  </r>
  <r>
    <n v="752"/>
    <s v="CA-2017-126074"/>
    <x v="280"/>
    <d v="2017-10-06T00:00:00"/>
    <s v="Standard Class"/>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s v="Standard Class"/>
    <s v="RF-19735"/>
    <s v="Roland Fjeld"/>
    <x v="0"/>
    <s v="United States"/>
    <s v="Trenton"/>
    <x v="12"/>
    <n v="48183"/>
    <x v="2"/>
    <s v="OFF-BI-10000546"/>
    <x v="1"/>
    <x v="8"/>
    <s v="Avery Durable Binders"/>
    <n v="2.88"/>
    <n v="1"/>
    <n v="0"/>
    <n v="1.4112"/>
  </r>
  <r>
    <n v="754"/>
    <s v="CA-2016-110499"/>
    <x v="281"/>
    <d v="2016-04-09T00:00:00"/>
    <s v="First Class"/>
    <s v="YC-21895"/>
    <s v="Yoseph Carroll"/>
    <x v="1"/>
    <s v="United States"/>
    <s v="San Francisco"/>
    <x v="1"/>
    <n v="94110"/>
    <x v="1"/>
    <s v="TEC-CO-10002095"/>
    <x v="2"/>
    <x v="16"/>
    <s v="Hewlett Packard 610 Color Digital Copier / Printer"/>
    <n v="1199.9760000000001"/>
    <n v="3"/>
    <n v="0.2"/>
    <n v="374.99249999999995"/>
  </r>
  <r>
    <n v="755"/>
    <s v="CA-2015-135272"/>
    <x v="214"/>
    <d v="2015-12-12T00:00:00"/>
    <s v="Standard Class"/>
    <s v="MS-17830"/>
    <s v="Melanie Seite"/>
    <x v="0"/>
    <s v="United States"/>
    <s v="Los Angeles"/>
    <x v="1"/>
    <n v="90036"/>
    <x v="1"/>
    <s v="FUR-FU-10002759"/>
    <x v="0"/>
    <x v="5"/>
    <s v="12-1/2 Diameter Round Wall Clock"/>
    <n v="79.92"/>
    <n v="4"/>
    <n v="0"/>
    <n v="28.7712"/>
  </r>
  <r>
    <n v="756"/>
    <s v="CA-2016-140928"/>
    <x v="31"/>
    <d v="2016-09-22T00:00:00"/>
    <s v="Standard Class"/>
    <s v="NB-18655"/>
    <s v="Nona Balk"/>
    <x v="1"/>
    <s v="United States"/>
    <s v="Jacksonville"/>
    <x v="2"/>
    <n v="32216"/>
    <x v="0"/>
    <s v="FUR-TA-10001095"/>
    <x v="0"/>
    <x v="3"/>
    <s v="Chromcraft Round Conference Tables"/>
    <n v="383.43799999999999"/>
    <n v="4"/>
    <n v="0.45"/>
    <n v="-167.3184"/>
  </r>
  <r>
    <n v="757"/>
    <s v="CA-2014-106803"/>
    <x v="282"/>
    <d v="2015-01-02T00:00:00"/>
    <s v="Standard Class"/>
    <s v="DC-13285"/>
    <s v="Debra Catini"/>
    <x v="0"/>
    <s v="United States"/>
    <s v="Cottage Grove"/>
    <x v="11"/>
    <n v="55016"/>
    <x v="2"/>
    <s v="OFF-ST-10002444"/>
    <x v="1"/>
    <x v="4"/>
    <s v="Recycled Eldon Regeneration Jumbo File"/>
    <n v="24.56"/>
    <n v="2"/>
    <n v="0"/>
    <n v="6.8767999999999994"/>
  </r>
  <r>
    <n v="758"/>
    <s v="CA-2014-106803"/>
    <x v="282"/>
    <d v="2015-01-02T00:00:00"/>
    <s v="Standard Class"/>
    <s v="DC-13285"/>
    <s v="Debra Catini"/>
    <x v="0"/>
    <s v="United States"/>
    <s v="Cottage Grove"/>
    <x v="11"/>
    <n v="55016"/>
    <x v="2"/>
    <s v="TEC-AC-10001267"/>
    <x v="2"/>
    <x v="11"/>
    <s v="Imation 32GB Pocket Pro USB 3.0 Flash Drive - 32 GB - Black - 1 P ..."/>
    <n v="119.8"/>
    <n v="4"/>
    <n v="0"/>
    <n v="47.92"/>
  </r>
  <r>
    <n v="759"/>
    <s v="CA-2017-117240"/>
    <x v="283"/>
    <d v="2017-07-28T00:00:00"/>
    <s v="Standard Class"/>
    <s v="CP-12340"/>
    <s v="Christine Phan"/>
    <x v="1"/>
    <s v="United States"/>
    <s v="New York City"/>
    <x v="15"/>
    <n v="10009"/>
    <x v="3"/>
    <s v="OFF-BI-10000848"/>
    <x v="1"/>
    <x v="8"/>
    <s v="Angle-D Ring Binders"/>
    <n v="13.128"/>
    <n v="3"/>
    <n v="0.2"/>
    <n v="4.2665999999999986"/>
  </r>
  <r>
    <n v="760"/>
    <s v="CA-2017-133333"/>
    <x v="65"/>
    <d v="2017-09-22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s v="Standard Class"/>
    <s v="AR-10510"/>
    <s v="Andrew Roberts"/>
    <x v="0"/>
    <s v="United States"/>
    <s v="Los Angeles"/>
    <x v="1"/>
    <n v="90004"/>
    <x v="1"/>
    <s v="OFF-PA-10003441"/>
    <x v="1"/>
    <x v="10"/>
    <s v="Xerox 226"/>
    <n v="58.320000000000007"/>
    <n v="9"/>
    <n v="0"/>
    <n v="27.993600000000001"/>
  </r>
  <r>
    <n v="762"/>
    <s v="CA-2017-126046"/>
    <x v="132"/>
    <d v="2017-11-07T00:00:00"/>
    <s v="Standard Class"/>
    <s v="JC-16105"/>
    <s v="Julie Creighton"/>
    <x v="1"/>
    <s v="United States"/>
    <s v="Atlanta"/>
    <x v="32"/>
    <n v="30318"/>
    <x v="0"/>
    <s v="OFF-LA-10004484"/>
    <x v="1"/>
    <x v="2"/>
    <s v="Avery 476"/>
    <n v="12.39"/>
    <n v="3"/>
    <n v="0"/>
    <n v="5.6993999999999998"/>
  </r>
  <r>
    <n v="763"/>
    <s v="CA-2015-114923"/>
    <x v="285"/>
    <d v="2015-02-13T00:00:00"/>
    <s v="Standard Class"/>
    <s v="LH-17020"/>
    <s v="Lisa Hazard"/>
    <x v="0"/>
    <s v="United States"/>
    <s v="Columbus"/>
    <x v="24"/>
    <n v="43229"/>
    <x v="3"/>
    <s v="TEC-PH-10003931"/>
    <x v="2"/>
    <x v="7"/>
    <s v="JBL Micro Wireless Portable Bluetooth Speaker"/>
    <n v="107.982"/>
    <n v="3"/>
    <n v="0.4"/>
    <n v="-26.995499999999993"/>
  </r>
  <r>
    <n v="764"/>
    <s v="CA-2014-162775"/>
    <x v="286"/>
    <d v="2014-01-15T00:00:00"/>
    <s v="Second Class"/>
    <s v="CS-12250"/>
    <s v="Chris Selesnick"/>
    <x v="1"/>
    <s v="United States"/>
    <s v="Bossier City"/>
    <x v="28"/>
    <n v="71111"/>
    <x v="0"/>
    <s v="OFF-EN-10001990"/>
    <x v="1"/>
    <x v="12"/>
    <s v="Staple envelope"/>
    <n v="11.36"/>
    <n v="2"/>
    <n v="0"/>
    <n v="5.3391999999999991"/>
  </r>
  <r>
    <n v="765"/>
    <s v="CA-2014-162775"/>
    <x v="286"/>
    <d v="2014-01-15T00:00:00"/>
    <s v="Second Class"/>
    <s v="CS-12250"/>
    <s v="Chris Selesnick"/>
    <x v="1"/>
    <s v="United States"/>
    <s v="Bossier City"/>
    <x v="28"/>
    <n v="71111"/>
    <x v="0"/>
    <s v="OFF-EN-10001532"/>
    <x v="1"/>
    <x v="12"/>
    <s v="Brown Kraft Recycled Envelopes"/>
    <n v="50.94"/>
    <n v="3"/>
    <n v="0"/>
    <n v="25.47"/>
  </r>
  <r>
    <n v="766"/>
    <s v="CA-2014-162775"/>
    <x v="286"/>
    <d v="2014-01-15T00:00:00"/>
    <s v="Second Class"/>
    <s v="CS-12250"/>
    <s v="Chris Selesnick"/>
    <x v="1"/>
    <s v="United States"/>
    <s v="Bossier City"/>
    <x v="28"/>
    <n v="71111"/>
    <x v="0"/>
    <s v="TEC-AC-10003174"/>
    <x v="2"/>
    <x v="11"/>
    <s v="Plantronics S12 Corded Telephone Headset System"/>
    <n v="646.74"/>
    <n v="6"/>
    <n v="0"/>
    <n v="258.69600000000003"/>
  </r>
  <r>
    <n v="767"/>
    <s v="CA-2014-162775"/>
    <x v="286"/>
    <d v="2014-01-15T00:00:00"/>
    <s v="Second Class"/>
    <s v="CS-12250"/>
    <s v="Chris Selesnick"/>
    <x v="1"/>
    <s v="United States"/>
    <s v="Bossier City"/>
    <x v="28"/>
    <n v="71111"/>
    <x v="0"/>
    <s v="OFF-BI-10004187"/>
    <x v="1"/>
    <x v="8"/>
    <s v="3-ring staple pack"/>
    <n v="5.64"/>
    <n v="3"/>
    <n v="0"/>
    <n v="2.7071999999999994"/>
  </r>
  <r>
    <n v="768"/>
    <s v="CA-2014-162775"/>
    <x v="286"/>
    <d v="2014-01-15T00:00:00"/>
    <s v="Second Class"/>
    <s v="CS-12250"/>
    <s v="Chris Selesnick"/>
    <x v="1"/>
    <s v="United States"/>
    <s v="Bossier City"/>
    <x v="28"/>
    <n v="71111"/>
    <x v="0"/>
    <s v="OFF-ST-10000025"/>
    <x v="1"/>
    <x v="4"/>
    <s v="Fellowes Stor/Drawer Steel Plus Storage Drawers"/>
    <n v="572.58000000000004"/>
    <n v="6"/>
    <n v="0"/>
    <n v="34.354799999999955"/>
  </r>
  <r>
    <n v="769"/>
    <s v="CA-2014-106810"/>
    <x v="287"/>
    <d v="2014-05-20T00:00:00"/>
    <s v="Standard Class"/>
    <s v="AJ-10795"/>
    <s v="Anthony Johnson"/>
    <x v="1"/>
    <s v="United States"/>
    <s v="Saint Petersburg"/>
    <x v="2"/>
    <n v="33710"/>
    <x v="0"/>
    <s v="FUR-FU-10004306"/>
    <x v="0"/>
    <x v="5"/>
    <s v="Electrix Halogen Magnifier Lamp"/>
    <n v="310.88000000000005"/>
    <n v="2"/>
    <n v="0.2"/>
    <n v="23.315999999999988"/>
  </r>
  <r>
    <n v="770"/>
    <s v="CA-2016-157245"/>
    <x v="288"/>
    <d v="2016-05-24T00:00:00"/>
    <s v="Standard Class"/>
    <s v="LE-16810"/>
    <s v="Laurel Elliston"/>
    <x v="0"/>
    <s v="United States"/>
    <s v="Arlington"/>
    <x v="17"/>
    <n v="22204"/>
    <x v="0"/>
    <s v="FUR-CH-10003746"/>
    <x v="0"/>
    <x v="1"/>
    <s v="Hon 4070 Series Pagoda Round Back Stacking Chairs"/>
    <n v="641.96"/>
    <n v="2"/>
    <n v="0"/>
    <n v="179.74880000000002"/>
  </r>
  <r>
    <n v="771"/>
    <s v="CA-2017-104220"/>
    <x v="289"/>
    <d v="2017-02-05T00:00:00"/>
    <s v="Standard Class"/>
    <s v="BV-11245"/>
    <s v="Benjamin Venier"/>
    <x v="1"/>
    <s v="United States"/>
    <s v="Des Moines"/>
    <x v="23"/>
    <n v="50315"/>
    <x v="2"/>
    <s v="OFF-BI-10001036"/>
    <x v="1"/>
    <x v="8"/>
    <s v="Cardinal EasyOpen D-Ring Binders"/>
    <n v="18.28"/>
    <n v="2"/>
    <n v="0"/>
    <n v="9.14"/>
  </r>
  <r>
    <n v="772"/>
    <s v="CA-2017-104220"/>
    <x v="289"/>
    <d v="2017-02-05T00:00:00"/>
    <s v="Standard Class"/>
    <s v="BV-11245"/>
    <s v="Benjamin Venier"/>
    <x v="1"/>
    <s v="United States"/>
    <s v="Des Moines"/>
    <x v="23"/>
    <n v="50315"/>
    <x v="2"/>
    <s v="TEC-PH-10004614"/>
    <x v="2"/>
    <x v="7"/>
    <s v="AT&amp;T 841000 Phone"/>
    <n v="207"/>
    <n v="3"/>
    <n v="0"/>
    <n v="51.75"/>
  </r>
  <r>
    <n v="773"/>
    <s v="CA-2017-104220"/>
    <x v="289"/>
    <d v="2017-02-05T00:00:00"/>
    <s v="Standard Class"/>
    <s v="BV-11245"/>
    <s v="Benjamin Venier"/>
    <x v="1"/>
    <s v="United States"/>
    <s v="Des Moines"/>
    <x v="23"/>
    <n v="50315"/>
    <x v="2"/>
    <s v="OFF-BI-10000301"/>
    <x v="1"/>
    <x v="8"/>
    <s v="GBC Instant Report Kit"/>
    <n v="32.35"/>
    <n v="5"/>
    <n v="0"/>
    <n v="16.175000000000001"/>
  </r>
  <r>
    <n v="774"/>
    <s v="CA-2017-104220"/>
    <x v="289"/>
    <d v="2017-02-05T00:00:00"/>
    <s v="Standard Class"/>
    <s v="BV-11245"/>
    <s v="Benjamin Venier"/>
    <x v="1"/>
    <s v="United States"/>
    <s v="Des Moines"/>
    <x v="23"/>
    <n v="50315"/>
    <x v="2"/>
    <s v="OFF-BI-10003910"/>
    <x v="1"/>
    <x v="8"/>
    <s v="DXL Angle-View Binders with Locking Rings by Samsill"/>
    <n v="7.71"/>
    <n v="1"/>
    <n v="0"/>
    <n v="3.4695"/>
  </r>
  <r>
    <n v="775"/>
    <s v="CA-2017-104220"/>
    <x v="289"/>
    <d v="2017-02-05T00:00:00"/>
    <s v="Standard Class"/>
    <s v="BV-11245"/>
    <s v="Benjamin Venier"/>
    <x v="1"/>
    <s v="United States"/>
    <s v="Des Moines"/>
    <x v="23"/>
    <n v="50315"/>
    <x v="2"/>
    <s v="OFF-AR-10004648"/>
    <x v="1"/>
    <x v="6"/>
    <s v="Boston 19500 Mighty Mite Electric Pencil Sharpener"/>
    <n v="40.299999999999997"/>
    <n v="2"/>
    <n v="0"/>
    <n v="10.881"/>
  </r>
  <r>
    <n v="776"/>
    <s v="CA-2017-104220"/>
    <x v="289"/>
    <d v="2017-02-05T00:00:00"/>
    <s v="Standard Class"/>
    <s v="BV-11245"/>
    <s v="Benjamin Venier"/>
    <x v="1"/>
    <s v="United States"/>
    <s v="Des Moines"/>
    <x v="23"/>
    <n v="50315"/>
    <x v="2"/>
    <s v="FUR-FU-10002597"/>
    <x v="0"/>
    <x v="5"/>
    <s v="C-Line Magnetic Cubicle Keepers, Clear Polypropylene"/>
    <n v="34.580000000000005"/>
    <n v="7"/>
    <n v="0"/>
    <n v="14.523600000000002"/>
  </r>
  <r>
    <n v="777"/>
    <s v="CA-2014-165974"/>
    <x v="290"/>
    <d v="2014-07-06T00:00:00"/>
    <s v="Standard Class"/>
    <s v="DL-12865"/>
    <s v="Dan Lawera"/>
    <x v="0"/>
    <s v="United States"/>
    <s v="Cincinnati"/>
    <x v="24"/>
    <n v="45231"/>
    <x v="3"/>
    <s v="OFF-AR-10003405"/>
    <x v="1"/>
    <x v="6"/>
    <s v="Dixon My First Ticonderoga Pencil, #2"/>
    <n v="32.76"/>
    <n v="7"/>
    <n v="0.2"/>
    <n v="3.6854999999999958"/>
  </r>
  <r>
    <n v="778"/>
    <s v="CA-2015-144267"/>
    <x v="291"/>
    <d v="2015-08-23T00:00:00"/>
    <s v="First Class"/>
    <s v="NZ-18565"/>
    <s v="Nick Zandusky"/>
    <x v="2"/>
    <s v="United States"/>
    <s v="San Francisco"/>
    <x v="1"/>
    <n v="94110"/>
    <x v="1"/>
    <s v="FUR-CH-10002335"/>
    <x v="0"/>
    <x v="1"/>
    <s v="Hon GuestStacker Chair"/>
    <n v="544.00800000000004"/>
    <n v="3"/>
    <n v="0.2"/>
    <n v="40.800600000000003"/>
  </r>
  <r>
    <n v="779"/>
    <s v="CA-2015-144267"/>
    <x v="291"/>
    <d v="2015-08-23T00:00:00"/>
    <s v="First Class"/>
    <s v="NZ-18565"/>
    <s v="Nick Zandusky"/>
    <x v="2"/>
    <s v="United States"/>
    <s v="San Francisco"/>
    <x v="1"/>
    <n v="94110"/>
    <x v="1"/>
    <s v="OFF-PA-10000157"/>
    <x v="1"/>
    <x v="10"/>
    <s v="Xerox 191"/>
    <n v="59.94"/>
    <n v="3"/>
    <n v="0"/>
    <n v="28.171799999999998"/>
  </r>
  <r>
    <n v="780"/>
    <s v="CA-2015-144267"/>
    <x v="291"/>
    <d v="2015-08-23T00:00:00"/>
    <s v="First Class"/>
    <s v="NZ-18565"/>
    <s v="Nick Zandusky"/>
    <x v="2"/>
    <s v="United States"/>
    <s v="San Francisco"/>
    <x v="1"/>
    <n v="94110"/>
    <x v="1"/>
    <s v="OFF-PA-10001947"/>
    <x v="1"/>
    <x v="10"/>
    <s v="Xerox 1974"/>
    <n v="23.92"/>
    <n v="4"/>
    <n v="0"/>
    <n v="11.720800000000001"/>
  </r>
  <r>
    <n v="781"/>
    <s v="CA-2015-144267"/>
    <x v="291"/>
    <d v="2015-08-23T00:00:00"/>
    <s v="First Class"/>
    <s v="NZ-18565"/>
    <s v="Nick Zandusky"/>
    <x v="2"/>
    <s v="United States"/>
    <s v="San Francisco"/>
    <x v="1"/>
    <n v="94110"/>
    <x v="1"/>
    <s v="OFF-PA-10003657"/>
    <x v="1"/>
    <x v="10"/>
    <s v="Xerox 1927"/>
    <n v="4.28"/>
    <n v="1"/>
    <n v="0"/>
    <n v="1.9259999999999997"/>
  </r>
  <r>
    <n v="782"/>
    <s v="US-2015-157014"/>
    <x v="292"/>
    <d v="2015-10-06T00:00:00"/>
    <s v="Second Class"/>
    <s v="BM-11785"/>
    <s v="Bryan Mills"/>
    <x v="0"/>
    <s v="United States"/>
    <s v="Columbus"/>
    <x v="24"/>
    <n v="43229"/>
    <x v="3"/>
    <s v="OFF-BI-10001098"/>
    <x v="1"/>
    <x v="8"/>
    <s v="Acco D-Ring Binder w/DublLock"/>
    <n v="32.07"/>
    <n v="5"/>
    <n v="0.7"/>
    <n v="-22.448999999999991"/>
  </r>
  <r>
    <n v="783"/>
    <s v="US-2015-157014"/>
    <x v="292"/>
    <d v="2015-10-06T00:00:00"/>
    <s v="Second Class"/>
    <s v="BM-11785"/>
    <s v="Bryan Mills"/>
    <x v="0"/>
    <s v="United States"/>
    <s v="Columbus"/>
    <x v="24"/>
    <n v="43229"/>
    <x v="3"/>
    <s v="TEC-AC-10002167"/>
    <x v="2"/>
    <x v="11"/>
    <s v="Imation 8gb Micro Traveldrive Usb 2.0 Flash Drive"/>
    <n v="24"/>
    <n v="2"/>
    <n v="0.2"/>
    <n v="-2.6999999999999993"/>
  </r>
  <r>
    <n v="784"/>
    <s v="US-2015-157014"/>
    <x v="292"/>
    <d v="2015-10-06T00:00:00"/>
    <s v="Second Class"/>
    <s v="BM-11785"/>
    <s v="Bryan Mills"/>
    <x v="0"/>
    <s v="United States"/>
    <s v="Columbus"/>
    <x v="24"/>
    <n v="43229"/>
    <x v="3"/>
    <s v="FUR-BO-10004409"/>
    <x v="0"/>
    <x v="0"/>
    <s v="Safco Value Mate Series Steel Bookcases, Baked Enamel Finish on Steel, Gray"/>
    <n v="35.49"/>
    <n v="1"/>
    <n v="0.5"/>
    <n v="-15.615600000000001"/>
  </r>
  <r>
    <n v="785"/>
    <s v="US-2015-157014"/>
    <x v="292"/>
    <d v="2015-10-06T00:00:00"/>
    <s v="Second Class"/>
    <s v="BM-11785"/>
    <s v="Bryan Mills"/>
    <x v="0"/>
    <s v="United States"/>
    <s v="Columbus"/>
    <x v="24"/>
    <n v="43229"/>
    <x v="3"/>
    <s v="TEC-AC-10000057"/>
    <x v="2"/>
    <x v="11"/>
    <s v="Microsoft Natural Ergonomic Keyboard 4000"/>
    <n v="47.984000000000002"/>
    <n v="2"/>
    <n v="0.2"/>
    <n v="0.59979999999999656"/>
  </r>
  <r>
    <n v="786"/>
    <s v="CA-2015-154921"/>
    <x v="293"/>
    <d v="2015-05-28T00:00:00"/>
    <s v="Standard Class"/>
    <s v="EA-14035"/>
    <s v="Erin Ashbrook"/>
    <x v="1"/>
    <s v="United States"/>
    <s v="Columbia"/>
    <x v="20"/>
    <n v="29203"/>
    <x v="0"/>
    <s v="OFF-EN-10000056"/>
    <x v="1"/>
    <x v="12"/>
    <s v="Cameo Buff Policy Envelopes"/>
    <n v="186.69"/>
    <n v="3"/>
    <n v="0"/>
    <n v="87.744299999999981"/>
  </r>
  <r>
    <n v="787"/>
    <s v="CA-2017-129567"/>
    <x v="294"/>
    <d v="2017-03-21T00:00:00"/>
    <s v="Second Class"/>
    <s v="CL-12565"/>
    <s v="Clay Ludtke"/>
    <x v="0"/>
    <s v="United States"/>
    <s v="Lancaster"/>
    <x v="1"/>
    <n v="93534"/>
    <x v="1"/>
    <s v="OFF-BI-10000014"/>
    <x v="1"/>
    <x v="8"/>
    <s v="Heavy-Duty E-Z-D Binders"/>
    <n v="17.456"/>
    <n v="2"/>
    <n v="0.2"/>
    <n v="5.8914"/>
  </r>
  <r>
    <n v="788"/>
    <s v="CA-2015-154620"/>
    <x v="295"/>
    <d v="2015-12-16T00:00:00"/>
    <s v="Standard Class"/>
    <s v="LT-17110"/>
    <s v="Liz Thompson"/>
    <x v="0"/>
    <s v="United States"/>
    <s v="Lancaster"/>
    <x v="1"/>
    <n v="93534"/>
    <x v="1"/>
    <s v="FUR-CH-10004675"/>
    <x v="0"/>
    <x v="1"/>
    <s v="Lifetime Advantage Folding Chairs, 4/Carton"/>
    <n v="348.92800000000005"/>
    <n v="2"/>
    <n v="0.2"/>
    <n v="34.89279999999998"/>
  </r>
  <r>
    <n v="789"/>
    <s v="CA-2015-115938"/>
    <x v="153"/>
    <d v="2015-06-30T00:00:00"/>
    <s v="Standard Class"/>
    <s v="SA-20830"/>
    <s v="Sue Ann Reed"/>
    <x v="0"/>
    <s v="United States"/>
    <s v="Richmond"/>
    <x v="17"/>
    <n v="23223"/>
    <x v="0"/>
    <s v="OFF-BI-10001543"/>
    <x v="1"/>
    <x v="8"/>
    <s v="GBC VeloBinder Manual Binding System"/>
    <n v="143.96"/>
    <n v="4"/>
    <n v="0"/>
    <n v="69.100800000000007"/>
  </r>
  <r>
    <n v="790"/>
    <s v="CA-2015-115938"/>
    <x v="153"/>
    <d v="2015-06-30T00:00:00"/>
    <s v="Standard Class"/>
    <s v="SA-20830"/>
    <s v="Sue Ann Reed"/>
    <x v="0"/>
    <s v="United States"/>
    <s v="Richmond"/>
    <x v="17"/>
    <n v="23223"/>
    <x v="0"/>
    <s v="OFF-ST-10001321"/>
    <x v="1"/>
    <x v="4"/>
    <s v="Decoflex Hanging Personal Folder File, Blue"/>
    <n v="15.42"/>
    <n v="1"/>
    <n v="0"/>
    <n v="4.1634000000000011"/>
  </r>
  <r>
    <n v="791"/>
    <s v="CA-2015-115938"/>
    <x v="153"/>
    <d v="2015-06-30T00:00:00"/>
    <s v="Standard Class"/>
    <s v="SA-20830"/>
    <s v="Sue Ann Reed"/>
    <x v="0"/>
    <s v="United States"/>
    <s v="Richmond"/>
    <x v="17"/>
    <n v="23223"/>
    <x v="0"/>
    <s v="OFF-BI-10001132"/>
    <x v="1"/>
    <x v="8"/>
    <s v="Acco PRESSTEX Data Binder with Storage Hooks, Dark Blue, 9 1/2&quot; X 11&quot;"/>
    <n v="43.04"/>
    <n v="8"/>
    <n v="0"/>
    <n v="21.089600000000001"/>
  </r>
  <r>
    <n v="792"/>
    <s v="CA-2015-115938"/>
    <x v="153"/>
    <d v="2015-06-30T00:00:00"/>
    <s v="Standard Class"/>
    <s v="SA-20830"/>
    <s v="Sue Ann Reed"/>
    <x v="0"/>
    <s v="United States"/>
    <s v="Richmond"/>
    <x v="17"/>
    <n v="23223"/>
    <x v="0"/>
    <s v="FUR-CH-10003199"/>
    <x v="0"/>
    <x v="1"/>
    <s v="Office Star - Contemporary Task Swivel Chair"/>
    <n v="332.94"/>
    <n v="3"/>
    <n v="0"/>
    <n v="79.905599999999993"/>
  </r>
  <r>
    <n v="793"/>
    <s v="CA-2016-105256"/>
    <x v="244"/>
    <d v="2016-05-20T00:00:00"/>
    <s v="Same Day"/>
    <s v="JK-15730"/>
    <s v="Joe Kamberova"/>
    <x v="0"/>
    <s v="United States"/>
    <s v="Asheville"/>
    <x v="3"/>
    <n v="28806"/>
    <x v="0"/>
    <s v="TEC-PH-10001530"/>
    <x v="2"/>
    <x v="7"/>
    <s v="Cisco Unified IP Phone 7945G VoIP phone"/>
    <n v="1363.96"/>
    <n v="5"/>
    <n v="0.2"/>
    <n v="85.247500000000002"/>
  </r>
  <r>
    <n v="794"/>
    <s v="CA-2014-156433"/>
    <x v="59"/>
    <d v="2014-09-26T00:00:00"/>
    <s v="Standard Class"/>
    <s v="ES-14020"/>
    <s v="Erica Smith"/>
    <x v="0"/>
    <s v="United States"/>
    <s v="San Francisco"/>
    <x v="1"/>
    <n v="94110"/>
    <x v="1"/>
    <s v="OFF-LA-10001569"/>
    <x v="1"/>
    <x v="2"/>
    <s v="Avery 499"/>
    <n v="9.9600000000000009"/>
    <n v="2"/>
    <n v="0"/>
    <n v="4.5815999999999999"/>
  </r>
  <r>
    <n v="795"/>
    <s v="CA-2014-156433"/>
    <x v="59"/>
    <d v="2014-09-26T00:00:00"/>
    <s v="Standard Class"/>
    <s v="ES-14020"/>
    <s v="Erica Smith"/>
    <x v="0"/>
    <s v="United States"/>
    <s v="San Francisco"/>
    <x v="1"/>
    <n v="94110"/>
    <x v="1"/>
    <s v="OFF-PA-10003724"/>
    <x v="1"/>
    <x v="10"/>
    <s v="Wirebound Message Book, 4 per Page"/>
    <n v="21.72"/>
    <n v="4"/>
    <n v="0"/>
    <n v="10.642799999999999"/>
  </r>
  <r>
    <n v="796"/>
    <s v="CA-2017-151428"/>
    <x v="296"/>
    <d v="2017-09-26T00:00:00"/>
    <s v="Standard Class"/>
    <s v="RH-19495"/>
    <s v="Rick Hansen"/>
    <x v="0"/>
    <s v="United States"/>
    <s v="Rochester"/>
    <x v="11"/>
    <n v="55901"/>
    <x v="2"/>
    <s v="OFF-BI-10000546"/>
    <x v="1"/>
    <x v="8"/>
    <s v="Avery Durable Binders"/>
    <n v="20.16"/>
    <n v="7"/>
    <n v="0"/>
    <n v="9.8783999999999992"/>
  </r>
  <r>
    <n v="797"/>
    <s v="CA-2015-124653"/>
    <x v="100"/>
    <d v="2015-12-26T00:00:00"/>
    <s v="First Class"/>
    <s v="DB-13120"/>
    <s v="David Bremer"/>
    <x v="1"/>
    <s v="United States"/>
    <s v="Rochester"/>
    <x v="15"/>
    <n v="14609"/>
    <x v="3"/>
    <s v="OFF-PA-10000176"/>
    <x v="1"/>
    <x v="10"/>
    <s v="Xerox 1887"/>
    <n v="132.79"/>
    <n v="7"/>
    <n v="0"/>
    <n v="63.739199999999997"/>
  </r>
  <r>
    <n v="798"/>
    <s v="CA-2015-124653"/>
    <x v="100"/>
    <d v="2015-12-26T00:00:00"/>
    <s v="First Class"/>
    <s v="DB-13120"/>
    <s v="David Bremer"/>
    <x v="1"/>
    <s v="United States"/>
    <s v="Rochester"/>
    <x v="15"/>
    <n v="14609"/>
    <x v="3"/>
    <s v="OFF-PA-10002365"/>
    <x v="1"/>
    <x v="10"/>
    <s v="Xerox 1967"/>
    <n v="12.96"/>
    <n v="2"/>
    <n v="0"/>
    <n v="6.2208000000000006"/>
  </r>
  <r>
    <n v="799"/>
    <s v="CA-2015-124653"/>
    <x v="100"/>
    <d v="2015-12-26T00:00:00"/>
    <s v="First Class"/>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s v="Standard Class"/>
    <s v="CD-11920"/>
    <s v="Carlos Daly"/>
    <x v="0"/>
    <s v="United States"/>
    <s v="Lake Elsinore"/>
    <x v="1"/>
    <n v="92530"/>
    <x v="1"/>
    <s v="FUR-CH-10002647"/>
    <x v="0"/>
    <x v="1"/>
    <s v="Situations Contoured Folding Chairs, 4/Set"/>
    <n v="283.92"/>
    <n v="5"/>
    <n v="0.2"/>
    <n v="17.745000000000019"/>
  </r>
  <r>
    <n v="801"/>
    <s v="CA-2017-105809"/>
    <x v="297"/>
    <d v="2017-02-23T00:00:00"/>
    <s v="First Class"/>
    <s v="HW-14935"/>
    <s v="Helen Wasserman"/>
    <x v="1"/>
    <s v="United States"/>
    <s v="San Diego"/>
    <x v="1"/>
    <n v="92105"/>
    <x v="1"/>
    <s v="FUR-FU-10004090"/>
    <x v="0"/>
    <x v="5"/>
    <s v="Executive Impressions 14&quot; Contract Wall Clock"/>
    <n v="22.23"/>
    <n v="1"/>
    <n v="0"/>
    <n v="7.3358999999999988"/>
  </r>
  <r>
    <n v="802"/>
    <s v="CA-2017-105809"/>
    <x v="297"/>
    <d v="2017-02-23T00:00:00"/>
    <s v="First Class"/>
    <s v="HW-14935"/>
    <s v="Helen Wasserman"/>
    <x v="1"/>
    <s v="United States"/>
    <s v="San Diego"/>
    <x v="1"/>
    <n v="92105"/>
    <x v="1"/>
    <s v="TEC-PH-10001580"/>
    <x v="2"/>
    <x v="7"/>
    <s v="Logitech Mobile Speakerphone P710e - speaker phone"/>
    <n v="215.96799999999999"/>
    <n v="2"/>
    <n v="0.2"/>
    <n v="18.897199999999991"/>
  </r>
  <r>
    <n v="803"/>
    <s v="CA-2016-136133"/>
    <x v="298"/>
    <d v="2016-08-23T00:00:00"/>
    <s v="Second Class"/>
    <s v="HW-14935"/>
    <s v="Helen Wasserman"/>
    <x v="1"/>
    <s v="United States"/>
    <s v="New York City"/>
    <x v="15"/>
    <n v="10024"/>
    <x v="3"/>
    <s v="OFF-AP-10000576"/>
    <x v="1"/>
    <x v="9"/>
    <s v="Belkin 7 Outlet SurgeMaster II"/>
    <n v="355.32"/>
    <n v="9"/>
    <n v="0"/>
    <n v="99.48960000000001"/>
  </r>
  <r>
    <n v="804"/>
    <s v="CA-2016-115504"/>
    <x v="299"/>
    <d v="2016-03-17T00:00:00"/>
    <s v="Standard Class"/>
    <s v="MC-18130"/>
    <s v="Mike Caudle"/>
    <x v="1"/>
    <s v="United States"/>
    <s v="Monroe"/>
    <x v="28"/>
    <n v="71203"/>
    <x v="0"/>
    <s v="OFF-PA-10003953"/>
    <x v="1"/>
    <x v="10"/>
    <s v="Xerox 218"/>
    <n v="12.96"/>
    <n v="2"/>
    <n v="0"/>
    <n v="6.2208000000000006"/>
  </r>
  <r>
    <n v="805"/>
    <s v="CA-2017-135783"/>
    <x v="300"/>
    <d v="2017-04-24T00:00:00"/>
    <s v="First Class"/>
    <s v="GM-14440"/>
    <s v="Gary McGarr"/>
    <x v="0"/>
    <s v="United States"/>
    <s v="San Francisco"/>
    <x v="1"/>
    <n v="94122"/>
    <x v="1"/>
    <s v="FUR-FU-10000794"/>
    <x v="0"/>
    <x v="5"/>
    <s v="Eldon Stackable Tray, Side-Load, Legal, Smoke"/>
    <n v="18.28"/>
    <n v="2"/>
    <n v="0"/>
    <n v="6.2151999999999994"/>
  </r>
  <r>
    <n v="806"/>
    <s v="CA-2014-134313"/>
    <x v="301"/>
    <d v="2014-11-07T00:00:00"/>
    <s v="Standard Class"/>
    <s v="RA-19915"/>
    <s v="Russell Applegate"/>
    <x v="0"/>
    <s v="United States"/>
    <s v="Denver"/>
    <x v="22"/>
    <n v="80219"/>
    <x v="1"/>
    <s v="OFF-AR-10001897"/>
    <x v="1"/>
    <x v="6"/>
    <s v="Model L Table or Wall-Mount Pencil Sharpener"/>
    <n v="43.176000000000002"/>
    <n v="3"/>
    <n v="0.2"/>
    <n v="4.3176000000000005"/>
  </r>
  <r>
    <n v="807"/>
    <s v="CA-2014-134313"/>
    <x v="301"/>
    <d v="2014-11-07T00:00:00"/>
    <s v="Standard Class"/>
    <s v="RA-19915"/>
    <s v="Russell Applegate"/>
    <x v="0"/>
    <s v="United States"/>
    <s v="Denver"/>
    <x v="22"/>
    <n v="80219"/>
    <x v="1"/>
    <s v="TEC-PH-10001795"/>
    <x v="2"/>
    <x v="7"/>
    <s v="ClearOne CHATAttach 160 - speaker phone"/>
    <n v="1983.9680000000001"/>
    <n v="4"/>
    <n v="0.2"/>
    <n v="247.99599999999981"/>
  </r>
  <r>
    <n v="808"/>
    <s v="CA-2015-140921"/>
    <x v="302"/>
    <d v="2015-02-05T00:00:00"/>
    <s v="First Class"/>
    <s v="AA-10375"/>
    <s v="Allen Armold"/>
    <x v="0"/>
    <s v="United States"/>
    <s v="Omaha"/>
    <x v="8"/>
    <n v="68104"/>
    <x v="2"/>
    <s v="FUR-FU-10003347"/>
    <x v="0"/>
    <x v="5"/>
    <s v="Coloredge Poster Frame"/>
    <n v="28.4"/>
    <n v="2"/>
    <n v="0"/>
    <n v="11.076000000000001"/>
  </r>
  <r>
    <n v="809"/>
    <s v="CA-2015-140921"/>
    <x v="302"/>
    <d v="2015-02-05T00:00:00"/>
    <s v="First Class"/>
    <s v="AA-10375"/>
    <s v="Allen Armold"/>
    <x v="0"/>
    <s v="United States"/>
    <s v="Omaha"/>
    <x v="8"/>
    <n v="68104"/>
    <x v="2"/>
    <s v="TEC-AC-10004901"/>
    <x v="2"/>
    <x v="11"/>
    <s v="Kensington SlimBlade Notebook Wireless Mouse with Nano Receiver "/>
    <n v="149.97"/>
    <n v="3"/>
    <n v="0"/>
    <n v="50.989800000000002"/>
  </r>
  <r>
    <n v="810"/>
    <s v="CA-2014-151995"/>
    <x v="303"/>
    <d v="2014-10-15T00:00:00"/>
    <s v="First Class"/>
    <s v="ZC-21910"/>
    <s v="Zuschuss Carroll"/>
    <x v="0"/>
    <s v="United States"/>
    <s v="Edmonds"/>
    <x v="4"/>
    <n v="98026"/>
    <x v="1"/>
    <s v="OFF-AR-10003190"/>
    <x v="1"/>
    <x v="6"/>
    <s v="Newell 32"/>
    <n v="11.52"/>
    <n v="4"/>
    <n v="0"/>
    <n v="3.2256"/>
  </r>
  <r>
    <n v="811"/>
    <s v="CA-2014-151995"/>
    <x v="303"/>
    <d v="2014-10-15T00:00:00"/>
    <s v="First Class"/>
    <s v="ZC-21910"/>
    <s v="Zuschuss Carroll"/>
    <x v="0"/>
    <s v="United States"/>
    <s v="Edmonds"/>
    <x v="4"/>
    <n v="98026"/>
    <x v="1"/>
    <s v="FUR-TA-10002903"/>
    <x v="0"/>
    <x v="3"/>
    <s v="Bevis Round Bullnose 29&quot; High Table Top"/>
    <n v="1298.55"/>
    <n v="5"/>
    <n v="0"/>
    <n v="311.65199999999999"/>
  </r>
  <r>
    <n v="812"/>
    <s v="CA-2014-151995"/>
    <x v="303"/>
    <d v="2014-10-15T00:00:00"/>
    <s v="First Class"/>
    <s v="ZC-21910"/>
    <s v="Zuschuss Carroll"/>
    <x v="0"/>
    <s v="United States"/>
    <s v="Edmonds"/>
    <x v="4"/>
    <n v="98026"/>
    <x v="1"/>
    <s v="OFF-AP-10000240"/>
    <x v="1"/>
    <x v="9"/>
    <s v="Belkin F9G930V10-GRY 9 Outlet Surge"/>
    <n v="213.92"/>
    <n v="4"/>
    <n v="0"/>
    <n v="62.036799999999971"/>
  </r>
  <r>
    <n v="813"/>
    <s v="CA-2014-151995"/>
    <x v="303"/>
    <d v="2014-10-15T00:00:00"/>
    <s v="First Class"/>
    <s v="ZC-21910"/>
    <s v="Zuschuss Carroll"/>
    <x v="0"/>
    <s v="United States"/>
    <s v="Edmonds"/>
    <x v="4"/>
    <n v="98026"/>
    <x v="1"/>
    <s v="TEC-AC-10001101"/>
    <x v="2"/>
    <x v="11"/>
    <s v="Sony 16GB Class 10 Micro SDHC R40 Memory Card"/>
    <n v="25.78"/>
    <n v="2"/>
    <n v="0"/>
    <n v="2.5779999999999994"/>
  </r>
  <r>
    <n v="814"/>
    <s v="CA-2017-143686"/>
    <x v="304"/>
    <d v="2017-05-14T00:00:00"/>
    <s v="Same Day"/>
    <s v="PJ-19015"/>
    <s v="Pauline Johnson"/>
    <x v="0"/>
    <s v="United States"/>
    <s v="Santa Ana"/>
    <x v="1"/>
    <n v="92704"/>
    <x v="1"/>
    <s v="FUR-FU-10000794"/>
    <x v="0"/>
    <x v="5"/>
    <s v="Eldon Stackable Tray, Side-Load, Legal, Smoke"/>
    <n v="18.28"/>
    <n v="2"/>
    <n v="0"/>
    <n v="6.2151999999999994"/>
  </r>
  <r>
    <n v="815"/>
    <s v="CA-2017-143686"/>
    <x v="304"/>
    <d v="2017-05-14T00:00:00"/>
    <s v="Same Day"/>
    <s v="PJ-19015"/>
    <s v="Pauline Johnson"/>
    <x v="0"/>
    <s v="United States"/>
    <s v="Santa Ana"/>
    <x v="1"/>
    <n v="92704"/>
    <x v="1"/>
    <s v="TEC-AC-10001838"/>
    <x v="2"/>
    <x v="11"/>
    <s v="Razer Tiamat Over Ear 7.1 Surround Sound PC Gaming Headset"/>
    <n v="1399.93"/>
    <n v="7"/>
    <n v="0"/>
    <n v="601.96990000000005"/>
  </r>
  <r>
    <n v="816"/>
    <s v="CA-2015-106565"/>
    <x v="305"/>
    <d v="2015-03-23T00:00:00"/>
    <s v="First Class"/>
    <s v="BW-11110"/>
    <s v="Bart Watters"/>
    <x v="1"/>
    <s v="United States"/>
    <s v="Milwaukee"/>
    <x v="6"/>
    <n v="53209"/>
    <x v="2"/>
    <s v="OFF-PA-10000061"/>
    <x v="1"/>
    <x v="10"/>
    <s v="Xerox 205"/>
    <n v="51.84"/>
    <n v="8"/>
    <n v="0"/>
    <n v="24.883200000000002"/>
  </r>
  <r>
    <n v="817"/>
    <s v="CA-2016-149370"/>
    <x v="306"/>
    <d v="2016-09-19T00:00:00"/>
    <s v="Standard Class"/>
    <s v="DB-13210"/>
    <s v="Dean Braden"/>
    <x v="0"/>
    <s v="United States"/>
    <s v="Philadelphia"/>
    <x v="9"/>
    <n v="19140"/>
    <x v="3"/>
    <s v="OFF-PA-10003651"/>
    <x v="1"/>
    <x v="10"/>
    <s v="Xerox 1968"/>
    <n v="5.3440000000000003"/>
    <n v="1"/>
    <n v="0.2"/>
    <n v="1.8703999999999998"/>
  </r>
  <r>
    <n v="818"/>
    <s v="CA-2014-140858"/>
    <x v="307"/>
    <d v="2014-07-02T00:00:00"/>
    <s v="Standard Class"/>
    <s v="CA-12775"/>
    <s v="Cynthia Arntzen"/>
    <x v="0"/>
    <s v="United States"/>
    <s v="Philadelphia"/>
    <x v="9"/>
    <n v="19140"/>
    <x v="3"/>
    <s v="OFF-PA-10000304"/>
    <x v="1"/>
    <x v="10"/>
    <s v="Xerox 1995"/>
    <n v="41.472000000000008"/>
    <n v="8"/>
    <n v="0.2"/>
    <n v="14.5152"/>
  </r>
  <r>
    <n v="819"/>
    <s v="CA-2014-140858"/>
    <x v="307"/>
    <d v="2014-07-02T00:00:00"/>
    <s v="Standard Class"/>
    <s v="CA-12775"/>
    <s v="Cynthia Arntzen"/>
    <x v="0"/>
    <s v="United States"/>
    <s v="Philadelphia"/>
    <x v="9"/>
    <n v="19140"/>
    <x v="3"/>
    <s v="OFF-BI-10003094"/>
    <x v="1"/>
    <x v="8"/>
    <s v="Self-Adhesive Ring Binder Labels"/>
    <n v="3.168000000000001"/>
    <n v="3"/>
    <n v="0.7"/>
    <n v="-2.4287999999999998"/>
  </r>
  <r>
    <n v="820"/>
    <s v="CA-2014-140858"/>
    <x v="307"/>
    <d v="2014-07-02T00:00:00"/>
    <s v="Standard Class"/>
    <s v="CA-12775"/>
    <s v="Cynthia Arntzen"/>
    <x v="0"/>
    <s v="United States"/>
    <s v="Philadelphia"/>
    <x v="9"/>
    <n v="19140"/>
    <x v="3"/>
    <s v="FUR-CH-10001394"/>
    <x v="0"/>
    <x v="1"/>
    <s v="Global Leather Executive Chair"/>
    <n v="1228.4649999999999"/>
    <n v="5"/>
    <n v="0.3"/>
    <n v="0"/>
  </r>
  <r>
    <n v="821"/>
    <s v="CA-2014-140858"/>
    <x v="307"/>
    <d v="2014-07-02T00:00:00"/>
    <s v="Standard Class"/>
    <s v="CA-12775"/>
    <s v="Cynthia Arntzen"/>
    <x v="0"/>
    <s v="United States"/>
    <s v="Philadelphia"/>
    <x v="9"/>
    <n v="19140"/>
    <x v="3"/>
    <s v="OFF-BI-10004230"/>
    <x v="1"/>
    <x v="8"/>
    <s v="GBC Recycled Grain Textured Covers"/>
    <n v="31.086000000000006"/>
    <n v="3"/>
    <n v="0.7"/>
    <n v="-22.796399999999991"/>
  </r>
  <r>
    <n v="822"/>
    <s v="CA-2014-140858"/>
    <x v="307"/>
    <d v="2014-07-02T00:00:00"/>
    <s v="Standard Class"/>
    <s v="CA-12775"/>
    <s v="Cynthia Arntzen"/>
    <x v="0"/>
    <s v="United States"/>
    <s v="Philadelphia"/>
    <x v="9"/>
    <n v="19140"/>
    <x v="3"/>
    <s v="OFF-PA-10003395"/>
    <x v="1"/>
    <x v="10"/>
    <s v="Xerox 1941"/>
    <n v="335.52"/>
    <n v="4"/>
    <n v="0.2"/>
    <n v="117.43199999999999"/>
  </r>
  <r>
    <n v="823"/>
    <s v="CA-2017-101434"/>
    <x v="308"/>
    <d v="2017-06-27T00:00:00"/>
    <s v="Standard Class"/>
    <s v="TR-21325"/>
    <s v="Toby Ritter"/>
    <x v="0"/>
    <s v="United States"/>
    <s v="Belleville"/>
    <x v="30"/>
    <n v="7109"/>
    <x v="3"/>
    <s v="TEC-AC-10002402"/>
    <x v="2"/>
    <x v="11"/>
    <s v="Razer Kraken PRO Over Ear PC and Music Headset"/>
    <n v="239.96999999999997"/>
    <n v="3"/>
    <n v="0"/>
    <n v="71.990999999999985"/>
  </r>
  <r>
    <n v="824"/>
    <s v="CA-2017-101434"/>
    <x v="308"/>
    <d v="2017-06-27T00:00:00"/>
    <s v="Standard Class"/>
    <s v="TR-21325"/>
    <s v="Toby Ritter"/>
    <x v="0"/>
    <s v="United States"/>
    <s v="Belleville"/>
    <x v="30"/>
    <n v="7109"/>
    <x v="3"/>
    <s v="OFF-LA-10003223"/>
    <x v="1"/>
    <x v="2"/>
    <s v="Avery 508"/>
    <n v="9.82"/>
    <n v="2"/>
    <n v="0"/>
    <n v="4.8117999999999999"/>
  </r>
  <r>
    <n v="825"/>
    <s v="US-2014-102071"/>
    <x v="309"/>
    <d v="2014-05-15T00:00:00"/>
    <s v="Standard Class"/>
    <s v="PG-18820"/>
    <s v="Patrick Gardner"/>
    <x v="0"/>
    <s v="United States"/>
    <s v="San Francisco"/>
    <x v="1"/>
    <n v="94110"/>
    <x v="1"/>
    <s v="TEC-AC-10003441"/>
    <x v="2"/>
    <x v="11"/>
    <s v="Kingston Digital DataTraveler 32GB USB 2.0"/>
    <n v="67.8"/>
    <n v="4"/>
    <n v="0"/>
    <n v="4.0679999999999978"/>
  </r>
  <r>
    <n v="826"/>
    <s v="US-2014-102071"/>
    <x v="309"/>
    <d v="2014-05-15T00:00:00"/>
    <s v="Standard Class"/>
    <s v="PG-18820"/>
    <s v="Patrick Gardner"/>
    <x v="0"/>
    <s v="United States"/>
    <s v="San Francisco"/>
    <x v="1"/>
    <n v="94110"/>
    <x v="1"/>
    <s v="TEC-AC-10000109"/>
    <x v="2"/>
    <x v="11"/>
    <s v="Sony Micro Vault Click 16 GB USB 2.0 Flash Drive"/>
    <n v="167.97"/>
    <n v="3"/>
    <n v="0"/>
    <n v="40.31280000000001"/>
  </r>
  <r>
    <n v="827"/>
    <s v="CA-2017-126956"/>
    <x v="170"/>
    <d v="2017-08-28T00:00:00"/>
    <s v="Standard Class"/>
    <s v="GT-14710"/>
    <s v="Greg Tran"/>
    <x v="0"/>
    <s v="United States"/>
    <s v="Lakeville"/>
    <x v="11"/>
    <n v="55044"/>
    <x v="2"/>
    <s v="OFF-FA-10002280"/>
    <x v="1"/>
    <x v="13"/>
    <s v="Advantus Plastic Paper Clips"/>
    <n v="35"/>
    <n v="7"/>
    <n v="0"/>
    <n v="16.8"/>
  </r>
  <r>
    <n v="828"/>
    <s v="CA-2017-126956"/>
    <x v="170"/>
    <d v="2017-08-28T00:00:00"/>
    <s v="Standard Class"/>
    <s v="GT-14710"/>
    <s v="Greg Tran"/>
    <x v="0"/>
    <s v="United States"/>
    <s v="Lakeville"/>
    <x v="11"/>
    <n v="55044"/>
    <x v="2"/>
    <s v="OFF-SU-10000381"/>
    <x v="1"/>
    <x v="14"/>
    <s v="Acme Forged Steel Scissors with Black Enamel Handles"/>
    <n v="37.24"/>
    <n v="4"/>
    <n v="0"/>
    <n v="10.799599999999998"/>
  </r>
  <r>
    <n v="829"/>
    <s v="CA-2017-126956"/>
    <x v="170"/>
    <d v="2017-08-28T00:00:00"/>
    <s v="Standard Class"/>
    <s v="GT-14710"/>
    <s v="Greg Tran"/>
    <x v="0"/>
    <s v="United States"/>
    <s v="Lakeville"/>
    <x v="11"/>
    <n v="55044"/>
    <x v="2"/>
    <s v="OFF-EN-10004459"/>
    <x v="1"/>
    <x v="12"/>
    <s v="Security-Tint Envelopes"/>
    <n v="15.28"/>
    <n v="2"/>
    <n v="0"/>
    <n v="7.4871999999999996"/>
  </r>
  <r>
    <n v="830"/>
    <s v="CA-2017-129462"/>
    <x v="114"/>
    <d v="2017-06-21T00:00:00"/>
    <s v="Second Class"/>
    <s v="JE-15745"/>
    <s v="Joel Eaton"/>
    <x v="0"/>
    <s v="United States"/>
    <s v="Florence"/>
    <x v="0"/>
    <n v="41042"/>
    <x v="0"/>
    <s v="FUR-CH-10000665"/>
    <x v="0"/>
    <x v="1"/>
    <s v="Global Airflow Leather Mesh Back Chair, Black"/>
    <n v="301.95999999999998"/>
    <n v="2"/>
    <n v="0"/>
    <n v="90.587999999999965"/>
  </r>
  <r>
    <n v="831"/>
    <s v="CA-2017-129462"/>
    <x v="114"/>
    <d v="2017-06-21T00:00:00"/>
    <s v="Second Class"/>
    <s v="JE-15745"/>
    <s v="Joel Eaton"/>
    <x v="0"/>
    <s v="United States"/>
    <s v="Florence"/>
    <x v="0"/>
    <n v="41042"/>
    <x v="0"/>
    <s v="OFF-AP-10003884"/>
    <x v="1"/>
    <x v="9"/>
    <s v="Fellowes Smart Surge Ten-Outlet Protector, Platinum"/>
    <n v="180.66"/>
    <n v="3"/>
    <n v="0"/>
    <n v="50.584800000000008"/>
  </r>
  <r>
    <n v="832"/>
    <s v="CA-2017-129462"/>
    <x v="114"/>
    <d v="2017-06-21T00:00:00"/>
    <s v="Second Class"/>
    <s v="JE-15745"/>
    <s v="Joel Eaton"/>
    <x v="0"/>
    <s v="United States"/>
    <s v="Florence"/>
    <x v="0"/>
    <n v="41042"/>
    <x v="0"/>
    <s v="TEC-PH-10001557"/>
    <x v="2"/>
    <x v="7"/>
    <s v="Pyle PMP37LED"/>
    <n v="191.98"/>
    <n v="2"/>
    <n v="0"/>
    <n v="51.834599999999995"/>
  </r>
  <r>
    <n v="833"/>
    <s v="CA-2017-129462"/>
    <x v="114"/>
    <d v="2017-06-21T00:00:00"/>
    <s v="Second Class"/>
    <s v="JE-15745"/>
    <s v="Joel Eaton"/>
    <x v="0"/>
    <s v="United States"/>
    <s v="Florence"/>
    <x v="0"/>
    <n v="41042"/>
    <x v="0"/>
    <s v="TEC-PH-10002085"/>
    <x v="2"/>
    <x v="7"/>
    <s v="Clarity 53712"/>
    <n v="65.989999999999995"/>
    <n v="1"/>
    <n v="0"/>
    <n v="17.157400000000003"/>
  </r>
  <r>
    <n v="834"/>
    <s v="CA-2016-165316"/>
    <x v="310"/>
    <d v="2016-07-27T00:00:00"/>
    <s v="Standard Class"/>
    <s v="JB-15400"/>
    <s v="Jennifer Braxton"/>
    <x v="1"/>
    <s v="United States"/>
    <s v="Tampa"/>
    <x v="2"/>
    <n v="33614"/>
    <x v="0"/>
    <s v="OFF-AR-10002956"/>
    <x v="1"/>
    <x v="6"/>
    <s v="Boston 16801 Nautilus Battery Pencil Sharpener"/>
    <n v="35.216000000000001"/>
    <n v="2"/>
    <n v="0.2"/>
    <n v="2.6411999999999995"/>
  </r>
  <r>
    <n v="835"/>
    <s v="CA-2016-165316"/>
    <x v="310"/>
    <d v="2016-07-27T00:00:00"/>
    <s v="Standard Class"/>
    <s v="JB-15400"/>
    <s v="Jennifer Braxton"/>
    <x v="1"/>
    <s v="United States"/>
    <s v="Tampa"/>
    <x v="2"/>
    <n v="33614"/>
    <x v="0"/>
    <s v="OFF-AP-10003266"/>
    <x v="1"/>
    <x v="9"/>
    <s v="Holmes Replacement Filter for HEPA Air Cleaner, Large Room"/>
    <n v="23.696000000000002"/>
    <n v="2"/>
    <n v="0.2"/>
    <n v="6.5164"/>
  </r>
  <r>
    <n v="836"/>
    <s v="CA-2016-165316"/>
    <x v="310"/>
    <d v="2016-07-27T00:00:00"/>
    <s v="Standard Class"/>
    <s v="JB-15400"/>
    <s v="Jennifer Braxton"/>
    <x v="1"/>
    <s v="United States"/>
    <s v="Tampa"/>
    <x v="2"/>
    <n v="33614"/>
    <x v="0"/>
    <s v="TEC-MA-10004002"/>
    <x v="2"/>
    <x v="15"/>
    <s v="Zebra GX420t Direct Thermal/Thermal Transfer Printer"/>
    <n v="265.47500000000002"/>
    <n v="1"/>
    <n v="0.5"/>
    <n v="-111.49950000000007"/>
  </r>
  <r>
    <n v="837"/>
    <s v="US-2014-115987"/>
    <x v="78"/>
    <d v="2014-09-13T00:00:00"/>
    <s v="Second Class"/>
    <s v="LH-17020"/>
    <s v="Lisa Hazard"/>
    <x v="0"/>
    <s v="United States"/>
    <s v="Tyler"/>
    <x v="5"/>
    <n v="75701"/>
    <x v="2"/>
    <s v="OFF-BI-10001071"/>
    <x v="1"/>
    <x v="8"/>
    <s v="GBC ProClick Punch Binding System"/>
    <n v="51.183999999999983"/>
    <n v="4"/>
    <n v="0.8"/>
    <n v="-79.335199999999986"/>
  </r>
  <r>
    <n v="838"/>
    <s v="US-2017-156083"/>
    <x v="259"/>
    <d v="2017-11-11T00:00:00"/>
    <s v="Standard Class"/>
    <s v="JL-15175"/>
    <s v="James Lanier"/>
    <x v="2"/>
    <s v="United States"/>
    <s v="Columbia"/>
    <x v="18"/>
    <n v="38401"/>
    <x v="0"/>
    <s v="OFF-PA-10001560"/>
    <x v="1"/>
    <x v="10"/>
    <s v="Adams Telephone Message Books, 5 1/4” x 11”"/>
    <n v="9.6640000000000015"/>
    <n v="2"/>
    <n v="0.2"/>
    <n v="3.2615999999999996"/>
  </r>
  <r>
    <n v="839"/>
    <s v="US-2016-137547"/>
    <x v="311"/>
    <d v="2016-03-12T00:00:00"/>
    <s v="Standard Class"/>
    <s v="EB-13705"/>
    <s v="Ed Braxton"/>
    <x v="1"/>
    <s v="United States"/>
    <s v="Fort Worth"/>
    <x v="5"/>
    <n v="76106"/>
    <x v="2"/>
    <s v="TEC-PH-10002365"/>
    <x v="2"/>
    <x v="7"/>
    <s v="Belkin Grip Candy Sheer Case / Cover for iPhone 5 and 5S"/>
    <n v="21.071999999999999"/>
    <n v="3"/>
    <n v="0.2"/>
    <n v="1.5804"/>
  </r>
  <r>
    <n v="840"/>
    <s v="CA-2015-100454"/>
    <x v="312"/>
    <d v="2015-11-25T00:00:00"/>
    <s v="Standard Class"/>
    <s v="BM-11650"/>
    <s v="Brian Moss"/>
    <x v="1"/>
    <s v="United States"/>
    <s v="New York City"/>
    <x v="15"/>
    <n v="10035"/>
    <x v="3"/>
    <s v="OFF-AR-10004648"/>
    <x v="1"/>
    <x v="6"/>
    <s v="Boston 19500 Mighty Mite Electric Pencil Sharpener"/>
    <n v="60.449999999999996"/>
    <n v="3"/>
    <n v="0"/>
    <n v="16.3215"/>
  </r>
  <r>
    <n v="841"/>
    <s v="CA-2015-100454"/>
    <x v="312"/>
    <d v="2015-11-25T00:00:00"/>
    <s v="Standard Class"/>
    <s v="BM-11650"/>
    <s v="Brian Moss"/>
    <x v="1"/>
    <s v="United States"/>
    <s v="New York City"/>
    <x v="15"/>
    <n v="10035"/>
    <x v="3"/>
    <s v="OFF-AR-10002578"/>
    <x v="1"/>
    <x v="6"/>
    <s v="Newell 335"/>
    <n v="11.52"/>
    <n v="4"/>
    <n v="0"/>
    <n v="3.3407999999999998"/>
  </r>
  <r>
    <n v="842"/>
    <s v="CA-2015-100454"/>
    <x v="312"/>
    <d v="2015-11-25T00:00:00"/>
    <s v="Standard Class"/>
    <s v="BM-11650"/>
    <s v="Brian Moss"/>
    <x v="1"/>
    <s v="United States"/>
    <s v="New York City"/>
    <x v="15"/>
    <n v="10035"/>
    <x v="3"/>
    <s v="FUR-BO-10001519"/>
    <x v="0"/>
    <x v="0"/>
    <s v="O'Sullivan 3-Shelf Heavy-Duty Bookcases"/>
    <n v="186.048"/>
    <n v="4"/>
    <n v="0.2"/>
    <n v="9.3024000000000058"/>
  </r>
  <r>
    <n v="843"/>
    <s v="CA-2016-161669"/>
    <x v="77"/>
    <d v="2016-11-09T00:00:00"/>
    <s v="First Class"/>
    <s v="EM-14095"/>
    <s v="Eudokia Martin"/>
    <x v="1"/>
    <s v="United States"/>
    <s v="Los Angeles"/>
    <x v="1"/>
    <n v="90036"/>
    <x v="1"/>
    <s v="OFF-BI-10001294"/>
    <x v="1"/>
    <x v="8"/>
    <s v="Fellowes Binding Cases"/>
    <n v="37.44"/>
    <n v="4"/>
    <n v="0.2"/>
    <n v="11.699999999999996"/>
  </r>
  <r>
    <n v="844"/>
    <s v="CA-2016-161669"/>
    <x v="77"/>
    <d v="2016-11-09T00:00:00"/>
    <s v="First Class"/>
    <s v="EM-14095"/>
    <s v="Eudokia Martin"/>
    <x v="1"/>
    <s v="United States"/>
    <s v="Los Angeles"/>
    <x v="1"/>
    <n v="90036"/>
    <x v="1"/>
    <s v="OFF-BI-10001636"/>
    <x v="1"/>
    <x v="8"/>
    <s v="Ibico Plastic and Wire Spiral Binding Combs"/>
    <n v="26.975999999999999"/>
    <n v="4"/>
    <n v="0.2"/>
    <n v="8.767199999999999"/>
  </r>
  <r>
    <n v="845"/>
    <s v="CA-2016-161669"/>
    <x v="77"/>
    <d v="2016-11-09T00:00:00"/>
    <s v="First Class"/>
    <s v="EM-14095"/>
    <s v="Eudokia Martin"/>
    <x v="1"/>
    <s v="United States"/>
    <s v="Los Angeles"/>
    <x v="1"/>
    <n v="90036"/>
    <x v="1"/>
    <s v="OFF-SU-10002503"/>
    <x v="1"/>
    <x v="14"/>
    <s v="Acme Preferred Stainless Steel Scissors"/>
    <n v="11.36"/>
    <n v="2"/>
    <n v="0"/>
    <n v="3.2943999999999996"/>
  </r>
  <r>
    <n v="846"/>
    <s v="CA-2016-161669"/>
    <x v="77"/>
    <d v="2016-11-09T00:00:00"/>
    <s v="First Class"/>
    <s v="EM-14095"/>
    <s v="Eudokia Martin"/>
    <x v="1"/>
    <s v="United States"/>
    <s v="Los Angeles"/>
    <x v="1"/>
    <n v="90036"/>
    <x v="1"/>
    <s v="OFF-LA-10004093"/>
    <x v="1"/>
    <x v="2"/>
    <s v="Avery 486"/>
    <n v="14.62"/>
    <n v="2"/>
    <n v="0"/>
    <n v="6.8713999999999995"/>
  </r>
  <r>
    <n v="847"/>
    <s v="CA-2015-114300"/>
    <x v="313"/>
    <d v="2015-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s v="Standard Class"/>
    <s v="AF-10885"/>
    <s v="Art Foster"/>
    <x v="0"/>
    <s v="United States"/>
    <s v="Louisville"/>
    <x v="0"/>
    <n v="40214"/>
    <x v="0"/>
    <s v="FUR-CH-10001891"/>
    <x v="0"/>
    <x v="1"/>
    <s v="Global Deluxe Office Fabric Chairs"/>
    <n v="287.94"/>
    <n v="3"/>
    <n v="0"/>
    <n v="77.743800000000022"/>
  </r>
  <r>
    <n v="849"/>
    <s v="CA-2017-107503"/>
    <x v="314"/>
    <d v="2017-01-06T00:00:00"/>
    <s v="Standard Class"/>
    <s v="GA-14725"/>
    <s v="Guy Armstrong"/>
    <x v="0"/>
    <s v="United States"/>
    <s v="Lorain"/>
    <x v="24"/>
    <n v="44052"/>
    <x v="3"/>
    <s v="FUR-FU-10003878"/>
    <x v="0"/>
    <x v="5"/>
    <s v="Linden 10&quot; Round Wall Clock, Black"/>
    <n v="48.896000000000001"/>
    <n v="4"/>
    <n v="0.2"/>
    <n v="8.5567999999999991"/>
  </r>
  <r>
    <n v="850"/>
    <s v="CA-2014-107755"/>
    <x v="315"/>
    <d v="2014-02-12T00:00:00"/>
    <s v="Standard Class"/>
    <s v="CK-12760"/>
    <s v="Cyma Kinney"/>
    <x v="1"/>
    <s v="United States"/>
    <s v="Linden"/>
    <x v="30"/>
    <n v="7036"/>
    <x v="3"/>
    <s v="TEC-AC-10000710"/>
    <x v="2"/>
    <x v="11"/>
    <s v="Maxell DVD-RAM Discs"/>
    <n v="115.36"/>
    <n v="7"/>
    <n v="0"/>
    <n v="49.604800000000012"/>
  </r>
  <r>
    <n v="851"/>
    <s v="CA-2016-152534"/>
    <x v="23"/>
    <d v="2016-06-25T00:00:00"/>
    <s v="Second Class"/>
    <s v="DP-13105"/>
    <s v="Dave Poirier"/>
    <x v="1"/>
    <s v="United States"/>
    <s v="Salinas"/>
    <x v="1"/>
    <n v="93905"/>
    <x v="1"/>
    <s v="OFF-AR-10002335"/>
    <x v="1"/>
    <x v="6"/>
    <s v="DIXON Oriole Pencils"/>
    <n v="5.16"/>
    <n v="2"/>
    <n v="0"/>
    <n v="1.3416000000000001"/>
  </r>
  <r>
    <n v="852"/>
    <s v="CA-2016-152534"/>
    <x v="23"/>
    <d v="2016-06-25T00:00:00"/>
    <s v="Second Class"/>
    <s v="DP-13105"/>
    <s v="Dave Poirier"/>
    <x v="1"/>
    <s v="United States"/>
    <s v="Salinas"/>
    <x v="1"/>
    <n v="93905"/>
    <x v="1"/>
    <s v="OFF-PA-10001870"/>
    <x v="1"/>
    <x v="10"/>
    <s v="Xerox 202"/>
    <n v="38.880000000000003"/>
    <n v="6"/>
    <n v="0"/>
    <n v="18.662400000000002"/>
  </r>
  <r>
    <n v="853"/>
    <s v="CA-2016-113747"/>
    <x v="316"/>
    <d v="2016-06-04T00:00:00"/>
    <s v="Standard Class"/>
    <s v="VD-21670"/>
    <s v="Valerie Dominguez"/>
    <x v="0"/>
    <s v="United States"/>
    <s v="Jackson"/>
    <x v="35"/>
    <n v="39212"/>
    <x v="0"/>
    <s v="OFF-AR-10003373"/>
    <x v="1"/>
    <x v="6"/>
    <s v="Boston School Pro Electric Pencil Sharpener, 1670"/>
    <n v="185.88"/>
    <n v="6"/>
    <n v="0"/>
    <n v="50.187599999999996"/>
  </r>
  <r>
    <n v="854"/>
    <s v="CA-2016-123274"/>
    <x v="317"/>
    <d v="2016-02-24T00:00:00"/>
    <s v="Standard Class"/>
    <s v="GT-14710"/>
    <s v="Greg Tran"/>
    <x v="0"/>
    <s v="United States"/>
    <s v="New York City"/>
    <x v="15"/>
    <n v="10035"/>
    <x v="3"/>
    <s v="FUR-FU-10004090"/>
    <x v="0"/>
    <x v="5"/>
    <s v="Executive Impressions 14&quot; Contract Wall Clock"/>
    <n v="44.46"/>
    <n v="2"/>
    <n v="0"/>
    <n v="14.671799999999998"/>
  </r>
  <r>
    <n v="855"/>
    <s v="CA-2016-123274"/>
    <x v="317"/>
    <d v="2016-02-24T00:00:00"/>
    <s v="Standard Class"/>
    <s v="GT-14710"/>
    <s v="Greg Tran"/>
    <x v="0"/>
    <s v="United States"/>
    <s v="New York City"/>
    <x v="15"/>
    <n v="10035"/>
    <x v="3"/>
    <s v="OFF-ST-10000736"/>
    <x v="1"/>
    <x v="4"/>
    <s v="Carina Double Wide Media Storage Towers in Natural &amp; Black"/>
    <n v="242.94"/>
    <n v="3"/>
    <n v="0"/>
    <n v="9.7175999999999902"/>
  </r>
  <r>
    <n v="856"/>
    <s v="CA-2014-125612"/>
    <x v="93"/>
    <d v="2014-08-08T00:00:00"/>
    <s v="Standard Class"/>
    <s v="BK-11260"/>
    <s v="Berenike Kampe"/>
    <x v="0"/>
    <s v="United States"/>
    <s v="New York City"/>
    <x v="15"/>
    <n v="10035"/>
    <x v="3"/>
    <s v="OFF-PA-10001019"/>
    <x v="1"/>
    <x v="10"/>
    <s v="Xerox 1884"/>
    <n v="39.96"/>
    <n v="2"/>
    <n v="0"/>
    <n v="18.781199999999998"/>
  </r>
  <r>
    <n v="857"/>
    <s v="CA-2014-125612"/>
    <x v="93"/>
    <d v="2014-08-08T00:00:00"/>
    <s v="Standard Class"/>
    <s v="BK-11260"/>
    <s v="Berenike Kampe"/>
    <x v="0"/>
    <s v="United States"/>
    <s v="New York City"/>
    <x v="15"/>
    <n v="10035"/>
    <x v="3"/>
    <s v="OFF-SU-10002537"/>
    <x v="1"/>
    <x v="14"/>
    <s v="Acme Box Cutter Scissors"/>
    <n v="102.30000000000001"/>
    <n v="10"/>
    <n v="0"/>
    <n v="26.598000000000006"/>
  </r>
  <r>
    <n v="858"/>
    <s v="CA-2014-125612"/>
    <x v="93"/>
    <d v="2014-08-08T00:00:00"/>
    <s v="Standard Class"/>
    <s v="BK-11260"/>
    <s v="Berenike Kampe"/>
    <x v="0"/>
    <s v="United States"/>
    <s v="New York City"/>
    <x v="15"/>
    <n v="10035"/>
    <x v="3"/>
    <s v="OFF-ST-10003221"/>
    <x v="1"/>
    <x v="4"/>
    <s v="Staple magnet"/>
    <n v="21.36"/>
    <n v="2"/>
    <n v="0"/>
    <n v="5.7672000000000008"/>
  </r>
  <r>
    <n v="859"/>
    <s v="CA-2017-161984"/>
    <x v="318"/>
    <d v="2017-04-15T00:00:00"/>
    <s v="Standard Class"/>
    <s v="SJ-20125"/>
    <s v="Sanjit Jacobs"/>
    <x v="2"/>
    <s v="United States"/>
    <s v="New Brunswick"/>
    <x v="30"/>
    <n v="8901"/>
    <x v="3"/>
    <s v="OFF-PA-10004569"/>
    <x v="1"/>
    <x v="10"/>
    <s v="Wirebound Message Books, Two 4 1/4&quot; x 5&quot; Forms per Page"/>
    <n v="7.61"/>
    <n v="1"/>
    <n v="0"/>
    <n v="3.5766999999999998"/>
  </r>
  <r>
    <n v="860"/>
    <s v="CA-2017-161984"/>
    <x v="318"/>
    <d v="2017-04-15T00:00:00"/>
    <s v="Standard Class"/>
    <s v="SJ-20125"/>
    <s v="Sanjit Jacobs"/>
    <x v="2"/>
    <s v="United States"/>
    <s v="New Brunswick"/>
    <x v="30"/>
    <n v="8901"/>
    <x v="3"/>
    <s v="OFF-FA-10000624"/>
    <x v="1"/>
    <x v="13"/>
    <s v="OIC Binder Clips"/>
    <n v="7.16"/>
    <n v="2"/>
    <n v="0"/>
    <n v="3.58"/>
  </r>
  <r>
    <n v="861"/>
    <s v="CA-2014-133851"/>
    <x v="3"/>
    <d v="2014-06-16T00:00:00"/>
    <s v="Standard Class"/>
    <s v="CM-12445"/>
    <s v="Chuck Magee"/>
    <x v="0"/>
    <s v="United States"/>
    <s v="San Francisco"/>
    <x v="1"/>
    <n v="94122"/>
    <x v="1"/>
    <s v="OFF-SU-10001225"/>
    <x v="1"/>
    <x v="14"/>
    <s v="Staple remover"/>
    <n v="7.36"/>
    <n v="2"/>
    <n v="0"/>
    <n v="0.14719999999999978"/>
  </r>
  <r>
    <n v="862"/>
    <s v="CA-2014-133851"/>
    <x v="3"/>
    <d v="2014-06-16T00:00:00"/>
    <s v="Standard Class"/>
    <s v="CM-12445"/>
    <s v="Chuck Magee"/>
    <x v="0"/>
    <s v="United States"/>
    <s v="San Francisco"/>
    <x v="1"/>
    <n v="94122"/>
    <x v="1"/>
    <s v="OFF-AR-10003752"/>
    <x v="1"/>
    <x v="6"/>
    <s v="Deluxe Chalkboard Eraser Cleaner"/>
    <n v="23.1"/>
    <n v="2"/>
    <n v="0"/>
    <n v="10.625999999999999"/>
  </r>
  <r>
    <n v="863"/>
    <s v="CA-2016-134474"/>
    <x v="319"/>
    <d v="2016-01-07T00:00:00"/>
    <s v="Second Class"/>
    <s v="AJ-10795"/>
    <s v="Anthony Johnson"/>
    <x v="1"/>
    <s v="United States"/>
    <s v="Jacksonville"/>
    <x v="2"/>
    <n v="32216"/>
    <x v="0"/>
    <s v="TEC-AC-10001714"/>
    <x v="2"/>
    <x v="11"/>
    <s v="Logitech MX Performance Wireless Mouse"/>
    <n v="191.47200000000001"/>
    <n v="6"/>
    <n v="0.2"/>
    <n v="40.687800000000003"/>
  </r>
  <r>
    <n v="864"/>
    <s v="CA-2016-134474"/>
    <x v="319"/>
    <d v="2016-01-07T00:00:00"/>
    <s v="Second Class"/>
    <s v="AJ-10795"/>
    <s v="Anthony Johnson"/>
    <x v="1"/>
    <s v="United States"/>
    <s v="Jacksonville"/>
    <x v="2"/>
    <n v="32216"/>
    <x v="0"/>
    <s v="OFF-AR-10003958"/>
    <x v="1"/>
    <x v="6"/>
    <s v="Newell 337"/>
    <n v="5.2480000000000002"/>
    <n v="2"/>
    <n v="0.2"/>
    <n v="0.59039999999999915"/>
  </r>
  <r>
    <n v="865"/>
    <s v="CA-2016-134474"/>
    <x v="319"/>
    <d v="2016-01-07T00:00:00"/>
    <s v="Second Class"/>
    <s v="AJ-10795"/>
    <s v="Anthony Johnson"/>
    <x v="1"/>
    <s v="United States"/>
    <s v="Jacksonville"/>
    <x v="2"/>
    <n v="32216"/>
    <x v="0"/>
    <s v="TEC-PH-10002923"/>
    <x v="2"/>
    <x v="7"/>
    <s v="Logitech B530 USB Headset - headset - Full size, Binaural"/>
    <n v="59.184000000000005"/>
    <n v="2"/>
    <n v="0.2"/>
    <n v="5.1786000000000012"/>
  </r>
  <r>
    <n v="866"/>
    <s v="CA-2014-149020"/>
    <x v="320"/>
    <d v="2014-01-15T00:00:00"/>
    <s v="Standard Class"/>
    <s v="AJ-10780"/>
    <s v="Anthony Jacobs"/>
    <x v="1"/>
    <s v="United States"/>
    <s v="Springfield"/>
    <x v="17"/>
    <n v="22153"/>
    <x v="0"/>
    <s v="OFF-LA-10004272"/>
    <x v="1"/>
    <x v="2"/>
    <s v="Avery 482"/>
    <n v="2.89"/>
    <n v="1"/>
    <n v="0"/>
    <n v="1.3583000000000001"/>
  </r>
  <r>
    <n v="867"/>
    <s v="CA-2014-149020"/>
    <x v="320"/>
    <d v="2014-01-15T00:00:00"/>
    <s v="Standard Class"/>
    <s v="AJ-10780"/>
    <s v="Anthony Jacobs"/>
    <x v="1"/>
    <s v="United States"/>
    <s v="Springfield"/>
    <x v="17"/>
    <n v="22153"/>
    <x v="0"/>
    <s v="FUR-FU-10000965"/>
    <x v="0"/>
    <x v="5"/>
    <s v="Howard Miller 11-1/2&quot; Diameter Ridgewood Wall Clock"/>
    <n v="51.94"/>
    <n v="1"/>
    <n v="0"/>
    <n v="21.295400000000001"/>
  </r>
  <r>
    <n v="868"/>
    <s v="CA-2016-134362"/>
    <x v="321"/>
    <d v="2016-10-02T00:00:00"/>
    <s v="First Class"/>
    <s v="LS-16945"/>
    <s v="Linda Southworth"/>
    <x v="1"/>
    <s v="United States"/>
    <s v="Philadelphia"/>
    <x v="9"/>
    <n v="19140"/>
    <x v="3"/>
    <s v="OFF-LA-10004853"/>
    <x v="1"/>
    <x v="2"/>
    <s v="Avery 483"/>
    <n v="15.936000000000002"/>
    <n v="4"/>
    <n v="0.2"/>
    <n v="5.1791999999999998"/>
  </r>
  <r>
    <n v="869"/>
    <s v="CA-2014-136742"/>
    <x v="322"/>
    <d v="2014-04-10T00:00:00"/>
    <s v="Standard Class"/>
    <s v="GP-14740"/>
    <s v="Guy Phonely"/>
    <x v="1"/>
    <s v="United States"/>
    <s v="Lancaster"/>
    <x v="9"/>
    <n v="17602"/>
    <x v="3"/>
    <s v="OFF-BI-10003719"/>
    <x v="1"/>
    <x v="8"/>
    <s v="Large Capacity Hanging Post Binders"/>
    <n v="44.910000000000011"/>
    <n v="6"/>
    <n v="0.7"/>
    <n v="-35.927999999999997"/>
  </r>
  <r>
    <n v="870"/>
    <s v="CA-2016-158099"/>
    <x v="323"/>
    <d v="2016-09-05T00:00:00"/>
    <s v="First Class"/>
    <s v="PK-18910"/>
    <s v="Paul Knutson"/>
    <x v="2"/>
    <s v="United States"/>
    <s v="Philadelphia"/>
    <x v="9"/>
    <n v="19143"/>
    <x v="3"/>
    <s v="OFF-BI-10000545"/>
    <x v="1"/>
    <x v="8"/>
    <s v="GBC Ibimaster 500 Manual ProClick Binding System"/>
    <n v="1141.4700000000003"/>
    <n v="5"/>
    <n v="0.7"/>
    <n v="-760.98000000000025"/>
  </r>
  <r>
    <n v="871"/>
    <s v="CA-2016-158099"/>
    <x v="323"/>
    <d v="2016-09-05T00:00:00"/>
    <s v="First Class"/>
    <s v="PK-18910"/>
    <s v="Paul Knutson"/>
    <x v="2"/>
    <s v="United States"/>
    <s v="Philadelphia"/>
    <x v="9"/>
    <n v="19143"/>
    <x v="3"/>
    <s v="TEC-PH-10002496"/>
    <x v="2"/>
    <x v="7"/>
    <s v="Cisco SPA301"/>
    <n v="280.78200000000004"/>
    <n v="3"/>
    <n v="0.4"/>
    <n v="-46.797000000000025"/>
  </r>
  <r>
    <n v="872"/>
    <s v="CA-2015-131128"/>
    <x v="324"/>
    <d v="2015-10-20T00:00:00"/>
    <s v="First Class"/>
    <s v="TB-21520"/>
    <s v="Tracy Blumstein"/>
    <x v="0"/>
    <s v="United States"/>
    <s v="Concord"/>
    <x v="38"/>
    <n v="3301"/>
    <x v="3"/>
    <s v="OFF-PA-10003591"/>
    <x v="1"/>
    <x v="10"/>
    <s v="Southworth 100% Cotton The Best Paper"/>
    <n v="34.44"/>
    <n v="3"/>
    <n v="0"/>
    <n v="17.22"/>
  </r>
  <r>
    <n v="873"/>
    <s v="CA-2014-148488"/>
    <x v="325"/>
    <d v="2014-12-15T00:00:00"/>
    <s v="Standard Class"/>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s v="Standard Class"/>
    <s v="SM-20005"/>
    <s v="Sally Matthias"/>
    <x v="0"/>
    <s v="United States"/>
    <s v="New York City"/>
    <x v="15"/>
    <n v="10009"/>
    <x v="3"/>
    <s v="OFF-BI-10000315"/>
    <x v="1"/>
    <x v="8"/>
    <s v="Poly Designer Cover &amp; Back"/>
    <n v="106.34399999999999"/>
    <n v="7"/>
    <n v="0.2"/>
    <n v="37.220399999999998"/>
  </r>
  <r>
    <n v="875"/>
    <s v="CA-2017-114636"/>
    <x v="326"/>
    <d v="2017-08-29T00:00:00"/>
    <s v="Standard Class"/>
    <s v="GA-14725"/>
    <s v="Guy Armstrong"/>
    <x v="0"/>
    <s v="United States"/>
    <s v="Charlotte"/>
    <x v="3"/>
    <n v="28205"/>
    <x v="0"/>
    <s v="OFF-PA-10001790"/>
    <x v="1"/>
    <x v="10"/>
    <s v="Xerox 1910"/>
    <n v="192.16000000000003"/>
    <n v="5"/>
    <n v="0.2"/>
    <n v="67.255999999999986"/>
  </r>
  <r>
    <n v="876"/>
    <s v="CA-2016-116736"/>
    <x v="327"/>
    <d v="2016-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s v="Standard Class"/>
    <s v="CC-12430"/>
    <s v="Chuck Clark"/>
    <x v="2"/>
    <s v="United States"/>
    <s v="Concord"/>
    <x v="38"/>
    <n v="3301"/>
    <x v="3"/>
    <s v="TEC-AC-10003628"/>
    <x v="2"/>
    <x v="11"/>
    <s v="Logitech 910-002974 M325 Wireless Mouse for Web Scrolling"/>
    <n v="29.99"/>
    <n v="1"/>
    <n v="0"/>
    <n v="13.195600000000002"/>
  </r>
  <r>
    <n v="878"/>
    <s v="CA-2016-116736"/>
    <x v="327"/>
    <d v="2016-01-21T00:00:00"/>
    <s v="Standard Class"/>
    <s v="CC-12430"/>
    <s v="Chuck Clark"/>
    <x v="2"/>
    <s v="United States"/>
    <s v="Concord"/>
    <x v="38"/>
    <n v="3301"/>
    <x v="3"/>
    <s v="TEC-AC-10002049"/>
    <x v="2"/>
    <x v="11"/>
    <s v="Logitech G19 Programmable Gaming Keyboard"/>
    <n v="371.96999999999997"/>
    <n v="3"/>
    <n v="0"/>
    <n v="66.954599999999971"/>
  </r>
  <r>
    <n v="879"/>
    <s v="US-2014-158638"/>
    <x v="328"/>
    <d v="2014-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s v="Second Class"/>
    <s v="HP-14815"/>
    <s v="Harold Pawlan"/>
    <x v="2"/>
    <s v="United States"/>
    <s v="New York City"/>
    <x v="15"/>
    <n v="10024"/>
    <x v="3"/>
    <s v="OFF-BI-10003984"/>
    <x v="1"/>
    <x v="8"/>
    <s v="Lock-Up Easel 'Spel-Binder'"/>
    <n v="68.472000000000008"/>
    <n v="3"/>
    <n v="0.2"/>
    <n v="23.109299999999998"/>
  </r>
  <r>
    <n v="881"/>
    <s v="CA-2017-111689"/>
    <x v="329"/>
    <d v="2017-12-02T00:00:00"/>
    <s v="Second Class"/>
    <s v="HP-14815"/>
    <s v="Harold Pawlan"/>
    <x v="2"/>
    <s v="United States"/>
    <s v="New York City"/>
    <x v="15"/>
    <n v="10024"/>
    <x v="3"/>
    <s v="FUR-CH-10004287"/>
    <x v="0"/>
    <x v="1"/>
    <s v="SAFCO Arco Folding Chair"/>
    <n v="1242.8999999999999"/>
    <n v="5"/>
    <n v="0.1"/>
    <n v="262.38999999999987"/>
  </r>
  <r>
    <n v="882"/>
    <s v="CA-2015-129098"/>
    <x v="330"/>
    <d v="2015-10-13T00:00:00"/>
    <s v="Standard Class"/>
    <s v="DK-13090"/>
    <s v="Dave Kipp"/>
    <x v="0"/>
    <s v="United States"/>
    <s v="Springfield"/>
    <x v="17"/>
    <n v="22153"/>
    <x v="0"/>
    <s v="OFF-ST-10001321"/>
    <x v="1"/>
    <x v="4"/>
    <s v="Decoflex Hanging Personal Folder File, Blue"/>
    <n v="30.84"/>
    <n v="2"/>
    <n v="0"/>
    <n v="8.3268000000000022"/>
  </r>
  <r>
    <n v="883"/>
    <s v="US-2017-123463"/>
    <x v="331"/>
    <d v="2017-12-23T00:00:00"/>
    <s v="Same Day"/>
    <s v="GZ-14470"/>
    <s v="Gary Zandusky"/>
    <x v="0"/>
    <s v="United States"/>
    <s v="San Francisco"/>
    <x v="1"/>
    <n v="94109"/>
    <x v="1"/>
    <s v="OFF-AR-10001118"/>
    <x v="1"/>
    <x v="6"/>
    <s v="Binney &amp; Smith Crayola Metallic Crayons, 16-Color Pack"/>
    <n v="13.48"/>
    <n v="4"/>
    <n v="0"/>
    <n v="5.9312000000000014"/>
  </r>
  <r>
    <n v="884"/>
    <s v="CA-2016-165148"/>
    <x v="332"/>
    <d v="2016-10-24T00:00:00"/>
    <s v="First Class"/>
    <s v="PM-19135"/>
    <s v="Peter McVee"/>
    <x v="2"/>
    <s v="United States"/>
    <s v="Detroit"/>
    <x v="12"/>
    <n v="48227"/>
    <x v="2"/>
    <s v="FUR-FU-10000732"/>
    <x v="0"/>
    <x v="5"/>
    <s v="Eldon 200 Class Desk Accessories"/>
    <n v="31.400000000000002"/>
    <n v="5"/>
    <n v="0"/>
    <n v="10.047999999999998"/>
  </r>
  <r>
    <n v="885"/>
    <s v="CA-2014-134061"/>
    <x v="333"/>
    <d v="2014-05-04T00:00:00"/>
    <s v="Standard Class"/>
    <s v="LL-16840"/>
    <s v="Lauren Leatherbury"/>
    <x v="0"/>
    <s v="United States"/>
    <s v="Rochester"/>
    <x v="15"/>
    <n v="14609"/>
    <x v="3"/>
    <s v="FUR-FU-10001424"/>
    <x v="0"/>
    <x v="5"/>
    <s v="Dax Clear Box Frame"/>
    <n v="17.46"/>
    <n v="2"/>
    <n v="0"/>
    <n v="5.936399999999999"/>
  </r>
  <r>
    <n v="886"/>
    <s v="CA-2015-143602"/>
    <x v="334"/>
    <d v="2015-04-28T00:00:00"/>
    <s v="Second Class"/>
    <s v="JS-15595"/>
    <s v="Jill Stevenson"/>
    <x v="1"/>
    <s v="United States"/>
    <s v="Los Angeles"/>
    <x v="1"/>
    <n v="90045"/>
    <x v="1"/>
    <s v="OFF-BI-10002071"/>
    <x v="1"/>
    <x v="8"/>
    <s v="Fellowes Black Plastic Comb Bindings"/>
    <n v="13.943999999999999"/>
    <n v="3"/>
    <n v="0.2"/>
    <n v="4.5317999999999996"/>
  </r>
  <r>
    <n v="887"/>
    <s v="CA-2017-115364"/>
    <x v="335"/>
    <d v="2017-07-02T00:00:00"/>
    <s v="Standard Class"/>
    <s v="OT-18730"/>
    <s v="Olvera Toch"/>
    <x v="0"/>
    <s v="United States"/>
    <s v="San Diego"/>
    <x v="1"/>
    <n v="92105"/>
    <x v="1"/>
    <s v="OFF-ST-10002486"/>
    <x v="1"/>
    <x v="4"/>
    <s v="Eldon Shelf Savers Cubes and Bins"/>
    <n v="83.76"/>
    <n v="12"/>
    <n v="0"/>
    <n v="1.6751999999999967"/>
  </r>
  <r>
    <n v="888"/>
    <s v="CA-2017-150707"/>
    <x v="336"/>
    <d v="2017-10-19T00:00:00"/>
    <s v="Standard Class"/>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s v="Standard Class"/>
    <s v="CK-12760"/>
    <s v="Cyma Kinney"/>
    <x v="1"/>
    <s v="United States"/>
    <s v="San Francisco"/>
    <x v="1"/>
    <n v="94122"/>
    <x v="1"/>
    <s v="OFF-PA-10003845"/>
    <x v="1"/>
    <x v="10"/>
    <s v="Xerox 1987"/>
    <n v="34.68"/>
    <n v="6"/>
    <n v="0"/>
    <n v="16.993200000000002"/>
  </r>
  <r>
    <n v="890"/>
    <s v="CA-2017-132934"/>
    <x v="308"/>
    <d v="2017-06-26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s v="Standard Class"/>
    <s v="JE-15475"/>
    <s v="Jeremy Ellison"/>
    <x v="0"/>
    <s v="United States"/>
    <s v="New Rochelle"/>
    <x v="15"/>
    <n v="10801"/>
    <x v="3"/>
    <s v="OFF-BI-10001098"/>
    <x v="1"/>
    <x v="8"/>
    <s v="Acco D-Ring Binder w/DublLock"/>
    <n v="51.311999999999998"/>
    <n v="3"/>
    <n v="0.2"/>
    <n v="18.600599999999996"/>
  </r>
  <r>
    <n v="892"/>
    <s v="CA-2017-133256"/>
    <x v="335"/>
    <d v="2017-06-27T00:00:00"/>
    <s v="First Class"/>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s v="First Class"/>
    <s v="TH-21550"/>
    <s v="Tracy Hopkins"/>
    <x v="2"/>
    <s v="United States"/>
    <s v="Detroit"/>
    <x v="12"/>
    <n v="48227"/>
    <x v="2"/>
    <s v="OFF-AR-10003158"/>
    <x v="1"/>
    <x v="6"/>
    <s v="Fluorescent Highlighters by Dixon"/>
    <n v="15.92"/>
    <n v="4"/>
    <n v="0"/>
    <n v="5.4127999999999989"/>
  </r>
  <r>
    <n v="894"/>
    <s v="CA-2017-133256"/>
    <x v="335"/>
    <d v="2017-06-27T00:00:00"/>
    <s v="First Class"/>
    <s v="TH-21550"/>
    <s v="Tracy Hopkins"/>
    <x v="2"/>
    <s v="United States"/>
    <s v="Detroit"/>
    <x v="12"/>
    <n v="48227"/>
    <x v="2"/>
    <s v="TEC-PH-10002660"/>
    <x v="2"/>
    <x v="7"/>
    <s v="Nortel Networks T7316 E Nt8 B27"/>
    <n v="543.91999999999996"/>
    <n v="8"/>
    <n v="0"/>
    <n v="135.98000000000002"/>
  </r>
  <r>
    <n v="895"/>
    <s v="CA-2016-105494"/>
    <x v="338"/>
    <d v="2016-11-12T00:00:00"/>
    <s v="First Class"/>
    <s v="PC-18745"/>
    <s v="Pamela Coakley"/>
    <x v="1"/>
    <s v="United States"/>
    <s v="San Francisco"/>
    <x v="1"/>
    <n v="94122"/>
    <x v="1"/>
    <s v="OFF-ST-10002205"/>
    <x v="1"/>
    <x v="4"/>
    <s v="File Shuttle I and Handi-File"/>
    <n v="155.82000000000002"/>
    <n v="7"/>
    <n v="0"/>
    <n v="42.071400000000011"/>
  </r>
  <r>
    <n v="896"/>
    <s v="CA-2016-105494"/>
    <x v="338"/>
    <d v="2016-11-12T00:00:00"/>
    <s v="First Class"/>
    <s v="PC-18745"/>
    <s v="Pamela Coakley"/>
    <x v="1"/>
    <s v="United States"/>
    <s v="San Francisco"/>
    <x v="1"/>
    <n v="94122"/>
    <x v="1"/>
    <s v="OFF-BI-10003364"/>
    <x v="1"/>
    <x v="8"/>
    <s v="Binding Machine Supplies"/>
    <n v="70.00800000000001"/>
    <n v="3"/>
    <n v="0.2"/>
    <n v="24.502800000000001"/>
  </r>
  <r>
    <n v="897"/>
    <s v="CA-2016-140634"/>
    <x v="339"/>
    <d v="2016-10-06T00:00:00"/>
    <s v="Second Class"/>
    <s v="HL-15040"/>
    <s v="Hunter Lopez"/>
    <x v="0"/>
    <s v="United States"/>
    <s v="Houston"/>
    <x v="5"/>
    <n v="77095"/>
    <x v="2"/>
    <s v="OFF-EN-10001099"/>
    <x v="1"/>
    <x v="12"/>
    <s v="Staple envelope"/>
    <n v="15.648"/>
    <n v="2"/>
    <n v="0.2"/>
    <n v="5.0855999999999986"/>
  </r>
  <r>
    <n v="898"/>
    <s v="CA-2014-144407"/>
    <x v="340"/>
    <d v="2014-09-15T00:00:00"/>
    <s v="Standard Class"/>
    <s v="MS-17365"/>
    <s v="Maribeth Schnelling"/>
    <x v="0"/>
    <s v="United States"/>
    <s v="Detroit"/>
    <x v="12"/>
    <n v="48227"/>
    <x v="2"/>
    <s v="OFF-LA-10003923"/>
    <x v="1"/>
    <x v="2"/>
    <s v="Alphabetical Labels for Top Tab Filing"/>
    <n v="103.60000000000001"/>
    <n v="7"/>
    <n v="0"/>
    <n v="51.800000000000004"/>
  </r>
  <r>
    <n v="899"/>
    <s v="CA-2017-160983"/>
    <x v="341"/>
    <d v="2017-10-31T00:00:00"/>
    <s v="Second Class"/>
    <s v="GB-14530"/>
    <s v="George Bell"/>
    <x v="1"/>
    <s v="United States"/>
    <s v="Auburn"/>
    <x v="15"/>
    <n v="13021"/>
    <x v="3"/>
    <s v="OFF-PA-10002250"/>
    <x v="1"/>
    <x v="10"/>
    <s v="Things To Do Today Pad"/>
    <n v="46.96"/>
    <n v="8"/>
    <n v="0"/>
    <n v="22.540800000000001"/>
  </r>
  <r>
    <n v="900"/>
    <s v="US-2016-114622"/>
    <x v="342"/>
    <d v="2016-04-12T00:00:00"/>
    <s v="First Class"/>
    <s v="JR-16210"/>
    <s v="Justin Ritter"/>
    <x v="1"/>
    <s v="United States"/>
    <s v="Springfield"/>
    <x v="24"/>
    <n v="45503"/>
    <x v="3"/>
    <s v="OFF-BI-10004716"/>
    <x v="1"/>
    <x v="8"/>
    <s v="Wilson Jones Hanging Recycled Pressboard Data Binders"/>
    <n v="8.9040000000000017"/>
    <n v="2"/>
    <n v="0.7"/>
    <n v="-6.5296000000000003"/>
  </r>
  <r>
    <n v="901"/>
    <s v="CA-2017-150959"/>
    <x v="343"/>
    <d v="2017-11-13T00:00:00"/>
    <s v="First Class"/>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s v="First Class"/>
    <s v="TD-20995"/>
    <s v="Tamara Dahlen"/>
    <x v="0"/>
    <s v="United States"/>
    <s v="Garland"/>
    <x v="5"/>
    <n v="75043"/>
    <x v="2"/>
    <s v="OFF-BI-10001510"/>
    <x v="1"/>
    <x v="8"/>
    <s v="Deluxe Heavy-Duty Vinyl Round Ring Binder"/>
    <n v="18.335999999999999"/>
    <n v="4"/>
    <n v="0.8"/>
    <n v="-32.088000000000008"/>
  </r>
  <r>
    <n v="903"/>
    <s v="CA-2017-132353"/>
    <x v="175"/>
    <d v="2017-09-17T00:00:00"/>
    <s v="First Class"/>
    <s v="DB-13060"/>
    <s v="Dave Brooks"/>
    <x v="0"/>
    <s v="United States"/>
    <s v="Chicago"/>
    <x v="10"/>
    <n v="60653"/>
    <x v="2"/>
    <s v="TEC-PH-10004536"/>
    <x v="2"/>
    <x v="7"/>
    <s v="Avaya 5420 Digital phone"/>
    <n v="323.97600000000006"/>
    <n v="3"/>
    <n v="0.2"/>
    <n v="20.248499999999993"/>
  </r>
  <r>
    <n v="904"/>
    <s v="CA-2016-130477"/>
    <x v="143"/>
    <d v="2016-04-12T00:00:00"/>
    <s v="Standard Class"/>
    <s v="LC-17140"/>
    <s v="Logan Currie"/>
    <x v="0"/>
    <s v="United States"/>
    <s v="Los Angeles"/>
    <x v="1"/>
    <n v="90032"/>
    <x v="1"/>
    <s v="OFF-PA-10002947"/>
    <x v="1"/>
    <x v="10"/>
    <s v="Xerox 1923"/>
    <n v="20.04"/>
    <n v="3"/>
    <n v="0"/>
    <n v="9.6191999999999993"/>
  </r>
  <r>
    <n v="905"/>
    <s v="CA-2016-130477"/>
    <x v="143"/>
    <d v="2016-04-12T00:00:00"/>
    <s v="Standard Class"/>
    <s v="LC-17140"/>
    <s v="Logan Currie"/>
    <x v="0"/>
    <s v="United States"/>
    <s v="Los Angeles"/>
    <x v="1"/>
    <n v="90032"/>
    <x v="1"/>
    <s v="OFF-ST-10002583"/>
    <x v="1"/>
    <x v="4"/>
    <s v="Fellowes Neat Ideas Storage Cubes"/>
    <n v="64.959999999999994"/>
    <n v="2"/>
    <n v="0"/>
    <n v="2.598399999999998"/>
  </r>
  <r>
    <n v="906"/>
    <s v="CA-2016-130477"/>
    <x v="143"/>
    <d v="2016-04-12T00:00:00"/>
    <s v="Standard Class"/>
    <s v="LC-17140"/>
    <s v="Logan Currie"/>
    <x v="0"/>
    <s v="United States"/>
    <s v="Los Angeles"/>
    <x v="1"/>
    <n v="90032"/>
    <x v="1"/>
    <s v="OFF-PA-10000019"/>
    <x v="1"/>
    <x v="10"/>
    <s v="Xerox 1931"/>
    <n v="12.96"/>
    <n v="2"/>
    <n v="0"/>
    <n v="6.2208000000000006"/>
  </r>
  <r>
    <n v="907"/>
    <s v="CA-2017-143259"/>
    <x v="247"/>
    <d v="2018-01-03T00:00:00"/>
    <s v="Standard Class"/>
    <s v="PO-18865"/>
    <s v="Patrick O'Donnell"/>
    <x v="0"/>
    <s v="United States"/>
    <s v="New York City"/>
    <x v="15"/>
    <n v="10009"/>
    <x v="3"/>
    <s v="FUR-BO-10003441"/>
    <x v="0"/>
    <x v="0"/>
    <s v="Bush Westfield Collection Bookcases, Fully Assembled"/>
    <n v="323.13600000000002"/>
    <n v="4"/>
    <n v="0.2"/>
    <n v="12.117599999999968"/>
  </r>
  <r>
    <n v="908"/>
    <s v="CA-2017-143259"/>
    <x v="247"/>
    <d v="2018-01-03T00:00:00"/>
    <s v="Standard Class"/>
    <s v="PO-18865"/>
    <s v="Patrick O'Donnell"/>
    <x v="0"/>
    <s v="United States"/>
    <s v="New York City"/>
    <x v="15"/>
    <n v="10009"/>
    <x v="3"/>
    <s v="TEC-PH-10004774"/>
    <x v="2"/>
    <x v="7"/>
    <s v="Gear Head AU3700S Headset"/>
    <n v="90.93"/>
    <n v="7"/>
    <n v="0"/>
    <n v="2.7278999999999964"/>
  </r>
  <r>
    <n v="909"/>
    <s v="CA-2017-143259"/>
    <x v="247"/>
    <d v="2018-01-03T00:00:00"/>
    <s v="Standard Class"/>
    <s v="PO-18865"/>
    <s v="Patrick O'Donnell"/>
    <x v="0"/>
    <s v="United States"/>
    <s v="New York City"/>
    <x v="15"/>
    <n v="10009"/>
    <x v="3"/>
    <s v="OFF-BI-10003684"/>
    <x v="1"/>
    <x v="8"/>
    <s v="Wilson Jones Legal Size Ring Binders"/>
    <n v="52.775999999999996"/>
    <n v="3"/>
    <n v="0.2"/>
    <n v="19.791"/>
  </r>
  <r>
    <n v="910"/>
    <s v="CA-2017-137596"/>
    <x v="264"/>
    <d v="2017-09-07T00:00:00"/>
    <s v="Standard Class"/>
    <s v="BE-11335"/>
    <s v="Bill Eplett"/>
    <x v="2"/>
    <s v="United States"/>
    <s v="Jackson"/>
    <x v="12"/>
    <n v="49201"/>
    <x v="2"/>
    <s v="TEC-PH-10001494"/>
    <x v="2"/>
    <x v="7"/>
    <s v="Polycom CX600 IP Phone VoIP phone"/>
    <n v="1199.8"/>
    <n v="4"/>
    <n v="0"/>
    <n v="323.94600000000003"/>
  </r>
  <r>
    <n v="911"/>
    <s v="CA-2017-137596"/>
    <x v="264"/>
    <d v="2017-09-07T00:00:00"/>
    <s v="Standard Class"/>
    <s v="BE-11335"/>
    <s v="Bill Eplett"/>
    <x v="2"/>
    <s v="United States"/>
    <s v="Jackson"/>
    <x v="12"/>
    <n v="49201"/>
    <x v="2"/>
    <s v="TEC-AC-10004666"/>
    <x v="2"/>
    <x v="11"/>
    <s v="Maxell iVDR EX 500GB Cartridge"/>
    <n v="1928.7800000000002"/>
    <n v="7"/>
    <n v="0"/>
    <n v="829.37540000000024"/>
  </r>
  <r>
    <n v="912"/>
    <s v="CA-2017-137596"/>
    <x v="264"/>
    <d v="2017-09-07T00:00:00"/>
    <s v="Standard Class"/>
    <s v="BE-11335"/>
    <s v="Bill Eplett"/>
    <x v="2"/>
    <s v="United States"/>
    <s v="Jackson"/>
    <x v="12"/>
    <n v="49201"/>
    <x v="2"/>
    <s v="OFF-ST-10003816"/>
    <x v="1"/>
    <x v="4"/>
    <s v="Fellowes High-Stak Drawer Files"/>
    <n v="352.38"/>
    <n v="2"/>
    <n v="0"/>
    <n v="81.047399999999982"/>
  </r>
  <r>
    <n v="913"/>
    <s v="CA-2015-133627"/>
    <x v="70"/>
    <d v="2015-06-07T00:00:00"/>
    <s v="Standard Class"/>
    <s v="SC-20050"/>
    <s v="Sample Company A"/>
    <x v="2"/>
    <s v="United States"/>
    <s v="Norwich"/>
    <x v="29"/>
    <n v="6360"/>
    <x v="3"/>
    <s v="FUR-FU-10001935"/>
    <x v="0"/>
    <x v="5"/>
    <s v="3M Hangers With Command Adhesive"/>
    <n v="22.200000000000003"/>
    <n v="6"/>
    <n v="0"/>
    <n v="9.1020000000000021"/>
  </r>
  <r>
    <n v="914"/>
    <s v="CA-2017-102519"/>
    <x v="344"/>
    <d v="2017-11-29T00:00:00"/>
    <s v="First Class"/>
    <s v="BM-11650"/>
    <s v="Brian Moss"/>
    <x v="1"/>
    <s v="United States"/>
    <s v="Milwaukee"/>
    <x v="6"/>
    <n v="53209"/>
    <x v="2"/>
    <s v="FUR-FU-10004091"/>
    <x v="0"/>
    <x v="5"/>
    <s v="Howard Miller 13&quot; Diameter Goldtone Round Wall Clock"/>
    <n v="46.94"/>
    <n v="1"/>
    <n v="0"/>
    <n v="19.2454"/>
  </r>
  <r>
    <n v="915"/>
    <s v="CA-2017-102519"/>
    <x v="344"/>
    <d v="2017-11-29T00:00:00"/>
    <s v="First Class"/>
    <s v="BM-11650"/>
    <s v="Brian Moss"/>
    <x v="1"/>
    <s v="United States"/>
    <s v="Milwaukee"/>
    <x v="6"/>
    <n v="53209"/>
    <x v="2"/>
    <s v="TEC-AC-10001772"/>
    <x v="2"/>
    <x v="11"/>
    <s v="Memorex Mini Travel Drive 16 GB USB 2.0 Flash Drive"/>
    <n v="143.73000000000002"/>
    <n v="9"/>
    <n v="0"/>
    <n v="56.054700000000011"/>
  </r>
  <r>
    <n v="916"/>
    <s v="US-2014-141215"/>
    <x v="345"/>
    <d v="2014-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s v="Standard Class"/>
    <s v="KL-16555"/>
    <s v="Kelly Lampkin"/>
    <x v="1"/>
    <s v="United States"/>
    <s v="San Antonio"/>
    <x v="5"/>
    <n v="78207"/>
    <x v="2"/>
    <s v="FUR-CH-10003379"/>
    <x v="0"/>
    <x v="1"/>
    <s v="Global Commerce Series High-Back Swivel/Tilt Chairs"/>
    <n v="797.94399999999996"/>
    <n v="4"/>
    <n v="0.3"/>
    <n v="-56.995999999999981"/>
  </r>
  <r>
    <n v="918"/>
    <s v="US-2014-141215"/>
    <x v="345"/>
    <d v="2014-06-21T00:00:00"/>
    <s v="Standard Class"/>
    <s v="KL-16555"/>
    <s v="Kelly Lampkin"/>
    <x v="1"/>
    <s v="United States"/>
    <s v="San Antonio"/>
    <x v="5"/>
    <n v="78207"/>
    <x v="2"/>
    <s v="OFF-BI-10002706"/>
    <x v="1"/>
    <x v="8"/>
    <s v="Avery Premier Heavy-Duty Binder with Round Locking Rings"/>
    <n v="8.5679999999999978"/>
    <n v="3"/>
    <n v="0.8"/>
    <n v="-14.5656"/>
  </r>
  <r>
    <n v="919"/>
    <s v="CA-2016-165218"/>
    <x v="346"/>
    <d v="2016-03-11T00:00:00"/>
    <s v="Standard Class"/>
    <s v="RW-19630"/>
    <s v="Rob Williams"/>
    <x v="1"/>
    <s v="United States"/>
    <s v="Dallas"/>
    <x v="5"/>
    <n v="75220"/>
    <x v="2"/>
    <s v="OFF-EN-10000056"/>
    <x v="1"/>
    <x v="12"/>
    <s v="Cameo Buff Policy Envelopes"/>
    <n v="149.352"/>
    <n v="3"/>
    <n v="0.2"/>
    <n v="50.40629999999998"/>
  </r>
  <r>
    <n v="920"/>
    <s v="CA-2016-165218"/>
    <x v="346"/>
    <d v="2016-03-11T00:00:00"/>
    <s v="Standard Class"/>
    <s v="RW-19630"/>
    <s v="Rob Williams"/>
    <x v="1"/>
    <s v="United States"/>
    <s v="Dallas"/>
    <x v="5"/>
    <n v="75220"/>
    <x v="2"/>
    <s v="OFF-ST-10001558"/>
    <x v="1"/>
    <x v="4"/>
    <s v="Acco Perma 4000 Stacking Storage Drawers"/>
    <n v="12.991999999999999"/>
    <n v="1"/>
    <n v="0.2"/>
    <n v="-0.81199999999999983"/>
  </r>
  <r>
    <n v="921"/>
    <s v="CA-2014-138296"/>
    <x v="29"/>
    <d v="2014-12-12T00:00:00"/>
    <s v="Standard Class"/>
    <s v="RC-19825"/>
    <s v="Roy Collins"/>
    <x v="0"/>
    <s v="United States"/>
    <s v="Alexandria"/>
    <x v="17"/>
    <n v="22304"/>
    <x v="0"/>
    <s v="OFF-ST-10002444"/>
    <x v="1"/>
    <x v="4"/>
    <s v="Recycled Eldon Regeneration Jumbo File"/>
    <n v="24.56"/>
    <n v="2"/>
    <n v="0"/>
    <n v="6.8767999999999994"/>
  </r>
  <r>
    <n v="922"/>
    <s v="CA-2015-111164"/>
    <x v="347"/>
    <d v="2015-04-15T00:00:00"/>
    <s v="Standard Class"/>
    <s v="SE-20110"/>
    <s v="Sanjit Engle"/>
    <x v="0"/>
    <s v="United States"/>
    <s v="New York City"/>
    <x v="15"/>
    <n v="10009"/>
    <x v="3"/>
    <s v="TEC-AC-10002473"/>
    <x v="2"/>
    <x v="11"/>
    <s v="Maxell 4.7GB DVD-R"/>
    <n v="85.14"/>
    <n v="3"/>
    <n v="0"/>
    <n v="34.907399999999996"/>
  </r>
  <r>
    <n v="923"/>
    <s v="CA-2015-111164"/>
    <x v="347"/>
    <d v="2015-04-15T00:00:00"/>
    <s v="Standard Class"/>
    <s v="SE-20110"/>
    <s v="Sanjit Engle"/>
    <x v="0"/>
    <s v="United States"/>
    <s v="New York City"/>
    <x v="15"/>
    <n v="10009"/>
    <x v="3"/>
    <s v="TEC-PH-10004531"/>
    <x v="2"/>
    <x v="7"/>
    <s v="OtterBox Commuter Series Case - iPhone 5 &amp; 5s"/>
    <n v="21.99"/>
    <n v="1"/>
    <n v="0"/>
    <n v="10.555199999999999"/>
  </r>
  <r>
    <n v="924"/>
    <s v="CA-2015-111164"/>
    <x v="347"/>
    <d v="2015-04-15T00:00:00"/>
    <s v="Standard Class"/>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s v="Standard Class"/>
    <s v="AH-10075"/>
    <s v="Adam Hart"/>
    <x v="1"/>
    <s v="United States"/>
    <s v="New York City"/>
    <x v="15"/>
    <n v="10011"/>
    <x v="3"/>
    <s v="OFF-BI-10003650"/>
    <x v="1"/>
    <x v="8"/>
    <s v="GBC DocuBind 300 Electric Binding Machine"/>
    <n v="841.5680000000001"/>
    <n v="2"/>
    <n v="0.2"/>
    <n v="294.54879999999991"/>
  </r>
  <r>
    <n v="926"/>
    <s v="CA-2014-132962"/>
    <x v="103"/>
    <d v="2014-09-16T00:00:00"/>
    <s v="First Class"/>
    <s v="JM-15535"/>
    <s v="Jessica Myrick"/>
    <x v="0"/>
    <s v="United States"/>
    <s v="Philadelphia"/>
    <x v="9"/>
    <n v="19143"/>
    <x v="3"/>
    <s v="OFF-PA-10003543"/>
    <x v="1"/>
    <x v="10"/>
    <s v="Xerox 1985"/>
    <n v="15.552000000000003"/>
    <n v="3"/>
    <n v="0.2"/>
    <n v="5.4432"/>
  </r>
  <r>
    <n v="927"/>
    <s v="CA-2014-132962"/>
    <x v="103"/>
    <d v="2014-09-16T00:00:00"/>
    <s v="First Class"/>
    <s v="JM-15535"/>
    <s v="Jessica Myrick"/>
    <x v="0"/>
    <s v="United States"/>
    <s v="Philadelphia"/>
    <x v="9"/>
    <n v="19143"/>
    <x v="3"/>
    <s v="TEC-AC-10004353"/>
    <x v="2"/>
    <x v="11"/>
    <s v="Hypercom P1300 Pinpad"/>
    <n v="252.00000000000003"/>
    <n v="5"/>
    <n v="0.2"/>
    <n v="53.550000000000004"/>
  </r>
  <r>
    <n v="928"/>
    <s v="CA-2015-115091"/>
    <x v="348"/>
    <d v="2015-10-09T00:00:00"/>
    <s v="Standard Class"/>
    <s v="JJ-15760"/>
    <s v="Joel Jenkins"/>
    <x v="2"/>
    <s v="United States"/>
    <s v="Springfield"/>
    <x v="17"/>
    <n v="22153"/>
    <x v="0"/>
    <s v="OFF-AR-10000658"/>
    <x v="1"/>
    <x v="6"/>
    <s v="Newell 324"/>
    <n v="46.2"/>
    <n v="4"/>
    <n v="0"/>
    <n v="12.936"/>
  </r>
  <r>
    <n v="929"/>
    <s v="CA-2015-115091"/>
    <x v="348"/>
    <d v="2015-10-09T00:00:00"/>
    <s v="Standard Class"/>
    <s v="JJ-15760"/>
    <s v="Joel Jenkins"/>
    <x v="2"/>
    <s v="United States"/>
    <s v="Springfield"/>
    <x v="17"/>
    <n v="22153"/>
    <x v="0"/>
    <s v="OFF-AP-10000696"/>
    <x v="1"/>
    <x v="9"/>
    <s v="Holmes Odor Grabber"/>
    <n v="28.84"/>
    <n v="2"/>
    <n v="0"/>
    <n v="9.517199999999999"/>
  </r>
  <r>
    <n v="930"/>
    <s v="CA-2017-144932"/>
    <x v="349"/>
    <d v="2017-04-17T00:00:00"/>
    <s v="First Class"/>
    <s v="AB-10165"/>
    <s v="Alan Barnes"/>
    <x v="0"/>
    <s v="United States"/>
    <s v="Toledo"/>
    <x v="24"/>
    <n v="43615"/>
    <x v="3"/>
    <s v="OFF-AR-10003560"/>
    <x v="1"/>
    <x v="6"/>
    <s v="Zebra Zazzle Fluorescent Highlighters"/>
    <n v="14.592000000000002"/>
    <n v="3"/>
    <n v="0.2"/>
    <n v="2.5535999999999985"/>
  </r>
  <r>
    <n v="931"/>
    <s v="CA-2017-144932"/>
    <x v="349"/>
    <d v="2017-04-17T00:00:00"/>
    <s v="First Class"/>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s v="First Class"/>
    <s v="AB-10165"/>
    <s v="Alan Barnes"/>
    <x v="0"/>
    <s v="United States"/>
    <s v="Toledo"/>
    <x v="24"/>
    <n v="43615"/>
    <x v="3"/>
    <s v="OFF-PA-10004971"/>
    <x v="1"/>
    <x v="10"/>
    <s v="Xerox 196"/>
    <n v="13.872000000000002"/>
    <n v="3"/>
    <n v="0.2"/>
    <n v="5.0286000000000008"/>
  </r>
  <r>
    <n v="933"/>
    <s v="CA-2017-114216"/>
    <x v="264"/>
    <d v="2017-09-06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s v="Standard Class"/>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s v="Standard Class"/>
    <s v="CG-12040"/>
    <s v="Catherine Glotzbach"/>
    <x v="2"/>
    <s v="United States"/>
    <s v="Philadelphia"/>
    <x v="9"/>
    <n v="19120"/>
    <x v="3"/>
    <s v="OFF-BI-10004826"/>
    <x v="1"/>
    <x v="8"/>
    <s v="JM Magazine Binder"/>
    <n v="29.718000000000007"/>
    <n v="6"/>
    <n v="0.7"/>
    <n v="-21.793199999999992"/>
  </r>
  <r>
    <n v="936"/>
    <s v="CA-2016-140081"/>
    <x v="23"/>
    <d v="2016-06-24T00:00:00"/>
    <s v="Standard Class"/>
    <s v="CG-12040"/>
    <s v="Catherine Glotzbach"/>
    <x v="2"/>
    <s v="United States"/>
    <s v="Philadelphia"/>
    <x v="9"/>
    <n v="19120"/>
    <x v="3"/>
    <s v="OFF-PA-10001870"/>
    <x v="1"/>
    <x v="10"/>
    <s v="Xerox 202"/>
    <n v="15.552000000000003"/>
    <n v="3"/>
    <n v="0.2"/>
    <n v="5.4432"/>
  </r>
  <r>
    <n v="937"/>
    <s v="CA-2016-140081"/>
    <x v="23"/>
    <d v="2016-06-24T00:00:00"/>
    <s v="Standard Class"/>
    <s v="CG-12040"/>
    <s v="Catherine Glotzbach"/>
    <x v="2"/>
    <s v="United States"/>
    <s v="Philadelphia"/>
    <x v="9"/>
    <n v="19120"/>
    <x v="3"/>
    <s v="OFF-AP-10001058"/>
    <x v="1"/>
    <x v="9"/>
    <s v="Sanyo 2.5 Cubic Foot Mid-Size Office Refrigerators"/>
    <n v="447.69600000000003"/>
    <n v="2"/>
    <n v="0.2"/>
    <n v="33.577199999999976"/>
  </r>
  <r>
    <n v="938"/>
    <s v="US-2017-111745"/>
    <x v="60"/>
    <d v="2017-11-06T00:00:00"/>
    <s v="First Class"/>
    <s v="RA-19885"/>
    <s v="Ruben Ausman"/>
    <x v="1"/>
    <s v="United States"/>
    <s v="Farmington"/>
    <x v="27"/>
    <n v="87401"/>
    <x v="1"/>
    <s v="TEC-AC-10003911"/>
    <x v="2"/>
    <x v="11"/>
    <s v="NETGEAR AC1750 Dual Band Gigabit Smart WiFi Router"/>
    <n v="159.99"/>
    <n v="1"/>
    <n v="0"/>
    <n v="54.396599999999992"/>
  </r>
  <r>
    <n v="939"/>
    <s v="CA-2015-148250"/>
    <x v="350"/>
    <d v="2015-12-17T00:00:00"/>
    <s v="Standard Class"/>
    <s v="RP-19270"/>
    <s v="Rachel Payne"/>
    <x v="1"/>
    <s v="United States"/>
    <s v="Riverside"/>
    <x v="1"/>
    <n v="92503"/>
    <x v="1"/>
    <s v="OFF-PA-10000289"/>
    <x v="1"/>
    <x v="10"/>
    <s v="Xerox 213"/>
    <n v="12.96"/>
    <n v="2"/>
    <n v="0"/>
    <n v="6.2208000000000006"/>
  </r>
  <r>
    <n v="940"/>
    <s v="CA-2015-148250"/>
    <x v="350"/>
    <d v="2015-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s v="Standard Class"/>
    <s v="RW-19630"/>
    <s v="Rob Williams"/>
    <x v="1"/>
    <s v="United States"/>
    <s v="Torrance"/>
    <x v="1"/>
    <n v="90503"/>
    <x v="1"/>
    <s v="OFF-BI-10001759"/>
    <x v="1"/>
    <x v="8"/>
    <s v="Acco Pressboard Covers with Storage Hooks, 14 7/8&quot; x 11&quot;, Dark Blue"/>
    <n v="6.0960000000000001"/>
    <n v="2"/>
    <n v="0.2"/>
    <n v="2.2098"/>
  </r>
  <r>
    <n v="943"/>
    <s v="CA-2016-142958"/>
    <x v="180"/>
    <d v="2016-12-20T00:00:00"/>
    <s v="Standard Class"/>
    <s v="RW-19630"/>
    <s v="Rob Williams"/>
    <x v="1"/>
    <s v="United States"/>
    <s v="Torrance"/>
    <x v="1"/>
    <n v="90503"/>
    <x v="1"/>
    <s v="FUR-TA-10000577"/>
    <x v="0"/>
    <x v="3"/>
    <s v="Bretford CR4500 Series Slim Rectangular Table"/>
    <n v="1114.2719999999999"/>
    <n v="4"/>
    <n v="0.2"/>
    <n v="41.785200000000032"/>
  </r>
  <r>
    <n v="944"/>
    <s v="CA-2015-120880"/>
    <x v="352"/>
    <d v="2015-06-03T00:00:00"/>
    <s v="Standard Class"/>
    <s v="JL-15850"/>
    <s v="John Lucas"/>
    <x v="0"/>
    <s v="United States"/>
    <s v="Seattle"/>
    <x v="4"/>
    <n v="98105"/>
    <x v="1"/>
    <s v="OFF-PA-10004101"/>
    <x v="1"/>
    <x v="10"/>
    <s v="Xerox 1894"/>
    <n v="32.400000000000006"/>
    <n v="5"/>
    <n v="0"/>
    <n v="15.552000000000001"/>
  </r>
  <r>
    <n v="945"/>
    <s v="CA-2015-120880"/>
    <x v="352"/>
    <d v="2015-06-03T00:00:00"/>
    <s v="Standard Class"/>
    <s v="JL-15850"/>
    <s v="John Lucas"/>
    <x v="0"/>
    <s v="United States"/>
    <s v="Seattle"/>
    <x v="4"/>
    <n v="98105"/>
    <x v="1"/>
    <s v="OFF-ST-10001496"/>
    <x v="1"/>
    <x v="4"/>
    <s v="Standard Rollaway File with Lock"/>
    <n v="540.56999999999994"/>
    <n v="3"/>
    <n v="0"/>
    <n v="140.54820000000001"/>
  </r>
  <r>
    <n v="946"/>
    <s v="CA-2015-120880"/>
    <x v="352"/>
    <d v="2015-06-03T00:00:00"/>
    <s v="Standard Class"/>
    <s v="JL-15850"/>
    <s v="John Lucas"/>
    <x v="0"/>
    <s v="United States"/>
    <s v="Seattle"/>
    <x v="4"/>
    <n v="98105"/>
    <x v="1"/>
    <s v="OFF-BI-10002931"/>
    <x v="1"/>
    <x v="8"/>
    <s v="Avery Trapezoid Extra Heavy Duty 4&quot; Binders"/>
    <n v="167.76"/>
    <n v="5"/>
    <n v="0.2"/>
    <n v="62.91"/>
  </r>
  <r>
    <n v="947"/>
    <s v="US-2015-140200"/>
    <x v="353"/>
    <d v="2015-07-28T00:00:00"/>
    <s v="First Class"/>
    <s v="CA-12775"/>
    <s v="Cynthia Arntzen"/>
    <x v="0"/>
    <s v="United States"/>
    <s v="Mesa"/>
    <x v="16"/>
    <n v="85204"/>
    <x v="1"/>
    <s v="FUR-TA-10002356"/>
    <x v="0"/>
    <x v="3"/>
    <s v="Bevis Boat-Shaped Conference Table"/>
    <n v="393.16500000000002"/>
    <n v="3"/>
    <n v="0.5"/>
    <n v="-204.44580000000005"/>
  </r>
  <r>
    <n v="948"/>
    <s v="US-2017-110576"/>
    <x v="354"/>
    <d v="2017-12-02T00:00:00"/>
    <s v="Standard Class"/>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s v="Standard Class"/>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s v="Standard Class"/>
    <s v="RB-19795"/>
    <s v="Ross Baird"/>
    <x v="2"/>
    <s v="United States"/>
    <s v="Philadelphia"/>
    <x v="9"/>
    <n v="19120"/>
    <x v="3"/>
    <s v="OFF-PA-10000788"/>
    <x v="1"/>
    <x v="10"/>
    <s v="Xerox 210"/>
    <n v="15.552000000000003"/>
    <n v="3"/>
    <n v="0.2"/>
    <n v="5.4432"/>
  </r>
  <r>
    <n v="952"/>
    <s v="US-2017-110576"/>
    <x v="354"/>
    <d v="2017-12-02T00:00:00"/>
    <s v="Standard Class"/>
    <s v="RB-19795"/>
    <s v="Ross Baird"/>
    <x v="2"/>
    <s v="United States"/>
    <s v="Philadelphia"/>
    <x v="9"/>
    <n v="19120"/>
    <x v="3"/>
    <s v="OFF-PA-10002479"/>
    <x v="1"/>
    <x v="10"/>
    <s v="Xerox 4200 Series MultiUse Premium Copy Paper (20Lb. and 84 Bright)"/>
    <n v="25.344000000000001"/>
    <n v="6"/>
    <n v="0.2"/>
    <n v="7.92"/>
  </r>
  <r>
    <n v="953"/>
    <s v="CA-2017-131156"/>
    <x v="355"/>
    <d v="2017-04-07T00:00:00"/>
    <s v="Standard Class"/>
    <s v="KH-16360"/>
    <s v="Katherine Hughes"/>
    <x v="0"/>
    <s v="United States"/>
    <s v="Philadelphia"/>
    <x v="9"/>
    <n v="19143"/>
    <x v="3"/>
    <s v="FUR-FU-10001940"/>
    <x v="0"/>
    <x v="5"/>
    <s v="Staple-based wall hangings"/>
    <n v="25.472000000000001"/>
    <n v="4"/>
    <n v="0.2"/>
    <n v="7.6416000000000022"/>
  </r>
  <r>
    <n v="954"/>
    <s v="CA-2017-136539"/>
    <x v="116"/>
    <d v="2018-01-01T00:00:00"/>
    <s v="Standard Class"/>
    <s v="GH-14665"/>
    <s v="Greg Hansen"/>
    <x v="0"/>
    <s v="United States"/>
    <s v="Round Rock"/>
    <x v="5"/>
    <n v="78664"/>
    <x v="2"/>
    <s v="OFF-AR-10001958"/>
    <x v="1"/>
    <x v="6"/>
    <s v="Stanley Bostitch Contemporary Electric Pencil Sharpeners"/>
    <n v="27.168000000000003"/>
    <n v="2"/>
    <n v="0.2"/>
    <n v="2.7168000000000001"/>
  </r>
  <r>
    <n v="955"/>
    <s v="CA-2017-136539"/>
    <x v="116"/>
    <d v="2018-01-01T00:00:00"/>
    <s v="Standard Class"/>
    <s v="GH-14665"/>
    <s v="Greg Hansen"/>
    <x v="0"/>
    <s v="United States"/>
    <s v="Round Rock"/>
    <x v="5"/>
    <n v="78664"/>
    <x v="2"/>
    <s v="FUR-BO-10004709"/>
    <x v="0"/>
    <x v="0"/>
    <s v="Bush Westfield Collection Bookcases, Medium Cherry Finish"/>
    <n v="78.852799999999988"/>
    <n v="2"/>
    <n v="0.32"/>
    <n v="-11.595999999999997"/>
  </r>
  <r>
    <n v="956"/>
    <s v="CA-2017-119305"/>
    <x v="329"/>
    <d v="2017-12-04T00:00:00"/>
    <s v="Standard Class"/>
    <s v="SW-20275"/>
    <s v="Scott Williamson"/>
    <x v="0"/>
    <s v="United States"/>
    <s v="Jackson"/>
    <x v="35"/>
    <n v="39212"/>
    <x v="0"/>
    <s v="OFF-ST-10000604"/>
    <x v="1"/>
    <x v="4"/>
    <s v="Home/Office Personal File Carts"/>
    <n v="173.79999999999998"/>
    <n v="5"/>
    <n v="0"/>
    <n v="43.449999999999989"/>
  </r>
  <r>
    <n v="957"/>
    <s v="CA-2017-102414"/>
    <x v="356"/>
    <d v="2017-05-18T00:00:00"/>
    <s v="Second Class"/>
    <s v="JA-15970"/>
    <s v="Joseph Airdo"/>
    <x v="0"/>
    <s v="United States"/>
    <s v="Phoenix"/>
    <x v="16"/>
    <n v="85023"/>
    <x v="1"/>
    <s v="TEC-PH-10002923"/>
    <x v="2"/>
    <x v="7"/>
    <s v="Logitech B530 USB Headset - headset - Full size, Binaural"/>
    <n v="29.592000000000002"/>
    <n v="1"/>
    <n v="0.2"/>
    <n v="2.5893000000000006"/>
  </r>
  <r>
    <n v="958"/>
    <s v="CA-2017-102414"/>
    <x v="356"/>
    <d v="2017-05-18T00:00:00"/>
    <s v="Second Class"/>
    <s v="JA-15970"/>
    <s v="Joseph Airdo"/>
    <x v="0"/>
    <s v="United States"/>
    <s v="Phoenix"/>
    <x v="16"/>
    <n v="85023"/>
    <x v="1"/>
    <s v="OFF-BI-10004465"/>
    <x v="1"/>
    <x v="8"/>
    <s v="Avery Durable Slant Ring Binders"/>
    <n v="4.7520000000000007"/>
    <n v="2"/>
    <n v="0.7"/>
    <n v="-3.1679999999999993"/>
  </r>
  <r>
    <n v="959"/>
    <s v="CA-2017-102414"/>
    <x v="356"/>
    <d v="2017-05-18T00:00:00"/>
    <s v="Second Class"/>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s v="Same Day"/>
    <s v="DL-12925"/>
    <s v="Daniel Lacy"/>
    <x v="0"/>
    <s v="United States"/>
    <s v="Oceanside"/>
    <x v="1"/>
    <n v="92054"/>
    <x v="1"/>
    <s v="FUR-FU-10004188"/>
    <x v="0"/>
    <x v="5"/>
    <s v="Luxo Professional Combination Clamp-On Lamps"/>
    <n v="204.6"/>
    <n v="2"/>
    <n v="0"/>
    <n v="53.195999999999998"/>
  </r>
  <r>
    <n v="961"/>
    <s v="CA-2017-152142"/>
    <x v="237"/>
    <d v="2017-11-19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s v="Standard Class"/>
    <s v="TB-21190"/>
    <s v="Thomas Brumley"/>
    <x v="2"/>
    <s v="United States"/>
    <s v="Fayetteville"/>
    <x v="36"/>
    <n v="72701"/>
    <x v="0"/>
    <s v="OFF-BI-10000145"/>
    <x v="1"/>
    <x v="8"/>
    <s v="Zipper Ring Binder Pockets"/>
    <n v="6.24"/>
    <n v="2"/>
    <n v="0"/>
    <n v="3.0575999999999999"/>
  </r>
  <r>
    <n v="963"/>
    <s v="CA-2016-120859"/>
    <x v="142"/>
    <d v="2016-09-04T00:00:00"/>
    <s v="First Class"/>
    <s v="CV-12805"/>
    <s v="Cynthia Voltz"/>
    <x v="1"/>
    <s v="United States"/>
    <s v="San Francisco"/>
    <x v="1"/>
    <n v="94110"/>
    <x v="1"/>
    <s v="OFF-EN-10001335"/>
    <x v="1"/>
    <x v="12"/>
    <s v="White Business Envelopes with Contemporary Seam, Recycled White Business Envelopes"/>
    <n v="21.88"/>
    <n v="2"/>
    <n v="0"/>
    <n v="10.94"/>
  </r>
  <r>
    <n v="964"/>
    <s v="CA-2014-127488"/>
    <x v="358"/>
    <d v="2014-09-24T00:00:00"/>
    <s v="Second Class"/>
    <s v="MS-17365"/>
    <s v="Maribeth Schnelling"/>
    <x v="0"/>
    <s v="United States"/>
    <s v="Boca Raton"/>
    <x v="2"/>
    <n v="33433"/>
    <x v="0"/>
    <s v="OFF-LA-10001613"/>
    <x v="1"/>
    <x v="2"/>
    <s v="Avery File Folder Labels"/>
    <n v="4.6079999999999997"/>
    <n v="2"/>
    <n v="0.2"/>
    <n v="1.6704000000000001"/>
  </r>
  <r>
    <n v="965"/>
    <s v="CA-2017-135279"/>
    <x v="359"/>
    <d v="2017-04-11T00:00:00"/>
    <s v="First Class"/>
    <s v="BS-11800"/>
    <s v="Bryan Spruell"/>
    <x v="2"/>
    <s v="United States"/>
    <s v="New York City"/>
    <x v="15"/>
    <n v="10011"/>
    <x v="3"/>
    <s v="OFF-LA-10004055"/>
    <x v="1"/>
    <x v="2"/>
    <s v="Color-Coded Legal Exhibit Labels"/>
    <n v="9.82"/>
    <n v="2"/>
    <n v="0"/>
    <n v="4.8117999999999999"/>
  </r>
  <r>
    <n v="966"/>
    <s v="CA-2017-135279"/>
    <x v="359"/>
    <d v="2017-04-11T00:00:00"/>
    <s v="First Class"/>
    <s v="BS-11800"/>
    <s v="Bryan Spruell"/>
    <x v="2"/>
    <s v="United States"/>
    <s v="New York City"/>
    <x v="15"/>
    <n v="10011"/>
    <x v="3"/>
    <s v="OFF-AR-10004344"/>
    <x v="1"/>
    <x v="6"/>
    <s v="Bulldog Vacuum Base Pencil Sharpener"/>
    <n v="35.97"/>
    <n v="3"/>
    <n v="0"/>
    <n v="9.7118999999999982"/>
  </r>
  <r>
    <n v="967"/>
    <s v="CA-2017-135279"/>
    <x v="359"/>
    <d v="2017-04-11T00:00:00"/>
    <s v="First Class"/>
    <s v="BS-11800"/>
    <s v="Bryan Spruell"/>
    <x v="2"/>
    <s v="United States"/>
    <s v="New York City"/>
    <x v="15"/>
    <n v="10011"/>
    <x v="3"/>
    <s v="OFF-PA-10004621"/>
    <x v="1"/>
    <x v="10"/>
    <s v="Xerox 212"/>
    <n v="12.96"/>
    <n v="2"/>
    <n v="0"/>
    <n v="6.2208000000000006"/>
  </r>
  <r>
    <n v="968"/>
    <s v="CA-2017-135279"/>
    <x v="359"/>
    <d v="2017-04-11T00:00:00"/>
    <s v="First Class"/>
    <s v="BS-11800"/>
    <s v="Bryan Spruell"/>
    <x v="2"/>
    <s v="United States"/>
    <s v="New York City"/>
    <x v="15"/>
    <n v="10011"/>
    <x v="3"/>
    <s v="OFF-PA-10001281"/>
    <x v="1"/>
    <x v="10"/>
    <s v="Computer Printout Paper with Letter-Trim Fine Perforations"/>
    <n v="191.6"/>
    <n v="4"/>
    <n v="0"/>
    <n v="91.967999999999989"/>
  </r>
  <r>
    <n v="969"/>
    <s v="CA-2017-135279"/>
    <x v="359"/>
    <d v="2017-04-11T00:00:00"/>
    <s v="First Class"/>
    <s v="BS-11800"/>
    <s v="Bryan Spruell"/>
    <x v="2"/>
    <s v="United States"/>
    <s v="New York City"/>
    <x v="15"/>
    <n v="10011"/>
    <x v="3"/>
    <s v="OFF-LA-10001613"/>
    <x v="1"/>
    <x v="2"/>
    <s v="Avery File Folder Labels"/>
    <n v="8.64"/>
    <n v="3"/>
    <n v="0"/>
    <n v="4.2336"/>
  </r>
  <r>
    <n v="970"/>
    <s v="CA-2017-135279"/>
    <x v="359"/>
    <d v="2017-04-11T00:00:00"/>
    <s v="First Class"/>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s v="Second Class"/>
    <s v="DL-13315"/>
    <s v="Delfina Latchford"/>
    <x v="0"/>
    <s v="United States"/>
    <s v="Philadelphia"/>
    <x v="9"/>
    <n v="19134"/>
    <x v="3"/>
    <s v="FUR-FU-10001095"/>
    <x v="0"/>
    <x v="5"/>
    <s v="DAX Black Cherry Wood-Tone Poster Frame"/>
    <n v="127.10400000000001"/>
    <n v="6"/>
    <n v="0.2"/>
    <n v="28.598399999999998"/>
  </r>
  <r>
    <n v="972"/>
    <s v="CA-2014-115791"/>
    <x v="360"/>
    <d v="2014-01-18T00:00:00"/>
    <s v="Second Class"/>
    <s v="DL-13315"/>
    <s v="Delfina Latchford"/>
    <x v="0"/>
    <s v="United States"/>
    <s v="Philadelphia"/>
    <x v="9"/>
    <n v="19134"/>
    <x v="3"/>
    <s v="TEC-PH-10004614"/>
    <x v="2"/>
    <x v="7"/>
    <s v="AT&amp;T 841000 Phone"/>
    <n v="124.19999999999999"/>
    <n v="3"/>
    <n v="0.4"/>
    <n v="-31.050000000000011"/>
  </r>
  <r>
    <n v="973"/>
    <s v="CA-2014-115791"/>
    <x v="360"/>
    <d v="2014-01-18T00:00:00"/>
    <s v="Second Class"/>
    <s v="DL-13315"/>
    <s v="Delfina Latchford"/>
    <x v="0"/>
    <s v="United States"/>
    <s v="Philadelphia"/>
    <x v="9"/>
    <n v="19134"/>
    <x v="3"/>
    <s v="OFF-BI-10001575"/>
    <x v="1"/>
    <x v="8"/>
    <s v="GBC Linen Binding Covers"/>
    <n v="18.588000000000005"/>
    <n v="2"/>
    <n v="0.7"/>
    <n v="-13.6312"/>
  </r>
  <r>
    <n v="974"/>
    <s v="CA-2014-115791"/>
    <x v="360"/>
    <d v="2014-01-18T00:00:00"/>
    <s v="Second Class"/>
    <s v="DL-13315"/>
    <s v="Delfina Latchford"/>
    <x v="0"/>
    <s v="United States"/>
    <s v="Philadelphia"/>
    <x v="9"/>
    <n v="19134"/>
    <x v="3"/>
    <s v="OFF-LA-10001074"/>
    <x v="1"/>
    <x v="2"/>
    <s v="Round Specialty Laser Printer Labels"/>
    <n v="30.072000000000003"/>
    <n v="3"/>
    <n v="0.2"/>
    <n v="10.149299999999997"/>
  </r>
  <r>
    <n v="975"/>
    <s v="US-2017-103247"/>
    <x v="361"/>
    <d v="2017-10-08T00:00:00"/>
    <s v="Second Class"/>
    <s v="PO-19195"/>
    <s v="Phillina Ober"/>
    <x v="2"/>
    <s v="United States"/>
    <s v="New York City"/>
    <x v="15"/>
    <n v="10011"/>
    <x v="3"/>
    <s v="TEC-PH-10003555"/>
    <x v="2"/>
    <x v="7"/>
    <s v="Motorola HK250 Universal Bluetooth Headset"/>
    <n v="160.92999999999998"/>
    <n v="7"/>
    <n v="0"/>
    <n v="3.2186000000000092"/>
  </r>
  <r>
    <n v="976"/>
    <s v="US-2017-103247"/>
    <x v="361"/>
    <d v="2017-10-08T00:00:00"/>
    <s v="Second Class"/>
    <s v="PO-19195"/>
    <s v="Phillina Ober"/>
    <x v="2"/>
    <s v="United States"/>
    <s v="New York City"/>
    <x v="15"/>
    <n v="10011"/>
    <x v="3"/>
    <s v="OFF-BI-10004492"/>
    <x v="1"/>
    <x v="8"/>
    <s v="Tuf-Vin Binders"/>
    <n v="75.792000000000002"/>
    <n v="3"/>
    <n v="0.2"/>
    <n v="25.579799999999992"/>
  </r>
  <r>
    <n v="977"/>
    <s v="US-2017-100209"/>
    <x v="362"/>
    <d v="2017-07-15T00:00:00"/>
    <s v="Standard Class"/>
    <s v="TD-20995"/>
    <s v="Tamara Dahlen"/>
    <x v="0"/>
    <s v="United States"/>
    <s v="Portland"/>
    <x v="21"/>
    <n v="97206"/>
    <x v="1"/>
    <s v="OFF-BI-10002012"/>
    <x v="1"/>
    <x v="8"/>
    <s v="Wilson Jones Easy Flow II Sheet Lifters"/>
    <n v="1.0800000000000003"/>
    <n v="2"/>
    <n v="0.7"/>
    <n v="-0.79200000000000004"/>
  </r>
  <r>
    <n v="978"/>
    <s v="CA-2017-159366"/>
    <x v="363"/>
    <d v="2017-01-10T00:00:00"/>
    <s v="First Class"/>
    <s v="BW-11110"/>
    <s v="Bart Watters"/>
    <x v="1"/>
    <s v="United States"/>
    <s v="Detroit"/>
    <x v="12"/>
    <n v="48205"/>
    <x v="2"/>
    <s v="TEC-MA-10000822"/>
    <x v="2"/>
    <x v="15"/>
    <s v="Lexmark MX611dhe Monochrome Laser Printer"/>
    <n v="3059.982"/>
    <n v="2"/>
    <n v="0.1"/>
    <n v="679.99599999999964"/>
  </r>
  <r>
    <n v="979"/>
    <s v="CA-2016-145499"/>
    <x v="198"/>
    <d v="2016-05-31T00:00:00"/>
    <s v="First Class"/>
    <s v="RW-19690"/>
    <s v="Robert Waldorf"/>
    <x v="0"/>
    <s v="United States"/>
    <s v="Wilmington"/>
    <x v="3"/>
    <n v="28403"/>
    <x v="0"/>
    <s v="OFF-BI-10000848"/>
    <x v="1"/>
    <x v="8"/>
    <s v="Angle-D Ring Binders"/>
    <n v="3.2820000000000005"/>
    <n v="2"/>
    <n v="0.7"/>
    <n v="-2.6256000000000004"/>
  </r>
  <r>
    <n v="980"/>
    <s v="CA-2015-157035"/>
    <x v="364"/>
    <d v="2015-12-12T00:00:00"/>
    <s v="First Class"/>
    <s v="KB-16600"/>
    <s v="Ken Brennan"/>
    <x v="1"/>
    <s v="United States"/>
    <s v="Columbus"/>
    <x v="14"/>
    <n v="47201"/>
    <x v="2"/>
    <s v="OFF-PA-10004156"/>
    <x v="1"/>
    <x v="10"/>
    <s v="Xerox 188"/>
    <n v="34.019999999999996"/>
    <n v="3"/>
    <n v="0"/>
    <n v="16.669799999999999"/>
  </r>
  <r>
    <n v="981"/>
    <s v="CA-2016-144939"/>
    <x v="339"/>
    <d v="2016-10-08T00:00:00"/>
    <s v="Standard Class"/>
    <s v="EB-13870"/>
    <s v="Emily Burns"/>
    <x v="0"/>
    <s v="United States"/>
    <s v="New York City"/>
    <x v="15"/>
    <n v="10035"/>
    <x v="3"/>
    <s v="FUR-CH-10003199"/>
    <x v="0"/>
    <x v="1"/>
    <s v="Office Star - Contemporary Task Swivel Chair"/>
    <n v="599.29200000000003"/>
    <n v="6"/>
    <n v="0.1"/>
    <n v="93.223199999999977"/>
  </r>
  <r>
    <n v="982"/>
    <s v="CA-2014-163419"/>
    <x v="7"/>
    <d v="2014-11-14T00:00:00"/>
    <s v="Second Class"/>
    <s v="TZ-21580"/>
    <s v="Tracy Zic"/>
    <x v="0"/>
    <s v="United States"/>
    <s v="Louisville"/>
    <x v="22"/>
    <n v="80027"/>
    <x v="1"/>
    <s v="OFF-AR-10000034"/>
    <x v="1"/>
    <x v="6"/>
    <s v="BIC Brite Liner Grip Highlighters, Assorted, 5/Pack"/>
    <n v="3.3920000000000003"/>
    <n v="1"/>
    <n v="0.2"/>
    <n v="0.80559999999999987"/>
  </r>
  <r>
    <n v="983"/>
    <s v="CA-2014-163419"/>
    <x v="7"/>
    <d v="2014-11-14T00:00:00"/>
    <s v="Second Class"/>
    <s v="TZ-21580"/>
    <s v="Tracy Zic"/>
    <x v="0"/>
    <s v="United States"/>
    <s v="Louisville"/>
    <x v="22"/>
    <n v="80027"/>
    <x v="1"/>
    <s v="TEC-PH-10000560"/>
    <x v="2"/>
    <x v="7"/>
    <s v="Samsung Galaxy S III - 16GB - pebble blue (T-Mobile)"/>
    <n v="559.98400000000004"/>
    <n v="2"/>
    <n v="0.2"/>
    <n v="55.998400000000032"/>
  </r>
  <r>
    <n v="984"/>
    <s v="CA-2014-163419"/>
    <x v="7"/>
    <d v="2014-11-14T00:00:00"/>
    <s v="Second Class"/>
    <s v="TZ-21580"/>
    <s v="Tracy Zic"/>
    <x v="0"/>
    <s v="United States"/>
    <s v="Louisville"/>
    <x v="22"/>
    <n v="80027"/>
    <x v="1"/>
    <s v="FUR-CH-10000665"/>
    <x v="0"/>
    <x v="1"/>
    <s v="Global Airflow Leather Mesh Back Chair, Black"/>
    <n v="603.91999999999996"/>
    <n v="5"/>
    <n v="0.2"/>
    <n v="75.489999999999924"/>
  </r>
  <r>
    <n v="985"/>
    <s v="CA-2017-100314"/>
    <x v="365"/>
    <d v="2017-10-05T00:00:00"/>
    <s v="Standard Class"/>
    <s v="AS-10630"/>
    <s v="Ann Steele"/>
    <x v="2"/>
    <s v="United States"/>
    <s v="Pasadena"/>
    <x v="5"/>
    <n v="77506"/>
    <x v="2"/>
    <s v="OFF-LA-10001569"/>
    <x v="1"/>
    <x v="2"/>
    <s v="Avery 499"/>
    <n v="7.9680000000000009"/>
    <n v="2"/>
    <n v="0.2"/>
    <n v="2.5895999999999999"/>
  </r>
  <r>
    <n v="986"/>
    <s v="CA-2017-100314"/>
    <x v="365"/>
    <d v="2017-10-05T00:00:00"/>
    <s v="Standard Class"/>
    <s v="AS-10630"/>
    <s v="Ann Steele"/>
    <x v="2"/>
    <s v="United States"/>
    <s v="Pasadena"/>
    <x v="5"/>
    <n v="77506"/>
    <x v="2"/>
    <s v="OFF-EN-10000461"/>
    <x v="1"/>
    <x v="12"/>
    <s v="#10- 4 1/8&quot; x 9 1/2&quot; Recycled Envelopes"/>
    <n v="27.968000000000004"/>
    <n v="4"/>
    <n v="0.2"/>
    <n v="9.4391999999999996"/>
  </r>
  <r>
    <n v="987"/>
    <s v="CA-2017-100314"/>
    <x v="365"/>
    <d v="2017-10-05T00:00:00"/>
    <s v="Standard Class"/>
    <s v="AS-10630"/>
    <s v="Ann Steele"/>
    <x v="2"/>
    <s v="United States"/>
    <s v="Pasadena"/>
    <x v="5"/>
    <n v="77506"/>
    <x v="2"/>
    <s v="TEC-MA-10003066"/>
    <x v="2"/>
    <x v="15"/>
    <s v="Wasp CCD Handheld Bar Code Reader"/>
    <n v="336.51"/>
    <n v="3"/>
    <n v="0.4"/>
    <n v="44.867999999999967"/>
  </r>
  <r>
    <n v="988"/>
    <s v="CA-2015-146829"/>
    <x v="366"/>
    <d v="2015-03-10T00:00:00"/>
    <s v="Same Day"/>
    <s v="TS-21340"/>
    <s v="Toby Swindell"/>
    <x v="0"/>
    <s v="United States"/>
    <s v="Houston"/>
    <x v="5"/>
    <n v="77041"/>
    <x v="2"/>
    <s v="OFF-BI-10004022"/>
    <x v="1"/>
    <x v="8"/>
    <s v="Acco Suede Grain Vinyl Round Ring Binder"/>
    <n v="1.1119999999999997"/>
    <n v="2"/>
    <n v="0.8"/>
    <n v="-1.8904000000000001"/>
  </r>
  <r>
    <n v="989"/>
    <s v="CA-2017-167899"/>
    <x v="367"/>
    <d v="2017-05-26T00:00:00"/>
    <s v="Standard Class"/>
    <s v="JG-15805"/>
    <s v="John Grady"/>
    <x v="1"/>
    <s v="United States"/>
    <s v="Auburn"/>
    <x v="15"/>
    <n v="13021"/>
    <x v="3"/>
    <s v="FUR-FU-10004071"/>
    <x v="0"/>
    <x v="5"/>
    <s v="Luxo Professional Magnifying Clamp-On Fluorescent Lamps"/>
    <n v="520.05000000000007"/>
    <n v="5"/>
    <n v="0"/>
    <n v="72.807000000000031"/>
  </r>
  <r>
    <n v="990"/>
    <s v="CA-2017-167899"/>
    <x v="367"/>
    <d v="2017-05-26T00:00:00"/>
    <s v="Standard Class"/>
    <s v="JG-15805"/>
    <s v="John Grady"/>
    <x v="1"/>
    <s v="United States"/>
    <s v="Auburn"/>
    <x v="15"/>
    <n v="13021"/>
    <x v="3"/>
    <s v="OFF-AR-10001988"/>
    <x v="1"/>
    <x v="6"/>
    <s v="Bulldog Table or Wall-Mount Pencil Sharpener"/>
    <n v="17.97"/>
    <n v="3"/>
    <n v="0"/>
    <n v="5.2112999999999996"/>
  </r>
  <r>
    <n v="991"/>
    <s v="CA-2015-153549"/>
    <x v="368"/>
    <d v="2015-03-31T00:00:00"/>
    <s v="Second Class"/>
    <s v="SL-20155"/>
    <s v="Sara Luxemburg"/>
    <x v="2"/>
    <s v="United States"/>
    <s v="Jacksonville"/>
    <x v="2"/>
    <n v="32216"/>
    <x v="0"/>
    <s v="FUR-CH-10004086"/>
    <x v="0"/>
    <x v="1"/>
    <s v="Hon 4070 Series Pagoda Armless Upholstered Stacking Chairs"/>
    <n v="1166.92"/>
    <n v="5"/>
    <n v="0.2"/>
    <n v="131.27849999999995"/>
  </r>
  <r>
    <n v="992"/>
    <s v="CA-2016-110023"/>
    <x v="369"/>
    <d v="2016-09-11T00:00:00"/>
    <s v="First Class"/>
    <s v="TS-21610"/>
    <s v="Troy Staebel"/>
    <x v="0"/>
    <s v="United States"/>
    <s v="New York City"/>
    <x v="15"/>
    <n v="10024"/>
    <x v="3"/>
    <s v="OFF-BI-10001036"/>
    <x v="1"/>
    <x v="8"/>
    <s v="Cardinal EasyOpen D-Ring Binders"/>
    <n v="14.624000000000002"/>
    <n v="2"/>
    <n v="0.2"/>
    <n v="5.484"/>
  </r>
  <r>
    <n v="993"/>
    <s v="CA-2016-105585"/>
    <x v="370"/>
    <d v="2016-08-27T00:00:00"/>
    <s v="First Class"/>
    <s v="RF-19735"/>
    <s v="Roland Fjeld"/>
    <x v="0"/>
    <s v="United States"/>
    <s v="San Jose"/>
    <x v="1"/>
    <n v="95123"/>
    <x v="1"/>
    <s v="OFF-FA-10002983"/>
    <x v="1"/>
    <x v="13"/>
    <s v="Advantus SlideClip Paper Clips"/>
    <n v="10.23"/>
    <n v="3"/>
    <n v="0"/>
    <n v="4.9104000000000001"/>
  </r>
  <r>
    <n v="994"/>
    <s v="CA-2016-105585"/>
    <x v="370"/>
    <d v="2016-08-27T00:00:00"/>
    <s v="First Class"/>
    <s v="RF-19735"/>
    <s v="Roland Fjeld"/>
    <x v="0"/>
    <s v="United States"/>
    <s v="San Jose"/>
    <x v="1"/>
    <n v="95123"/>
    <x v="1"/>
    <s v="OFF-PA-10003625"/>
    <x v="1"/>
    <x v="10"/>
    <s v="Xerox 1979"/>
    <n v="154.9"/>
    <n v="5"/>
    <n v="0"/>
    <n v="69.704999999999998"/>
  </r>
  <r>
    <n v="995"/>
    <s v="CA-2014-117639"/>
    <x v="371"/>
    <d v="2014-05-25T00:00:00"/>
    <s v="Standard Class"/>
    <s v="MW-18235"/>
    <s v="Mitch Willingham"/>
    <x v="1"/>
    <s v="United States"/>
    <s v="Virginia Beach"/>
    <x v="17"/>
    <n v="23464"/>
    <x v="0"/>
    <s v="OFF-BI-10003925"/>
    <x v="1"/>
    <x v="8"/>
    <s v="Fellowes PB300 Plastic Comb Binding Machine"/>
    <n v="2715.9300000000003"/>
    <n v="7"/>
    <n v="0"/>
    <n v="1276.4871000000001"/>
  </r>
  <r>
    <n v="996"/>
    <s v="CA-2014-117639"/>
    <x v="371"/>
    <d v="2014-05-25T00:00:00"/>
    <s v="Standard Class"/>
    <s v="MW-18235"/>
    <s v="Mitch Willingham"/>
    <x v="1"/>
    <s v="United States"/>
    <s v="Virginia Beach"/>
    <x v="17"/>
    <n v="23464"/>
    <x v="0"/>
    <s v="TEC-PH-10001530"/>
    <x v="2"/>
    <x v="7"/>
    <s v="Plantronics Voyager Pro Legend"/>
    <n v="617.97"/>
    <n v="3"/>
    <n v="0"/>
    <n v="173.0316"/>
  </r>
  <r>
    <n v="997"/>
    <s v="CA-2015-162537"/>
    <x v="372"/>
    <d v="2015-11-03T00:00:00"/>
    <s v="Standard Class"/>
    <s v="RD-19585"/>
    <s v="Rob Dowd"/>
    <x v="0"/>
    <s v="United States"/>
    <s v="Henderson"/>
    <x v="0"/>
    <n v="42420"/>
    <x v="0"/>
    <s v="OFF-EN-10003862"/>
    <x v="1"/>
    <x v="12"/>
    <s v="Laser &amp; Ink Jet Business Envelopes"/>
    <n v="10.67"/>
    <n v="1"/>
    <n v="0"/>
    <n v="4.9081999999999999"/>
  </r>
  <r>
    <n v="998"/>
    <s v="CA-2015-162537"/>
    <x v="372"/>
    <d v="2015-11-03T00:00:00"/>
    <s v="Standard Class"/>
    <s v="RD-19585"/>
    <s v="Rob Dowd"/>
    <x v="0"/>
    <s v="United States"/>
    <s v="Henderson"/>
    <x v="0"/>
    <n v="42420"/>
    <x v="0"/>
    <s v="OFF-ST-10004258"/>
    <x v="1"/>
    <x v="4"/>
    <s v="Portable Personal File Box"/>
    <n v="36.630000000000003"/>
    <n v="3"/>
    <n v="0"/>
    <n v="9.8901000000000039"/>
  </r>
  <r>
    <n v="999"/>
    <s v="CA-2015-162537"/>
    <x v="372"/>
    <d v="2015-11-03T00:00:00"/>
    <s v="Standard Class"/>
    <s v="RD-19585"/>
    <s v="Rob Dowd"/>
    <x v="0"/>
    <s v="United States"/>
    <s v="Henderson"/>
    <x v="0"/>
    <n v="42420"/>
    <x v="0"/>
    <s v="FUR-FU-10002885"/>
    <x v="0"/>
    <x v="5"/>
    <s v="Magna Visual Magnetic Picture Hangers"/>
    <n v="24.1"/>
    <n v="5"/>
    <n v="0"/>
    <n v="9.1580000000000013"/>
  </r>
  <r>
    <n v="1000"/>
    <s v="CA-2015-162537"/>
    <x v="372"/>
    <d v="2015-11-03T00:00:00"/>
    <s v="Standard Class"/>
    <s v="RD-19585"/>
    <s v="Rob Dowd"/>
    <x v="0"/>
    <s v="United States"/>
    <s v="Henderson"/>
    <x v="0"/>
    <n v="42420"/>
    <x v="0"/>
    <s v="FUR-FU-10001918"/>
    <x v="0"/>
    <x v="5"/>
    <s v="C-Line Cubicle Keepers Polyproplyene Holder With Velcro Backings"/>
    <n v="33.11"/>
    <n v="7"/>
    <n v="0"/>
    <n v="12.912900000000004"/>
  </r>
  <r>
    <n v="1001"/>
    <s v="CA-2016-155488"/>
    <x v="373"/>
    <d v="2016-11-17T00:00:00"/>
    <s v="Standard Class"/>
    <s v="FM-14290"/>
    <s v="Frank Merwin"/>
    <x v="2"/>
    <s v="United States"/>
    <s v="Vancouver"/>
    <x v="4"/>
    <n v="98661"/>
    <x v="1"/>
    <s v="OFF-AR-10002956"/>
    <x v="1"/>
    <x v="6"/>
    <s v="Boston 16801 Nautilus Battery Pencil Sharpener"/>
    <n v="44.02"/>
    <n v="2"/>
    <n v="0"/>
    <n v="11.4452"/>
  </r>
  <r>
    <n v="1002"/>
    <s v="CA-2015-124891"/>
    <x v="374"/>
    <d v="2015-07-31T00:00:00"/>
    <s v="Same Day"/>
    <s v="RH-19495"/>
    <s v="Rick Hansen"/>
    <x v="0"/>
    <s v="United States"/>
    <s v="New York City"/>
    <x v="15"/>
    <n v="10024"/>
    <x v="3"/>
    <s v="TEC-AC-10003033"/>
    <x v="2"/>
    <x v="11"/>
    <s v="Plantronics CS510 - Over-the-Head monaural Wireless Headset System"/>
    <n v="2309.65"/>
    <n v="7"/>
    <n v="0"/>
    <n v="762.18449999999984"/>
  </r>
  <r>
    <n v="1003"/>
    <s v="CA-2015-124891"/>
    <x v="374"/>
    <d v="2015-07-31T00:00:00"/>
    <s v="Same Day"/>
    <s v="RH-19495"/>
    <s v="Rick Hansen"/>
    <x v="0"/>
    <s v="United States"/>
    <s v="New York City"/>
    <x v="15"/>
    <n v="10024"/>
    <x v="3"/>
    <s v="FUR-TA-10002903"/>
    <x v="0"/>
    <x v="3"/>
    <s v="Bevis Round Bullnose 29&quot; High Table Top"/>
    <n v="1090.7819999999999"/>
    <n v="7"/>
    <n v="0.4"/>
    <n v="-290.87520000000001"/>
  </r>
  <r>
    <n v="1004"/>
    <s v="CA-2015-124891"/>
    <x v="374"/>
    <d v="2015-07-31T00:00:00"/>
    <s v="Same Day"/>
    <s v="RH-19495"/>
    <s v="Rick Hansen"/>
    <x v="0"/>
    <s v="United States"/>
    <s v="New York City"/>
    <x v="15"/>
    <n v="10024"/>
    <x v="3"/>
    <s v="OFF-PA-10004621"/>
    <x v="1"/>
    <x v="10"/>
    <s v="Xerox 212"/>
    <n v="19.440000000000001"/>
    <n v="3"/>
    <n v="0"/>
    <n v="9.3312000000000008"/>
  </r>
  <r>
    <n v="1005"/>
    <s v="CA-2015-126445"/>
    <x v="375"/>
    <d v="2015-08-31T00:00:00"/>
    <s v="Standard Class"/>
    <s v="RA-19945"/>
    <s v="Ryan Akin"/>
    <x v="0"/>
    <s v="United States"/>
    <s v="Murrieta"/>
    <x v="1"/>
    <n v="92563"/>
    <x v="1"/>
    <s v="OFF-ST-10000046"/>
    <x v="1"/>
    <x v="4"/>
    <s v="Fellowes Super Stor/Drawer Files"/>
    <n v="484.65000000000003"/>
    <n v="3"/>
    <n v="0"/>
    <n v="92.083500000000015"/>
  </r>
  <r>
    <n v="1006"/>
    <s v="CA-2015-111199"/>
    <x v="50"/>
    <d v="2015-11-17T00:00:00"/>
    <s v="Standard Class"/>
    <s v="JK-15730"/>
    <s v="Joe Kamberova"/>
    <x v="0"/>
    <s v="United States"/>
    <s v="Jacksonville"/>
    <x v="3"/>
    <n v="28540"/>
    <x v="0"/>
    <s v="OFF-PA-10001790"/>
    <x v="1"/>
    <x v="10"/>
    <s v="Xerox 1910"/>
    <n v="115.29600000000001"/>
    <n v="3"/>
    <n v="0.2"/>
    <n v="40.353599999999986"/>
  </r>
  <r>
    <n v="1007"/>
    <s v="CA-2015-105312"/>
    <x v="376"/>
    <d v="2015-11-09T00:00:00"/>
    <s v="First Class"/>
    <s v="MT-17815"/>
    <s v="Meg Tillman"/>
    <x v="0"/>
    <s v="United States"/>
    <s v="Scottsdale"/>
    <x v="16"/>
    <n v="85254"/>
    <x v="1"/>
    <s v="OFF-EN-10002600"/>
    <x v="1"/>
    <x v="12"/>
    <s v="Redi-Strip #10 Envelopes, 4 1/8 x 9 1/2"/>
    <n v="7.080000000000001"/>
    <n v="3"/>
    <n v="0.2"/>
    <n v="2.4779999999999989"/>
  </r>
  <r>
    <n v="1008"/>
    <s v="CA-2015-105312"/>
    <x v="376"/>
    <d v="2015-11-09T00:00:00"/>
    <s v="First Class"/>
    <s v="MT-17815"/>
    <s v="Meg Tillman"/>
    <x v="0"/>
    <s v="United States"/>
    <s v="Scottsdale"/>
    <x v="16"/>
    <n v="85254"/>
    <x v="1"/>
    <s v="OFF-BI-10002049"/>
    <x v="1"/>
    <x v="8"/>
    <s v="UniKeep View Case Binders"/>
    <n v="4.4009999999999998"/>
    <n v="3"/>
    <n v="0.7"/>
    <n v="-3.5207999999999995"/>
  </r>
  <r>
    <n v="1009"/>
    <s v="US-2017-106705"/>
    <x v="377"/>
    <d v="2018-01-01T00:00:00"/>
    <s v="Standard Class"/>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s v="First Class"/>
    <s v="AT-10735"/>
    <s v="Annie Thurman"/>
    <x v="0"/>
    <s v="United States"/>
    <s v="Chicago"/>
    <x v="10"/>
    <n v="60653"/>
    <x v="2"/>
    <s v="TEC-PH-10003931"/>
    <x v="2"/>
    <x v="7"/>
    <s v="JBL Micro Wireless Portable Bluetooth Speaker"/>
    <n v="95.984000000000009"/>
    <n v="2"/>
    <n v="0.2"/>
    <n v="5.9990000000000023"/>
  </r>
  <r>
    <n v="1011"/>
    <s v="CA-2014-158540"/>
    <x v="156"/>
    <d v="2014-11-26T00:00:00"/>
    <s v="First Class"/>
    <s v="VG-21790"/>
    <s v="Vivek Gonzalez"/>
    <x v="0"/>
    <s v="United States"/>
    <s v="San Diego"/>
    <x v="1"/>
    <n v="92037"/>
    <x v="1"/>
    <s v="FUR-FU-10001602"/>
    <x v="0"/>
    <x v="5"/>
    <s v="Eldon Delta Triangular Chair Mat, 52&quot; x 58&quot;, Clear"/>
    <n v="151.72"/>
    <n v="4"/>
    <n v="0"/>
    <n v="27.309599999999989"/>
  </r>
  <r>
    <n v="1012"/>
    <s v="CA-2017-118437"/>
    <x v="46"/>
    <d v="2017-06-21T00:00:00"/>
    <s v="Second Class"/>
    <s v="PF-19165"/>
    <s v="Philip Fox"/>
    <x v="0"/>
    <s v="United States"/>
    <s v="Olympia"/>
    <x v="4"/>
    <n v="98502"/>
    <x v="1"/>
    <s v="FUR-FU-10004848"/>
    <x v="0"/>
    <x v="5"/>
    <s v="Howard Miller 13-3/4&quot; Diameter Brushed Chrome Round Wall Clock"/>
    <n v="155.25"/>
    <n v="3"/>
    <n v="0"/>
    <n v="46.574999999999996"/>
  </r>
  <r>
    <n v="1013"/>
    <s v="CA-2017-118437"/>
    <x v="46"/>
    <d v="2017-06-21T00:00:00"/>
    <s v="Second Class"/>
    <s v="PF-19165"/>
    <s v="Philip Fox"/>
    <x v="0"/>
    <s v="United States"/>
    <s v="Olympia"/>
    <x v="4"/>
    <n v="98502"/>
    <x v="1"/>
    <s v="OFF-ST-10003722"/>
    <x v="1"/>
    <x v="4"/>
    <s v="Project Tote Personal File"/>
    <n v="14.03"/>
    <n v="1"/>
    <n v="0"/>
    <n v="4.068699999999998"/>
  </r>
  <r>
    <n v="1014"/>
    <s v="US-2015-126214"/>
    <x v="379"/>
    <d v="2015-12-24T00:00:00"/>
    <s v="Second Class"/>
    <s v="JS-15880"/>
    <s v="John Stevenson"/>
    <x v="0"/>
    <s v="United States"/>
    <s v="Seattle"/>
    <x v="4"/>
    <n v="98103"/>
    <x v="1"/>
    <s v="FUR-TA-10003748"/>
    <x v="0"/>
    <x v="3"/>
    <s v="Bevis 36 x 72 Conference Tables"/>
    <n v="1618.37"/>
    <n v="13"/>
    <n v="0"/>
    <n v="356.04139999999995"/>
  </r>
  <r>
    <n v="1015"/>
    <s v="US-2015-126214"/>
    <x v="379"/>
    <d v="2015-12-24T00:00:00"/>
    <s v="Second Class"/>
    <s v="JS-15880"/>
    <s v="John Stevenson"/>
    <x v="0"/>
    <s v="United States"/>
    <s v="Seattle"/>
    <x v="4"/>
    <n v="98103"/>
    <x v="1"/>
    <s v="TEC-AC-10003198"/>
    <x v="2"/>
    <x v="11"/>
    <s v="Enermax Acrylux Wireless Keyboard"/>
    <n v="99.6"/>
    <n v="1"/>
    <n v="0"/>
    <n v="36.851999999999997"/>
  </r>
  <r>
    <n v="1016"/>
    <s v="CA-2015-133025"/>
    <x v="14"/>
    <d v="2015-09-19T00:00:00"/>
    <s v="Second Class"/>
    <s v="MO-17800"/>
    <s v="Meg O'Connel"/>
    <x v="2"/>
    <s v="United States"/>
    <s v="Los Angeles"/>
    <x v="1"/>
    <n v="90036"/>
    <x v="1"/>
    <s v="OFF-PA-10004100"/>
    <x v="1"/>
    <x v="10"/>
    <s v="Xerox 216"/>
    <n v="32.400000000000006"/>
    <n v="5"/>
    <n v="0"/>
    <n v="15.552000000000001"/>
  </r>
  <r>
    <n v="1017"/>
    <s v="CA-2015-108665"/>
    <x v="380"/>
    <d v="2015-07-10T00:00:00"/>
    <s v="Standard Class"/>
    <s v="KM-16225"/>
    <s v="Kalyca Meade"/>
    <x v="1"/>
    <s v="United States"/>
    <s v="New York City"/>
    <x v="15"/>
    <n v="10011"/>
    <x v="3"/>
    <s v="FUR-FU-10002191"/>
    <x v="0"/>
    <x v="5"/>
    <s v="G.E. Halogen Desk Lamp Bulbs"/>
    <n v="13.96"/>
    <n v="2"/>
    <n v="0"/>
    <n v="6.7008000000000001"/>
  </r>
  <r>
    <n v="1018"/>
    <s v="CA-2015-108665"/>
    <x v="380"/>
    <d v="2015-07-10T00:00:00"/>
    <s v="Standard Class"/>
    <s v="KM-16225"/>
    <s v="Kalyca Meade"/>
    <x v="1"/>
    <s v="United States"/>
    <s v="New York City"/>
    <x v="15"/>
    <n v="10011"/>
    <x v="3"/>
    <s v="FUR-FU-10000965"/>
    <x v="0"/>
    <x v="5"/>
    <s v="Howard Miller 11-1/2&quot; Diameter Ridgewood Wall Clock"/>
    <n v="155.82"/>
    <n v="3"/>
    <n v="0"/>
    <n v="63.886200000000002"/>
  </r>
  <r>
    <n v="1019"/>
    <s v="CA-2015-108665"/>
    <x v="380"/>
    <d v="2015-07-10T00:00:00"/>
    <s v="Standard Class"/>
    <s v="KM-16225"/>
    <s v="Kalyca Meade"/>
    <x v="1"/>
    <s v="United States"/>
    <s v="New York City"/>
    <x v="15"/>
    <n v="10011"/>
    <x v="3"/>
    <s v="TEC-PH-10004188"/>
    <x v="2"/>
    <x v="7"/>
    <s v="OtterBox Commuter Series Case - Samsung Galaxy S4"/>
    <n v="124.94999999999999"/>
    <n v="5"/>
    <n v="0"/>
    <n v="2.4990000000000023"/>
  </r>
  <r>
    <n v="1020"/>
    <s v="CA-2015-108665"/>
    <x v="380"/>
    <d v="2015-07-10T00:00:00"/>
    <s v="Standard Class"/>
    <s v="KM-16225"/>
    <s v="Kalyca Meade"/>
    <x v="1"/>
    <s v="United States"/>
    <s v="New York City"/>
    <x v="15"/>
    <n v="10011"/>
    <x v="3"/>
    <s v="OFF-ST-10001526"/>
    <x v="1"/>
    <x v="4"/>
    <s v="Iceberg Mobile Mega Data/Printer Cart "/>
    <n v="601.65"/>
    <n v="5"/>
    <n v="0"/>
    <n v="156.42899999999997"/>
  </r>
  <r>
    <n v="1021"/>
    <s v="CA-2015-124450"/>
    <x v="381"/>
    <d v="2015-05-03T00:00:00"/>
    <s v="Standard Class"/>
    <s v="GT-14710"/>
    <s v="Greg Tran"/>
    <x v="0"/>
    <s v="United States"/>
    <s v="Washington"/>
    <x v="40"/>
    <n v="20016"/>
    <x v="3"/>
    <s v="OFF-AR-10001166"/>
    <x v="1"/>
    <x v="6"/>
    <s v="Staples in misc. colors"/>
    <n v="22.740000000000002"/>
    <n v="3"/>
    <n v="0"/>
    <n v="8.8686000000000007"/>
  </r>
  <r>
    <n v="1022"/>
    <s v="CA-2015-124450"/>
    <x v="381"/>
    <d v="2015-05-03T00:00:00"/>
    <s v="Standard Class"/>
    <s v="GT-14710"/>
    <s v="Greg Tran"/>
    <x v="0"/>
    <s v="United States"/>
    <s v="Washington"/>
    <x v="40"/>
    <n v="20016"/>
    <x v="3"/>
    <s v="FUR-CH-10000309"/>
    <x v="0"/>
    <x v="1"/>
    <s v="Global Comet Stacking Arm Chair"/>
    <n v="1267.53"/>
    <n v="3"/>
    <n v="0"/>
    <n v="316.88249999999999"/>
  </r>
  <r>
    <n v="1023"/>
    <s v="CA-2015-124450"/>
    <x v="381"/>
    <d v="2015-05-03T00:00:00"/>
    <s v="Standard Class"/>
    <s v="GT-14710"/>
    <s v="Greg Tran"/>
    <x v="0"/>
    <s v="United States"/>
    <s v="Washington"/>
    <x v="40"/>
    <n v="20016"/>
    <x v="3"/>
    <s v="TEC-MA-10004212"/>
    <x v="2"/>
    <x v="15"/>
    <s v="Cisco SPA525G2 5-Line IP Phone"/>
    <n v="1379.92"/>
    <n v="8"/>
    <n v="0"/>
    <n v="648.56240000000003"/>
  </r>
  <r>
    <n v="1024"/>
    <s v="CA-2015-167269"/>
    <x v="382"/>
    <d v="2015-06-20T00:00:00"/>
    <s v="Standard Class"/>
    <s v="PB-19150"/>
    <s v="Philip Brown"/>
    <x v="0"/>
    <s v="United States"/>
    <s v="Philadelphia"/>
    <x v="9"/>
    <n v="19134"/>
    <x v="3"/>
    <s v="OFF-EN-10003072"/>
    <x v="1"/>
    <x v="12"/>
    <s v="Peel &amp; Seel Envelopes"/>
    <n v="6.2080000000000002"/>
    <n v="2"/>
    <n v="0.2"/>
    <n v="2.1728000000000001"/>
  </r>
  <r>
    <n v="1025"/>
    <s v="CA-2017-106964"/>
    <x v="94"/>
    <d v="2017-12-20T00:00:00"/>
    <s v="First Class"/>
    <s v="HR-14770"/>
    <s v="Hallie Redmond"/>
    <x v="2"/>
    <s v="United States"/>
    <s v="Los Angeles"/>
    <x v="1"/>
    <n v="90045"/>
    <x v="1"/>
    <s v="OFF-BI-10000320"/>
    <x v="1"/>
    <x v="8"/>
    <s v="GBC Plastic Binding Combs"/>
    <n v="11.808"/>
    <n v="2"/>
    <n v="0.2"/>
    <n v="4.2804000000000002"/>
  </r>
  <r>
    <n v="1026"/>
    <s v="CA-2016-126529"/>
    <x v="383"/>
    <d v="2016-01-13T00:00:00"/>
    <s v="Second Class"/>
    <s v="DE-13255"/>
    <s v="Deanra Eno"/>
    <x v="2"/>
    <s v="United States"/>
    <s v="Springfield"/>
    <x v="24"/>
    <n v="45503"/>
    <x v="3"/>
    <s v="OFF-PA-10001166"/>
    <x v="1"/>
    <x v="10"/>
    <s v="Xerox 2"/>
    <n v="15.552000000000003"/>
    <n v="3"/>
    <n v="0.2"/>
    <n v="5.4432"/>
  </r>
  <r>
    <n v="1027"/>
    <s v="CA-2016-126529"/>
    <x v="383"/>
    <d v="2016-01-13T00:00:00"/>
    <s v="Second Class"/>
    <s v="DE-13255"/>
    <s v="Deanra Eno"/>
    <x v="2"/>
    <s v="United States"/>
    <s v="Springfield"/>
    <x v="24"/>
    <n v="45503"/>
    <x v="3"/>
    <s v="OFF-PA-10003656"/>
    <x v="1"/>
    <x v="10"/>
    <s v="Xerox 1935"/>
    <n v="63.311999999999998"/>
    <n v="3"/>
    <n v="0.2"/>
    <n v="20.576399999999996"/>
  </r>
  <r>
    <n v="1028"/>
    <s v="CA-2016-126529"/>
    <x v="383"/>
    <d v="2016-01-13T00:00:00"/>
    <s v="Second Class"/>
    <s v="DE-13255"/>
    <s v="Deanra Eno"/>
    <x v="2"/>
    <s v="United States"/>
    <s v="Springfield"/>
    <x v="24"/>
    <n v="45503"/>
    <x v="3"/>
    <s v="TEC-PH-10000148"/>
    <x v="2"/>
    <x v="7"/>
    <s v="Cyber Acoustics AC-202b Speech Recognition Stereo Headset"/>
    <n v="15.587999999999999"/>
    <n v="2"/>
    <n v="0.4"/>
    <n v="-9.8724000000000007"/>
  </r>
  <r>
    <n v="1029"/>
    <s v="CA-2014-163552"/>
    <x v="384"/>
    <d v="2014-07-15T00:00:00"/>
    <s v="Standard Class"/>
    <s v="LA-16780"/>
    <s v="Laura Armstrong"/>
    <x v="1"/>
    <s v="United States"/>
    <s v="Hackensack"/>
    <x v="30"/>
    <n v="7601"/>
    <x v="3"/>
    <s v="OFF-PA-10000474"/>
    <x v="1"/>
    <x v="10"/>
    <s v="Easy-staple paper"/>
    <n v="177.2"/>
    <n v="5"/>
    <n v="0"/>
    <n v="83.283999999999992"/>
  </r>
  <r>
    <n v="1030"/>
    <s v="CA-2014-163552"/>
    <x v="384"/>
    <d v="2014-07-15T00:00:00"/>
    <s v="Standard Class"/>
    <s v="LA-16780"/>
    <s v="Laura Armstrong"/>
    <x v="1"/>
    <s v="United States"/>
    <s v="Hackensack"/>
    <x v="30"/>
    <n v="7601"/>
    <x v="3"/>
    <s v="TEC-PH-10003885"/>
    <x v="2"/>
    <x v="7"/>
    <s v="Cisco SPA508G"/>
    <n v="197.96999999999997"/>
    <n v="3"/>
    <n v="0"/>
    <n v="57.41129999999999"/>
  </r>
  <r>
    <n v="1031"/>
    <s v="CA-2014-163552"/>
    <x v="384"/>
    <d v="2014-07-15T00:00:00"/>
    <s v="Standard Class"/>
    <s v="LA-16780"/>
    <s v="Laura Armstrong"/>
    <x v="1"/>
    <s v="United States"/>
    <s v="Hackensack"/>
    <x v="30"/>
    <n v="7601"/>
    <x v="3"/>
    <s v="FUR-CH-10003379"/>
    <x v="0"/>
    <x v="1"/>
    <s v="Global Commerce Series High-Back Swivel/Tilt Chairs"/>
    <n v="854.94"/>
    <n v="3"/>
    <n v="0"/>
    <n v="213.73500000000001"/>
  </r>
  <r>
    <n v="1032"/>
    <s v="CA-2014-163552"/>
    <x v="384"/>
    <d v="2014-07-15T00:00:00"/>
    <s v="Standard Class"/>
    <s v="LA-16780"/>
    <s v="Laura Armstrong"/>
    <x v="1"/>
    <s v="United States"/>
    <s v="Hackensack"/>
    <x v="30"/>
    <n v="7601"/>
    <x v="3"/>
    <s v="FUR-FU-10000629"/>
    <x v="0"/>
    <x v="5"/>
    <s v="9-3/4 Diameter Round Wall Clock"/>
    <n v="124.10999999999999"/>
    <n v="9"/>
    <n v="0"/>
    <n v="52.126200000000004"/>
  </r>
  <r>
    <n v="1033"/>
    <s v="CA-2014-163552"/>
    <x v="384"/>
    <d v="2014-07-15T00:00:00"/>
    <s v="Standard Class"/>
    <s v="LA-16780"/>
    <s v="Laura Armstrong"/>
    <x v="1"/>
    <s v="United States"/>
    <s v="Hackensack"/>
    <x v="30"/>
    <n v="7601"/>
    <x v="3"/>
    <s v="OFF-LA-10001175"/>
    <x v="1"/>
    <x v="2"/>
    <s v="Avery 514"/>
    <n v="14.399999999999999"/>
    <n v="5"/>
    <n v="0"/>
    <n v="7.056"/>
  </r>
  <r>
    <n v="1034"/>
    <s v="CA-2016-109820"/>
    <x v="73"/>
    <d v="2016-11-22T00:00:00"/>
    <s v="First Class"/>
    <s v="AG-10390"/>
    <s v="Allen Goldenen"/>
    <x v="0"/>
    <s v="United States"/>
    <s v="Cincinnati"/>
    <x v="24"/>
    <n v="45231"/>
    <x v="3"/>
    <s v="OFF-PA-10000955"/>
    <x v="1"/>
    <x v="10"/>
    <s v="Southworth 25% Cotton Granite Paper &amp; Envelopes"/>
    <n v="15.696000000000002"/>
    <n v="3"/>
    <n v="0.2"/>
    <n v="5.1011999999999995"/>
  </r>
  <r>
    <n v="1035"/>
    <s v="CA-2016-109820"/>
    <x v="73"/>
    <d v="2016-11-22T00:00:00"/>
    <s v="First Class"/>
    <s v="AG-10390"/>
    <s v="Allen Goldenen"/>
    <x v="0"/>
    <s v="United States"/>
    <s v="Cincinnati"/>
    <x v="24"/>
    <n v="45231"/>
    <x v="3"/>
    <s v="OFF-BI-10003460"/>
    <x v="1"/>
    <x v="8"/>
    <s v="Acco 3-Hole Punch"/>
    <n v="2.6280000000000001"/>
    <n v="2"/>
    <n v="0.7"/>
    <n v="-1.9272"/>
  </r>
  <r>
    <n v="1036"/>
    <s v="CA-2016-109820"/>
    <x v="73"/>
    <d v="2016-11-22T00:00:00"/>
    <s v="First Class"/>
    <s v="AG-10390"/>
    <s v="Allen Goldenen"/>
    <x v="0"/>
    <s v="United States"/>
    <s v="Cincinnati"/>
    <x v="24"/>
    <n v="45231"/>
    <x v="3"/>
    <s v="OFF-BI-10000474"/>
    <x v="1"/>
    <x v="8"/>
    <s v="Avery Recycled Flexi-View Covers for Binding Systems"/>
    <n v="14.427000000000003"/>
    <n v="3"/>
    <n v="0.7"/>
    <n v="-10.579799999999999"/>
  </r>
  <r>
    <n v="1037"/>
    <s v="CA-2016-113061"/>
    <x v="183"/>
    <d v="2016-04-26T00:00:00"/>
    <s v="Standard Class"/>
    <s v="EL-13735"/>
    <s v="Ed Ludwig"/>
    <x v="2"/>
    <s v="United States"/>
    <s v="Jefferson City"/>
    <x v="25"/>
    <n v="65109"/>
    <x v="2"/>
    <s v="FUR-FU-10003975"/>
    <x v="0"/>
    <x v="5"/>
    <s v="Eldon Advantage Chair Mats for Low to Medium Pile Carpets"/>
    <n v="86.62"/>
    <n v="2"/>
    <n v="0"/>
    <n v="8.6619999999999919"/>
  </r>
  <r>
    <n v="1038"/>
    <s v="CA-2015-127418"/>
    <x v="385"/>
    <d v="2015-06-14T00:00:00"/>
    <s v="First Class"/>
    <s v="JJ-15445"/>
    <s v="Jennifer Jackson"/>
    <x v="0"/>
    <s v="United States"/>
    <s v="Los Angeles"/>
    <x v="1"/>
    <n v="90004"/>
    <x v="1"/>
    <s v="OFF-BI-10003707"/>
    <x v="1"/>
    <x v="8"/>
    <s v="Aluminum Screw Posts"/>
    <n v="36.624000000000002"/>
    <n v="3"/>
    <n v="0.2"/>
    <n v="13.734"/>
  </r>
  <r>
    <n v="1039"/>
    <s v="CA-2017-121818"/>
    <x v="225"/>
    <d v="2017-11-21T00:00:00"/>
    <s v="First Class"/>
    <s v="JH-15430"/>
    <s v="Jennifer Halladay"/>
    <x v="0"/>
    <s v="United States"/>
    <s v="Burlington"/>
    <x v="3"/>
    <n v="27217"/>
    <x v="0"/>
    <s v="OFF-AR-10000203"/>
    <x v="1"/>
    <x v="6"/>
    <s v="Newell 336"/>
    <n v="23.968000000000004"/>
    <n v="7"/>
    <n v="0.2"/>
    <n v="2.696399999999997"/>
  </r>
  <r>
    <n v="1040"/>
    <s v="CA-2017-121818"/>
    <x v="225"/>
    <d v="2017-11-21T00:00:00"/>
    <s v="First Class"/>
    <s v="JH-15430"/>
    <s v="Jennifer Halladay"/>
    <x v="0"/>
    <s v="United States"/>
    <s v="Burlington"/>
    <x v="3"/>
    <n v="27217"/>
    <x v="0"/>
    <s v="OFF-AR-10004790"/>
    <x v="1"/>
    <x v="6"/>
    <s v="Staples in misc. colors"/>
    <n v="28.728000000000002"/>
    <n v="3"/>
    <n v="0.2"/>
    <n v="1.7954999999999988"/>
  </r>
  <r>
    <n v="1041"/>
    <s v="CA-2016-127670"/>
    <x v="231"/>
    <d v="2016-03-24T00:00:00"/>
    <s v="Standard Class"/>
    <s v="RD-19660"/>
    <s v="Robert Dilbeck"/>
    <x v="2"/>
    <s v="United States"/>
    <s v="Saint Peters"/>
    <x v="25"/>
    <n v="63376"/>
    <x v="2"/>
    <s v="FUR-TA-10001095"/>
    <x v="0"/>
    <x v="3"/>
    <s v="Chromcraft Round Conference Tables"/>
    <n v="697.16"/>
    <n v="4"/>
    <n v="0"/>
    <n v="146.40359999999998"/>
  </r>
  <r>
    <n v="1042"/>
    <s v="CA-2016-102981"/>
    <x v="47"/>
    <d v="2016-09-09T00:00:00"/>
    <s v="Second Class"/>
    <s v="MO-17500"/>
    <s v="Mary O'Rourke"/>
    <x v="0"/>
    <s v="United States"/>
    <s v="New York City"/>
    <x v="15"/>
    <n v="10035"/>
    <x v="3"/>
    <s v="TEC-AC-10004761"/>
    <x v="2"/>
    <x v="11"/>
    <s v="Maxell 4.7GB DVD+RW 3/Pack"/>
    <n v="31.86"/>
    <n v="2"/>
    <n v="0"/>
    <n v="11.151"/>
  </r>
  <r>
    <n v="1043"/>
    <s v="CA-2016-102981"/>
    <x v="47"/>
    <d v="2016-09-09T00:00:00"/>
    <s v="Second Class"/>
    <s v="MO-17500"/>
    <s v="Mary O'Rourke"/>
    <x v="0"/>
    <s v="United States"/>
    <s v="New York City"/>
    <x v="15"/>
    <n v="10035"/>
    <x v="3"/>
    <s v="FUR-BO-10001811"/>
    <x v="0"/>
    <x v="0"/>
    <s v="Atlantic Metals Mobile 5-Shelf Bookcases, Custom Colors"/>
    <n v="722.35200000000009"/>
    <n v="3"/>
    <n v="0.2"/>
    <n v="90.293999999999926"/>
  </r>
  <r>
    <n v="1044"/>
    <s v="CA-2017-115651"/>
    <x v="362"/>
    <d v="2017-07-12T00:00:00"/>
    <s v="First Class"/>
    <s v="NS-18640"/>
    <s v="Noel Staavos"/>
    <x v="1"/>
    <s v="United States"/>
    <s v="Chicago"/>
    <x v="10"/>
    <n v="60610"/>
    <x v="2"/>
    <s v="OFF-AR-10001130"/>
    <x v="1"/>
    <x v="6"/>
    <s v="Quartet Alpha White Chalk, 12/Pack"/>
    <n v="8.84"/>
    <n v="5"/>
    <n v="0.2"/>
    <n v="2.9835000000000003"/>
  </r>
  <r>
    <n v="1045"/>
    <s v="CA-2017-115651"/>
    <x v="362"/>
    <d v="2017-07-12T00:00:00"/>
    <s v="First Class"/>
    <s v="NS-18640"/>
    <s v="Noel Staavos"/>
    <x v="1"/>
    <s v="United States"/>
    <s v="Chicago"/>
    <x v="10"/>
    <n v="60610"/>
    <x v="2"/>
    <s v="OFF-AP-10000055"/>
    <x v="1"/>
    <x v="9"/>
    <s v="Belkin F9S820V06 8 Outlet Surge"/>
    <n v="58.463999999999977"/>
    <n v="9"/>
    <n v="0.8"/>
    <n v="-146.16000000000003"/>
  </r>
  <r>
    <n v="1046"/>
    <s v="CA-2017-152702"/>
    <x v="386"/>
    <d v="2017-10-16T00:00:00"/>
    <s v="Standard Class"/>
    <s v="SN-20710"/>
    <s v="Steve Nguyen"/>
    <x v="2"/>
    <s v="United States"/>
    <s v="Rockford"/>
    <x v="10"/>
    <n v="61107"/>
    <x v="2"/>
    <s v="FUR-CH-10002304"/>
    <x v="0"/>
    <x v="1"/>
    <s v="Global Stack Chair without Arms, Black"/>
    <n v="254.60399999999998"/>
    <n v="14"/>
    <n v="0.3"/>
    <n v="-18.185999999999993"/>
  </r>
  <r>
    <n v="1047"/>
    <s v="CA-2016-169103"/>
    <x v="387"/>
    <d v="2016-03-13T00:00:00"/>
    <s v="Standard Class"/>
    <s v="ZC-21910"/>
    <s v="Zuschuss Carroll"/>
    <x v="0"/>
    <s v="United States"/>
    <s v="Miami"/>
    <x v="2"/>
    <n v="33142"/>
    <x v="0"/>
    <s v="TEC-PH-10001530"/>
    <x v="2"/>
    <x v="7"/>
    <s v="Cisco Unified IP Phone 7945G VoIP phone"/>
    <n v="1363.96"/>
    <n v="5"/>
    <n v="0.2"/>
    <n v="85.247500000000002"/>
  </r>
  <r>
    <n v="1048"/>
    <s v="CA-2016-169103"/>
    <x v="387"/>
    <d v="2016-03-13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s v="Second Class"/>
    <s v="LC-16885"/>
    <s v="Lena Creighton"/>
    <x v="0"/>
    <s v="United States"/>
    <s v="San Francisco"/>
    <x v="1"/>
    <n v="94109"/>
    <x v="1"/>
    <s v="TEC-PH-10000486"/>
    <x v="2"/>
    <x v="7"/>
    <s v="Plantronics HL10 Handset Lifter"/>
    <n v="1113.5039999999999"/>
    <n v="12"/>
    <n v="0.2"/>
    <n v="125.2691999999999"/>
  </r>
  <r>
    <n v="1050"/>
    <s v="CA-2014-139192"/>
    <x v="279"/>
    <d v="2014-06-01T00:00:00"/>
    <s v="Second Class"/>
    <s v="LC-16885"/>
    <s v="Lena Creighton"/>
    <x v="0"/>
    <s v="United States"/>
    <s v="San Francisco"/>
    <x v="1"/>
    <n v="94109"/>
    <x v="1"/>
    <s v="TEC-AC-10001606"/>
    <x v="2"/>
    <x v="11"/>
    <s v="Logitech Wireless Performance Mouse MX for PC and Mac"/>
    <n v="99.99"/>
    <n v="1"/>
    <n v="0"/>
    <n v="37.996200000000002"/>
  </r>
  <r>
    <n v="1051"/>
    <s v="US-2015-153500"/>
    <x v="230"/>
    <d v="2015-07-05T00:00:00"/>
    <s v="First Class"/>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s v="First Class"/>
    <s v="DG-13300"/>
    <s v="Deirdre Greer"/>
    <x v="1"/>
    <s v="United States"/>
    <s v="Philadelphia"/>
    <x v="9"/>
    <n v="19134"/>
    <x v="3"/>
    <s v="OFF-PA-10001307"/>
    <x v="1"/>
    <x v="10"/>
    <s v="Important Message Pads, 50 4-1/4 x 5-1/2 Forms per Pad"/>
    <n v="6.7200000000000006"/>
    <n v="2"/>
    <n v="0.2"/>
    <n v="2.4359999999999995"/>
  </r>
  <r>
    <n v="1053"/>
    <s v="US-2015-153500"/>
    <x v="230"/>
    <d v="2015-07-05T00:00:00"/>
    <s v="First Class"/>
    <s v="DG-13300"/>
    <s v="Deirdre Greer"/>
    <x v="1"/>
    <s v="United States"/>
    <s v="Philadelphia"/>
    <x v="9"/>
    <n v="19134"/>
    <x v="3"/>
    <s v="FUR-FU-10004460"/>
    <x v="0"/>
    <x v="5"/>
    <s v="Howard Miller 12&quot; Round Wall Clock"/>
    <n v="282.88800000000003"/>
    <n v="9"/>
    <n v="0.2"/>
    <n v="56.577599999999961"/>
  </r>
  <r>
    <n v="1054"/>
    <s v="CA-2015-110667"/>
    <x v="388"/>
    <d v="2015-04-08T00:00:00"/>
    <s v="Standard Class"/>
    <s v="NF-18595"/>
    <s v="Nicole Fjeld"/>
    <x v="2"/>
    <s v="United States"/>
    <s v="New York City"/>
    <x v="15"/>
    <n v="10009"/>
    <x v="3"/>
    <s v="OFF-AR-10000716"/>
    <x v="1"/>
    <x v="6"/>
    <s v="DIXON Ticonderoga Erasable Checking Pencils"/>
    <n v="11.16"/>
    <n v="2"/>
    <n v="0"/>
    <n v="4.3524000000000003"/>
  </r>
  <r>
    <n v="1055"/>
    <s v="CA-2015-110667"/>
    <x v="388"/>
    <d v="2015-04-08T00:00:00"/>
    <s v="Standard Class"/>
    <s v="NF-18595"/>
    <s v="Nicole Fjeld"/>
    <x v="2"/>
    <s v="United States"/>
    <s v="New York City"/>
    <x v="15"/>
    <n v="10009"/>
    <x v="3"/>
    <s v="FUR-FU-10004622"/>
    <x v="0"/>
    <x v="5"/>
    <s v="Eldon Advantage Foldable Chair Mats for Low Pile Carpets"/>
    <n v="108.4"/>
    <n v="2"/>
    <n v="0"/>
    <n v="22.763999999999996"/>
  </r>
  <r>
    <n v="1056"/>
    <s v="CA-2015-110667"/>
    <x v="388"/>
    <d v="2015-04-08T00:00:00"/>
    <s v="Standard Class"/>
    <s v="NF-18595"/>
    <s v="Nicole Fjeld"/>
    <x v="2"/>
    <s v="United States"/>
    <s v="New York City"/>
    <x v="15"/>
    <n v="10009"/>
    <x v="3"/>
    <s v="OFF-BI-10002735"/>
    <x v="1"/>
    <x v="8"/>
    <s v="GBC Prestige Therm-A-Bind Covers"/>
    <n v="82.344000000000008"/>
    <n v="3"/>
    <n v="0.2"/>
    <n v="27.791100000000004"/>
  </r>
  <r>
    <n v="1057"/>
    <s v="CA-2015-110667"/>
    <x v="388"/>
    <d v="2015-04-08T00:00:00"/>
    <s v="Standard Class"/>
    <s v="NF-18595"/>
    <s v="Nicole Fjeld"/>
    <x v="2"/>
    <s v="United States"/>
    <s v="New York City"/>
    <x v="15"/>
    <n v="10009"/>
    <x v="3"/>
    <s v="OFF-BI-10003529"/>
    <x v="1"/>
    <x v="8"/>
    <s v="Avery Round Ring Poly Binders"/>
    <n v="9.0879999999999992"/>
    <n v="4"/>
    <n v="0.2"/>
    <n v="3.2944"/>
  </r>
  <r>
    <n v="1058"/>
    <s v="CA-2017-167150"/>
    <x v="389"/>
    <d v="2017-12-17T00:00:00"/>
    <s v="Standard Class"/>
    <s v="BP-11185"/>
    <s v="Ben Peterman"/>
    <x v="1"/>
    <s v="United States"/>
    <s v="San Diego"/>
    <x v="1"/>
    <n v="92037"/>
    <x v="1"/>
    <s v="OFF-BI-10001097"/>
    <x v="1"/>
    <x v="8"/>
    <s v="Avery Hole Reinforcements"/>
    <n v="19.936000000000003"/>
    <n v="4"/>
    <n v="0.2"/>
    <n v="7.2267999999999999"/>
  </r>
  <r>
    <n v="1059"/>
    <s v="CA-2017-167150"/>
    <x v="389"/>
    <d v="2017-12-17T00:00:00"/>
    <s v="Standard Class"/>
    <s v="BP-11185"/>
    <s v="Ben Peterman"/>
    <x v="1"/>
    <s v="United States"/>
    <s v="San Diego"/>
    <x v="1"/>
    <n v="92037"/>
    <x v="1"/>
    <s v="OFF-BI-10001597"/>
    <x v="1"/>
    <x v="8"/>
    <s v="Wilson Jones Ledger-Size, Piano-Hinge Binder, 2&quot;, Blue"/>
    <n v="65.567999999999998"/>
    <n v="2"/>
    <n v="0.2"/>
    <n v="22.948799999999995"/>
  </r>
  <r>
    <n v="1060"/>
    <s v="CA-2016-105284"/>
    <x v="390"/>
    <d v="2016-12-01T00:00:00"/>
    <s v="Standard Class"/>
    <s v="MG-17650"/>
    <s v="Matthew Grinstein"/>
    <x v="2"/>
    <s v="United States"/>
    <s v="Philadelphia"/>
    <x v="9"/>
    <n v="19143"/>
    <x v="3"/>
    <s v="OFF-FA-10001754"/>
    <x v="1"/>
    <x v="13"/>
    <s v="Stockwell Gold Paper Clips"/>
    <n v="4.4160000000000004"/>
    <n v="3"/>
    <n v="0.2"/>
    <n v="1.6008"/>
  </r>
  <r>
    <n v="1061"/>
    <s v="US-2015-125374"/>
    <x v="391"/>
    <d v="2015-03-29T00:00:00"/>
    <s v="Standard Class"/>
    <s v="JD-16060"/>
    <s v="Julia Dunbar"/>
    <x v="0"/>
    <s v="United States"/>
    <s v="Houston"/>
    <x v="5"/>
    <n v="77095"/>
    <x v="2"/>
    <s v="FUR-CH-10003396"/>
    <x v="0"/>
    <x v="1"/>
    <s v="Global Deluxe Steno Chair"/>
    <n v="107.77200000000001"/>
    <n v="2"/>
    <n v="0.3"/>
    <n v="-29.252400000000009"/>
  </r>
  <r>
    <n v="1062"/>
    <s v="CA-2015-161263"/>
    <x v="392"/>
    <d v="2015-04-21T00:00:00"/>
    <s v="Standard Class"/>
    <s v="TS-21160"/>
    <s v="Theresa Swint"/>
    <x v="1"/>
    <s v="United States"/>
    <s v="Toledo"/>
    <x v="24"/>
    <n v="43615"/>
    <x v="3"/>
    <s v="OFF-AP-10002350"/>
    <x v="1"/>
    <x v="9"/>
    <s v="Belkin F9H710-06 7 Outlet SurgeMaster Surge Protector"/>
    <n v="45.216000000000001"/>
    <n v="3"/>
    <n v="0.2"/>
    <n v="4.5215999999999994"/>
  </r>
  <r>
    <n v="1063"/>
    <s v="CA-2015-161263"/>
    <x v="392"/>
    <d v="2015-04-21T00:00:00"/>
    <s v="Standard Class"/>
    <s v="TS-21160"/>
    <s v="Theresa Swint"/>
    <x v="1"/>
    <s v="United States"/>
    <s v="Toledo"/>
    <x v="24"/>
    <n v="43615"/>
    <x v="3"/>
    <s v="OFF-FA-10004838"/>
    <x v="1"/>
    <x v="13"/>
    <s v="Super Bands, 12/Pack"/>
    <n v="10.416000000000002"/>
    <n v="7"/>
    <n v="0.2"/>
    <n v="-2.2134"/>
  </r>
  <r>
    <n v="1064"/>
    <s v="CA-2015-161263"/>
    <x v="392"/>
    <d v="2015-04-21T00:00:00"/>
    <s v="Standard Class"/>
    <s v="TS-21160"/>
    <s v="Theresa Swint"/>
    <x v="1"/>
    <s v="United States"/>
    <s v="Toledo"/>
    <x v="24"/>
    <n v="43615"/>
    <x v="3"/>
    <s v="OFF-AR-10004757"/>
    <x v="1"/>
    <x v="6"/>
    <s v="Crayola Colored Pencils"/>
    <n v="7.8719999999999999"/>
    <n v="3"/>
    <n v="0.2"/>
    <n v="1.2791999999999994"/>
  </r>
  <r>
    <n v="1065"/>
    <s v="CA-2015-161263"/>
    <x v="392"/>
    <d v="2015-04-21T00:00:00"/>
    <s v="Standard Class"/>
    <s v="TS-21160"/>
    <s v="Theresa Swint"/>
    <x v="1"/>
    <s v="United States"/>
    <s v="Toledo"/>
    <x v="24"/>
    <n v="43615"/>
    <x v="3"/>
    <s v="TEC-PH-10002115"/>
    <x v="2"/>
    <x v="7"/>
    <s v="Plantronics 81402"/>
    <n v="118.78199999999998"/>
    <n v="3"/>
    <n v="0.4"/>
    <n v="-27.715799999999994"/>
  </r>
  <r>
    <n v="1066"/>
    <s v="CA-2015-161263"/>
    <x v="392"/>
    <d v="2015-04-21T00:00:00"/>
    <s v="Standard Class"/>
    <s v="TS-21160"/>
    <s v="Theresa Swint"/>
    <x v="1"/>
    <s v="United States"/>
    <s v="Toledo"/>
    <x v="24"/>
    <n v="43615"/>
    <x v="3"/>
    <s v="OFF-FA-10003059"/>
    <x v="1"/>
    <x v="13"/>
    <s v="Assorted Color Push Pins"/>
    <n v="1.4480000000000002"/>
    <n v="1"/>
    <n v="0.2"/>
    <n v="0.2352999999999999"/>
  </r>
  <r>
    <n v="1067"/>
    <s v="CA-2015-161263"/>
    <x v="392"/>
    <d v="2015-04-21T00:00:00"/>
    <s v="Standard Class"/>
    <s v="TS-21160"/>
    <s v="Theresa Swint"/>
    <x v="1"/>
    <s v="United States"/>
    <s v="Toledo"/>
    <x v="24"/>
    <n v="43615"/>
    <x v="3"/>
    <s v="OFF-BI-10004330"/>
    <x v="1"/>
    <x v="8"/>
    <s v="GBC Velobind Prepunched Cover Sets, Regency Series"/>
    <n v="55.470000000000006"/>
    <n v="5"/>
    <n v="0.7"/>
    <n v="-46.224999999999994"/>
  </r>
  <r>
    <n v="1068"/>
    <s v="CA-2016-157686"/>
    <x v="393"/>
    <d v="2016-10-02T00:00:00"/>
    <s v="First Class"/>
    <s v="BD-11620"/>
    <s v="Brian DeCherney"/>
    <x v="0"/>
    <s v="United States"/>
    <s v="San Francisco"/>
    <x v="1"/>
    <n v="94122"/>
    <x v="1"/>
    <s v="FUR-CH-10001146"/>
    <x v="0"/>
    <x v="1"/>
    <s v="Global Value Mid-Back Manager's Chair, Gray"/>
    <n v="194.84800000000001"/>
    <n v="4"/>
    <n v="0.2"/>
    <n v="12.177999999999983"/>
  </r>
  <r>
    <n v="1069"/>
    <s v="US-2017-139955"/>
    <x v="394"/>
    <d v="2017-09-30T00:00:00"/>
    <s v="Second Class"/>
    <s v="CM-12160"/>
    <s v="Charles McCrossin"/>
    <x v="0"/>
    <s v="United States"/>
    <s v="Brownsville"/>
    <x v="5"/>
    <n v="78521"/>
    <x v="2"/>
    <s v="OFF-SU-10001935"/>
    <x v="1"/>
    <x v="14"/>
    <s v="Staple remover"/>
    <n v="1.7440000000000002"/>
    <n v="1"/>
    <n v="0.2"/>
    <n v="-0.34880000000000033"/>
  </r>
  <r>
    <n v="1070"/>
    <s v="US-2015-150161"/>
    <x v="395"/>
    <d v="2015-07-29T00:00:00"/>
    <s v="Standard Class"/>
    <s v="RB-19795"/>
    <s v="Ross Baird"/>
    <x v="2"/>
    <s v="United States"/>
    <s v="Philadelphia"/>
    <x v="9"/>
    <n v="19143"/>
    <x v="3"/>
    <s v="OFF-BI-10001524"/>
    <x v="1"/>
    <x v="8"/>
    <s v="GBC Premium Transparent Covers with Diagonal Lined Pattern"/>
    <n v="25.176000000000005"/>
    <n v="4"/>
    <n v="0.7"/>
    <n v="-18.462400000000002"/>
  </r>
  <r>
    <n v="1071"/>
    <s v="CA-2015-144652"/>
    <x v="312"/>
    <d v="2015-11-26T00:00:00"/>
    <s v="Standard Class"/>
    <s v="SN-20560"/>
    <s v="Skye Norling"/>
    <x v="2"/>
    <s v="United States"/>
    <s v="Los Angeles"/>
    <x v="1"/>
    <n v="90008"/>
    <x v="1"/>
    <s v="OFF-AR-10003732"/>
    <x v="1"/>
    <x v="6"/>
    <s v="Newell 333"/>
    <n v="19.459999999999997"/>
    <n v="7"/>
    <n v="0"/>
    <n v="5.0595999999999997"/>
  </r>
  <r>
    <n v="1072"/>
    <s v="CA-2016-152814"/>
    <x v="236"/>
    <d v="2016-05-02T00:00:00"/>
    <s v="Standard Class"/>
    <s v="EH-14005"/>
    <s v="Erica Hernandez"/>
    <x v="2"/>
    <s v="United States"/>
    <s v="Denver"/>
    <x v="22"/>
    <n v="80219"/>
    <x v="1"/>
    <s v="OFF-PA-10001970"/>
    <x v="1"/>
    <x v="10"/>
    <s v="Xerox 1881"/>
    <n v="29.472000000000001"/>
    <n v="3"/>
    <n v="0.2"/>
    <n v="9.9467999999999979"/>
  </r>
  <r>
    <n v="1073"/>
    <s v="CA-2017-106943"/>
    <x v="237"/>
    <d v="2017-11-19T00:00:00"/>
    <s v="Standard Class"/>
    <s v="FO-14305"/>
    <s v="Frank Olsen"/>
    <x v="0"/>
    <s v="United States"/>
    <s v="New York City"/>
    <x v="15"/>
    <n v="10035"/>
    <x v="3"/>
    <s v="OFF-BI-10003669"/>
    <x v="1"/>
    <x v="8"/>
    <s v="3M Organizer Strips"/>
    <n v="8.64"/>
    <n v="2"/>
    <n v="0.2"/>
    <n v="3.024"/>
  </r>
  <r>
    <n v="1074"/>
    <s v="CA-2016-134348"/>
    <x v="396"/>
    <d v="2016-11-19T00:00:00"/>
    <s v="Standard Class"/>
    <s v="MS-17710"/>
    <s v="Maurice Satty"/>
    <x v="0"/>
    <s v="United States"/>
    <s v="Mesa"/>
    <x v="16"/>
    <n v="85204"/>
    <x v="1"/>
    <s v="OFF-BI-10003727"/>
    <x v="1"/>
    <x v="8"/>
    <s v="Avery Durable Slant Ring Binders With Label Holder"/>
    <n v="6.27"/>
    <n v="5"/>
    <n v="0.7"/>
    <n v="-4.5980000000000008"/>
  </r>
  <r>
    <n v="1075"/>
    <s v="CA-2016-134348"/>
    <x v="396"/>
    <d v="2016-11-19T00:00:00"/>
    <s v="Standard Class"/>
    <s v="MS-17710"/>
    <s v="Maurice Satty"/>
    <x v="0"/>
    <s v="United States"/>
    <s v="Mesa"/>
    <x v="16"/>
    <n v="85204"/>
    <x v="1"/>
    <s v="OFF-BI-10004967"/>
    <x v="1"/>
    <x v="8"/>
    <s v="Round Ring Binders"/>
    <n v="4.3680000000000003"/>
    <n v="7"/>
    <n v="0.7"/>
    <n v="-3.3487999999999998"/>
  </r>
  <r>
    <n v="1076"/>
    <s v="CA-2016-134348"/>
    <x v="396"/>
    <d v="2016-11-19T00:00:00"/>
    <s v="Standard Class"/>
    <s v="MS-17710"/>
    <s v="Maurice Satty"/>
    <x v="0"/>
    <s v="United States"/>
    <s v="Mesa"/>
    <x v="16"/>
    <n v="85204"/>
    <x v="1"/>
    <s v="TEC-AC-10003447"/>
    <x v="2"/>
    <x v="11"/>
    <s v="Micropad Numeric Keypads"/>
    <n v="31.983999999999998"/>
    <n v="2"/>
    <n v="0.2"/>
    <n v="1.9989999999999979"/>
  </r>
  <r>
    <n v="1077"/>
    <s v="CA-2016-161781"/>
    <x v="321"/>
    <d v="2016-09-30T00:00:00"/>
    <s v="First Class"/>
    <s v="CC-12100"/>
    <s v="Chad Cunningham"/>
    <x v="2"/>
    <s v="United States"/>
    <s v="Columbus"/>
    <x v="14"/>
    <n v="47201"/>
    <x v="2"/>
    <s v="OFF-AR-10000255"/>
    <x v="1"/>
    <x v="6"/>
    <s v="Newell 328"/>
    <n v="40.879999999999995"/>
    <n v="7"/>
    <n v="0"/>
    <n v="10.628799999999998"/>
  </r>
  <r>
    <n v="1078"/>
    <s v="CA-2017-132521"/>
    <x v="397"/>
    <d v="2017-09-25T00:00:00"/>
    <s v="Second Class"/>
    <s v="DW-13540"/>
    <s v="Don Weiss"/>
    <x v="0"/>
    <s v="United States"/>
    <s v="Seattle"/>
    <x v="4"/>
    <n v="98105"/>
    <x v="1"/>
    <s v="OFF-AP-10002191"/>
    <x v="1"/>
    <x v="9"/>
    <s v="Belkin 8 Outlet SurgeMaster II Gold Surge Protector"/>
    <n v="119.96"/>
    <n v="2"/>
    <n v="0"/>
    <n v="33.588800000000006"/>
  </r>
  <r>
    <n v="1079"/>
    <s v="CA-2017-132521"/>
    <x v="397"/>
    <d v="2017-09-25T00:00:00"/>
    <s v="Second Class"/>
    <s v="DW-13540"/>
    <s v="Don Weiss"/>
    <x v="0"/>
    <s v="United States"/>
    <s v="Seattle"/>
    <x v="4"/>
    <n v="98105"/>
    <x v="1"/>
    <s v="OFF-ST-10001325"/>
    <x v="1"/>
    <x v="4"/>
    <s v="Sterilite Officeware Hinged File Box"/>
    <n v="31.44"/>
    <n v="3"/>
    <n v="0"/>
    <n v="8.4888000000000012"/>
  </r>
  <r>
    <n v="1080"/>
    <s v="CA-2017-132521"/>
    <x v="397"/>
    <d v="2017-09-25T00:00:00"/>
    <s v="Second Class"/>
    <s v="DW-13540"/>
    <s v="Don Weiss"/>
    <x v="0"/>
    <s v="United States"/>
    <s v="Seattle"/>
    <x v="4"/>
    <n v="98105"/>
    <x v="1"/>
    <s v="OFF-BI-10000404"/>
    <x v="1"/>
    <x v="8"/>
    <s v="Avery Printable Repositionable Plastic Tabs"/>
    <n v="6.88"/>
    <n v="1"/>
    <n v="0.2"/>
    <n v="2.3220000000000001"/>
  </r>
  <r>
    <n v="1081"/>
    <s v="CA-2015-110016"/>
    <x v="239"/>
    <d v="2015-12-04T00:00:00"/>
    <s v="Standard Class"/>
    <s v="BT-11395"/>
    <s v="Bill Tyler"/>
    <x v="1"/>
    <s v="United States"/>
    <s v="Detroit"/>
    <x v="12"/>
    <n v="48227"/>
    <x v="2"/>
    <s v="OFF-PA-10000349"/>
    <x v="1"/>
    <x v="10"/>
    <s v="Easy-staple paper"/>
    <n v="19.920000000000002"/>
    <n v="4"/>
    <n v="0"/>
    <n v="9.3624000000000009"/>
  </r>
  <r>
    <n v="1082"/>
    <s v="CA-2015-110016"/>
    <x v="239"/>
    <d v="2015-12-04T00:00:00"/>
    <s v="Standard Class"/>
    <s v="BT-11395"/>
    <s v="Bill Tyler"/>
    <x v="1"/>
    <s v="United States"/>
    <s v="Detroit"/>
    <x v="12"/>
    <n v="48227"/>
    <x v="2"/>
    <s v="FUR-CH-10002880"/>
    <x v="0"/>
    <x v="1"/>
    <s v="Global High-Back Leather Tilter, Burgundy"/>
    <n v="1106.9099999999999"/>
    <n v="9"/>
    <n v="0"/>
    <n v="121.76009999999994"/>
  </r>
  <r>
    <n v="1083"/>
    <s v="US-2016-143819"/>
    <x v="398"/>
    <d v="2016-03-05T00:00:00"/>
    <s v="Standard Class"/>
    <s v="KD-16270"/>
    <s v="Karen Daniels"/>
    <x v="0"/>
    <s v="United States"/>
    <s v="Yonkers"/>
    <x v="15"/>
    <n v="10701"/>
    <x v="3"/>
    <s v="FUR-TA-10001095"/>
    <x v="0"/>
    <x v="3"/>
    <s v="Chromcraft Round Conference Tables"/>
    <n v="836.59199999999998"/>
    <n v="8"/>
    <n v="0.4"/>
    <n v="-264.92079999999999"/>
  </r>
  <r>
    <n v="1084"/>
    <s v="US-2016-143819"/>
    <x v="398"/>
    <d v="2016-03-05T00:00:00"/>
    <s v="Standard Class"/>
    <s v="KD-16270"/>
    <s v="Karen Daniels"/>
    <x v="0"/>
    <s v="United States"/>
    <s v="Yonkers"/>
    <x v="15"/>
    <n v="10701"/>
    <x v="3"/>
    <s v="OFF-PA-10003127"/>
    <x v="1"/>
    <x v="10"/>
    <s v="Easy-staple paper"/>
    <n v="26.38"/>
    <n v="1"/>
    <n v="0"/>
    <n v="12.134799999999998"/>
  </r>
  <r>
    <n v="1085"/>
    <s v="US-2016-143819"/>
    <x v="398"/>
    <d v="2016-03-05T00:00:00"/>
    <s v="Standard Class"/>
    <s v="KD-16270"/>
    <s v="Karen Daniels"/>
    <x v="0"/>
    <s v="United States"/>
    <s v="Yonkers"/>
    <x v="15"/>
    <n v="10701"/>
    <x v="3"/>
    <s v="OFF-ST-10003208"/>
    <x v="1"/>
    <x v="4"/>
    <s v="Adjustable Depth Letter/Legal Cart"/>
    <n v="362.92"/>
    <n v="2"/>
    <n v="0"/>
    <n v="105.24679999999995"/>
  </r>
  <r>
    <n v="1086"/>
    <s v="US-2016-143819"/>
    <x v="398"/>
    <d v="2016-03-05T00:00:00"/>
    <s v="Standard Class"/>
    <s v="KD-16270"/>
    <s v="Karen Daniels"/>
    <x v="0"/>
    <s v="United States"/>
    <s v="Yonkers"/>
    <x v="15"/>
    <n v="10701"/>
    <x v="3"/>
    <s v="TEC-MA-10003979"/>
    <x v="2"/>
    <x v="15"/>
    <s v="Ativa V4110MDD Micro-Cut Shredder"/>
    <n v="4899.93"/>
    <n v="7"/>
    <n v="0"/>
    <n v="2400.9656999999997"/>
  </r>
  <r>
    <n v="1087"/>
    <s v="CA-2016-167584"/>
    <x v="399"/>
    <d v="2016-08-12T00:00:00"/>
    <s v="Same Day"/>
    <s v="LC-16870"/>
    <s v="Lena Cacioppo"/>
    <x v="0"/>
    <s v="United States"/>
    <s v="Des Moines"/>
    <x v="23"/>
    <n v="50315"/>
    <x v="2"/>
    <s v="OFF-PA-10000029"/>
    <x v="1"/>
    <x v="10"/>
    <s v="Xerox 224"/>
    <n v="6.48"/>
    <n v="1"/>
    <n v="0"/>
    <n v="3.1104000000000003"/>
  </r>
  <r>
    <n v="1088"/>
    <s v="CA-2016-166163"/>
    <x v="243"/>
    <d v="2016-08-20T00:00:00"/>
    <s v="Second Class"/>
    <s v="CY-12745"/>
    <s v="Craig Yedwab"/>
    <x v="1"/>
    <s v="United States"/>
    <s v="Oakland"/>
    <x v="1"/>
    <n v="94601"/>
    <x v="1"/>
    <s v="TEC-PH-10004896"/>
    <x v="2"/>
    <x v="7"/>
    <s v="Nokia Lumia 521 (T-Mobile)"/>
    <n v="71.975999999999999"/>
    <n v="3"/>
    <n v="0.2"/>
    <n v="7.1976000000000049"/>
  </r>
  <r>
    <n v="1089"/>
    <s v="CA-2016-166163"/>
    <x v="243"/>
    <d v="2016-08-20T00:00:00"/>
    <s v="Second Class"/>
    <s v="CY-12745"/>
    <s v="Craig Yedwab"/>
    <x v="1"/>
    <s v="United States"/>
    <s v="Oakland"/>
    <x v="1"/>
    <n v="94601"/>
    <x v="1"/>
    <s v="OFF-LA-10000452"/>
    <x v="1"/>
    <x v="2"/>
    <s v="Avery 488"/>
    <n v="3.15"/>
    <n v="1"/>
    <n v="0"/>
    <n v="1.512"/>
  </r>
  <r>
    <n v="1090"/>
    <s v="CA-2017-158407"/>
    <x v="400"/>
    <d v="2017-06-10T00:00:00"/>
    <s v="Standard Class"/>
    <s v="LW-16990"/>
    <s v="Lindsay Williams"/>
    <x v="1"/>
    <s v="United States"/>
    <s v="Monroe"/>
    <x v="3"/>
    <n v="28110"/>
    <x v="0"/>
    <s v="FUR-FU-10001967"/>
    <x v="0"/>
    <x v="5"/>
    <s v="Telescoping Adjustable Floor Lamp"/>
    <n v="31.983999999999998"/>
    <n v="2"/>
    <n v="0.2"/>
    <n v="1.9989999999999979"/>
  </r>
  <r>
    <n v="1091"/>
    <s v="CA-2017-158407"/>
    <x v="400"/>
    <d v="2017-06-10T00:00:00"/>
    <s v="Standard Class"/>
    <s v="LW-16990"/>
    <s v="Lindsay Williams"/>
    <x v="1"/>
    <s v="United States"/>
    <s v="Monroe"/>
    <x v="3"/>
    <n v="28110"/>
    <x v="0"/>
    <s v="TEC-PH-10001819"/>
    <x v="2"/>
    <x v="7"/>
    <s v="Innergie mMini Combo Duo USB Travel Charging Kit"/>
    <n v="71.984000000000009"/>
    <n v="2"/>
    <n v="0.2"/>
    <n v="25.194399999999995"/>
  </r>
  <r>
    <n v="1092"/>
    <s v="CA-2015-143490"/>
    <x v="401"/>
    <d v="2015-12-13T00:00:00"/>
    <s v="Standard Class"/>
    <s v="NP-18325"/>
    <s v="Naresj Patel"/>
    <x v="0"/>
    <s v="United States"/>
    <s v="San Diego"/>
    <x v="1"/>
    <n v="92105"/>
    <x v="1"/>
    <s v="OFF-AR-10002952"/>
    <x v="1"/>
    <x v="6"/>
    <s v="Stanley Contemporary Battery Pencil Sharpeners"/>
    <n v="120.14999999999999"/>
    <n v="9"/>
    <n v="0"/>
    <n v="33.641999999999996"/>
  </r>
  <r>
    <n v="1093"/>
    <s v="CA-2015-143490"/>
    <x v="401"/>
    <d v="2015-12-13T00:00:00"/>
    <s v="Standard Class"/>
    <s v="NP-18325"/>
    <s v="Naresj Patel"/>
    <x v="0"/>
    <s v="United States"/>
    <s v="San Diego"/>
    <x v="1"/>
    <n v="92105"/>
    <x v="1"/>
    <s v="TEC-PH-10000576"/>
    <x v="2"/>
    <x v="7"/>
    <s v="AT&amp;T 1080 Corded phone"/>
    <n v="219.18400000000003"/>
    <n v="2"/>
    <n v="0.2"/>
    <n v="19.178600000000003"/>
  </r>
  <r>
    <n v="1094"/>
    <s v="CA-2015-165085"/>
    <x v="17"/>
    <d v="2015-12-31T00:00:00"/>
    <s v="Standard Class"/>
    <s v="BT-11485"/>
    <s v="Brad Thomas"/>
    <x v="2"/>
    <s v="United States"/>
    <s v="Clinton"/>
    <x v="39"/>
    <n v="20735"/>
    <x v="3"/>
    <s v="OFF-PA-10000605"/>
    <x v="1"/>
    <x v="10"/>
    <s v="Xerox 1950"/>
    <n v="28.900000000000002"/>
    <n v="5"/>
    <n v="0"/>
    <n v="14.161000000000001"/>
  </r>
  <r>
    <n v="1095"/>
    <s v="CA-2015-165085"/>
    <x v="17"/>
    <d v="2015-12-31T00:00:00"/>
    <s v="Standard Class"/>
    <s v="BT-11485"/>
    <s v="Brad Thomas"/>
    <x v="2"/>
    <s v="United States"/>
    <s v="Clinton"/>
    <x v="39"/>
    <n v="20735"/>
    <x v="3"/>
    <s v="OFF-AP-10002518"/>
    <x v="1"/>
    <x v="9"/>
    <s v="Kensington 7 Outlet MasterPiece Power Center"/>
    <n v="355.96"/>
    <n v="2"/>
    <n v="0"/>
    <n v="103.22839999999997"/>
  </r>
  <r>
    <n v="1096"/>
    <s v="CA-2017-160423"/>
    <x v="276"/>
    <d v="2017-01-26T00:00:00"/>
    <s v="Standard Class"/>
    <s v="PS-19045"/>
    <s v="Penelope Sewall"/>
    <x v="2"/>
    <s v="United States"/>
    <s v="Charlotte"/>
    <x v="3"/>
    <n v="28205"/>
    <x v="0"/>
    <s v="OFF-ST-10004340"/>
    <x v="1"/>
    <x v="4"/>
    <s v="Fellowes Mobile File Cart, Black"/>
    <n v="348.20799999999997"/>
    <n v="7"/>
    <n v="0.2"/>
    <n v="30.468200000000024"/>
  </r>
  <r>
    <n v="1097"/>
    <s v="CA-2017-160423"/>
    <x v="276"/>
    <d v="2017-01-26T00:00:00"/>
    <s v="Standard Class"/>
    <s v="PS-19045"/>
    <s v="Penelope Sewall"/>
    <x v="2"/>
    <s v="United States"/>
    <s v="Charlotte"/>
    <x v="3"/>
    <n v="28205"/>
    <x v="0"/>
    <s v="OFF-BI-10004001"/>
    <x v="1"/>
    <x v="8"/>
    <s v="GBC Recycled VeloBinder Covers"/>
    <n v="35.783999999999999"/>
    <n v="7"/>
    <n v="0.7"/>
    <n v="-28.627200000000009"/>
  </r>
  <r>
    <n v="1098"/>
    <s v="CA-2014-159338"/>
    <x v="402"/>
    <d v="2014-06-28T00:00:00"/>
    <s v="First Class"/>
    <s v="NS-18640"/>
    <s v="Noel Staavos"/>
    <x v="1"/>
    <s v="United States"/>
    <s v="Los Angeles"/>
    <x v="1"/>
    <n v="90049"/>
    <x v="1"/>
    <s v="FUR-TA-10004147"/>
    <x v="0"/>
    <x v="3"/>
    <s v="Hon 4060 Series Tables"/>
    <n v="447.84"/>
    <n v="5"/>
    <n v="0.2"/>
    <n v="11.19599999999997"/>
  </r>
  <r>
    <n v="1099"/>
    <s v="CA-2016-107216"/>
    <x v="403"/>
    <d v="2016-06-17T00:00:00"/>
    <s v="First Class"/>
    <s v="PV-18985"/>
    <s v="Paul Van Hugh"/>
    <x v="2"/>
    <s v="United States"/>
    <s v="San Francisco"/>
    <x v="1"/>
    <n v="94122"/>
    <x v="1"/>
    <s v="OFF-AR-10001545"/>
    <x v="1"/>
    <x v="6"/>
    <s v="Newell 326"/>
    <n v="7.04"/>
    <n v="4"/>
    <n v="0"/>
    <n v="2.0415999999999999"/>
  </r>
  <r>
    <n v="1100"/>
    <s v="CA-2016-107216"/>
    <x v="403"/>
    <d v="2016-06-17T00:00:00"/>
    <s v="First Class"/>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s v="First Class"/>
    <s v="PV-18985"/>
    <s v="Paul Van Hugh"/>
    <x v="2"/>
    <s v="United States"/>
    <s v="San Francisco"/>
    <x v="1"/>
    <n v="94122"/>
    <x v="1"/>
    <s v="TEC-AC-10001013"/>
    <x v="2"/>
    <x v="11"/>
    <s v="Logitech ClearChat Comfort/USB Headset H390"/>
    <n v="29.29"/>
    <n v="1"/>
    <n v="0"/>
    <n v="9.6656999999999975"/>
  </r>
  <r>
    <n v="1102"/>
    <s v="CA-2016-107216"/>
    <x v="403"/>
    <d v="2016-06-17T00:00:00"/>
    <s v="First Class"/>
    <s v="PV-18985"/>
    <s v="Paul Van Hugh"/>
    <x v="2"/>
    <s v="United States"/>
    <s v="San Francisco"/>
    <x v="1"/>
    <n v="94122"/>
    <x v="1"/>
    <s v="OFF-AR-10002255"/>
    <x v="1"/>
    <x v="6"/>
    <s v="Newell 346"/>
    <n v="8.64"/>
    <n v="3"/>
    <n v="0"/>
    <n v="2.5055999999999998"/>
  </r>
  <r>
    <n v="1103"/>
    <s v="US-2017-145863"/>
    <x v="81"/>
    <d v="2017-04-27T00:00:00"/>
    <s v="Standard Class"/>
    <s v="RP-19390"/>
    <s v="Resi Pölking"/>
    <x v="0"/>
    <s v="United States"/>
    <s v="Houston"/>
    <x v="5"/>
    <n v="77041"/>
    <x v="2"/>
    <s v="OFF-BI-10004140"/>
    <x v="1"/>
    <x v="8"/>
    <s v="Avery Non-Stick Binders"/>
    <n v="2.6939999999999995"/>
    <n v="3"/>
    <n v="0.8"/>
    <n v="-4.7145000000000028"/>
  </r>
  <r>
    <n v="1104"/>
    <s v="US-2017-145863"/>
    <x v="81"/>
    <d v="2017-04-27T00:00:00"/>
    <s v="Standard Class"/>
    <s v="RP-19390"/>
    <s v="Resi Pölking"/>
    <x v="0"/>
    <s v="United States"/>
    <s v="Houston"/>
    <x v="5"/>
    <n v="77041"/>
    <x v="2"/>
    <s v="OFF-BI-10002049"/>
    <x v="1"/>
    <x v="8"/>
    <s v="UniKeep View Case Binders"/>
    <n v="2.9339999999999993"/>
    <n v="3"/>
    <n v="0.8"/>
    <n v="-4.9878000000000018"/>
  </r>
  <r>
    <n v="1105"/>
    <s v="CA-2016-112340"/>
    <x v="147"/>
    <d v="2016-10-27T00:00:00"/>
    <s v="Standard Class"/>
    <s v="NM-18520"/>
    <s v="Neoma Murray"/>
    <x v="0"/>
    <s v="United States"/>
    <s v="Riverside"/>
    <x v="1"/>
    <n v="92503"/>
    <x v="1"/>
    <s v="OFF-PA-10001892"/>
    <x v="1"/>
    <x v="10"/>
    <s v="Rediform Wirebound &quot;Phone Memo&quot; Message Book, 11 x 5-3/4"/>
    <n v="22.919999999999998"/>
    <n v="3"/>
    <n v="0"/>
    <n v="11.230799999999999"/>
  </r>
  <r>
    <n v="1106"/>
    <s v="US-2016-110156"/>
    <x v="258"/>
    <d v="2016-11-24T00:00:00"/>
    <s v="Standard Class"/>
    <s v="EH-13945"/>
    <s v="Eric Hoffmann"/>
    <x v="0"/>
    <s v="United States"/>
    <s v="Houston"/>
    <x v="5"/>
    <n v="77041"/>
    <x v="2"/>
    <s v="OFF-ST-10000642"/>
    <x v="1"/>
    <x v="4"/>
    <s v="Tennsco Lockers, Gray"/>
    <n v="100.70400000000001"/>
    <n v="6"/>
    <n v="0.2"/>
    <n v="-16.36440000000001"/>
  </r>
  <r>
    <n v="1107"/>
    <s v="US-2016-110156"/>
    <x v="258"/>
    <d v="2016-11-24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s v="Standard Class"/>
    <s v="EH-13945"/>
    <s v="Eric Hoffmann"/>
    <x v="0"/>
    <s v="United States"/>
    <s v="Houston"/>
    <x v="5"/>
    <n v="77041"/>
    <x v="2"/>
    <s v="OFF-BI-10003676"/>
    <x v="1"/>
    <x v="8"/>
    <s v="GBC Standard Recycled Report Covers, Clear Plastic Sheets"/>
    <n v="10.779999999999996"/>
    <n v="5"/>
    <n v="0.8"/>
    <n v="-17.248000000000008"/>
  </r>
  <r>
    <n v="1109"/>
    <s v="US-2016-110156"/>
    <x v="258"/>
    <d v="2016-11-24T00:00:00"/>
    <s v="Standard Class"/>
    <s v="EH-13945"/>
    <s v="Eric Hoffmann"/>
    <x v="0"/>
    <s v="United States"/>
    <s v="Houston"/>
    <x v="5"/>
    <n v="77041"/>
    <x v="2"/>
    <s v="OFF-FA-10003495"/>
    <x v="1"/>
    <x v="13"/>
    <s v="Staples"/>
    <n v="58.368000000000009"/>
    <n v="12"/>
    <n v="0.2"/>
    <n v="21.888000000000002"/>
  </r>
  <r>
    <n v="1110"/>
    <s v="US-2016-110156"/>
    <x v="258"/>
    <d v="2016-11-24T00:00:00"/>
    <s v="Standard Class"/>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s v="Standard Class"/>
    <s v="EH-13945"/>
    <s v="Eric Hoffmann"/>
    <x v="0"/>
    <s v="United States"/>
    <s v="Houston"/>
    <x v="5"/>
    <n v="77041"/>
    <x v="2"/>
    <s v="TEC-PH-10003589"/>
    <x v="2"/>
    <x v="7"/>
    <s v="invisibleSHIELD by ZAGG Smudge-Free Screen Protector"/>
    <n v="71.959999999999994"/>
    <n v="5"/>
    <n v="0.2"/>
    <n v="25.185999999999996"/>
  </r>
  <r>
    <n v="1112"/>
    <s v="US-2016-110156"/>
    <x v="258"/>
    <d v="2016-11-24T00:00:00"/>
    <s v="Standard Class"/>
    <s v="EH-13945"/>
    <s v="Eric Hoffmann"/>
    <x v="0"/>
    <s v="United States"/>
    <s v="Houston"/>
    <x v="5"/>
    <n v="77041"/>
    <x v="2"/>
    <s v="OFF-PA-10004735"/>
    <x v="1"/>
    <x v="10"/>
    <s v="Xerox 1905"/>
    <n v="10.368000000000002"/>
    <n v="2"/>
    <n v="0.2"/>
    <n v="3.6288"/>
  </r>
  <r>
    <n v="1113"/>
    <s v="US-2016-110156"/>
    <x v="258"/>
    <d v="2016-11-24T00:00:00"/>
    <s v="Standard Class"/>
    <s v="EH-13945"/>
    <s v="Eric Hoffmann"/>
    <x v="0"/>
    <s v="United States"/>
    <s v="Houston"/>
    <x v="5"/>
    <n v="77041"/>
    <x v="2"/>
    <s v="OFF-BI-10002609"/>
    <x v="1"/>
    <x v="8"/>
    <s v="Avery Hidden Tab Dividers for Binding Systems"/>
    <n v="1.1919999999999997"/>
    <n v="2"/>
    <n v="0.8"/>
    <n v="-2.0264000000000002"/>
  </r>
  <r>
    <n v="1114"/>
    <s v="CA-2017-140585"/>
    <x v="404"/>
    <d v="2017-12-23T00:00:00"/>
    <s v="Second Class"/>
    <s v="RA-19915"/>
    <s v="Russell Applegate"/>
    <x v="0"/>
    <s v="United States"/>
    <s v="Encinitas"/>
    <x v="1"/>
    <n v="92024"/>
    <x v="1"/>
    <s v="OFF-BI-10003364"/>
    <x v="1"/>
    <x v="8"/>
    <s v="Binding Machine Supplies"/>
    <n v="46.672000000000004"/>
    <n v="2"/>
    <n v="0.2"/>
    <n v="16.3352"/>
  </r>
  <r>
    <n v="1115"/>
    <s v="CA-2017-140585"/>
    <x v="404"/>
    <d v="2017-12-23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s v="Second Class"/>
    <s v="RA-19915"/>
    <s v="Russell Applegate"/>
    <x v="0"/>
    <s v="United States"/>
    <s v="Encinitas"/>
    <x v="1"/>
    <n v="92024"/>
    <x v="1"/>
    <s v="TEC-AC-10003610"/>
    <x v="2"/>
    <x v="11"/>
    <s v="Logitech Illuminated - Keyboard"/>
    <n v="119.98"/>
    <n v="2"/>
    <n v="0"/>
    <n v="57.590400000000002"/>
  </r>
  <r>
    <n v="1117"/>
    <s v="CA-2016-144855"/>
    <x v="405"/>
    <d v="2016-07-24T00:00:00"/>
    <s v="Second Class"/>
    <s v="DL-13495"/>
    <s v="Dionis Lloyd"/>
    <x v="1"/>
    <s v="United States"/>
    <s v="San Francisco"/>
    <x v="1"/>
    <n v="94110"/>
    <x v="1"/>
    <s v="OFF-LA-10003766"/>
    <x v="1"/>
    <x v="2"/>
    <s v="Self-Adhesive Removable Labels"/>
    <n v="6.3"/>
    <n v="2"/>
    <n v="0"/>
    <n v="3.024"/>
  </r>
  <r>
    <n v="1118"/>
    <s v="CA-2015-142755"/>
    <x v="406"/>
    <d v="2015-09-08T00:00:00"/>
    <s v="Standard Class"/>
    <s v="CS-12355"/>
    <s v="Christine Sundaresam"/>
    <x v="0"/>
    <s v="United States"/>
    <s v="Roswell"/>
    <x v="32"/>
    <n v="30076"/>
    <x v="0"/>
    <s v="OFF-PA-10001970"/>
    <x v="1"/>
    <x v="10"/>
    <s v="Xerox 1908"/>
    <n v="279.89999999999998"/>
    <n v="5"/>
    <n v="0"/>
    <n v="137.15100000000001"/>
  </r>
  <r>
    <n v="1119"/>
    <s v="CA-2015-142755"/>
    <x v="406"/>
    <d v="2015-09-08T00:00:00"/>
    <s v="Standard Class"/>
    <s v="CS-12355"/>
    <s v="Christine Sundaresam"/>
    <x v="0"/>
    <s v="United States"/>
    <s v="Roswell"/>
    <x v="32"/>
    <n v="30076"/>
    <x v="0"/>
    <s v="TEC-AC-10002049"/>
    <x v="2"/>
    <x v="11"/>
    <s v="Logitech G19 Programmable Gaming Keyboard"/>
    <n v="619.94999999999993"/>
    <n v="5"/>
    <n v="0"/>
    <n v="111.59099999999995"/>
  </r>
  <r>
    <n v="1120"/>
    <s v="CA-2015-142755"/>
    <x v="406"/>
    <d v="2015-09-08T00:00:00"/>
    <s v="Standard Class"/>
    <s v="CS-12355"/>
    <s v="Christine Sundaresam"/>
    <x v="0"/>
    <s v="United States"/>
    <s v="Roswell"/>
    <x v="32"/>
    <n v="30076"/>
    <x v="0"/>
    <s v="OFF-PA-10000141"/>
    <x v="1"/>
    <x v="10"/>
    <s v="Ampad Evidence Wirebond Steno Books, 6&quot; x 9&quot;"/>
    <n v="4.3600000000000003"/>
    <n v="2"/>
    <n v="0"/>
    <n v="2.0491999999999999"/>
  </r>
  <r>
    <n v="1121"/>
    <s v="CA-2015-142755"/>
    <x v="406"/>
    <d v="2015-09-08T00:00:00"/>
    <s v="Standard Class"/>
    <s v="CS-12355"/>
    <s v="Christine Sundaresam"/>
    <x v="0"/>
    <s v="United States"/>
    <s v="Roswell"/>
    <x v="32"/>
    <n v="30076"/>
    <x v="0"/>
    <s v="OFF-EN-10004459"/>
    <x v="1"/>
    <x v="12"/>
    <s v="Security-Tint Envelopes"/>
    <n v="15.28"/>
    <n v="2"/>
    <n v="0"/>
    <n v="7.4871999999999996"/>
  </r>
  <r>
    <n v="1122"/>
    <s v="US-2014-147627"/>
    <x v="407"/>
    <d v="2014-01-26T00:00:00"/>
    <s v="Standard Class"/>
    <s v="HL-15040"/>
    <s v="Hunter Lopez"/>
    <x v="0"/>
    <s v="United States"/>
    <s v="Jonesboro"/>
    <x v="36"/>
    <n v="72401"/>
    <x v="0"/>
    <s v="TEC-PH-10001061"/>
    <x v="2"/>
    <x v="7"/>
    <s v="Apple iPhone 5C"/>
    <n v="699.93"/>
    <n v="7"/>
    <n v="0"/>
    <n v="181.98179999999999"/>
  </r>
  <r>
    <n v="1123"/>
    <s v="US-2014-147627"/>
    <x v="407"/>
    <d v="2014-01-26T00:00:00"/>
    <s v="Standard Class"/>
    <s v="HL-15040"/>
    <s v="Hunter Lopez"/>
    <x v="0"/>
    <s v="United States"/>
    <s v="Jonesboro"/>
    <x v="36"/>
    <n v="72401"/>
    <x v="0"/>
    <s v="OFF-AR-10002375"/>
    <x v="1"/>
    <x v="6"/>
    <s v="Newell 351"/>
    <n v="22.959999999999997"/>
    <n v="7"/>
    <n v="0"/>
    <n v="6.6583999999999968"/>
  </r>
  <r>
    <n v="1124"/>
    <s v="US-2014-147627"/>
    <x v="407"/>
    <d v="2014-01-26T00:00:00"/>
    <s v="Standard Class"/>
    <s v="HL-15040"/>
    <s v="Hunter Lopez"/>
    <x v="0"/>
    <s v="United States"/>
    <s v="Jonesboro"/>
    <x v="36"/>
    <n v="72401"/>
    <x v="0"/>
    <s v="FUR-FU-10003194"/>
    <x v="0"/>
    <x v="5"/>
    <s v="Eldon Expressions Desk Accessory, Wood Pencil Holder, Oak"/>
    <n v="38.6"/>
    <n v="4"/>
    <n v="0"/>
    <n v="11.579999999999998"/>
  </r>
  <r>
    <n v="1125"/>
    <s v="US-2014-147627"/>
    <x v="407"/>
    <d v="2014-01-26T00:00:00"/>
    <s v="Standard Class"/>
    <s v="HL-15040"/>
    <s v="Hunter Lopez"/>
    <x v="0"/>
    <s v="United States"/>
    <s v="Jonesboro"/>
    <x v="36"/>
    <n v="72401"/>
    <x v="0"/>
    <s v="OFF-AR-10003811"/>
    <x v="1"/>
    <x v="6"/>
    <s v="Newell 327"/>
    <n v="6.63"/>
    <n v="3"/>
    <n v="0"/>
    <n v="1.7901"/>
  </r>
  <r>
    <n v="1126"/>
    <s v="US-2014-147627"/>
    <x v="407"/>
    <d v="2014-01-26T00:00:00"/>
    <s v="Standard Class"/>
    <s v="HL-15040"/>
    <s v="Hunter Lopez"/>
    <x v="0"/>
    <s v="United States"/>
    <s v="Jonesboro"/>
    <x v="36"/>
    <n v="72401"/>
    <x v="0"/>
    <s v="OFF-EN-10001539"/>
    <x v="1"/>
    <x v="12"/>
    <s v="Staple envelope"/>
    <n v="23.34"/>
    <n v="3"/>
    <n v="0"/>
    <n v="10.969799999999999"/>
  </r>
  <r>
    <n v="1127"/>
    <s v="US-2014-147627"/>
    <x v="407"/>
    <d v="2014-01-26T00:00:00"/>
    <s v="Standard Class"/>
    <s v="HL-15040"/>
    <s v="Hunter Lopez"/>
    <x v="0"/>
    <s v="United States"/>
    <s v="Jonesboro"/>
    <x v="36"/>
    <n v="72401"/>
    <x v="0"/>
    <s v="FUR-CH-10002331"/>
    <x v="0"/>
    <x v="1"/>
    <s v="Hon 4700 Series Mobuis Mid-Back Task Chairs with Adjustable Arms"/>
    <n v="1067.94"/>
    <n v="3"/>
    <n v="0"/>
    <n v="224.2673999999999"/>
  </r>
  <r>
    <n v="1128"/>
    <s v="CA-2015-105970"/>
    <x v="56"/>
    <d v="2015-03-07T00:00:00"/>
    <s v="Standard Class"/>
    <s v="PA-19060"/>
    <s v="Pete Armstrong"/>
    <x v="2"/>
    <s v="United States"/>
    <s v="Richmond"/>
    <x v="14"/>
    <n v="47374"/>
    <x v="2"/>
    <s v="OFF-AR-10003156"/>
    <x v="1"/>
    <x v="6"/>
    <s v="50 Colored Long Pencils"/>
    <n v="10.16"/>
    <n v="1"/>
    <n v="0"/>
    <n v="2.6416000000000004"/>
  </r>
  <r>
    <n v="1129"/>
    <s v="CA-2015-105970"/>
    <x v="56"/>
    <d v="2015-03-07T00:00:00"/>
    <s v="Standard Class"/>
    <s v="PA-19060"/>
    <s v="Pete Armstrong"/>
    <x v="2"/>
    <s v="United States"/>
    <s v="Richmond"/>
    <x v="14"/>
    <n v="47374"/>
    <x v="2"/>
    <s v="OFF-EN-10001532"/>
    <x v="1"/>
    <x v="12"/>
    <s v="Brown Kraft Recycled Envelopes"/>
    <n v="101.88"/>
    <n v="6"/>
    <n v="0"/>
    <n v="50.94"/>
  </r>
  <r>
    <n v="1130"/>
    <s v="CA-2016-112102"/>
    <x v="408"/>
    <d v="2016-04-16T00:00:00"/>
    <s v="Standard Class"/>
    <s v="BD-11605"/>
    <s v="Brian Dahlen"/>
    <x v="0"/>
    <s v="United States"/>
    <s v="Springfield"/>
    <x v="17"/>
    <n v="22153"/>
    <x v="0"/>
    <s v="FUR-TA-10004086"/>
    <x v="0"/>
    <x v="3"/>
    <s v="KI Adjustable-Height Table"/>
    <n v="343.92"/>
    <n v="4"/>
    <n v="0"/>
    <n v="75.662399999999991"/>
  </r>
  <r>
    <n v="1131"/>
    <s v="CA-2016-112102"/>
    <x v="408"/>
    <d v="2016-04-16T00:00:00"/>
    <s v="Standard Class"/>
    <s v="BD-11605"/>
    <s v="Brian Dahlen"/>
    <x v="0"/>
    <s v="United States"/>
    <s v="Springfield"/>
    <x v="17"/>
    <n v="22153"/>
    <x v="0"/>
    <s v="OFF-PA-10000100"/>
    <x v="1"/>
    <x v="10"/>
    <s v="Xerox 1945"/>
    <n v="40.99"/>
    <n v="1"/>
    <n v="0"/>
    <n v="20.085100000000001"/>
  </r>
  <r>
    <n v="1132"/>
    <s v="CA-2016-112102"/>
    <x v="408"/>
    <d v="2016-04-16T00:00:00"/>
    <s v="Standard Class"/>
    <s v="BD-11605"/>
    <s v="Brian Dahlen"/>
    <x v="0"/>
    <s v="United States"/>
    <s v="Springfield"/>
    <x v="17"/>
    <n v="22153"/>
    <x v="0"/>
    <s v="OFF-EN-10002500"/>
    <x v="1"/>
    <x v="12"/>
    <s v="Globe Weis Peel &amp; Seel First Class Envelopes"/>
    <n v="63.9"/>
    <n v="5"/>
    <n v="0"/>
    <n v="28.754999999999995"/>
  </r>
  <r>
    <n v="1133"/>
    <s v="US-2016-114776"/>
    <x v="409"/>
    <d v="2016-12-07T00:00:00"/>
    <s v="First Class"/>
    <s v="GG-14650"/>
    <s v="Greg Guthrie"/>
    <x v="1"/>
    <s v="United States"/>
    <s v="Antioch"/>
    <x v="1"/>
    <n v="94509"/>
    <x v="1"/>
    <s v="OFF-PA-10004100"/>
    <x v="1"/>
    <x v="10"/>
    <s v="Xerox 216"/>
    <n v="19.440000000000001"/>
    <n v="3"/>
    <n v="0"/>
    <n v="9.3312000000000008"/>
  </r>
  <r>
    <n v="1134"/>
    <s v="US-2016-134908"/>
    <x v="410"/>
    <d v="2016-06-09T00:00:00"/>
    <s v="Standard Class"/>
    <s v="JS-15940"/>
    <s v="Joni Sundaresam"/>
    <x v="2"/>
    <s v="United States"/>
    <s v="Philadelphia"/>
    <x v="9"/>
    <n v="19134"/>
    <x v="3"/>
    <s v="OFF-ST-10003479"/>
    <x v="1"/>
    <x v="4"/>
    <s v="Eldon Base for stackable storage shelf, platinum"/>
    <n v="124.608"/>
    <n v="4"/>
    <n v="0.2"/>
    <n v="-23.364000000000019"/>
  </r>
  <r>
    <n v="1135"/>
    <s v="US-2016-134908"/>
    <x v="410"/>
    <d v="2016-06-09T00:00:00"/>
    <s v="Standard Class"/>
    <s v="JS-15940"/>
    <s v="Joni Sundaresam"/>
    <x v="2"/>
    <s v="United States"/>
    <s v="Philadelphia"/>
    <x v="9"/>
    <n v="19134"/>
    <x v="3"/>
    <s v="OFF-LA-10000973"/>
    <x v="1"/>
    <x v="2"/>
    <s v="Avery 502"/>
    <n v="7.5600000000000005"/>
    <n v="3"/>
    <n v="0.2"/>
    <n v="2.6459999999999995"/>
  </r>
  <r>
    <n v="1136"/>
    <s v="US-2016-148803"/>
    <x v="25"/>
    <d v="2016-12-11T00:00:00"/>
    <s v="Same Day"/>
    <s v="LR-16915"/>
    <s v="Lena Radford"/>
    <x v="0"/>
    <s v="United States"/>
    <s v="Homestead"/>
    <x v="2"/>
    <n v="33030"/>
    <x v="0"/>
    <s v="OFF-ST-10001476"/>
    <x v="1"/>
    <x v="4"/>
    <s v="Steel Personal Filing/Posting Tote"/>
    <n v="85.224000000000004"/>
    <n v="3"/>
    <n v="0.2"/>
    <n v="7.4571000000000041"/>
  </r>
  <r>
    <n v="1137"/>
    <s v="CA-2016-152170"/>
    <x v="396"/>
    <d v="2016-11-15T00:00:00"/>
    <s v="Second Class"/>
    <s v="FH-14275"/>
    <s v="Frank Hawley"/>
    <x v="1"/>
    <s v="United States"/>
    <s v="La Porte"/>
    <x v="14"/>
    <n v="46350"/>
    <x v="2"/>
    <s v="OFF-EN-10002831"/>
    <x v="1"/>
    <x v="12"/>
    <s v="Tyvek  Top-Opening Peel &amp; Seel  Envelopes, Gray"/>
    <n v="287.52"/>
    <n v="8"/>
    <n v="0"/>
    <n v="129.38399999999999"/>
  </r>
  <r>
    <n v="1138"/>
    <s v="CA-2016-152170"/>
    <x v="396"/>
    <d v="2016-11-15T00:00:00"/>
    <s v="Second Class"/>
    <s v="FH-14275"/>
    <s v="Frank Hawley"/>
    <x v="1"/>
    <s v="United States"/>
    <s v="La Porte"/>
    <x v="14"/>
    <n v="46350"/>
    <x v="2"/>
    <s v="OFF-AP-10002350"/>
    <x v="1"/>
    <x v="9"/>
    <s v="Belkin F9H710-06 7 Outlet SurgeMaster Surge Protector"/>
    <n v="37.68"/>
    <n v="2"/>
    <n v="0"/>
    <n v="10.5504"/>
  </r>
  <r>
    <n v="1139"/>
    <s v="CA-2016-152170"/>
    <x v="396"/>
    <d v="2016-11-15T00:00:00"/>
    <s v="Second Class"/>
    <s v="FH-14275"/>
    <s v="Frank Hawley"/>
    <x v="1"/>
    <s v="United States"/>
    <s v="La Porte"/>
    <x v="14"/>
    <n v="46350"/>
    <x v="2"/>
    <s v="OFF-PA-10001763"/>
    <x v="1"/>
    <x v="10"/>
    <s v="Xerox 1896"/>
    <n v="19.98"/>
    <n v="2"/>
    <n v="0"/>
    <n v="8.9909999999999997"/>
  </r>
  <r>
    <n v="1140"/>
    <s v="CA-2016-152170"/>
    <x v="396"/>
    <d v="2016-11-15T00:00:00"/>
    <s v="Second Class"/>
    <s v="FH-14275"/>
    <s v="Frank Hawley"/>
    <x v="1"/>
    <s v="United States"/>
    <s v="La Porte"/>
    <x v="14"/>
    <n v="46350"/>
    <x v="2"/>
    <s v="OFF-AR-10003394"/>
    <x v="1"/>
    <x v="6"/>
    <s v="Newell 332"/>
    <n v="20.58"/>
    <n v="7"/>
    <n v="0"/>
    <n v="5.5566000000000004"/>
  </r>
  <r>
    <n v="1141"/>
    <s v="CA-2016-152170"/>
    <x v="396"/>
    <d v="2016-11-15T00:00:00"/>
    <s v="Second Class"/>
    <s v="FH-14275"/>
    <s v="Frank Hawley"/>
    <x v="1"/>
    <s v="United States"/>
    <s v="La Porte"/>
    <x v="14"/>
    <n v="46350"/>
    <x v="2"/>
    <s v="OFF-BI-10002072"/>
    <x v="1"/>
    <x v="8"/>
    <s v="Cardinal Slant-D Ring Binders"/>
    <n v="17.38"/>
    <n v="2"/>
    <n v="0"/>
    <n v="8.69"/>
  </r>
  <r>
    <n v="1142"/>
    <s v="CA-2014-146969"/>
    <x v="411"/>
    <d v="2014-10-03T00:00:00"/>
    <s v="Standard Class"/>
    <s v="AP-10915"/>
    <s v="Arthur Prichep"/>
    <x v="0"/>
    <s v="United States"/>
    <s v="Los Angeles"/>
    <x v="1"/>
    <n v="90045"/>
    <x v="1"/>
    <s v="FUR-FU-10004188"/>
    <x v="0"/>
    <x v="5"/>
    <s v="Luxo Professional Combination Clamp-On Lamps"/>
    <n v="204.6"/>
    <n v="2"/>
    <n v="0"/>
    <n v="53.195999999999998"/>
  </r>
  <r>
    <n v="1143"/>
    <s v="CA-2014-146969"/>
    <x v="411"/>
    <d v="2014-10-03T00:00:00"/>
    <s v="Standard Class"/>
    <s v="AP-10915"/>
    <s v="Arthur Prichep"/>
    <x v="0"/>
    <s v="United States"/>
    <s v="Los Angeles"/>
    <x v="1"/>
    <n v="90045"/>
    <x v="1"/>
    <s v="OFF-FA-10001561"/>
    <x v="1"/>
    <x v="13"/>
    <s v="Stockwell Push Pins"/>
    <n v="8.7200000000000006"/>
    <n v="4"/>
    <n v="0"/>
    <n v="2.8776000000000002"/>
  </r>
  <r>
    <n v="1144"/>
    <s v="CA-2014-146969"/>
    <x v="411"/>
    <d v="2014-10-03T00:00:00"/>
    <s v="Standard Class"/>
    <s v="AP-10915"/>
    <s v="Arthur Prichep"/>
    <x v="0"/>
    <s v="United States"/>
    <s v="Los Angeles"/>
    <x v="1"/>
    <n v="90045"/>
    <x v="1"/>
    <s v="OFF-PA-10002105"/>
    <x v="1"/>
    <x v="10"/>
    <s v="Xerox 223"/>
    <n v="6.48"/>
    <n v="1"/>
    <n v="0"/>
    <n v="3.1104000000000003"/>
  </r>
  <r>
    <n v="1145"/>
    <s v="CA-2014-146969"/>
    <x v="411"/>
    <d v="2014-10-03T00:00:00"/>
    <s v="Standard Class"/>
    <s v="AP-10915"/>
    <s v="Arthur Prichep"/>
    <x v="0"/>
    <s v="United States"/>
    <s v="Los Angeles"/>
    <x v="1"/>
    <n v="90045"/>
    <x v="1"/>
    <s v="TEC-MA-10004241"/>
    <x v="2"/>
    <x v="15"/>
    <s v="Star Micronics TSP800 TSP847IIU Receipt Printer"/>
    <n v="686.32"/>
    <n v="2"/>
    <n v="0.2"/>
    <n v="223.05399999999995"/>
  </r>
  <r>
    <n v="1146"/>
    <s v="CA-2014-146969"/>
    <x v="411"/>
    <d v="2014-10-03T00:00:00"/>
    <s v="Standard Class"/>
    <s v="AP-10915"/>
    <s v="Arthur Prichep"/>
    <x v="0"/>
    <s v="United States"/>
    <s v="Los Angeles"/>
    <x v="1"/>
    <n v="90045"/>
    <x v="1"/>
    <s v="OFF-ST-10004340"/>
    <x v="1"/>
    <x v="4"/>
    <s v="Fellowes Mobile File Cart, Black"/>
    <n v="62.18"/>
    <n v="1"/>
    <n v="0"/>
    <n v="16.788600000000002"/>
  </r>
  <r>
    <n v="1147"/>
    <s v="CA-2015-112452"/>
    <x v="388"/>
    <d v="2015-04-04T00:00:00"/>
    <s v="Same Day"/>
    <s v="NC-18340"/>
    <s v="Nat Carroll"/>
    <x v="0"/>
    <s v="United States"/>
    <s v="Lansing"/>
    <x v="12"/>
    <n v="48911"/>
    <x v="2"/>
    <s v="OFF-AP-10003849"/>
    <x v="1"/>
    <x v="9"/>
    <s v="Hoover Shoulder Vac Commercial Portable Vacuum"/>
    <n v="644.07600000000002"/>
    <n v="2"/>
    <n v="0.1"/>
    <n v="107.34599999999996"/>
  </r>
  <r>
    <n v="1148"/>
    <s v="CA-2015-112452"/>
    <x v="388"/>
    <d v="2015-04-04T00:00:00"/>
    <s v="Same Day"/>
    <s v="NC-18340"/>
    <s v="Nat Carroll"/>
    <x v="0"/>
    <s v="United States"/>
    <s v="Lansing"/>
    <x v="12"/>
    <n v="48911"/>
    <x v="2"/>
    <s v="OFF-FA-10000735"/>
    <x v="1"/>
    <x v="13"/>
    <s v="Staples"/>
    <n v="5.84"/>
    <n v="2"/>
    <n v="0"/>
    <n v="2.6279999999999997"/>
  </r>
  <r>
    <n v="1149"/>
    <s v="CA-2015-112452"/>
    <x v="388"/>
    <d v="2015-04-04T00:00:00"/>
    <s v="Same Day"/>
    <s v="NC-18340"/>
    <s v="Nat Carroll"/>
    <x v="0"/>
    <s v="United States"/>
    <s v="Lansing"/>
    <x v="12"/>
    <n v="48911"/>
    <x v="2"/>
    <s v="OFF-BI-10003350"/>
    <x v="1"/>
    <x v="8"/>
    <s v="Acco Expandable Hanging Binders"/>
    <n v="12.76"/>
    <n v="2"/>
    <n v="0"/>
    <n v="5.8695999999999993"/>
  </r>
  <r>
    <n v="1150"/>
    <s v="CA-2015-112452"/>
    <x v="388"/>
    <d v="2015-04-04T00:00:00"/>
    <s v="Same Day"/>
    <s v="NC-18340"/>
    <s v="Nat Carroll"/>
    <x v="0"/>
    <s v="United States"/>
    <s v="Lansing"/>
    <x v="12"/>
    <n v="48911"/>
    <x v="2"/>
    <s v="TEC-PH-10000307"/>
    <x v="2"/>
    <x v="7"/>
    <s v="Shocksock Galaxy S4 Armband"/>
    <n v="10.95"/>
    <n v="1"/>
    <n v="0"/>
    <n v="0.43799999999999883"/>
  </r>
  <r>
    <n v="1151"/>
    <s v="CA-2015-112452"/>
    <x v="388"/>
    <d v="2015-04-04T00:00:00"/>
    <s v="Same Day"/>
    <s v="NC-18340"/>
    <s v="Nat Carroll"/>
    <x v="0"/>
    <s v="United States"/>
    <s v="Lansing"/>
    <x v="12"/>
    <n v="48911"/>
    <x v="2"/>
    <s v="TEC-CO-10004202"/>
    <x v="2"/>
    <x v="16"/>
    <s v="Brother DCP1000 Digital 3 in 1 Multifunction Machine"/>
    <n v="599.98"/>
    <n v="2"/>
    <n v="0"/>
    <n v="209.99299999999999"/>
  </r>
  <r>
    <n v="1152"/>
    <s v="CA-2015-113971"/>
    <x v="412"/>
    <d v="2015-05-14T00:00:00"/>
    <s v="Standard Class"/>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s v="Standard Class"/>
    <s v="KL-16555"/>
    <s v="Kelly Lampkin"/>
    <x v="1"/>
    <s v="United States"/>
    <s v="Reno"/>
    <x v="33"/>
    <n v="89502"/>
    <x v="1"/>
    <s v="OFF-AR-10003759"/>
    <x v="1"/>
    <x v="6"/>
    <s v="Crayola Anti Dust Chalk, 12/Pack"/>
    <n v="3.64"/>
    <n v="2"/>
    <n v="0"/>
    <n v="1.6379999999999999"/>
  </r>
  <r>
    <n v="1154"/>
    <s v="CA-2017-160395"/>
    <x v="413"/>
    <d v="2017-01-06T00:00:00"/>
    <s v="Standard Class"/>
    <s v="KL-16555"/>
    <s v="Kelly Lampkin"/>
    <x v="1"/>
    <s v="United States"/>
    <s v="Reno"/>
    <x v="33"/>
    <n v="89502"/>
    <x v="1"/>
    <s v="OFF-BI-10003984"/>
    <x v="1"/>
    <x v="8"/>
    <s v="Lock-Up Easel 'Spel-Binder'"/>
    <n v="159.768"/>
    <n v="7"/>
    <n v="0.2"/>
    <n v="53.921700000000008"/>
  </r>
  <r>
    <n v="1155"/>
    <s v="CA-2014-136567"/>
    <x v="414"/>
    <d v="2014-12-21T00:00:00"/>
    <s v="First Class"/>
    <s v="PS-19045"/>
    <s v="Penelope Sewall"/>
    <x v="2"/>
    <s v="United States"/>
    <s v="Harrisonburg"/>
    <x v="17"/>
    <n v="22801"/>
    <x v="0"/>
    <s v="OFF-ST-10004337"/>
    <x v="1"/>
    <x v="4"/>
    <s v="SAFCO Commercial Wire Shelving, 72h"/>
    <n v="122.48"/>
    <n v="2"/>
    <n v="0"/>
    <n v="0"/>
  </r>
  <r>
    <n v="1156"/>
    <s v="CA-2014-136567"/>
    <x v="414"/>
    <d v="2014-12-21T00:00:00"/>
    <s v="First Class"/>
    <s v="PS-19045"/>
    <s v="Penelope Sewall"/>
    <x v="2"/>
    <s v="United States"/>
    <s v="Harrisonburg"/>
    <x v="17"/>
    <n v="22801"/>
    <x v="0"/>
    <s v="FUR-TA-10001932"/>
    <x v="0"/>
    <x v="3"/>
    <s v="Chromcraft 48&quot; x 96&quot; Racetrack Double Pedestal Table"/>
    <n v="2244.48"/>
    <n v="7"/>
    <n v="0"/>
    <n v="493.78559999999993"/>
  </r>
  <r>
    <n v="1157"/>
    <s v="CA-2014-136567"/>
    <x v="414"/>
    <d v="2014-12-21T00:00:00"/>
    <s v="First Class"/>
    <s v="PS-19045"/>
    <s v="Penelope Sewall"/>
    <x v="2"/>
    <s v="United States"/>
    <s v="Harrisonburg"/>
    <x v="17"/>
    <n v="22801"/>
    <x v="0"/>
    <s v="OFF-BI-10003982"/>
    <x v="1"/>
    <x v="8"/>
    <s v="Wilson Jones Century Plastic Molded Ring Binders"/>
    <n v="62.31"/>
    <n v="3"/>
    <n v="0"/>
    <n v="29.285699999999999"/>
  </r>
  <r>
    <n v="1158"/>
    <s v="CA-2014-136567"/>
    <x v="414"/>
    <d v="2014-12-21T00:00:00"/>
    <s v="First Class"/>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s v="Second Class"/>
    <s v="GB-14530"/>
    <s v="George Bell"/>
    <x v="1"/>
    <s v="United States"/>
    <s v="Los Angeles"/>
    <x v="1"/>
    <n v="90004"/>
    <x v="1"/>
    <s v="FUR-CH-10002126"/>
    <x v="0"/>
    <x v="1"/>
    <s v="Hon Deluxe Fabric Upholstered Stacking Chairs"/>
    <n v="195.184"/>
    <n v="1"/>
    <n v="0.2"/>
    <n v="19.518400000000007"/>
  </r>
  <r>
    <n v="1160"/>
    <s v="CA-2017-147039"/>
    <x v="222"/>
    <d v="2017-07-04T00:00:00"/>
    <s v="Standard Class"/>
    <s v="AA-10315"/>
    <s v="Alex Avila"/>
    <x v="0"/>
    <s v="United States"/>
    <s v="Minneapolis"/>
    <x v="11"/>
    <n v="55407"/>
    <x v="2"/>
    <s v="OFF-AP-10000576"/>
    <x v="1"/>
    <x v="9"/>
    <s v="Belkin 325VA UPS Surge Protector, 6'"/>
    <n v="362.94"/>
    <n v="3"/>
    <n v="0"/>
    <n v="90.735000000000014"/>
  </r>
  <r>
    <n v="1161"/>
    <s v="CA-2017-147039"/>
    <x v="222"/>
    <d v="2017-07-04T00:00:00"/>
    <s v="Standard Class"/>
    <s v="AA-10315"/>
    <s v="Alex Avila"/>
    <x v="0"/>
    <s v="United States"/>
    <s v="Minneapolis"/>
    <x v="11"/>
    <n v="55407"/>
    <x v="2"/>
    <s v="OFF-BI-10004654"/>
    <x v="1"/>
    <x v="8"/>
    <s v="Avery Binding System Hidden Tab Executive Style Index Sets"/>
    <n v="11.54"/>
    <n v="2"/>
    <n v="0"/>
    <n v="5.77"/>
  </r>
  <r>
    <n v="1162"/>
    <s v="CA-2014-126522"/>
    <x v="416"/>
    <d v="2014-09-05T00:00:00"/>
    <s v="Second Class"/>
    <s v="LT-16765"/>
    <s v="Larry Tron"/>
    <x v="0"/>
    <s v="United States"/>
    <s v="Escondido"/>
    <x v="1"/>
    <n v="92025"/>
    <x v="1"/>
    <s v="OFF-AR-10004042"/>
    <x v="1"/>
    <x v="6"/>
    <s v="BOSTON Model 1800 Electric Pencil Sharpeners, Putty/Woodgrain"/>
    <n v="53.94"/>
    <n v="3"/>
    <n v="0"/>
    <n v="15.642599999999995"/>
  </r>
  <r>
    <n v="1163"/>
    <s v="CA-2014-127964"/>
    <x v="223"/>
    <d v="2014-03-08T00:00:00"/>
    <s v="Standard Class"/>
    <s v="AP-10720"/>
    <s v="Anne Pryor"/>
    <x v="2"/>
    <s v="United States"/>
    <s v="New York City"/>
    <x v="15"/>
    <n v="10035"/>
    <x v="3"/>
    <s v="TEC-PH-10004700"/>
    <x v="2"/>
    <x v="7"/>
    <s v="PowerGen Dual USB Car Charger"/>
    <n v="9.99"/>
    <n v="1"/>
    <n v="0"/>
    <n v="4.5953999999999997"/>
  </r>
  <r>
    <n v="1164"/>
    <s v="CA-2014-127964"/>
    <x v="223"/>
    <d v="2014-03-08T00:00:00"/>
    <s v="Standard Class"/>
    <s v="AP-10720"/>
    <s v="Anne Pryor"/>
    <x v="2"/>
    <s v="United States"/>
    <s v="New York City"/>
    <x v="15"/>
    <n v="10035"/>
    <x v="3"/>
    <s v="OFF-BI-10004593"/>
    <x v="1"/>
    <x v="8"/>
    <s v="Ibico Laser Imprintable Binding System Covers"/>
    <n v="125.76"/>
    <n v="3"/>
    <n v="0.2"/>
    <n v="40.872"/>
  </r>
  <r>
    <n v="1165"/>
    <s v="CA-2014-127964"/>
    <x v="223"/>
    <d v="2014-03-08T00:00:00"/>
    <s v="Standard Class"/>
    <s v="AP-10720"/>
    <s v="Anne Pryor"/>
    <x v="2"/>
    <s v="United States"/>
    <s v="New York City"/>
    <x v="15"/>
    <n v="10035"/>
    <x v="3"/>
    <s v="OFF-BI-10003429"/>
    <x v="1"/>
    <x v="8"/>
    <s v="Cardinal HOLDit! Binder Insert Strips,Extra Strips"/>
    <n v="25.32"/>
    <n v="5"/>
    <n v="0.2"/>
    <n v="9.1785000000000014"/>
  </r>
  <r>
    <n v="1166"/>
    <s v="CA-2014-117709"/>
    <x v="417"/>
    <d v="2014-05-08T00:00:00"/>
    <s v="Standard Class"/>
    <s v="PM-18940"/>
    <s v="Paul MacIntyre"/>
    <x v="0"/>
    <s v="United States"/>
    <s v="Jackson"/>
    <x v="12"/>
    <n v="49201"/>
    <x v="2"/>
    <s v="OFF-BI-10001294"/>
    <x v="1"/>
    <x v="8"/>
    <s v="Fellowes Binding Cases"/>
    <n v="46.8"/>
    <n v="4"/>
    <n v="0"/>
    <n v="21.059999999999995"/>
  </r>
  <r>
    <n v="1167"/>
    <s v="CA-2015-125416"/>
    <x v="121"/>
    <d v="2015-11-02T00:00:00"/>
    <s v="Same Day"/>
    <s v="KC-16540"/>
    <s v="Kelly Collister"/>
    <x v="0"/>
    <s v="United States"/>
    <s v="Seattle"/>
    <x v="4"/>
    <n v="98115"/>
    <x v="1"/>
    <s v="TEC-AC-10001552"/>
    <x v="2"/>
    <x v="11"/>
    <s v="Logitech K350 2.4Ghz Wireless Keyboard"/>
    <n v="447.93"/>
    <n v="9"/>
    <n v="0"/>
    <n v="49.272299999999987"/>
  </r>
  <r>
    <n v="1168"/>
    <s v="CA-2017-145226"/>
    <x v="166"/>
    <d v="2017-12-10T00:00:00"/>
    <s v="Second Class"/>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s v="Second Class"/>
    <s v="DL-13315"/>
    <s v="Delfina Latchford"/>
    <x v="0"/>
    <s v="United States"/>
    <s v="New York City"/>
    <x v="15"/>
    <n v="10035"/>
    <x v="3"/>
    <s v="OFF-ST-10004123"/>
    <x v="1"/>
    <x v="4"/>
    <s v="Safco Industrial Wire Shelving System"/>
    <n v="272.94"/>
    <n v="3"/>
    <n v="0"/>
    <n v="0"/>
  </r>
  <r>
    <n v="1170"/>
    <s v="CA-2017-145226"/>
    <x v="166"/>
    <d v="2017-12-10T00:00:00"/>
    <s v="Second Class"/>
    <s v="DL-13315"/>
    <s v="Delfina Latchford"/>
    <x v="0"/>
    <s v="United States"/>
    <s v="New York City"/>
    <x v="15"/>
    <n v="10035"/>
    <x v="3"/>
    <s v="OFF-PA-10003172"/>
    <x v="1"/>
    <x v="10"/>
    <s v="Xerox 1996"/>
    <n v="19.440000000000001"/>
    <n v="3"/>
    <n v="0"/>
    <n v="9.3312000000000008"/>
  </r>
  <r>
    <n v="1171"/>
    <s v="CA-2017-145226"/>
    <x v="166"/>
    <d v="2017-12-10T00:00:00"/>
    <s v="Second Class"/>
    <s v="DL-13315"/>
    <s v="Delfina Latchford"/>
    <x v="0"/>
    <s v="United States"/>
    <s v="New York City"/>
    <x v="15"/>
    <n v="10035"/>
    <x v="3"/>
    <s v="OFF-ST-10002352"/>
    <x v="1"/>
    <x v="4"/>
    <s v="Iris Project Case"/>
    <n v="31.92"/>
    <n v="4"/>
    <n v="0"/>
    <n v="8.299199999999999"/>
  </r>
  <r>
    <n v="1172"/>
    <s v="US-2014-100279"/>
    <x v="418"/>
    <d v="2014-03-14T00:00:00"/>
    <s v="Standard Class"/>
    <s v="SW-20275"/>
    <s v="Scott Williamson"/>
    <x v="0"/>
    <s v="United States"/>
    <s v="Royal Oak"/>
    <x v="12"/>
    <n v="48073"/>
    <x v="2"/>
    <s v="OFF-PA-10002259"/>
    <x v="1"/>
    <x v="10"/>
    <s v="Geographics Note Cards, Blank, White, 8 1/2&quot; x 11&quot;"/>
    <n v="22.38"/>
    <n v="2"/>
    <n v="0"/>
    <n v="10.7424"/>
  </r>
  <r>
    <n v="1173"/>
    <s v="CA-2014-158064"/>
    <x v="419"/>
    <d v="2014-04-25T00:00:00"/>
    <s v="Standard Class"/>
    <s v="AA-10375"/>
    <s v="Allen Armold"/>
    <x v="0"/>
    <s v="United States"/>
    <s v="Los Angeles"/>
    <x v="1"/>
    <n v="90008"/>
    <x v="1"/>
    <s v="OFF-BI-10002976"/>
    <x v="1"/>
    <x v="8"/>
    <s v="ACCOHIDE Binder by Acco"/>
    <n v="16.520000000000003"/>
    <n v="5"/>
    <n v="0.2"/>
    <n v="5.5754999999999999"/>
  </r>
  <r>
    <n v="1174"/>
    <s v="US-2015-104430"/>
    <x v="420"/>
    <d v="2015-10-26T00:00:00"/>
    <s v="Standard Class"/>
    <s v="LT-17110"/>
    <s v="Liz Thompson"/>
    <x v="0"/>
    <s v="United States"/>
    <s v="Bloomington"/>
    <x v="10"/>
    <n v="61701"/>
    <x v="2"/>
    <s v="OFF-BI-10000301"/>
    <x v="1"/>
    <x v="8"/>
    <s v="GBC Instant Report Kit"/>
    <n v="5.1759999999999984"/>
    <n v="4"/>
    <n v="0.8"/>
    <n v="-7.7640000000000011"/>
  </r>
  <r>
    <n v="1175"/>
    <s v="CA-2015-132080"/>
    <x v="421"/>
    <d v="2015-08-25T00:00:00"/>
    <s v="First Class"/>
    <s v="DP-13105"/>
    <s v="Dave Poirier"/>
    <x v="1"/>
    <s v="United States"/>
    <s v="New York City"/>
    <x v="15"/>
    <n v="10035"/>
    <x v="3"/>
    <s v="OFF-BI-10003694"/>
    <x v="1"/>
    <x v="8"/>
    <s v="Avery 3 1/2&quot; Diskette Storage Pages, 10/Pack"/>
    <n v="50.112000000000002"/>
    <n v="6"/>
    <n v="0.2"/>
    <n v="16.2864"/>
  </r>
  <r>
    <n v="1176"/>
    <s v="CA-2016-161207"/>
    <x v="48"/>
    <d v="2016-09-03T00:00:00"/>
    <s v="Standard Class"/>
    <s v="AB-10060"/>
    <s v="Adam Bellavance"/>
    <x v="2"/>
    <s v="United States"/>
    <s v="Concord"/>
    <x v="38"/>
    <n v="3301"/>
    <x v="3"/>
    <s v="OFF-SU-10000381"/>
    <x v="1"/>
    <x v="14"/>
    <s v="Acme Forged Steel Scissors with Black Enamel Handles"/>
    <n v="27.93"/>
    <n v="3"/>
    <n v="0"/>
    <n v="8.0996999999999986"/>
  </r>
  <r>
    <n v="1177"/>
    <s v="CA-2014-120243"/>
    <x v="422"/>
    <d v="2014-12-30T00:00:00"/>
    <s v="Second Class"/>
    <s v="AT-10435"/>
    <s v="Alyssa Tate"/>
    <x v="2"/>
    <s v="United States"/>
    <s v="Los Angeles"/>
    <x v="1"/>
    <n v="90004"/>
    <x v="1"/>
    <s v="OFF-LA-10004425"/>
    <x v="1"/>
    <x v="2"/>
    <s v="Staple-on labels"/>
    <n v="11.56"/>
    <n v="4"/>
    <n v="0"/>
    <n v="5.4332000000000003"/>
  </r>
  <r>
    <n v="1178"/>
    <s v="CA-2016-113621"/>
    <x v="49"/>
    <d v="2016-12-05T00:00:00"/>
    <s v="Standard Class"/>
    <s v="JE-15745"/>
    <s v="Joel Eaton"/>
    <x v="0"/>
    <s v="United States"/>
    <s v="Rockville"/>
    <x v="39"/>
    <n v="20852"/>
    <x v="3"/>
    <s v="FUR-CH-10001270"/>
    <x v="0"/>
    <x v="1"/>
    <s v="Harbour Creations Steel Folding Chair"/>
    <n v="172.5"/>
    <n v="2"/>
    <n v="0"/>
    <n v="51.749999999999986"/>
  </r>
  <r>
    <n v="1179"/>
    <s v="CA-2016-113621"/>
    <x v="49"/>
    <d v="2016-12-05T00:00:00"/>
    <s v="Standard Class"/>
    <s v="JE-15745"/>
    <s v="Joel Eaton"/>
    <x v="0"/>
    <s v="United States"/>
    <s v="Rockville"/>
    <x v="39"/>
    <n v="20852"/>
    <x v="3"/>
    <s v="TEC-PH-10003931"/>
    <x v="2"/>
    <x v="7"/>
    <s v="JBL Micro Wireless Portable Bluetooth Speaker"/>
    <n v="179.97"/>
    <n v="3"/>
    <n v="0"/>
    <n v="44.992500000000007"/>
  </r>
  <r>
    <n v="1180"/>
    <s v="CA-2016-168081"/>
    <x v="423"/>
    <d v="2016-04-27T00:00:00"/>
    <s v="Second Class"/>
    <s v="CA-12055"/>
    <s v="Cathy Armstrong"/>
    <x v="2"/>
    <s v="United States"/>
    <s v="Houston"/>
    <x v="5"/>
    <n v="77070"/>
    <x v="2"/>
    <s v="TEC-AC-10003174"/>
    <x v="2"/>
    <x v="11"/>
    <s v="Plantronics S12 Corded Telephone Headset System"/>
    <n v="258.69600000000003"/>
    <n v="3"/>
    <n v="0.2"/>
    <n v="64.674000000000007"/>
  </r>
  <r>
    <n v="1181"/>
    <s v="CA-2014-128146"/>
    <x v="261"/>
    <d v="2014-06-25T00:00:00"/>
    <s v="Standard Class"/>
    <s v="DB-13060"/>
    <s v="Dave Brooks"/>
    <x v="0"/>
    <s v="United States"/>
    <s v="Lakewood"/>
    <x v="30"/>
    <n v="8701"/>
    <x v="3"/>
    <s v="TEC-PH-10004539"/>
    <x v="2"/>
    <x v="7"/>
    <s v="Wireless Extenders zBoost YX545 SOHO Signal Booster"/>
    <n v="1322.93"/>
    <n v="7"/>
    <n v="0"/>
    <n v="357.19110000000001"/>
  </r>
  <r>
    <n v="1182"/>
    <s v="CA-2014-128146"/>
    <x v="261"/>
    <d v="2014-06-25T00:00:00"/>
    <s v="Standard Class"/>
    <s v="DB-13060"/>
    <s v="Dave Brooks"/>
    <x v="0"/>
    <s v="United States"/>
    <s v="Lakewood"/>
    <x v="30"/>
    <n v="8701"/>
    <x v="3"/>
    <s v="OFF-AR-10001919"/>
    <x v="1"/>
    <x v="6"/>
    <s v="OIC #2 Pencils, Medium Soft"/>
    <n v="3.76"/>
    <n v="2"/>
    <n v="0"/>
    <n v="1.0903999999999998"/>
  </r>
  <r>
    <n v="1183"/>
    <s v="CA-2017-138779"/>
    <x v="424"/>
    <d v="2017-01-15T00:00:00"/>
    <s v="First Class"/>
    <s v="RB-19570"/>
    <s v="Rob Beeghly"/>
    <x v="0"/>
    <s v="United States"/>
    <s v="Jacksonville"/>
    <x v="3"/>
    <n v="28540"/>
    <x v="0"/>
    <s v="OFF-EN-10002504"/>
    <x v="1"/>
    <x v="12"/>
    <s v="Tyvek  Top-Opening Peel &amp; Seel Envelopes, Plain White"/>
    <n v="21.744"/>
    <n v="1"/>
    <n v="0.2"/>
    <n v="7.3385999999999996"/>
  </r>
  <r>
    <n v="1184"/>
    <s v="CA-2017-138779"/>
    <x v="424"/>
    <d v="2017-01-15T00:00:00"/>
    <s v="First Class"/>
    <s v="RB-19570"/>
    <s v="Rob Beeghly"/>
    <x v="0"/>
    <s v="United States"/>
    <s v="Jacksonville"/>
    <x v="3"/>
    <n v="28540"/>
    <x v="0"/>
    <s v="TEC-PH-10003655"/>
    <x v="2"/>
    <x v="7"/>
    <s v="Sannysis Cute Owl Design Soft Skin Case Cover for Samsung Galaxy S4"/>
    <n v="7.92"/>
    <n v="5"/>
    <n v="0.2"/>
    <n v="0.69300000000000006"/>
  </r>
  <r>
    <n v="1185"/>
    <s v="CA-2014-127131"/>
    <x v="156"/>
    <d v="2014-11-30T00:00:00"/>
    <s v="Standard Class"/>
    <s v="HR-14830"/>
    <s v="Harold Ryan"/>
    <x v="1"/>
    <s v="United States"/>
    <s v="Seattle"/>
    <x v="4"/>
    <n v="98103"/>
    <x v="1"/>
    <s v="OFF-BI-10004656"/>
    <x v="1"/>
    <x v="8"/>
    <s v="Peel &amp; Stick Add-On Corner Pockets"/>
    <n v="12.096000000000002"/>
    <n v="7"/>
    <n v="0.2"/>
    <n v="4.2335999999999991"/>
  </r>
  <r>
    <n v="1186"/>
    <s v="CA-2014-127131"/>
    <x v="156"/>
    <d v="2014-11-30T00:00:00"/>
    <s v="Standard Class"/>
    <s v="HR-14830"/>
    <s v="Harold Ryan"/>
    <x v="1"/>
    <s v="United States"/>
    <s v="Seattle"/>
    <x v="4"/>
    <n v="98103"/>
    <x v="1"/>
    <s v="OFF-ST-10002344"/>
    <x v="1"/>
    <x v="4"/>
    <s v="Carina 42&quot;Hx23 3/4&quot;W Media Storage Unit"/>
    <n v="485.88"/>
    <n v="6"/>
    <n v="0"/>
    <n v="9.7176000000000329"/>
  </r>
  <r>
    <n v="1187"/>
    <s v="CA-2014-127131"/>
    <x v="156"/>
    <d v="2014-11-30T00:00:00"/>
    <s v="Standard Class"/>
    <s v="HR-14830"/>
    <s v="Harold Ryan"/>
    <x v="1"/>
    <s v="United States"/>
    <s v="Seattle"/>
    <x v="4"/>
    <n v="98103"/>
    <x v="1"/>
    <s v="OFF-PA-10001800"/>
    <x v="1"/>
    <x v="10"/>
    <s v="Xerox 220"/>
    <n v="25.92"/>
    <n v="4"/>
    <n v="0"/>
    <n v="12.441600000000001"/>
  </r>
  <r>
    <n v="1188"/>
    <s v="CA-2014-127131"/>
    <x v="156"/>
    <d v="2014-11-30T00:00:00"/>
    <s v="Standard Class"/>
    <s v="HR-14830"/>
    <s v="Harold Ryan"/>
    <x v="1"/>
    <s v="United States"/>
    <s v="Seattle"/>
    <x v="4"/>
    <n v="98103"/>
    <x v="1"/>
    <s v="OFF-ST-10000036"/>
    <x v="1"/>
    <x v="4"/>
    <s v="Recycled Data-Pak for Archival Bound Computer Printouts, 12-1/2 x 12-1/2 x 16"/>
    <n v="197.58"/>
    <n v="2"/>
    <n v="0"/>
    <n v="53.346599999999995"/>
  </r>
  <r>
    <n v="1189"/>
    <s v="CA-2017-117212"/>
    <x v="425"/>
    <d v="2017-02-28T00:00:00"/>
    <s v="Second Class"/>
    <s v="BT-11530"/>
    <s v="Bradley Talbott"/>
    <x v="2"/>
    <s v="United States"/>
    <s v="Los Angeles"/>
    <x v="1"/>
    <n v="90036"/>
    <x v="1"/>
    <s v="OFF-AP-10004532"/>
    <x v="1"/>
    <x v="9"/>
    <s v="Kensington 6 Outlet Guardian Standard Surge Protector"/>
    <n v="81.92"/>
    <n v="4"/>
    <n v="0"/>
    <n v="22.118400000000001"/>
  </r>
  <r>
    <n v="1190"/>
    <s v="CA-2017-117212"/>
    <x v="425"/>
    <d v="2017-02-28T00:00:00"/>
    <s v="Second Class"/>
    <s v="BT-11530"/>
    <s v="Bradley Talbott"/>
    <x v="2"/>
    <s v="United States"/>
    <s v="Los Angeles"/>
    <x v="1"/>
    <n v="90036"/>
    <x v="1"/>
    <s v="TEC-PH-10004447"/>
    <x v="2"/>
    <x v="7"/>
    <s v="Toshiba IPT2010-SD IP Telephone"/>
    <n v="889.53600000000006"/>
    <n v="8"/>
    <n v="0.2"/>
    <n v="66.715199999999982"/>
  </r>
  <r>
    <n v="1191"/>
    <s v="CA-2017-117212"/>
    <x v="425"/>
    <d v="2017-02-28T00:00:00"/>
    <s v="Second Class"/>
    <s v="BT-11530"/>
    <s v="Bradley Talbott"/>
    <x v="2"/>
    <s v="United States"/>
    <s v="Los Angeles"/>
    <x v="1"/>
    <n v="90036"/>
    <x v="1"/>
    <s v="FUR-CH-10003973"/>
    <x v="0"/>
    <x v="1"/>
    <s v="GuestStacker Chair with Chrome Finish Legs"/>
    <n v="892.22400000000005"/>
    <n v="3"/>
    <n v="0.2"/>
    <n v="89.222400000000022"/>
  </r>
  <r>
    <n v="1192"/>
    <s v="CA-2017-117212"/>
    <x v="425"/>
    <d v="2017-02-28T00:00:00"/>
    <s v="Second Class"/>
    <s v="BT-11530"/>
    <s v="Bradley Talbott"/>
    <x v="2"/>
    <s v="United States"/>
    <s v="Los Angeles"/>
    <x v="1"/>
    <n v="90036"/>
    <x v="1"/>
    <s v="OFF-PA-10001970"/>
    <x v="1"/>
    <x v="10"/>
    <s v="Xerox 1908"/>
    <n v="223.92"/>
    <n v="4"/>
    <n v="0"/>
    <n v="109.7208"/>
  </r>
  <r>
    <n v="1193"/>
    <s v="CA-2017-117212"/>
    <x v="425"/>
    <d v="2017-02-28T00:00:00"/>
    <s v="Second Class"/>
    <s v="BT-11530"/>
    <s v="Bradley Talbott"/>
    <x v="2"/>
    <s v="United States"/>
    <s v="Los Angeles"/>
    <x v="1"/>
    <n v="90036"/>
    <x v="1"/>
    <s v="OFF-PA-10000682"/>
    <x v="1"/>
    <x v="10"/>
    <s v="Xerox 1924"/>
    <n v="23.12"/>
    <n v="4"/>
    <n v="0"/>
    <n v="11.328800000000001"/>
  </r>
  <r>
    <n v="1194"/>
    <s v="US-2015-130519"/>
    <x v="426"/>
    <d v="2015-09-15T00:00:00"/>
    <s v="Same Day"/>
    <s v="NG-18355"/>
    <s v="Nat Gilpin"/>
    <x v="1"/>
    <s v="United States"/>
    <s v="Coral Springs"/>
    <x v="2"/>
    <n v="33065"/>
    <x v="0"/>
    <s v="OFF-PA-10001937"/>
    <x v="1"/>
    <x v="10"/>
    <s v="Xerox 21"/>
    <n v="15.552000000000003"/>
    <n v="3"/>
    <n v="0.2"/>
    <n v="5.4432"/>
  </r>
  <r>
    <n v="1195"/>
    <s v="US-2015-130519"/>
    <x v="426"/>
    <d v="2015-09-15T00:00:00"/>
    <s v="Same Day"/>
    <s v="NG-18355"/>
    <s v="Nat Gilpin"/>
    <x v="1"/>
    <s v="United States"/>
    <s v="Coral Springs"/>
    <x v="2"/>
    <n v="33065"/>
    <x v="0"/>
    <s v="FUR-FU-10002268"/>
    <x v="0"/>
    <x v="5"/>
    <s v="Ultra Door Push Plate"/>
    <n v="15.712000000000002"/>
    <n v="4"/>
    <n v="0.2"/>
    <n v="2.553199999999999"/>
  </r>
  <r>
    <n v="1196"/>
    <s v="US-2015-130519"/>
    <x v="426"/>
    <d v="2015-09-15T00:00:00"/>
    <s v="Same Day"/>
    <s v="NG-18355"/>
    <s v="Nat Gilpin"/>
    <x v="1"/>
    <s v="United States"/>
    <s v="Coral Springs"/>
    <x v="2"/>
    <n v="33065"/>
    <x v="0"/>
    <s v="OFF-ST-10001321"/>
    <x v="1"/>
    <x v="4"/>
    <s v="Decoflex Hanging Personal Folder File, Blue"/>
    <n v="24.672000000000001"/>
    <n v="2"/>
    <n v="0.2"/>
    <n v="2.1588000000000021"/>
  </r>
  <r>
    <n v="1197"/>
    <s v="US-2015-130519"/>
    <x v="426"/>
    <d v="2015-09-15T00:00:00"/>
    <s v="Same Day"/>
    <s v="NG-18355"/>
    <s v="Nat Gilpin"/>
    <x v="1"/>
    <s v="United States"/>
    <s v="Coral Springs"/>
    <x v="2"/>
    <n v="33065"/>
    <x v="0"/>
    <s v="FUR-FU-10003394"/>
    <x v="0"/>
    <x v="5"/>
    <s v="Tenex &quot;The Solids&quot; Textured Chair Mats"/>
    <n v="55.967999999999996"/>
    <n v="1"/>
    <n v="0.2"/>
    <n v="-2.098800000000006"/>
  </r>
  <r>
    <n v="1198"/>
    <s v="CA-2016-130946"/>
    <x v="143"/>
    <d v="2016-04-12T00:00:00"/>
    <s v="Standard Class"/>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s v="Standard Class"/>
    <s v="ZC-21910"/>
    <s v="Zuschuss Carroll"/>
    <x v="0"/>
    <s v="United States"/>
    <s v="Houston"/>
    <x v="5"/>
    <n v="77041"/>
    <x v="2"/>
    <s v="FUR-CH-10004540"/>
    <x v="0"/>
    <x v="1"/>
    <s v="Global Chrome Stack Chair"/>
    <n v="95.983999999999995"/>
    <n v="4"/>
    <n v="0.3"/>
    <n v="-4.1135999999999981"/>
  </r>
  <r>
    <n v="1200"/>
    <s v="CA-2016-130946"/>
    <x v="143"/>
    <d v="2016-04-12T00:00:00"/>
    <s v="Standard Class"/>
    <s v="ZC-21910"/>
    <s v="Zuschuss Carroll"/>
    <x v="0"/>
    <s v="United States"/>
    <s v="Houston"/>
    <x v="5"/>
    <n v="77041"/>
    <x v="2"/>
    <s v="OFF-BI-10004995"/>
    <x v="1"/>
    <x v="8"/>
    <s v="GBC DocuBind P400 Electric Binding System"/>
    <n v="1088.7919999999997"/>
    <n v="4"/>
    <n v="0.8"/>
    <n v="-1850.9464000000007"/>
  </r>
  <r>
    <n v="1201"/>
    <s v="CA-2016-114727"/>
    <x v="427"/>
    <d v="2016-07-24T00:00:00"/>
    <s v="Standard Class"/>
    <s v="LS-16945"/>
    <s v="Linda Southworth"/>
    <x v="1"/>
    <s v="United States"/>
    <s v="Denver"/>
    <x v="22"/>
    <n v="80219"/>
    <x v="1"/>
    <s v="FUR-CH-10002335"/>
    <x v="0"/>
    <x v="1"/>
    <s v="Hon GuestStacker Chair"/>
    <n v="544.00800000000004"/>
    <n v="3"/>
    <n v="0.2"/>
    <n v="40.800600000000003"/>
  </r>
  <r>
    <n v="1202"/>
    <s v="CA-2016-114727"/>
    <x v="427"/>
    <d v="2016-07-24T00:00:00"/>
    <s v="Standard Class"/>
    <s v="LS-16945"/>
    <s v="Linda Southworth"/>
    <x v="1"/>
    <s v="United States"/>
    <s v="Denver"/>
    <x v="22"/>
    <n v="80219"/>
    <x v="1"/>
    <s v="OFF-BI-10004967"/>
    <x v="1"/>
    <x v="8"/>
    <s v="Round Ring Binders"/>
    <n v="1.8720000000000003"/>
    <n v="3"/>
    <n v="0.7"/>
    <n v="-1.4352"/>
  </r>
  <r>
    <n v="1203"/>
    <s v="CA-2016-114727"/>
    <x v="427"/>
    <d v="2016-07-24T00:00:00"/>
    <s v="Standard Class"/>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s v="Standard Class"/>
    <s v="LS-16945"/>
    <s v="Linda Southworth"/>
    <x v="1"/>
    <s v="United States"/>
    <s v="Denver"/>
    <x v="22"/>
    <n v="80219"/>
    <x v="1"/>
    <s v="OFF-ST-10002292"/>
    <x v="1"/>
    <x v="4"/>
    <s v="Sauder Facets Collection Locker/File Cabinet, Sky Alder Finish"/>
    <n v="593.5680000000001"/>
    <n v="2"/>
    <n v="0.2"/>
    <n v="0"/>
  </r>
  <r>
    <n v="1205"/>
    <s v="CA-2016-114727"/>
    <x v="427"/>
    <d v="2016-07-24T00:00:00"/>
    <s v="Standard Class"/>
    <s v="LS-16945"/>
    <s v="Linda Southworth"/>
    <x v="1"/>
    <s v="United States"/>
    <s v="Denver"/>
    <x v="22"/>
    <n v="80219"/>
    <x v="1"/>
    <s v="OFF-ST-10000689"/>
    <x v="1"/>
    <x v="4"/>
    <s v="Fellowes Strictly Business Drawer File, Letter/Legal Size"/>
    <n v="338.04"/>
    <n v="3"/>
    <n v="0.2"/>
    <n v="-33.804000000000002"/>
  </r>
  <r>
    <n v="1206"/>
    <s v="CA-2017-133235"/>
    <x v="378"/>
    <d v="2017-08-04T00:00:00"/>
    <s v="First Class"/>
    <s v="LH-16750"/>
    <s v="Larry Hughes"/>
    <x v="0"/>
    <s v="United States"/>
    <s v="Charlotte"/>
    <x v="3"/>
    <n v="28205"/>
    <x v="0"/>
    <s v="TEC-PH-10002660"/>
    <x v="2"/>
    <x v="7"/>
    <s v="Nortel Networks T7316 E Nt8 B27"/>
    <n v="271.95999999999998"/>
    <n v="5"/>
    <n v="0.2"/>
    <n v="16.997500000000016"/>
  </r>
  <r>
    <n v="1207"/>
    <s v="CA-2016-137050"/>
    <x v="216"/>
    <d v="2016-07-18T00:00:00"/>
    <s v="Second Class"/>
    <s v="SW-20755"/>
    <s v="Steven Ward"/>
    <x v="1"/>
    <s v="United States"/>
    <s v="New York City"/>
    <x v="15"/>
    <n v="10009"/>
    <x v="3"/>
    <s v="OFF-ST-10004634"/>
    <x v="1"/>
    <x v="4"/>
    <s v="Personal Folder Holder, Ebony"/>
    <n v="11.21"/>
    <n v="1"/>
    <n v="0"/>
    <n v="3.3629999999999995"/>
  </r>
  <r>
    <n v="1208"/>
    <s v="CA-2016-137050"/>
    <x v="216"/>
    <d v="2016-07-18T00:00:00"/>
    <s v="Second Class"/>
    <s v="SW-20755"/>
    <s v="Steven Ward"/>
    <x v="1"/>
    <s v="United States"/>
    <s v="New York City"/>
    <x v="15"/>
    <n v="10009"/>
    <x v="3"/>
    <s v="OFF-BI-10002160"/>
    <x v="1"/>
    <x v="8"/>
    <s v="Acco Hanging Data Binders"/>
    <n v="9.1440000000000001"/>
    <n v="3"/>
    <n v="0.2"/>
    <n v="3.2003999999999997"/>
  </r>
  <r>
    <n v="1209"/>
    <s v="CA-2016-137050"/>
    <x v="216"/>
    <d v="2016-07-18T00:00:00"/>
    <s v="Second Class"/>
    <s v="SW-20755"/>
    <s v="Steven Ward"/>
    <x v="1"/>
    <s v="United States"/>
    <s v="New York City"/>
    <x v="15"/>
    <n v="10009"/>
    <x v="3"/>
    <s v="OFF-FA-10002988"/>
    <x v="1"/>
    <x v="13"/>
    <s v="Ideal Clamps"/>
    <n v="14.069999999999999"/>
    <n v="7"/>
    <n v="0"/>
    <n v="6.8942999999999994"/>
  </r>
  <r>
    <n v="1210"/>
    <s v="CA-2016-137050"/>
    <x v="216"/>
    <d v="2016-07-18T00:00:00"/>
    <s v="Second Class"/>
    <s v="SW-20755"/>
    <s v="Steven Ward"/>
    <x v="1"/>
    <s v="United States"/>
    <s v="New York City"/>
    <x v="15"/>
    <n v="10009"/>
    <x v="3"/>
    <s v="OFF-AR-10004999"/>
    <x v="1"/>
    <x v="6"/>
    <s v="Newell 315"/>
    <n v="41.86"/>
    <n v="7"/>
    <n v="0"/>
    <n v="10.465"/>
  </r>
  <r>
    <n v="1211"/>
    <s v="CA-2016-137050"/>
    <x v="216"/>
    <d v="2016-07-18T00:00:00"/>
    <s v="Second Class"/>
    <s v="SW-20755"/>
    <s v="Steven Ward"/>
    <x v="1"/>
    <s v="United States"/>
    <s v="New York City"/>
    <x v="15"/>
    <n v="10009"/>
    <x v="3"/>
    <s v="OFF-BI-10001031"/>
    <x v="1"/>
    <x v="8"/>
    <s v="Pressboard Data Binders by Wilson Jones"/>
    <n v="8.5440000000000005"/>
    <n v="2"/>
    <n v="0.2"/>
    <n v="2.8835999999999995"/>
  </r>
  <r>
    <n v="1212"/>
    <s v="CA-2016-137050"/>
    <x v="216"/>
    <d v="2016-07-18T00:00:00"/>
    <s v="Second Class"/>
    <s v="SW-20755"/>
    <s v="Steven Ward"/>
    <x v="1"/>
    <s v="United States"/>
    <s v="New York City"/>
    <x v="15"/>
    <n v="10009"/>
    <x v="3"/>
    <s v="FUR-BO-10004695"/>
    <x v="0"/>
    <x v="0"/>
    <s v="O'Sullivan 2-Door Barrister Bookcase in Odessa Pine"/>
    <n v="579.13599999999997"/>
    <n v="4"/>
    <n v="0.2"/>
    <n v="21.717599999999948"/>
  </r>
  <r>
    <n v="1213"/>
    <s v="US-2017-118087"/>
    <x v="428"/>
    <d v="2017-09-13T00:00:00"/>
    <s v="Standard Class"/>
    <s v="SP-20620"/>
    <s v="Stefania Perrino"/>
    <x v="1"/>
    <s v="United States"/>
    <s v="Philadelphia"/>
    <x v="9"/>
    <n v="19134"/>
    <x v="3"/>
    <s v="FUR-CH-10004860"/>
    <x v="0"/>
    <x v="1"/>
    <s v="Global Low Back Tilter Chair"/>
    <n v="141.37199999999999"/>
    <n v="2"/>
    <n v="0.3"/>
    <n v="-48.470400000000019"/>
  </r>
  <r>
    <n v="1214"/>
    <s v="US-2017-118087"/>
    <x v="428"/>
    <d v="2017-09-13T00:00:00"/>
    <s v="Standard Class"/>
    <s v="SP-20620"/>
    <s v="Stefania Perrino"/>
    <x v="1"/>
    <s v="United States"/>
    <s v="Philadelphia"/>
    <x v="9"/>
    <n v="19134"/>
    <x v="3"/>
    <s v="OFF-BI-10002432"/>
    <x v="1"/>
    <x v="8"/>
    <s v="Wilson Jones Standard D-Ring Binders"/>
    <n v="3.036"/>
    <n v="2"/>
    <n v="0.7"/>
    <n v="-2.3275999999999994"/>
  </r>
  <r>
    <n v="1215"/>
    <s v="US-2017-118087"/>
    <x v="428"/>
    <d v="2017-09-13T00:00:00"/>
    <s v="Standard Class"/>
    <s v="SP-20620"/>
    <s v="Stefania Perrino"/>
    <x v="1"/>
    <s v="United States"/>
    <s v="Philadelphia"/>
    <x v="9"/>
    <n v="19134"/>
    <x v="3"/>
    <s v="OFF-BI-10000069"/>
    <x v="1"/>
    <x v="8"/>
    <s v="GBC Prepunched Paper, 19-Hole, for Binding Systems, 24-lb"/>
    <n v="4.503000000000001"/>
    <n v="1"/>
    <n v="0.7"/>
    <n v="-3.6024000000000012"/>
  </r>
  <r>
    <n v="1216"/>
    <s v="US-2017-118087"/>
    <x v="428"/>
    <d v="2017-09-13T00:00:00"/>
    <s v="Standard Class"/>
    <s v="SP-20620"/>
    <s v="Stefania Perrino"/>
    <x v="1"/>
    <s v="United States"/>
    <s v="Philadelphia"/>
    <x v="9"/>
    <n v="19134"/>
    <x v="3"/>
    <s v="OFF-AR-10003602"/>
    <x v="1"/>
    <x v="6"/>
    <s v="Quartet Omega Colored Chalk, 12/Pack"/>
    <n v="4.6719999999999997"/>
    <n v="1"/>
    <n v="0.2"/>
    <n v="1.5767999999999998"/>
  </r>
  <r>
    <n v="1217"/>
    <s v="US-2017-118087"/>
    <x v="428"/>
    <d v="2017-09-13T00:00:00"/>
    <s v="Standard Class"/>
    <s v="SP-20620"/>
    <s v="Stefania Perrino"/>
    <x v="1"/>
    <s v="United States"/>
    <s v="Philadelphia"/>
    <x v="9"/>
    <n v="19134"/>
    <x v="3"/>
    <s v="TEC-AC-10004469"/>
    <x v="2"/>
    <x v="11"/>
    <s v="Microsoft Sculpt Comfort Mouse"/>
    <n v="95.88000000000001"/>
    <n v="3"/>
    <n v="0.2"/>
    <n v="28.764000000000006"/>
  </r>
  <r>
    <n v="1218"/>
    <s v="US-2017-118087"/>
    <x v="428"/>
    <d v="2017-09-13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s v="Standard Class"/>
    <s v="SP-20620"/>
    <s v="Stefania Perrino"/>
    <x v="1"/>
    <s v="United States"/>
    <s v="Philadelphia"/>
    <x v="9"/>
    <n v="19134"/>
    <x v="3"/>
    <s v="TEC-AC-10003174"/>
    <x v="2"/>
    <x v="11"/>
    <s v="Plantronics S12 Corded Telephone Headset System"/>
    <n v="258.69600000000003"/>
    <n v="3"/>
    <n v="0.2"/>
    <n v="64.674000000000007"/>
  </r>
  <r>
    <n v="1220"/>
    <s v="US-2017-118087"/>
    <x v="428"/>
    <d v="2017-09-13T00:00:00"/>
    <s v="Standard Class"/>
    <s v="SP-20620"/>
    <s v="Stefania Perrino"/>
    <x v="1"/>
    <s v="United States"/>
    <s v="Philadelphia"/>
    <x v="9"/>
    <n v="19134"/>
    <x v="3"/>
    <s v="TEC-PH-10002200"/>
    <x v="2"/>
    <x v="7"/>
    <s v="Samsung Galaxy Note 2"/>
    <n v="1931.9579999999999"/>
    <n v="7"/>
    <n v="0.4"/>
    <n v="-386.3915999999997"/>
  </r>
  <r>
    <n v="1221"/>
    <s v="CA-2014-110184"/>
    <x v="136"/>
    <d v="2014-07-16T00:00:00"/>
    <s v="Standard Class"/>
    <s v="BF-11170"/>
    <s v="Ben Ferrer"/>
    <x v="2"/>
    <s v="United States"/>
    <s v="Los Angeles"/>
    <x v="1"/>
    <n v="90036"/>
    <x v="1"/>
    <s v="OFF-ST-10000107"/>
    <x v="1"/>
    <x v="4"/>
    <s v="Fellowes Super Stor/Drawer"/>
    <n v="249.75"/>
    <n v="9"/>
    <n v="0"/>
    <n v="44.954999999999977"/>
  </r>
  <r>
    <n v="1222"/>
    <s v="CA-2014-110184"/>
    <x v="136"/>
    <d v="2014-07-16T00:00:00"/>
    <s v="Standard Class"/>
    <s v="BF-11170"/>
    <s v="Ben Ferrer"/>
    <x v="2"/>
    <s v="United States"/>
    <s v="Los Angeles"/>
    <x v="1"/>
    <n v="90036"/>
    <x v="1"/>
    <s v="TEC-PH-10000439"/>
    <x v="2"/>
    <x v="7"/>
    <s v="GE DSL Phone Line Filter"/>
    <n v="255.93600000000004"/>
    <n v="8"/>
    <n v="0.2"/>
    <n v="28.792799999999971"/>
  </r>
  <r>
    <n v="1223"/>
    <s v="CA-2016-126004"/>
    <x v="429"/>
    <d v="2016-12-05T00:00:00"/>
    <s v="First Class"/>
    <s v="BM-11140"/>
    <s v="Becky Martin"/>
    <x v="0"/>
    <s v="United States"/>
    <s v="New York City"/>
    <x v="15"/>
    <n v="10024"/>
    <x v="3"/>
    <s v="FUR-FU-10001602"/>
    <x v="0"/>
    <x v="5"/>
    <s v="Eldon Delta Triangular Chair Mat, 52&quot; x 58&quot;, Clear"/>
    <n v="113.78999999999999"/>
    <n v="3"/>
    <n v="0"/>
    <n v="20.482199999999992"/>
  </r>
  <r>
    <n v="1224"/>
    <s v="CA-2016-126004"/>
    <x v="429"/>
    <d v="2016-12-05T00:00:00"/>
    <s v="First Class"/>
    <s v="BM-11140"/>
    <s v="Becky Martin"/>
    <x v="0"/>
    <s v="United States"/>
    <s v="New York City"/>
    <x v="15"/>
    <n v="10024"/>
    <x v="3"/>
    <s v="TEC-AC-10001432"/>
    <x v="2"/>
    <x v="11"/>
    <s v="Enermax Aurora Lite Keyboard"/>
    <n v="78.150000000000006"/>
    <n v="1"/>
    <n v="0"/>
    <n v="34.38600000000001"/>
  </r>
  <r>
    <n v="1225"/>
    <s v="CA-2016-126004"/>
    <x v="429"/>
    <d v="2016-12-05T00:00:00"/>
    <s v="First Class"/>
    <s v="BM-11140"/>
    <s v="Becky Martin"/>
    <x v="0"/>
    <s v="United States"/>
    <s v="New York City"/>
    <x v="15"/>
    <n v="10024"/>
    <x v="3"/>
    <s v="OFF-BI-10004656"/>
    <x v="1"/>
    <x v="8"/>
    <s v="Peel &amp; Stick Add-On Corner Pockets"/>
    <n v="1.7280000000000002"/>
    <n v="1"/>
    <n v="0.2"/>
    <n v="0.60479999999999989"/>
  </r>
  <r>
    <n v="1226"/>
    <s v="CA-2016-126004"/>
    <x v="429"/>
    <d v="2016-12-05T00:00:00"/>
    <s v="First Class"/>
    <s v="BM-11140"/>
    <s v="Becky Martin"/>
    <x v="0"/>
    <s v="United States"/>
    <s v="New York City"/>
    <x v="15"/>
    <n v="10024"/>
    <x v="3"/>
    <s v="OFF-PA-10001685"/>
    <x v="1"/>
    <x v="10"/>
    <s v="Easy-staple paper"/>
    <n v="40.56"/>
    <n v="4"/>
    <n v="0"/>
    <n v="19.874400000000001"/>
  </r>
  <r>
    <n v="1227"/>
    <s v="CA-2016-126004"/>
    <x v="429"/>
    <d v="2016-12-05T00:00:00"/>
    <s v="First Class"/>
    <s v="BM-11140"/>
    <s v="Becky Martin"/>
    <x v="0"/>
    <s v="United States"/>
    <s v="New York City"/>
    <x v="15"/>
    <n v="10024"/>
    <x v="3"/>
    <s v="OFF-ST-10001418"/>
    <x v="1"/>
    <x v="4"/>
    <s v="Carina Media Storage Towers in Natural &amp; Black"/>
    <n v="182.94"/>
    <n v="3"/>
    <n v="0"/>
    <n v="3.6587999999999994"/>
  </r>
  <r>
    <n v="1228"/>
    <s v="CA-2016-126004"/>
    <x v="429"/>
    <d v="2016-12-05T00:00:00"/>
    <s v="First Class"/>
    <s v="BM-11140"/>
    <s v="Becky Martin"/>
    <x v="0"/>
    <s v="United States"/>
    <s v="New York City"/>
    <x v="15"/>
    <n v="10024"/>
    <x v="3"/>
    <s v="OFF-ST-10000676"/>
    <x v="1"/>
    <x v="4"/>
    <s v="Fellowes Econo/Stor Drawers"/>
    <n v="193.86"/>
    <n v="2"/>
    <n v="0"/>
    <n v="11.631599999999992"/>
  </r>
  <r>
    <n v="1229"/>
    <s v="CA-2017-100013"/>
    <x v="44"/>
    <d v="2017-11-11T00:00:00"/>
    <s v="Standard Class"/>
    <s v="ZC-21910"/>
    <s v="Zuschuss Carroll"/>
    <x v="0"/>
    <s v="United States"/>
    <s v="Los Angeles"/>
    <x v="1"/>
    <n v="90045"/>
    <x v="1"/>
    <s v="OFF-EN-10001219"/>
    <x v="1"/>
    <x v="12"/>
    <s v="#10- 4 1/8&quot; x 9 1/2&quot; Security-Tint Envelopes"/>
    <n v="15.28"/>
    <n v="2"/>
    <n v="0"/>
    <n v="7.4871999999999996"/>
  </r>
  <r>
    <n v="1230"/>
    <s v="CA-2017-100013"/>
    <x v="44"/>
    <d v="2017-11-11T00:00:00"/>
    <s v="Standard Class"/>
    <s v="ZC-21910"/>
    <s v="Zuschuss Carroll"/>
    <x v="0"/>
    <s v="United States"/>
    <s v="Los Angeles"/>
    <x v="1"/>
    <n v="90045"/>
    <x v="1"/>
    <s v="FUR-FU-10001424"/>
    <x v="0"/>
    <x v="5"/>
    <s v="Dax Clear Box Frame"/>
    <n v="8.73"/>
    <n v="1"/>
    <n v="0"/>
    <n v="2.9681999999999995"/>
  </r>
  <r>
    <n v="1231"/>
    <s v="CA-2017-100013"/>
    <x v="44"/>
    <d v="2017-11-11T00:00:00"/>
    <s v="Standard Class"/>
    <s v="ZC-21910"/>
    <s v="Zuschuss Carroll"/>
    <x v="0"/>
    <s v="United States"/>
    <s v="Los Angeles"/>
    <x v="1"/>
    <n v="90045"/>
    <x v="1"/>
    <s v="OFF-AR-10001022"/>
    <x v="1"/>
    <x v="6"/>
    <s v="SANFORD Liquid Accent Tank-Style Highlighters"/>
    <n v="5.68"/>
    <n v="2"/>
    <n v="0"/>
    <n v="1.7607999999999997"/>
  </r>
  <r>
    <n v="1232"/>
    <s v="CA-2015-132570"/>
    <x v="89"/>
    <d v="2015-11-02T00:00:00"/>
    <s v="Second Class"/>
    <s v="KT-16480"/>
    <s v="Kean Thornton"/>
    <x v="0"/>
    <s v="United States"/>
    <s v="Buffalo"/>
    <x v="15"/>
    <n v="14215"/>
    <x v="3"/>
    <s v="OFF-AR-10000369"/>
    <x v="1"/>
    <x v="6"/>
    <s v="Design Ebony Sketching Pencil"/>
    <n v="2.78"/>
    <n v="2"/>
    <n v="0"/>
    <n v="0.72279999999999989"/>
  </r>
  <r>
    <n v="1233"/>
    <s v="CA-2015-132570"/>
    <x v="89"/>
    <d v="2015-11-02T00:00:00"/>
    <s v="Second Class"/>
    <s v="KT-16480"/>
    <s v="Kean Thornton"/>
    <x v="0"/>
    <s v="United States"/>
    <s v="Buffalo"/>
    <x v="15"/>
    <n v="14215"/>
    <x v="3"/>
    <s v="OFF-EN-10003055"/>
    <x v="1"/>
    <x v="12"/>
    <s v="Blue String-Tie &amp; Button Interoffice Envelopes, 10 x 13"/>
    <n v="79.959999999999994"/>
    <n v="2"/>
    <n v="0"/>
    <n v="35.981999999999992"/>
  </r>
  <r>
    <n v="1234"/>
    <s v="CA-2016-153682"/>
    <x v="198"/>
    <d v="2016-06-01T00:00:00"/>
    <s v="First Class"/>
    <s v="BG-11695"/>
    <s v="Brooke Gillingham"/>
    <x v="1"/>
    <s v="United States"/>
    <s v="Cincinnati"/>
    <x v="24"/>
    <n v="45231"/>
    <x v="3"/>
    <s v="TEC-CO-10001046"/>
    <x v="2"/>
    <x v="16"/>
    <s v="Canon Imageclass D680 Copier / Fax"/>
    <n v="839.98799999999994"/>
    <n v="2"/>
    <n v="0.4"/>
    <n v="69.99899999999991"/>
  </r>
  <r>
    <n v="1235"/>
    <s v="CA-2016-144344"/>
    <x v="99"/>
    <d v="2016-10-28T00:00:00"/>
    <s v="Same Day"/>
    <s v="PG-18820"/>
    <s v="Patrick Gardner"/>
    <x v="0"/>
    <s v="United States"/>
    <s v="Boynton Beach"/>
    <x v="2"/>
    <n v="33437"/>
    <x v="0"/>
    <s v="FUR-FU-10000076"/>
    <x v="0"/>
    <x v="5"/>
    <s v="24-Hour Round Wall Clock"/>
    <n v="47.952000000000005"/>
    <n v="3"/>
    <n v="0.2"/>
    <n v="13.786200000000006"/>
  </r>
  <r>
    <n v="1236"/>
    <s v="CA-2016-144344"/>
    <x v="99"/>
    <d v="2016-10-28T00:00:00"/>
    <s v="Same Day"/>
    <s v="PG-18820"/>
    <s v="Patrick Gardner"/>
    <x v="0"/>
    <s v="United States"/>
    <s v="Boynton Beach"/>
    <x v="2"/>
    <n v="33437"/>
    <x v="0"/>
    <s v="OFF-BI-10003719"/>
    <x v="1"/>
    <x v="8"/>
    <s v="Large Capacity Hanging Post Binders"/>
    <n v="37.425000000000004"/>
    <n v="5"/>
    <n v="0.7"/>
    <n v="-29.940000000000012"/>
  </r>
  <r>
    <n v="1237"/>
    <s v="CA-2016-144344"/>
    <x v="99"/>
    <d v="2016-10-28T00:00:00"/>
    <s v="Same Day"/>
    <s v="PG-18820"/>
    <s v="Patrick Gardner"/>
    <x v="0"/>
    <s v="United States"/>
    <s v="Boynton Beach"/>
    <x v="2"/>
    <n v="33437"/>
    <x v="0"/>
    <s v="FUR-FU-10003268"/>
    <x v="0"/>
    <x v="5"/>
    <s v="Eldon Radial Chair Mat for Low to Medium Pile Carpets"/>
    <n v="63.967999999999996"/>
    <n v="2"/>
    <n v="0.2"/>
    <n v="0"/>
  </r>
  <r>
    <n v="1238"/>
    <s v="CA-2016-144344"/>
    <x v="99"/>
    <d v="2016-10-28T00:00:00"/>
    <s v="Same Day"/>
    <s v="PG-18820"/>
    <s v="Patrick Gardner"/>
    <x v="0"/>
    <s v="United States"/>
    <s v="Boynton Beach"/>
    <x v="2"/>
    <n v="33437"/>
    <x v="0"/>
    <s v="FUR-FU-10003553"/>
    <x v="0"/>
    <x v="5"/>
    <s v="Howard Miller 13-1/2&quot; Diameter Rosebrook Wall Clock"/>
    <n v="165.048"/>
    <n v="3"/>
    <n v="0.2"/>
    <n v="41.262"/>
  </r>
  <r>
    <n v="1239"/>
    <s v="CA-2014-127012"/>
    <x v="430"/>
    <d v="2014-08-15T00:00:00"/>
    <s v="Standard Class"/>
    <s v="GM-14680"/>
    <s v="Greg Matthias"/>
    <x v="0"/>
    <s v="United States"/>
    <s v="Seattle"/>
    <x v="4"/>
    <n v="98105"/>
    <x v="1"/>
    <s v="FUR-FU-10003691"/>
    <x v="0"/>
    <x v="5"/>
    <s v="Eldon Image Series Desk Accessories, Ebony"/>
    <n v="12.35"/>
    <n v="1"/>
    <n v="0"/>
    <n v="5.4340000000000002"/>
  </r>
  <r>
    <n v="1240"/>
    <s v="CA-2014-127012"/>
    <x v="430"/>
    <d v="2014-08-15T00:00:00"/>
    <s v="Standard Class"/>
    <s v="GM-14680"/>
    <s v="Greg Matthias"/>
    <x v="0"/>
    <s v="United States"/>
    <s v="Seattle"/>
    <x v="4"/>
    <n v="98105"/>
    <x v="1"/>
    <s v="OFF-AR-10003903"/>
    <x v="1"/>
    <x v="6"/>
    <s v="Sanford 52201 APSCO Electric Pencil Sharpener"/>
    <n v="40.97"/>
    <n v="1"/>
    <n v="0"/>
    <n v="10.652200000000001"/>
  </r>
  <r>
    <n v="1241"/>
    <s v="CA-2014-127012"/>
    <x v="430"/>
    <d v="2014-08-15T00:00:00"/>
    <s v="Standard Class"/>
    <s v="GM-14680"/>
    <s v="Greg Matthias"/>
    <x v="0"/>
    <s v="United States"/>
    <s v="Seattle"/>
    <x v="4"/>
    <n v="98105"/>
    <x v="1"/>
    <s v="OFF-FA-10004854"/>
    <x v="1"/>
    <x v="13"/>
    <s v="Vinyl Coated Wire Paper Clips in Organizer Box, 800/Box"/>
    <n v="22.96"/>
    <n v="2"/>
    <n v="0"/>
    <n v="10.7912"/>
  </r>
  <r>
    <n v="1242"/>
    <s v="CA-2016-128727"/>
    <x v="48"/>
    <d v="2016-09-04T00:00:00"/>
    <s v="Standard Class"/>
    <s v="MO-17800"/>
    <s v="Meg O'Connel"/>
    <x v="2"/>
    <s v="United States"/>
    <s v="New York City"/>
    <x v="15"/>
    <n v="10024"/>
    <x v="3"/>
    <s v="TEC-PH-10003442"/>
    <x v="2"/>
    <x v="7"/>
    <s v="Samsung Replacement EH64AVFWE Premium Headset"/>
    <n v="22"/>
    <n v="4"/>
    <n v="0"/>
    <n v="5.5"/>
  </r>
  <r>
    <n v="1243"/>
    <s v="US-2016-162859"/>
    <x v="431"/>
    <d v="2016-02-22T00:00:00"/>
    <s v="Standard Class"/>
    <s v="PG-18820"/>
    <s v="Patrick Gardner"/>
    <x v="0"/>
    <s v="United States"/>
    <s v="New York City"/>
    <x v="15"/>
    <n v="10009"/>
    <x v="3"/>
    <s v="OFF-BI-10004519"/>
    <x v="1"/>
    <x v="8"/>
    <s v="GBC DocuBind P100 Manual Binding Machine"/>
    <n v="398.35199999999998"/>
    <n v="3"/>
    <n v="0.2"/>
    <n v="124.48499999999999"/>
  </r>
  <r>
    <n v="1244"/>
    <s v="US-2016-162859"/>
    <x v="431"/>
    <d v="2016-02-22T00:00:00"/>
    <s v="Standard Class"/>
    <s v="PG-18820"/>
    <s v="Patrick Gardner"/>
    <x v="0"/>
    <s v="United States"/>
    <s v="New York City"/>
    <x v="15"/>
    <n v="10009"/>
    <x v="3"/>
    <s v="OFF-FA-10000304"/>
    <x v="1"/>
    <x v="13"/>
    <s v="Advantus Push Pins"/>
    <n v="8.7200000000000006"/>
    <n v="4"/>
    <n v="0"/>
    <n v="3.5752000000000006"/>
  </r>
  <r>
    <n v="1245"/>
    <s v="CA-2017-133641"/>
    <x v="304"/>
    <d v="2017-05-21T00:00:00"/>
    <s v="Standard Class"/>
    <s v="EJ-14155"/>
    <s v="Eva Jacobs"/>
    <x v="0"/>
    <s v="United States"/>
    <s v="Gulfport"/>
    <x v="35"/>
    <n v="39503"/>
    <x v="0"/>
    <s v="OFF-EN-10004955"/>
    <x v="1"/>
    <x v="12"/>
    <s v="Fashion Color Clasp Envelopes"/>
    <n v="48.69"/>
    <n v="9"/>
    <n v="0"/>
    <n v="23.8581"/>
  </r>
  <r>
    <n v="1246"/>
    <s v="CA-2014-168494"/>
    <x v="432"/>
    <d v="2014-12-14T00:00:00"/>
    <s v="Second Class"/>
    <s v="NP-18700"/>
    <s v="Nora Preis"/>
    <x v="0"/>
    <s v="United States"/>
    <s v="Fresno"/>
    <x v="1"/>
    <n v="93727"/>
    <x v="1"/>
    <s v="FUR-TA-10004619"/>
    <x v="0"/>
    <x v="3"/>
    <s v="Hon Non-Folding Utility Tables"/>
    <n v="764.6880000000001"/>
    <n v="6"/>
    <n v="0.2"/>
    <n v="95.585999999999899"/>
  </r>
  <r>
    <n v="1247"/>
    <s v="CA-2014-168494"/>
    <x v="432"/>
    <d v="2014-12-14T00:00:00"/>
    <s v="Second Class"/>
    <s v="NP-18700"/>
    <s v="Nora Preis"/>
    <x v="0"/>
    <s v="United States"/>
    <s v="Fresno"/>
    <x v="1"/>
    <n v="93727"/>
    <x v="1"/>
    <s v="FUR-TA-10003473"/>
    <x v="0"/>
    <x v="3"/>
    <s v="Bretford Rectangular Conference Table Tops"/>
    <n v="3610.848"/>
    <n v="12"/>
    <n v="0.2"/>
    <n v="135.4068000000002"/>
  </r>
  <r>
    <n v="1248"/>
    <s v="CA-2014-168494"/>
    <x v="432"/>
    <d v="2014-12-14T00:00:00"/>
    <s v="Second Class"/>
    <s v="NP-18700"/>
    <s v="Nora Preis"/>
    <x v="0"/>
    <s v="United States"/>
    <s v="Fresno"/>
    <x v="1"/>
    <n v="93727"/>
    <x v="1"/>
    <s v="FUR-BO-10004467"/>
    <x v="0"/>
    <x v="0"/>
    <s v="Bestar Classic Bookcase"/>
    <n v="254.97449999999998"/>
    <n v="3"/>
    <n v="0.15"/>
    <n v="11.998799999999989"/>
  </r>
  <r>
    <n v="1249"/>
    <s v="CA-2017-115602"/>
    <x v="404"/>
    <d v="2017-12-24T00:00:00"/>
    <s v="Standard Class"/>
    <s v="DJ-13630"/>
    <s v="Doug Jacobs"/>
    <x v="0"/>
    <s v="United States"/>
    <s v="New York City"/>
    <x v="15"/>
    <n v="10009"/>
    <x v="3"/>
    <s v="OFF-AR-10002280"/>
    <x v="1"/>
    <x v="6"/>
    <s v="Staples in misc. colors"/>
    <n v="38.82"/>
    <n v="6"/>
    <n v="0"/>
    <n v="17.468999999999998"/>
  </r>
  <r>
    <n v="1250"/>
    <s v="CA-2017-115602"/>
    <x v="404"/>
    <d v="2017-12-24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s v="Standard Class"/>
    <s v="DJ-13630"/>
    <s v="Doug Jacobs"/>
    <x v="0"/>
    <s v="United States"/>
    <s v="New York City"/>
    <x v="15"/>
    <n v="10009"/>
    <x v="3"/>
    <s v="OFF-AP-10000891"/>
    <x v="1"/>
    <x v="9"/>
    <s v="Kensington 7 Outlet MasterPiece HOMEOFFICE Power Control Center"/>
    <n v="1704.56"/>
    <n v="13"/>
    <n v="0"/>
    <n v="511.36799999999999"/>
  </r>
  <r>
    <n v="1252"/>
    <s v="CA-2017-115602"/>
    <x v="404"/>
    <d v="2017-12-24T00:00:00"/>
    <s v="Standard Class"/>
    <s v="DJ-13630"/>
    <s v="Doug Jacobs"/>
    <x v="0"/>
    <s v="United States"/>
    <s v="New York City"/>
    <x v="15"/>
    <n v="10009"/>
    <x v="3"/>
    <s v="OFF-AR-10000462"/>
    <x v="1"/>
    <x v="6"/>
    <s v="Sanford Pocket Accent Highlighters"/>
    <n v="3.2"/>
    <n v="2"/>
    <n v="0"/>
    <n v="1.3760000000000003"/>
  </r>
  <r>
    <n v="1253"/>
    <s v="CA-2015-154956"/>
    <x v="433"/>
    <d v="2015-07-09T00:00:00"/>
    <s v="Standard Class"/>
    <s v="IM-15070"/>
    <s v="Irene Maddox"/>
    <x v="0"/>
    <s v="United States"/>
    <s v="Milwaukee"/>
    <x v="6"/>
    <n v="53209"/>
    <x v="2"/>
    <s v="TEC-PH-10004165"/>
    <x v="2"/>
    <x v="7"/>
    <s v="Mitel MiVoice 5330e IP Phone"/>
    <n v="1099.96"/>
    <n v="4"/>
    <n v="0"/>
    <n v="285.9896"/>
  </r>
  <r>
    <n v="1254"/>
    <s v="CA-2017-144638"/>
    <x v="434"/>
    <d v="2017-03-14T00:00:00"/>
    <s v="Standard Class"/>
    <s v="MH-18115"/>
    <s v="Mick Hernandez"/>
    <x v="2"/>
    <s v="United States"/>
    <s v="Chester"/>
    <x v="9"/>
    <n v="19013"/>
    <x v="3"/>
    <s v="OFF-AR-10003958"/>
    <x v="1"/>
    <x v="6"/>
    <s v="Newell 337"/>
    <n v="5.2480000000000002"/>
    <n v="2"/>
    <n v="0.2"/>
    <n v="0.59039999999999915"/>
  </r>
  <r>
    <n v="1255"/>
    <s v="CA-2017-144638"/>
    <x v="434"/>
    <d v="2017-03-14T00:00:00"/>
    <s v="Standard Class"/>
    <s v="MH-18115"/>
    <s v="Mick Hernandez"/>
    <x v="2"/>
    <s v="United States"/>
    <s v="Chester"/>
    <x v="9"/>
    <n v="19013"/>
    <x v="3"/>
    <s v="TEC-PH-10000149"/>
    <x v="2"/>
    <x v="7"/>
    <s v="Cisco SPA525G2 IP Phone - Wireless"/>
    <n v="35.909999999999997"/>
    <n v="3"/>
    <n v="0.4"/>
    <n v="-8.3790000000000031"/>
  </r>
  <r>
    <n v="1256"/>
    <s v="CA-2017-144638"/>
    <x v="434"/>
    <d v="2017-03-14T00:00:00"/>
    <s v="Standard Class"/>
    <s v="MH-18115"/>
    <s v="Mick Hernandez"/>
    <x v="2"/>
    <s v="United States"/>
    <s v="Chester"/>
    <x v="9"/>
    <n v="19013"/>
    <x v="3"/>
    <s v="FUR-FU-10003724"/>
    <x v="0"/>
    <x v="5"/>
    <s v="Westinghouse Clip-On Gooseneck Lamps"/>
    <n v="6.6959999999999997"/>
    <n v="1"/>
    <n v="0.2"/>
    <n v="0.50219999999999976"/>
  </r>
  <r>
    <n v="1257"/>
    <s v="CA-2017-144638"/>
    <x v="434"/>
    <d v="2017-03-14T00:00:00"/>
    <s v="Standard Class"/>
    <s v="MH-18115"/>
    <s v="Mick Hernandez"/>
    <x v="2"/>
    <s v="United States"/>
    <s v="Chester"/>
    <x v="9"/>
    <n v="19013"/>
    <x v="3"/>
    <s v="FUR-FU-10003535"/>
    <x v="0"/>
    <x v="5"/>
    <s v="Howard Miller Distant Time Traveler Alarm Clock"/>
    <n v="43.872000000000007"/>
    <n v="2"/>
    <n v="0.2"/>
    <n v="11.516399999999999"/>
  </r>
  <r>
    <n v="1258"/>
    <s v="US-2016-168620"/>
    <x v="435"/>
    <d v="2016-12-28T00:00:00"/>
    <s v="Second Class"/>
    <s v="RB-19795"/>
    <s v="Ross Baird"/>
    <x v="2"/>
    <s v="United States"/>
    <s v="Charlotte"/>
    <x v="3"/>
    <n v="28205"/>
    <x v="0"/>
    <s v="OFF-BI-10001575"/>
    <x v="1"/>
    <x v="8"/>
    <s v="GBC Linen Binding Covers"/>
    <n v="27.882000000000005"/>
    <n v="3"/>
    <n v="0.7"/>
    <n v="-20.446799999999996"/>
  </r>
  <r>
    <n v="1259"/>
    <s v="US-2016-168620"/>
    <x v="435"/>
    <d v="2016-12-28T00:00:00"/>
    <s v="Second Class"/>
    <s v="RB-19795"/>
    <s v="Ross Baird"/>
    <x v="2"/>
    <s v="United States"/>
    <s v="Charlotte"/>
    <x v="3"/>
    <n v="28205"/>
    <x v="0"/>
    <s v="OFF-ST-10003716"/>
    <x v="1"/>
    <x v="4"/>
    <s v="Tennsco Double-Tier Lockers"/>
    <n v="540.048"/>
    <n v="3"/>
    <n v="0.2"/>
    <n v="-47.254199999999997"/>
  </r>
  <r>
    <n v="1260"/>
    <s v="US-2016-168620"/>
    <x v="435"/>
    <d v="2016-12-28T00:00:00"/>
    <s v="Second Class"/>
    <s v="RB-19795"/>
    <s v="Ross Baird"/>
    <x v="2"/>
    <s v="United States"/>
    <s v="Charlotte"/>
    <x v="3"/>
    <n v="28205"/>
    <x v="0"/>
    <s v="TEC-AC-10004469"/>
    <x v="2"/>
    <x v="11"/>
    <s v="Microsoft Sculpt Comfort Mouse"/>
    <n v="255.68000000000004"/>
    <n v="8"/>
    <n v="0.2"/>
    <n v="76.704000000000008"/>
  </r>
  <r>
    <n v="1261"/>
    <s v="CA-2017-117079"/>
    <x v="436"/>
    <d v="2017-10-27T00:00:00"/>
    <s v="Standard Class"/>
    <s v="JR-15700"/>
    <s v="Jocasta Rupert"/>
    <x v="0"/>
    <s v="United States"/>
    <s v="Jacksonville"/>
    <x v="2"/>
    <n v="32216"/>
    <x v="0"/>
    <s v="TEC-PH-10004586"/>
    <x v="2"/>
    <x v="7"/>
    <s v="Wilson SignalBoost 841262 DB PRO Amplifier Kit"/>
    <n v="863.87999999999988"/>
    <n v="3"/>
    <n v="0.2"/>
    <n v="107.98499999999996"/>
  </r>
  <r>
    <n v="1262"/>
    <s v="US-2016-144393"/>
    <x v="99"/>
    <d v="2016-11-04T00:00:00"/>
    <s v="Standard Class"/>
    <s v="SM-20950"/>
    <s v="Suzanne McNair"/>
    <x v="1"/>
    <s v="United States"/>
    <s v="Greenville"/>
    <x v="3"/>
    <n v="27834"/>
    <x v="0"/>
    <s v="OFF-BI-10004236"/>
    <x v="1"/>
    <x v="8"/>
    <s v="XtraLife ClearVue Slant-D Ring Binder, White, 3&quot;"/>
    <n v="17.616000000000003"/>
    <n v="4"/>
    <n v="0.7"/>
    <n v="-14.0928"/>
  </r>
  <r>
    <n v="1263"/>
    <s v="CA-2017-105053"/>
    <x v="437"/>
    <d v="2017-07-09T00:00:00"/>
    <s v="Second Class"/>
    <s v="CS-12355"/>
    <s v="Christine Sundaresam"/>
    <x v="0"/>
    <s v="United States"/>
    <s v="Long Beach"/>
    <x v="15"/>
    <n v="11561"/>
    <x v="3"/>
    <s v="OFF-BI-10001634"/>
    <x v="1"/>
    <x v="8"/>
    <s v="Wilson Jones Active Use Binders"/>
    <n v="17.472000000000001"/>
    <n v="3"/>
    <n v="0.2"/>
    <n v="6.3336000000000006"/>
  </r>
  <r>
    <n v="1264"/>
    <s v="CA-2016-155992"/>
    <x v="393"/>
    <d v="2016-10-02T00:00:00"/>
    <s v="First Class"/>
    <s v="CC-12220"/>
    <s v="Chris Cortes"/>
    <x v="0"/>
    <s v="United States"/>
    <s v="La Porte"/>
    <x v="14"/>
    <n v="46350"/>
    <x v="2"/>
    <s v="TEC-PH-10000215"/>
    <x v="2"/>
    <x v="7"/>
    <s v="Plantronics Cordless Phone Headset with In-line Volume - M214C"/>
    <n v="69.900000000000006"/>
    <n v="2"/>
    <n v="0"/>
    <n v="18.873000000000005"/>
  </r>
  <r>
    <n v="1265"/>
    <s v="CA-2016-155992"/>
    <x v="393"/>
    <d v="2016-10-02T00:00:00"/>
    <s v="First Class"/>
    <s v="CC-12220"/>
    <s v="Chris Cortes"/>
    <x v="0"/>
    <s v="United States"/>
    <s v="La Porte"/>
    <x v="14"/>
    <n v="46350"/>
    <x v="2"/>
    <s v="FUR-FU-10003724"/>
    <x v="0"/>
    <x v="5"/>
    <s v="Westinghouse Clip-On Gooseneck Lamps"/>
    <n v="41.849999999999994"/>
    <n v="5"/>
    <n v="0"/>
    <n v="10.880999999999998"/>
  </r>
  <r>
    <n v="1266"/>
    <s v="CA-2017-110380"/>
    <x v="264"/>
    <d v="2017-09-07T00:00:00"/>
    <s v="Standard Class"/>
    <s v="PF-19225"/>
    <s v="Phillip Flathmann"/>
    <x v="0"/>
    <s v="United States"/>
    <s v="San Francisco"/>
    <x v="1"/>
    <n v="94122"/>
    <x v="1"/>
    <s v="OFF-AR-10000422"/>
    <x v="1"/>
    <x v="6"/>
    <s v="Pencil and Crayon Sharpener"/>
    <n v="6.57"/>
    <n v="3"/>
    <n v="0"/>
    <n v="1.7738999999999998"/>
  </r>
  <r>
    <n v="1267"/>
    <s v="US-2014-167738"/>
    <x v="163"/>
    <d v="2014-12-29T00:00:00"/>
    <s v="Standard Class"/>
    <s v="JC-16105"/>
    <s v="Julie Creighton"/>
    <x v="1"/>
    <s v="United States"/>
    <s v="Los Angeles"/>
    <x v="1"/>
    <n v="90045"/>
    <x v="1"/>
    <s v="OFF-ST-10003306"/>
    <x v="1"/>
    <x v="4"/>
    <s v="Letter Size Cart"/>
    <n v="142.86000000000001"/>
    <n v="1"/>
    <n v="0"/>
    <n v="41.429399999999987"/>
  </r>
  <r>
    <n v="1268"/>
    <s v="US-2014-167738"/>
    <x v="163"/>
    <d v="2014-12-29T00:00:00"/>
    <s v="Standard Class"/>
    <s v="JC-16105"/>
    <s v="Julie Creighton"/>
    <x v="1"/>
    <s v="United States"/>
    <s v="Los Angeles"/>
    <x v="1"/>
    <n v="90045"/>
    <x v="1"/>
    <s v="FUR-CH-10001146"/>
    <x v="0"/>
    <x v="1"/>
    <s v="Global Value Mid-Back Manager's Chair, Gray"/>
    <n v="292.27200000000005"/>
    <n v="6"/>
    <n v="0.2"/>
    <n v="18.266999999999967"/>
  </r>
  <r>
    <n v="1269"/>
    <s v="CA-2017-121412"/>
    <x v="397"/>
    <d v="2017-09-27T00:00:00"/>
    <s v="Standard Class"/>
    <s v="BG-11695"/>
    <s v="Brooke Gillingham"/>
    <x v="1"/>
    <s v="United States"/>
    <s v="Louisville"/>
    <x v="22"/>
    <n v="80027"/>
    <x v="1"/>
    <s v="FUR-FU-10000246"/>
    <x v="0"/>
    <x v="5"/>
    <s v="Aluminum Document Frame"/>
    <n v="29.328000000000003"/>
    <n v="3"/>
    <n v="0.2"/>
    <n v="3.665999999999995"/>
  </r>
  <r>
    <n v="1270"/>
    <s v="CA-2017-100426"/>
    <x v="400"/>
    <d v="2017-06-08T00:00:00"/>
    <s v="Standard Class"/>
    <s v="DC-12850"/>
    <s v="Dan Campbell"/>
    <x v="0"/>
    <s v="United States"/>
    <s v="Florence"/>
    <x v="19"/>
    <n v="35630"/>
    <x v="0"/>
    <s v="OFF-PA-10002870"/>
    <x v="1"/>
    <x v="10"/>
    <s v="Ampad Phone Message Book, Recycled, 400 Message Capacity, 5 ¾” x 11”"/>
    <n v="12.48"/>
    <n v="2"/>
    <n v="0"/>
    <n v="5.6159999999999997"/>
  </r>
  <r>
    <n v="1271"/>
    <s v="US-2016-103646"/>
    <x v="438"/>
    <d v="2016-04-26T00:00:00"/>
    <s v="Standard Class"/>
    <s v="SP-20545"/>
    <s v="Sibella Parks"/>
    <x v="1"/>
    <s v="United States"/>
    <s v="Chicago"/>
    <x v="10"/>
    <n v="60623"/>
    <x v="2"/>
    <s v="OFF-ST-10000563"/>
    <x v="1"/>
    <x v="4"/>
    <s v="Fellowes Bankers Box Stor/Drawer Steel Plus"/>
    <n v="102.33600000000001"/>
    <n v="4"/>
    <n v="0.2"/>
    <n v="-12.792000000000002"/>
  </r>
  <r>
    <n v="1272"/>
    <s v="US-2016-103646"/>
    <x v="438"/>
    <d v="2016-04-26T00:00:00"/>
    <s v="Standard Class"/>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s v="Standard Class"/>
    <s v="SP-20545"/>
    <s v="Sibella Parks"/>
    <x v="1"/>
    <s v="United States"/>
    <s v="Chicago"/>
    <x v="10"/>
    <n v="60623"/>
    <x v="2"/>
    <s v="OFF-BI-10002854"/>
    <x v="1"/>
    <x v="8"/>
    <s v="Performers Binder/Pad Holder, Black"/>
    <n v="44.847999999999992"/>
    <n v="8"/>
    <n v="0.8"/>
    <n v="-67.27200000000002"/>
  </r>
  <r>
    <n v="1274"/>
    <s v="CA-2016-119186"/>
    <x v="439"/>
    <d v="2016-05-26T00:00:00"/>
    <s v="Same Day"/>
    <s v="MS-17710"/>
    <s v="Maurice Satty"/>
    <x v="0"/>
    <s v="United States"/>
    <s v="Fort Worth"/>
    <x v="5"/>
    <n v="76106"/>
    <x v="2"/>
    <s v="OFF-PA-10004621"/>
    <x v="1"/>
    <x v="10"/>
    <s v="Xerox 212"/>
    <n v="10.368000000000002"/>
    <n v="2"/>
    <n v="0.2"/>
    <n v="3.6288"/>
  </r>
  <r>
    <n v="1275"/>
    <s v="CA-2016-119186"/>
    <x v="439"/>
    <d v="2016-05-26T00:00:00"/>
    <s v="Same Day"/>
    <s v="MS-17710"/>
    <s v="Maurice Satty"/>
    <x v="0"/>
    <s v="United States"/>
    <s v="Fort Worth"/>
    <x v="5"/>
    <n v="76106"/>
    <x v="2"/>
    <s v="FUR-CH-10001973"/>
    <x v="0"/>
    <x v="1"/>
    <s v="Office Star Flex Back Scooter Chair with White Frame"/>
    <n v="388.42999999999995"/>
    <n v="5"/>
    <n v="0.3"/>
    <n v="-88.783999999999978"/>
  </r>
  <r>
    <n v="1276"/>
    <s v="CA-2016-119186"/>
    <x v="439"/>
    <d v="2016-05-26T00:00:00"/>
    <s v="Same Day"/>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s v="Same Day"/>
    <s v="MS-17710"/>
    <s v="Maurice Satty"/>
    <x v="0"/>
    <s v="United States"/>
    <s v="Fort Worth"/>
    <x v="5"/>
    <n v="76106"/>
    <x v="2"/>
    <s v="TEC-AC-10000580"/>
    <x v="2"/>
    <x v="11"/>
    <s v="Logitech G13 Programmable Gameboard with LCD Display"/>
    <n v="63.991999999999997"/>
    <n v="1"/>
    <n v="0.2"/>
    <n v="-7.1990999999999961"/>
  </r>
  <r>
    <n v="1278"/>
    <s v="CA-2016-148698"/>
    <x v="440"/>
    <d v="2016-05-07T00:00:00"/>
    <s v="Standard Class"/>
    <s v="BD-11770"/>
    <s v="Bryan Davis"/>
    <x v="0"/>
    <s v="United States"/>
    <s v="Houston"/>
    <x v="5"/>
    <n v="77070"/>
    <x v="2"/>
    <s v="OFF-AR-10004022"/>
    <x v="1"/>
    <x v="6"/>
    <s v="Panasonic KP-380BK Classic Electric Pencil Sharpener"/>
    <n v="86.352000000000004"/>
    <n v="3"/>
    <n v="0.2"/>
    <n v="5.3969999999999914"/>
  </r>
  <r>
    <n v="1279"/>
    <s v="CA-2014-163293"/>
    <x v="78"/>
    <d v="2014-09-11T00:00:00"/>
    <s v="First Class"/>
    <s v="KC-16255"/>
    <s v="Karen Carlisle"/>
    <x v="1"/>
    <s v="United States"/>
    <s v="Macon"/>
    <x v="32"/>
    <n v="31204"/>
    <x v="0"/>
    <s v="TEC-AC-10004209"/>
    <x v="2"/>
    <x v="11"/>
    <s v="Memorex Froggy Flash Drive 4 GB"/>
    <n v="32.97"/>
    <n v="3"/>
    <n v="0"/>
    <n v="12.8583"/>
  </r>
  <r>
    <n v="1280"/>
    <s v="CA-2014-163293"/>
    <x v="78"/>
    <d v="2014-09-11T00:00:00"/>
    <s v="First Class"/>
    <s v="KC-16255"/>
    <s v="Karen Carlisle"/>
    <x v="1"/>
    <s v="United States"/>
    <s v="Macon"/>
    <x v="32"/>
    <n v="31204"/>
    <x v="0"/>
    <s v="TEC-AC-10000023"/>
    <x v="2"/>
    <x v="11"/>
    <s v="Maxell 74 Minute CD-R Spindle, 50/Pack"/>
    <n v="83.88"/>
    <n v="4"/>
    <n v="0"/>
    <n v="30.196799999999996"/>
  </r>
  <r>
    <n v="1281"/>
    <s v="CA-2016-160815"/>
    <x v="64"/>
    <d v="2016-09-06T00:00:00"/>
    <s v="First Class"/>
    <s v="TR-21325"/>
    <s v="Toby Ritter"/>
    <x v="0"/>
    <s v="United States"/>
    <s v="Cedar Rapids"/>
    <x v="23"/>
    <n v="52402"/>
    <x v="2"/>
    <s v="TEC-PH-10003505"/>
    <x v="2"/>
    <x v="7"/>
    <s v="Geemarc AmpliPOWER60"/>
    <n v="278.39999999999998"/>
    <n v="3"/>
    <n v="0"/>
    <n v="80.735999999999976"/>
  </r>
  <r>
    <n v="1282"/>
    <s v="CA-2017-122154"/>
    <x v="359"/>
    <d v="2017-04-11T00:00:00"/>
    <s v="First Class"/>
    <s v="SA-20830"/>
    <s v="Sue Ann Reed"/>
    <x v="0"/>
    <s v="United States"/>
    <s v="Jacksonville"/>
    <x v="2"/>
    <n v="32216"/>
    <x v="0"/>
    <s v="OFF-LA-10000121"/>
    <x v="1"/>
    <x v="2"/>
    <s v="Avery 48"/>
    <n v="15.120000000000001"/>
    <n v="3"/>
    <n v="0.2"/>
    <n v="4.9139999999999988"/>
  </r>
  <r>
    <n v="1283"/>
    <s v="CA-2017-122154"/>
    <x v="359"/>
    <d v="2017-04-11T00:00:00"/>
    <s v="First Class"/>
    <s v="SA-20830"/>
    <s v="Sue Ann Reed"/>
    <x v="0"/>
    <s v="United States"/>
    <s v="Jacksonville"/>
    <x v="2"/>
    <n v="32216"/>
    <x v="0"/>
    <s v="OFF-BI-10002026"/>
    <x v="1"/>
    <x v="8"/>
    <s v="Avery Arch Ring Binders"/>
    <n v="17.430000000000003"/>
    <n v="1"/>
    <n v="0.7"/>
    <n v="-13.363000000000003"/>
  </r>
  <r>
    <n v="1284"/>
    <s v="CA-2017-122154"/>
    <x v="359"/>
    <d v="2017-04-11T00:00:00"/>
    <s v="First Class"/>
    <s v="SA-20830"/>
    <s v="Sue Ann Reed"/>
    <x v="0"/>
    <s v="United States"/>
    <s v="Jacksonville"/>
    <x v="2"/>
    <n v="32216"/>
    <x v="0"/>
    <s v="OFF-PA-10000994"/>
    <x v="1"/>
    <x v="10"/>
    <s v="Xerox 1915"/>
    <n v="251.64"/>
    <n v="3"/>
    <n v="0.2"/>
    <n v="88.073999999999984"/>
  </r>
  <r>
    <n v="1285"/>
    <s v="US-2015-149692"/>
    <x v="401"/>
    <d v="2015-12-12T00:00:00"/>
    <s v="Standard Class"/>
    <s v="KW-16435"/>
    <s v="Katrina Willman"/>
    <x v="0"/>
    <s v="United States"/>
    <s v="Austin"/>
    <x v="5"/>
    <n v="78745"/>
    <x v="2"/>
    <s v="OFF-BI-10002813"/>
    <x v="1"/>
    <x v="8"/>
    <s v="Avery Reinforcements for Hole-Punch Pages"/>
    <n v="2.7719999999999994"/>
    <n v="7"/>
    <n v="0.8"/>
    <n v="-4.8510000000000009"/>
  </r>
  <r>
    <n v="1286"/>
    <s v="CA-2016-119445"/>
    <x v="190"/>
    <d v="2016-07-03T00:00:00"/>
    <s v="Standard Class"/>
    <s v="GM-14500"/>
    <s v="Gene McClure"/>
    <x v="0"/>
    <s v="United States"/>
    <s v="Providence"/>
    <x v="34"/>
    <n v="2908"/>
    <x v="3"/>
    <s v="OFF-ST-10000617"/>
    <x v="1"/>
    <x v="4"/>
    <s v="Woodgrain Magazine Files by Perma"/>
    <n v="14.9"/>
    <n v="5"/>
    <n v="0"/>
    <n v="1.0429999999999984"/>
  </r>
  <r>
    <n v="1287"/>
    <s v="CA-2015-124268"/>
    <x v="433"/>
    <d v="2015-07-08T00:00:00"/>
    <s v="Standard Class"/>
    <s v="AD-10180"/>
    <s v="Alan Dominguez"/>
    <x v="2"/>
    <s v="United States"/>
    <s v="New York City"/>
    <x v="15"/>
    <n v="10035"/>
    <x v="3"/>
    <s v="OFF-AR-10004817"/>
    <x v="1"/>
    <x v="6"/>
    <s v="Colorific Watercolor Pencils"/>
    <n v="15.48"/>
    <n v="3"/>
    <n v="0"/>
    <n v="4.4891999999999985"/>
  </r>
  <r>
    <n v="1288"/>
    <s v="CA-2016-154711"/>
    <x v="441"/>
    <d v="2016-11-26T00:00:00"/>
    <s v="Standard Class"/>
    <s v="TB-21355"/>
    <s v="Todd Boyes"/>
    <x v="1"/>
    <s v="United States"/>
    <s v="New York City"/>
    <x v="15"/>
    <n v="10009"/>
    <x v="3"/>
    <s v="FUR-FU-10000397"/>
    <x v="0"/>
    <x v="5"/>
    <s v="Luxo Economy Swing Arm Lamp"/>
    <n v="39.880000000000003"/>
    <n v="2"/>
    <n v="0"/>
    <n v="11.166400000000003"/>
  </r>
  <r>
    <n v="1289"/>
    <s v="CA-2016-154711"/>
    <x v="441"/>
    <d v="2016-11-26T00:00:00"/>
    <s v="Standard Class"/>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s v="Standard Class"/>
    <s v="TB-21355"/>
    <s v="Todd Boyes"/>
    <x v="1"/>
    <s v="United States"/>
    <s v="New York City"/>
    <x v="15"/>
    <n v="10009"/>
    <x v="3"/>
    <s v="OFF-AR-10001860"/>
    <x v="1"/>
    <x v="6"/>
    <s v="BIC Liqua Brite Liner"/>
    <n v="20.82"/>
    <n v="3"/>
    <n v="0"/>
    <n v="7.4952000000000005"/>
  </r>
  <r>
    <n v="1291"/>
    <s v="CA-2016-163384"/>
    <x v="338"/>
    <d v="2016-11-12T00:00:00"/>
    <s v="First Class"/>
    <s v="CC-12430"/>
    <s v="Chuck Clark"/>
    <x v="2"/>
    <s v="United States"/>
    <s v="San Francisco"/>
    <x v="1"/>
    <n v="94122"/>
    <x v="1"/>
    <s v="OFF-BI-10004970"/>
    <x v="1"/>
    <x v="8"/>
    <s v="ACCOHIDE 3-Ring Binder, Blue, 1&quot;"/>
    <n v="13.216000000000001"/>
    <n v="4"/>
    <n v="0.2"/>
    <n v="4.4603999999999999"/>
  </r>
  <r>
    <n v="1292"/>
    <s v="CA-2016-163384"/>
    <x v="338"/>
    <d v="2016-11-12T00:00:00"/>
    <s v="First Class"/>
    <s v="CC-12430"/>
    <s v="Chuck Clark"/>
    <x v="2"/>
    <s v="United States"/>
    <s v="San Francisco"/>
    <x v="1"/>
    <n v="94122"/>
    <x v="1"/>
    <s v="OFF-PA-10003172"/>
    <x v="1"/>
    <x v="10"/>
    <s v="Xerox 1996"/>
    <n v="32.400000000000006"/>
    <n v="5"/>
    <n v="0"/>
    <n v="15.552000000000001"/>
  </r>
  <r>
    <n v="1293"/>
    <s v="CA-2015-101707"/>
    <x v="375"/>
    <d v="2015-09-01T00:00:00"/>
    <s v="Standard Class"/>
    <s v="PF-19165"/>
    <s v="Philip Fox"/>
    <x v="0"/>
    <s v="United States"/>
    <s v="San Diego"/>
    <x v="1"/>
    <n v="92105"/>
    <x v="1"/>
    <s v="OFF-SU-10001218"/>
    <x v="1"/>
    <x v="14"/>
    <s v="Fiskars Softgrip Scissors"/>
    <n v="32.94"/>
    <n v="3"/>
    <n v="0"/>
    <n v="9.2232000000000021"/>
  </r>
  <r>
    <n v="1294"/>
    <s v="CA-2015-101707"/>
    <x v="375"/>
    <d v="2015-09-01T00:00:00"/>
    <s v="Standard Class"/>
    <s v="PF-19165"/>
    <s v="Philip Fox"/>
    <x v="0"/>
    <s v="United States"/>
    <s v="San Diego"/>
    <x v="1"/>
    <n v="92105"/>
    <x v="1"/>
    <s v="OFF-PA-10002968"/>
    <x v="1"/>
    <x v="10"/>
    <s v="Xerox 1973"/>
    <n v="114.2"/>
    <n v="5"/>
    <n v="0"/>
    <n v="52.531999999999996"/>
  </r>
  <r>
    <n v="1295"/>
    <s v="CA-2015-101707"/>
    <x v="375"/>
    <d v="2015-09-01T00:00:00"/>
    <s v="Standard Class"/>
    <s v="PF-19165"/>
    <s v="Philip Fox"/>
    <x v="0"/>
    <s v="United States"/>
    <s v="San Diego"/>
    <x v="1"/>
    <n v="92105"/>
    <x v="1"/>
    <s v="OFF-LA-10000134"/>
    <x v="1"/>
    <x v="2"/>
    <s v="Avery 511"/>
    <n v="3.08"/>
    <n v="1"/>
    <n v="0"/>
    <n v="1.4783999999999999"/>
  </r>
  <r>
    <n v="1296"/>
    <s v="CA-2015-138898"/>
    <x v="442"/>
    <d v="2015-05-29T00:00:00"/>
    <s v="Standard Class"/>
    <s v="JH-16180"/>
    <s v="Justin Hirsh"/>
    <x v="0"/>
    <s v="United States"/>
    <s v="Pueblo"/>
    <x v="22"/>
    <n v="81001"/>
    <x v="1"/>
    <s v="OFF-AP-10004487"/>
    <x v="1"/>
    <x v="9"/>
    <s v="Kensington 4 Outlet MasterPiece Compact Power Control Center"/>
    <n v="845.72799999999995"/>
    <n v="13"/>
    <n v="0.2"/>
    <n v="84.572799999999944"/>
  </r>
  <r>
    <n v="1297"/>
    <s v="CA-2017-115427"/>
    <x v="247"/>
    <d v="2018-01-03T00:00:00"/>
    <s v="Standard Class"/>
    <s v="EB-13975"/>
    <s v="Erica Bern"/>
    <x v="1"/>
    <s v="United States"/>
    <s v="Fairfield"/>
    <x v="1"/>
    <n v="94533"/>
    <x v="1"/>
    <s v="OFF-BI-10002103"/>
    <x v="1"/>
    <x v="8"/>
    <s v="Cardinal Slant-D Ring Binder, Heavy Gauge Vinyl"/>
    <n v="13.904"/>
    <n v="2"/>
    <n v="0.2"/>
    <n v="4.5187999999999997"/>
  </r>
  <r>
    <n v="1298"/>
    <s v="CA-2017-115427"/>
    <x v="247"/>
    <d v="2018-01-03T00:00:00"/>
    <s v="Standard Class"/>
    <s v="EB-13975"/>
    <s v="Erica Bern"/>
    <x v="1"/>
    <s v="United States"/>
    <s v="Fairfield"/>
    <x v="1"/>
    <n v="94533"/>
    <x v="1"/>
    <s v="OFF-BI-10004632"/>
    <x v="1"/>
    <x v="8"/>
    <s v="GBC Binding covers"/>
    <n v="20.72"/>
    <n v="2"/>
    <n v="0.2"/>
    <n v="6.4749999999999979"/>
  </r>
  <r>
    <n v="1299"/>
    <s v="CA-2016-134425"/>
    <x v="16"/>
    <d v="2016-12-12T00:00:00"/>
    <s v="Second Class"/>
    <s v="QJ-19255"/>
    <s v="Quincy Jones"/>
    <x v="1"/>
    <s v="United States"/>
    <s v="Saint Paul"/>
    <x v="11"/>
    <n v="55106"/>
    <x v="2"/>
    <s v="TEC-PH-10003555"/>
    <x v="2"/>
    <x v="7"/>
    <s v="Motorola HK250 Universal Bluetooth Headset"/>
    <n v="114.94999999999999"/>
    <n v="5"/>
    <n v="0"/>
    <n v="2.2990000000000066"/>
  </r>
  <r>
    <n v="1300"/>
    <s v="CA-2015-121391"/>
    <x v="242"/>
    <d v="2015-10-07T00:00:00"/>
    <s v="First Class"/>
    <s v="AA-10315"/>
    <s v="Alex Avila"/>
    <x v="0"/>
    <s v="United States"/>
    <s v="San Francisco"/>
    <x v="1"/>
    <n v="94109"/>
    <x v="1"/>
    <s v="OFF-ST-10001590"/>
    <x v="1"/>
    <x v="4"/>
    <s v="Tenex Personal Project File with Scoop Front Design, Black"/>
    <n v="26.96"/>
    <n v="2"/>
    <n v="0"/>
    <n v="7.0095999999999989"/>
  </r>
  <r>
    <n v="1301"/>
    <s v="CA-2016-137043"/>
    <x v="443"/>
    <d v="2016-12-25T00:00:00"/>
    <s v="Second Class"/>
    <s v="LC-17140"/>
    <s v="Logan Currie"/>
    <x v="0"/>
    <s v="United States"/>
    <s v="Springfield"/>
    <x v="17"/>
    <n v="22153"/>
    <x v="0"/>
    <s v="FUR-FU-10003664"/>
    <x v="0"/>
    <x v="5"/>
    <s v="Electrix Architect's Clamp-On Swing Arm Lamp, Black"/>
    <n v="572.76"/>
    <n v="6"/>
    <n v="0"/>
    <n v="166.10039999999995"/>
  </r>
  <r>
    <n v="1302"/>
    <s v="CA-2016-137043"/>
    <x v="443"/>
    <d v="2016-12-25T00:00:00"/>
    <s v="Second Class"/>
    <s v="LC-17140"/>
    <s v="Logan Currie"/>
    <x v="0"/>
    <s v="United States"/>
    <s v="Springfield"/>
    <x v="17"/>
    <n v="22153"/>
    <x v="0"/>
    <s v="FUR-FU-10003664"/>
    <x v="0"/>
    <x v="5"/>
    <s v="Electrix Architect's Clamp-On Swing Arm Lamp, Black"/>
    <n v="286.38"/>
    <n v="3"/>
    <n v="0"/>
    <n v="83.050199999999975"/>
  </r>
  <r>
    <n v="1303"/>
    <s v="CA-2015-115847"/>
    <x v="444"/>
    <d v="2015-09-24T00:00:00"/>
    <s v="Second Class"/>
    <s v="TC-21535"/>
    <s v="Tracy Collins"/>
    <x v="2"/>
    <s v="United States"/>
    <s v="Arlington"/>
    <x v="17"/>
    <n v="22204"/>
    <x v="0"/>
    <s v="FUR-BO-10003433"/>
    <x v="0"/>
    <x v="0"/>
    <s v="Sauder Cornerstone Collection Library"/>
    <n v="61.96"/>
    <n v="2"/>
    <n v="0"/>
    <n v="4.3371999999999957"/>
  </r>
  <r>
    <n v="1304"/>
    <s v="US-2017-126179"/>
    <x v="445"/>
    <d v="2017-07-07T00:00:00"/>
    <s v="Standard Class"/>
    <s v="CS-12460"/>
    <s v="Chuck Sachs"/>
    <x v="0"/>
    <s v="United States"/>
    <s v="Columbus"/>
    <x v="32"/>
    <n v="31907"/>
    <x v="0"/>
    <s v="FUR-FU-10002554"/>
    <x v="0"/>
    <x v="5"/>
    <s v="Westinghouse Floor Lamp with Metal Mesh Shade, Black"/>
    <n v="23.99"/>
    <n v="1"/>
    <n v="0"/>
    <n v="5.5176999999999978"/>
  </r>
  <r>
    <n v="1305"/>
    <s v="US-2017-126179"/>
    <x v="445"/>
    <d v="2017-07-07T00:00:00"/>
    <s v="Standard Class"/>
    <s v="CS-12460"/>
    <s v="Chuck Sachs"/>
    <x v="0"/>
    <s v="United States"/>
    <s v="Columbus"/>
    <x v="32"/>
    <n v="31907"/>
    <x v="0"/>
    <s v="TEC-PH-10001557"/>
    <x v="2"/>
    <x v="7"/>
    <s v="Pyle PMP37LED"/>
    <n v="287.96999999999997"/>
    <n v="3"/>
    <n v="0"/>
    <n v="77.751899999999992"/>
  </r>
  <r>
    <n v="1306"/>
    <s v="CA-2016-101966"/>
    <x v="216"/>
    <d v="2016-07-16T00:00:00"/>
    <s v="Second Class"/>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s v="First Class"/>
    <s v="RC-19825"/>
    <s v="Roy Collins"/>
    <x v="0"/>
    <s v="United States"/>
    <s v="Pasadena"/>
    <x v="1"/>
    <n v="91104"/>
    <x v="1"/>
    <s v="OFF-PA-10002986"/>
    <x v="1"/>
    <x v="10"/>
    <s v="Xerox 1898"/>
    <n v="46.76"/>
    <n v="7"/>
    <n v="0"/>
    <n v="22.444800000000001"/>
  </r>
  <r>
    <n v="1308"/>
    <s v="CA-2016-141397"/>
    <x v="23"/>
    <d v="2016-06-21T00:00:00"/>
    <s v="First Class"/>
    <s v="RC-19825"/>
    <s v="Roy Collins"/>
    <x v="0"/>
    <s v="United States"/>
    <s v="Pasadena"/>
    <x v="1"/>
    <n v="91104"/>
    <x v="1"/>
    <s v="OFF-BI-10000320"/>
    <x v="1"/>
    <x v="8"/>
    <s v="GBC Plastic Binding Combs"/>
    <n v="17.712"/>
    <n v="3"/>
    <n v="0.2"/>
    <n v="6.4206000000000012"/>
  </r>
  <r>
    <n v="1309"/>
    <s v="CA-2016-141397"/>
    <x v="23"/>
    <d v="2016-06-21T00:00:00"/>
    <s v="First Class"/>
    <s v="RC-19825"/>
    <s v="Roy Collins"/>
    <x v="0"/>
    <s v="United States"/>
    <s v="Pasadena"/>
    <x v="1"/>
    <n v="91104"/>
    <x v="1"/>
    <s v="OFF-AP-10003971"/>
    <x v="1"/>
    <x v="9"/>
    <s v="Belkin 6 Outlet Metallic Surge Strip"/>
    <n v="21.78"/>
    <n v="2"/>
    <n v="0"/>
    <n v="5.6628000000000007"/>
  </r>
  <r>
    <n v="1310"/>
    <s v="CA-2016-141397"/>
    <x v="23"/>
    <d v="2016-06-21T00:00:00"/>
    <s v="First Class"/>
    <s v="RC-19825"/>
    <s v="Roy Collins"/>
    <x v="0"/>
    <s v="United States"/>
    <s v="Pasadena"/>
    <x v="1"/>
    <n v="91104"/>
    <x v="1"/>
    <s v="OFF-ST-10001469"/>
    <x v="1"/>
    <x v="4"/>
    <s v="Fellowes Bankers Box Recycled Super Stor/Drawer"/>
    <n v="161.94"/>
    <n v="3"/>
    <n v="0"/>
    <n v="9.716399999999993"/>
  </r>
  <r>
    <n v="1311"/>
    <s v="CA-2016-141397"/>
    <x v="23"/>
    <d v="2016-06-21T00:00:00"/>
    <s v="First Class"/>
    <s v="RC-19825"/>
    <s v="Roy Collins"/>
    <x v="0"/>
    <s v="United States"/>
    <s v="Pasadena"/>
    <x v="1"/>
    <n v="91104"/>
    <x v="1"/>
    <s v="FUR-CH-10003846"/>
    <x v="0"/>
    <x v="1"/>
    <s v="Hon Valutask Swivel Chairs"/>
    <n v="161.56800000000001"/>
    <n v="2"/>
    <n v="0.2"/>
    <n v="-8.0783999999999949"/>
  </r>
  <r>
    <n v="1312"/>
    <s v="CA-2016-141082"/>
    <x v="10"/>
    <d v="2016-12-13T00:00:00"/>
    <s v="Standard Class"/>
    <s v="FM-14380"/>
    <s v="Fred McMath"/>
    <x v="0"/>
    <s v="United States"/>
    <s v="Lawrence"/>
    <x v="31"/>
    <n v="1841"/>
    <x v="3"/>
    <s v="OFF-LA-10001404"/>
    <x v="1"/>
    <x v="2"/>
    <s v="Avery 517"/>
    <n v="3.69"/>
    <n v="1"/>
    <n v="0"/>
    <n v="1.7343"/>
  </r>
  <r>
    <n v="1313"/>
    <s v="CA-2016-141082"/>
    <x v="10"/>
    <d v="2016-12-13T00:00:00"/>
    <s v="Standard Class"/>
    <s v="FM-14380"/>
    <s v="Fred McMath"/>
    <x v="0"/>
    <s v="United States"/>
    <s v="Lawrence"/>
    <x v="31"/>
    <n v="1841"/>
    <x v="3"/>
    <s v="OFF-LA-10001474"/>
    <x v="1"/>
    <x v="2"/>
    <s v="Avery 477"/>
    <n v="122.12"/>
    <n v="4"/>
    <n v="0"/>
    <n v="56.175200000000004"/>
  </r>
  <r>
    <n v="1314"/>
    <s v="US-2016-134488"/>
    <x v="446"/>
    <d v="2016-10-01T00:00:00"/>
    <s v="Standard Class"/>
    <s v="PK-19075"/>
    <s v="Pete Kriz"/>
    <x v="0"/>
    <s v="United States"/>
    <s v="Columbus"/>
    <x v="24"/>
    <n v="43229"/>
    <x v="3"/>
    <s v="FUR-CH-10003199"/>
    <x v="0"/>
    <x v="1"/>
    <s v="Office Star - Contemporary Task Swivel Chair"/>
    <n v="155.37199999999999"/>
    <n v="2"/>
    <n v="0.3"/>
    <n v="-13.317599999999999"/>
  </r>
  <r>
    <n v="1315"/>
    <s v="CA-2016-145919"/>
    <x v="122"/>
    <d v="2016-12-23T00:00:00"/>
    <s v="Standard Class"/>
    <s v="HG-14965"/>
    <s v="Henry Goldwyn"/>
    <x v="1"/>
    <s v="United States"/>
    <s v="Los Angeles"/>
    <x v="1"/>
    <n v="90032"/>
    <x v="1"/>
    <s v="OFF-PA-10003072"/>
    <x v="1"/>
    <x v="10"/>
    <s v="Eureka Recycled Copy Paper 8 1/2&quot; x 11&quot;, Ream"/>
    <n v="38.880000000000003"/>
    <n v="6"/>
    <n v="0"/>
    <n v="18.662400000000002"/>
  </r>
  <r>
    <n v="1316"/>
    <s v="CA-2016-145919"/>
    <x v="122"/>
    <d v="2016-12-23T00:00:00"/>
    <s v="Standard Class"/>
    <s v="HG-14965"/>
    <s v="Henry Goldwyn"/>
    <x v="1"/>
    <s v="United States"/>
    <s v="Los Angeles"/>
    <x v="1"/>
    <n v="90032"/>
    <x v="1"/>
    <s v="FUR-FU-10004960"/>
    <x v="0"/>
    <x v="5"/>
    <s v="Seth Thomas 12&quot; Clock w/ Goldtone Case"/>
    <n v="183.84"/>
    <n v="8"/>
    <n v="0"/>
    <n v="62.505600000000001"/>
  </r>
  <r>
    <n v="1317"/>
    <s v="CA-2016-145919"/>
    <x v="122"/>
    <d v="2016-12-23T00:00:00"/>
    <s v="Standard Class"/>
    <s v="HG-14965"/>
    <s v="Henry Goldwyn"/>
    <x v="1"/>
    <s v="United States"/>
    <s v="Los Angeles"/>
    <x v="1"/>
    <n v="90032"/>
    <x v="1"/>
    <s v="OFF-SU-10003505"/>
    <x v="1"/>
    <x v="14"/>
    <s v="Premier Electric Letter Opener"/>
    <n v="579.29999999999995"/>
    <n v="5"/>
    <n v="0"/>
    <n v="28.964999999999961"/>
  </r>
  <r>
    <n v="1318"/>
    <s v="CA-2017-157651"/>
    <x v="389"/>
    <d v="2017-12-14T00:00:00"/>
    <s v="Standard Class"/>
    <s v="HA-14920"/>
    <s v="Helen Andreada"/>
    <x v="0"/>
    <s v="United States"/>
    <s v="Philadelphia"/>
    <x v="9"/>
    <n v="19120"/>
    <x v="3"/>
    <s v="TEC-AC-10003116"/>
    <x v="2"/>
    <x v="11"/>
    <s v="Memorex Froggy Flash Drive 8 GB"/>
    <n v="14.200000000000001"/>
    <n v="1"/>
    <n v="0.2"/>
    <n v="3.3724999999999992"/>
  </r>
  <r>
    <n v="1319"/>
    <s v="CA-2014-160773"/>
    <x v="268"/>
    <d v="2014-07-05T00:00:00"/>
    <s v="Standard Class"/>
    <s v="LW-16825"/>
    <s v="Laurel Workman"/>
    <x v="1"/>
    <s v="United States"/>
    <s v="Deltona"/>
    <x v="2"/>
    <n v="32725"/>
    <x v="0"/>
    <s v="TEC-PH-10004586"/>
    <x v="2"/>
    <x v="7"/>
    <s v="Wilson SignalBoost 841262 DB PRO Amplifier Kit"/>
    <n v="575.91999999999996"/>
    <n v="2"/>
    <n v="0.2"/>
    <n v="71.989999999999981"/>
  </r>
  <r>
    <n v="1320"/>
    <s v="CA-2014-160773"/>
    <x v="268"/>
    <d v="2014-07-05T00:00:00"/>
    <s v="Standard Class"/>
    <s v="LW-16825"/>
    <s v="Laurel Workman"/>
    <x v="1"/>
    <s v="United States"/>
    <s v="Deltona"/>
    <x v="2"/>
    <n v="32725"/>
    <x v="0"/>
    <s v="OFF-BI-10000546"/>
    <x v="1"/>
    <x v="8"/>
    <s v="Avery Durable Binders"/>
    <n v="5.1840000000000011"/>
    <n v="6"/>
    <n v="0.7"/>
    <n v="-3.6288"/>
  </r>
  <r>
    <n v="1321"/>
    <s v="CA-2017-167703"/>
    <x v="447"/>
    <d v="2017-02-08T00:00:00"/>
    <s v="Standard Class"/>
    <s v="MC-17575"/>
    <s v="Matt Collins"/>
    <x v="0"/>
    <s v="United States"/>
    <s v="Cincinnati"/>
    <x v="24"/>
    <n v="45231"/>
    <x v="3"/>
    <s v="OFF-BI-10002071"/>
    <x v="1"/>
    <x v="8"/>
    <s v="Fellowes Black Plastic Comb Bindings"/>
    <n v="5.2290000000000001"/>
    <n v="3"/>
    <n v="0.7"/>
    <n v="-4.1831999999999976"/>
  </r>
  <r>
    <n v="1322"/>
    <s v="CA-2017-167703"/>
    <x v="447"/>
    <d v="2017-02-08T00:00:00"/>
    <s v="Standard Class"/>
    <s v="MC-17575"/>
    <s v="Matt Collins"/>
    <x v="0"/>
    <s v="United States"/>
    <s v="Cincinnati"/>
    <x v="24"/>
    <n v="45231"/>
    <x v="3"/>
    <s v="OFF-ST-10001490"/>
    <x v="1"/>
    <x v="4"/>
    <s v="Hot File 7-Pocket, Floor Stand"/>
    <n v="285.55200000000002"/>
    <n v="2"/>
    <n v="0.2"/>
    <n v="35.69399999999996"/>
  </r>
  <r>
    <n v="1323"/>
    <s v="CA-2017-121804"/>
    <x v="448"/>
    <d v="2017-03-08T00:00:00"/>
    <s v="Standard Class"/>
    <s v="LP-17095"/>
    <s v="Liz Preis"/>
    <x v="0"/>
    <s v="United States"/>
    <s v="Murray"/>
    <x v="0"/>
    <n v="42071"/>
    <x v="0"/>
    <s v="OFF-AP-10004859"/>
    <x v="1"/>
    <x v="9"/>
    <s v="Acco 6 Outlet Guardian Premium Surge Suppressor"/>
    <n v="72.8"/>
    <n v="5"/>
    <n v="0"/>
    <n v="19.656000000000002"/>
  </r>
  <r>
    <n v="1324"/>
    <s v="CA-2017-162635"/>
    <x v="449"/>
    <d v="2017-10-10T00:00:00"/>
    <s v="First Class"/>
    <s v="EB-14170"/>
    <s v="Evan Bailliet"/>
    <x v="0"/>
    <s v="United States"/>
    <s v="Wilmington"/>
    <x v="3"/>
    <n v="28403"/>
    <x v="0"/>
    <s v="OFF-PA-10002659"/>
    <x v="1"/>
    <x v="10"/>
    <s v="Avoid Verbal Orders Carbonless Minifold Book"/>
    <n v="10.816000000000001"/>
    <n v="4"/>
    <n v="0.2"/>
    <n v="3.5151999999999988"/>
  </r>
  <r>
    <n v="1325"/>
    <s v="CA-2014-107153"/>
    <x v="450"/>
    <d v="2014-10-03T00:00:00"/>
    <s v="Standard Class"/>
    <s v="GZ-14545"/>
    <s v="George Zrebassa"/>
    <x v="1"/>
    <s v="United States"/>
    <s v="Lawrence"/>
    <x v="31"/>
    <n v="1841"/>
    <x v="3"/>
    <s v="OFF-ST-10001321"/>
    <x v="1"/>
    <x v="4"/>
    <s v="Decoflex Hanging Personal Folder File, Blue"/>
    <n v="46.26"/>
    <n v="3"/>
    <n v="0"/>
    <n v="12.490200000000003"/>
  </r>
  <r>
    <n v="1326"/>
    <s v="US-2014-117058"/>
    <x v="279"/>
    <d v="2014-05-30T00:00:00"/>
    <s v="First Class"/>
    <s v="LE-16810"/>
    <s v="Laurel Elliston"/>
    <x v="0"/>
    <s v="United States"/>
    <s v="Chicago"/>
    <x v="10"/>
    <n v="60653"/>
    <x v="2"/>
    <s v="OFF-BI-10004139"/>
    <x v="1"/>
    <x v="8"/>
    <s v="Fellowes Presentation Covers for Comb Binding Machines"/>
    <n v="17.459999999999997"/>
    <n v="6"/>
    <n v="0.8"/>
    <n v="-30.555000000000007"/>
  </r>
  <r>
    <n v="1327"/>
    <s v="CA-2015-120439"/>
    <x v="451"/>
    <d v="2015-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s v="First Class"/>
    <s v="CP-12085"/>
    <s v="Cathy Prescott"/>
    <x v="1"/>
    <s v="United States"/>
    <s v="Norwich"/>
    <x v="29"/>
    <n v="6360"/>
    <x v="3"/>
    <s v="OFF-PA-10004156"/>
    <x v="1"/>
    <x v="10"/>
    <s v="Xerox 188"/>
    <n v="11.34"/>
    <n v="1"/>
    <n v="0"/>
    <n v="5.5565999999999995"/>
  </r>
  <r>
    <n v="1329"/>
    <s v="CA-2017-106033"/>
    <x v="453"/>
    <d v="2017-10-18T00:00:00"/>
    <s v="Second Class"/>
    <s v="FG-14260"/>
    <s v="Frank Gastineau"/>
    <x v="2"/>
    <s v="United States"/>
    <s v="San Francisco"/>
    <x v="1"/>
    <n v="94110"/>
    <x v="1"/>
    <s v="OFF-AR-10002818"/>
    <x v="1"/>
    <x v="6"/>
    <s v="Panasonic KP-310 Heavy-Duty Electric Pencil Sharpener"/>
    <n v="87.92"/>
    <n v="4"/>
    <n v="0"/>
    <n v="26.375999999999998"/>
  </r>
  <r>
    <n v="1330"/>
    <s v="CA-2016-142762"/>
    <x v="454"/>
    <d v="2016-05-27T00:00:00"/>
    <s v="Standard Class"/>
    <s v="LD-17005"/>
    <s v="Lisa DeCherney"/>
    <x v="0"/>
    <s v="United States"/>
    <s v="San Francisco"/>
    <x v="1"/>
    <n v="94109"/>
    <x v="1"/>
    <s v="FUR-FU-10003691"/>
    <x v="0"/>
    <x v="5"/>
    <s v="Eldon Image Series Desk Accessories, Ebony"/>
    <n v="37.049999999999997"/>
    <n v="3"/>
    <n v="0"/>
    <n v="16.302"/>
  </r>
  <r>
    <n v="1331"/>
    <s v="CA-2017-127705"/>
    <x v="455"/>
    <d v="2017-06-06T00:00:00"/>
    <s v="Standard Class"/>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s v="Standard Class"/>
    <s v="AB-10255"/>
    <s v="Alejandro Ballentine"/>
    <x v="2"/>
    <s v="United States"/>
    <s v="Lorain"/>
    <x v="24"/>
    <n v="44052"/>
    <x v="3"/>
    <s v="OFF-ST-10004507"/>
    <x v="1"/>
    <x v="4"/>
    <s v="Advantus Rolling Storage Box"/>
    <n v="27.439999999999998"/>
    <n v="2"/>
    <n v="0.2"/>
    <n v="2.4009999999999998"/>
  </r>
  <r>
    <n v="1333"/>
    <s v="CA-2014-122567"/>
    <x v="456"/>
    <d v="2014-02-21T00:00:00"/>
    <s v="Standard Class"/>
    <s v="MN-17935"/>
    <s v="Michael Nguyen"/>
    <x v="0"/>
    <s v="United States"/>
    <s v="Dallas"/>
    <x v="5"/>
    <n v="75220"/>
    <x v="2"/>
    <s v="OFF-BI-10002012"/>
    <x v="1"/>
    <x v="8"/>
    <s v="Wilson Jones Easy Flow II Sheet Lifters"/>
    <n v="1.0799999999999998"/>
    <n v="3"/>
    <n v="0.8"/>
    <n v="-1.7280000000000002"/>
  </r>
  <r>
    <n v="1334"/>
    <s v="CA-2014-122567"/>
    <x v="456"/>
    <d v="2014-02-21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s v="Standard Class"/>
    <s v="HP-14815"/>
    <s v="Harold Pawlan"/>
    <x v="2"/>
    <s v="United States"/>
    <s v="Los Angeles"/>
    <x v="1"/>
    <n v="90049"/>
    <x v="1"/>
    <s v="OFF-BI-10003684"/>
    <x v="1"/>
    <x v="8"/>
    <s v="Wilson Jones Legal Size Ring Binders"/>
    <n v="140.73599999999999"/>
    <n v="8"/>
    <n v="0.2"/>
    <n v="52.775999999999996"/>
  </r>
  <r>
    <n v="1336"/>
    <s v="CA-2016-122133"/>
    <x v="458"/>
    <d v="2016-05-23T00:00:00"/>
    <s v="Standard Class"/>
    <s v="JR-15670"/>
    <s v="Jim Radford"/>
    <x v="0"/>
    <s v="United States"/>
    <s v="Middletown"/>
    <x v="29"/>
    <n v="6457"/>
    <x v="3"/>
    <s v="OFF-ST-10002574"/>
    <x v="1"/>
    <x v="4"/>
    <s v="SAFCO Commercial Wire Shelving, Black"/>
    <n v="552.55999999999995"/>
    <n v="4"/>
    <n v="0"/>
    <n v="0"/>
  </r>
  <r>
    <n v="1337"/>
    <s v="US-2017-123281"/>
    <x v="459"/>
    <d v="2017-04-07T00:00:00"/>
    <s v="Standard Class"/>
    <s v="JF-15190"/>
    <s v="Jamie Frazer"/>
    <x v="0"/>
    <s v="United States"/>
    <s v="Los Angeles"/>
    <x v="1"/>
    <n v="90008"/>
    <x v="1"/>
    <s v="FUR-FU-10003724"/>
    <x v="0"/>
    <x v="5"/>
    <s v="Westinghouse Clip-On Gooseneck Lamps"/>
    <n v="25.11"/>
    <n v="3"/>
    <n v="0"/>
    <n v="6.5285999999999991"/>
  </r>
  <r>
    <n v="1338"/>
    <s v="CA-2017-100524"/>
    <x v="185"/>
    <d v="2017-04-02T00:00:00"/>
    <s v="Second Class"/>
    <s v="CM-12115"/>
    <s v="Chad McGuire"/>
    <x v="0"/>
    <s v="United States"/>
    <s v="New York City"/>
    <x v="15"/>
    <n v="10011"/>
    <x v="3"/>
    <s v="FUR-FU-10004018"/>
    <x v="0"/>
    <x v="5"/>
    <s v="Tensor Computer Mounted Lamp"/>
    <n v="29.78"/>
    <n v="2"/>
    <n v="0"/>
    <n v="8.0406000000000013"/>
  </r>
  <r>
    <n v="1339"/>
    <s v="CA-2017-100524"/>
    <x v="185"/>
    <d v="2017-04-02T00:00:00"/>
    <s v="Second Class"/>
    <s v="CM-12115"/>
    <s v="Chad McGuire"/>
    <x v="0"/>
    <s v="United States"/>
    <s v="New York City"/>
    <x v="15"/>
    <n v="10011"/>
    <x v="3"/>
    <s v="TEC-PH-10002549"/>
    <x v="2"/>
    <x v="7"/>
    <s v="Polycom SoundPoint IP 450 VoIP phone"/>
    <n v="677.58"/>
    <n v="3"/>
    <n v="0"/>
    <n v="176.17080000000001"/>
  </r>
  <r>
    <n v="1340"/>
    <s v="CA-2017-100524"/>
    <x v="185"/>
    <d v="2017-04-02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s v="First Class"/>
    <s v="AS-10045"/>
    <s v="Aaron Smayling"/>
    <x v="1"/>
    <s v="United States"/>
    <s v="Jacksonville"/>
    <x v="3"/>
    <n v="28540"/>
    <x v="0"/>
    <s v="TEC-MA-10002178"/>
    <x v="2"/>
    <x v="15"/>
    <s v="Cisco CP-7937G Unified IP Conference Station Phone"/>
    <n v="695.7"/>
    <n v="2"/>
    <n v="0.5"/>
    <n v="-27.827999999999975"/>
  </r>
  <r>
    <n v="1342"/>
    <s v="CA-2017-113481"/>
    <x v="460"/>
    <d v="2017-01-04T00:00:00"/>
    <s v="First Class"/>
    <s v="AS-10045"/>
    <s v="Aaron Smayling"/>
    <x v="1"/>
    <s v="United States"/>
    <s v="Jacksonville"/>
    <x v="3"/>
    <n v="28540"/>
    <x v="0"/>
    <s v="OFF-BI-10003694"/>
    <x v="1"/>
    <x v="8"/>
    <s v="Avery 3 1/2&quot; Diskette Storage Pages, 10/Pack"/>
    <n v="15.66"/>
    <n v="5"/>
    <n v="0.7"/>
    <n v="-12.527999999999995"/>
  </r>
  <r>
    <n v="1343"/>
    <s v="CA-2017-113481"/>
    <x v="460"/>
    <d v="2017-01-04T00:00:00"/>
    <s v="First Class"/>
    <s v="AS-10045"/>
    <s v="Aaron Smayling"/>
    <x v="1"/>
    <s v="United States"/>
    <s v="Jacksonville"/>
    <x v="3"/>
    <n v="28540"/>
    <x v="0"/>
    <s v="OFF-BI-10000474"/>
    <x v="1"/>
    <x v="8"/>
    <s v="Avery Recycled Flexi-View Covers for Binding Systems"/>
    <n v="28.854000000000006"/>
    <n v="6"/>
    <n v="0.7"/>
    <n v="-21.159599999999998"/>
  </r>
  <r>
    <n v="1344"/>
    <s v="CA-2015-131758"/>
    <x v="71"/>
    <d v="2015-06-01T00:00:00"/>
    <s v="Standard Class"/>
    <s v="KB-16315"/>
    <s v="Karl Braun"/>
    <x v="0"/>
    <s v="United States"/>
    <s v="Freeport"/>
    <x v="15"/>
    <n v="11520"/>
    <x v="3"/>
    <s v="OFF-AR-10000411"/>
    <x v="1"/>
    <x v="6"/>
    <s v="Boston 16701 Slimline Battery Pencil Sharpener"/>
    <n v="47.82"/>
    <n v="3"/>
    <n v="0"/>
    <n v="14.345999999999995"/>
  </r>
  <r>
    <n v="1345"/>
    <s v="CA-2015-131758"/>
    <x v="71"/>
    <d v="2015-06-01T00:00:00"/>
    <s v="Standard Class"/>
    <s v="KB-16315"/>
    <s v="Karl Braun"/>
    <x v="0"/>
    <s v="United States"/>
    <s v="Freeport"/>
    <x v="15"/>
    <n v="11520"/>
    <x v="3"/>
    <s v="OFF-LA-10000262"/>
    <x v="1"/>
    <x v="2"/>
    <s v="Avery 494"/>
    <n v="13.049999999999999"/>
    <n v="5"/>
    <n v="0"/>
    <n v="6.0029999999999992"/>
  </r>
  <r>
    <n v="1346"/>
    <s v="CA-2014-118339"/>
    <x v="461"/>
    <d v="2014-03-24T00:00:00"/>
    <s v="Standard Class"/>
    <s v="BN-11515"/>
    <s v="Bradley Nguyen"/>
    <x v="0"/>
    <s v="United States"/>
    <s v="Lakeville"/>
    <x v="11"/>
    <n v="55044"/>
    <x v="2"/>
    <s v="OFF-AP-10001154"/>
    <x v="1"/>
    <x v="9"/>
    <s v="Bionaire Personal Warm Mist Humidifier/Vaporizer"/>
    <n v="93.78"/>
    <n v="2"/>
    <n v="0"/>
    <n v="36.574200000000005"/>
  </r>
  <r>
    <n v="1347"/>
    <s v="CA-2014-118339"/>
    <x v="461"/>
    <d v="2014-03-24T00:00:00"/>
    <s v="Standard Class"/>
    <s v="BN-11515"/>
    <s v="Bradley Nguyen"/>
    <x v="0"/>
    <s v="United States"/>
    <s v="Lakeville"/>
    <x v="11"/>
    <n v="55044"/>
    <x v="2"/>
    <s v="OFF-PA-10000466"/>
    <x v="1"/>
    <x v="10"/>
    <s v="Memo Book, 100 Message Capacity, 5 3/8” x 11”"/>
    <n v="47.18"/>
    <n v="7"/>
    <n v="0"/>
    <n v="23.59"/>
  </r>
  <r>
    <n v="1348"/>
    <s v="CA-2014-118339"/>
    <x v="461"/>
    <d v="2014-03-24T00:00:00"/>
    <s v="Standard Class"/>
    <s v="BN-11515"/>
    <s v="Bradley Nguyen"/>
    <x v="0"/>
    <s v="United States"/>
    <s v="Lakeville"/>
    <x v="11"/>
    <n v="55044"/>
    <x v="2"/>
    <s v="OFF-AR-10003829"/>
    <x v="1"/>
    <x v="6"/>
    <s v="Newell 35"/>
    <n v="19.68"/>
    <n v="6"/>
    <n v="0"/>
    <n v="5.7071999999999976"/>
  </r>
  <r>
    <n v="1349"/>
    <s v="CA-2014-118339"/>
    <x v="461"/>
    <d v="2014-03-24T00:00:00"/>
    <s v="Standard Class"/>
    <s v="BN-11515"/>
    <s v="Bradley Nguyen"/>
    <x v="0"/>
    <s v="United States"/>
    <s v="Lakeville"/>
    <x v="11"/>
    <n v="55044"/>
    <x v="2"/>
    <s v="OFF-BI-10001758"/>
    <x v="1"/>
    <x v="8"/>
    <s v="Wilson Jones 14 Line Acrylic Coated Pressboard Data Binders"/>
    <n v="53.4"/>
    <n v="10"/>
    <n v="0"/>
    <n v="25.097999999999999"/>
  </r>
  <r>
    <n v="1350"/>
    <s v="CA-2014-118339"/>
    <x v="461"/>
    <d v="2014-03-24T00:00:00"/>
    <s v="Standard Class"/>
    <s v="BN-11515"/>
    <s v="Bradley Nguyen"/>
    <x v="0"/>
    <s v="United States"/>
    <s v="Lakeville"/>
    <x v="11"/>
    <n v="55044"/>
    <x v="2"/>
    <s v="OFF-BI-10000136"/>
    <x v="1"/>
    <x v="8"/>
    <s v="Avery Non-Stick Heavy Duty View Round Locking Ring Binders"/>
    <n v="35.880000000000003"/>
    <n v="6"/>
    <n v="0"/>
    <n v="17.2224"/>
  </r>
  <r>
    <n v="1351"/>
    <s v="CA-2014-153976"/>
    <x v="462"/>
    <d v="2014-10-08T00:00:00"/>
    <s v="Second Class"/>
    <s v="BP-11290"/>
    <s v="Beth Paige"/>
    <x v="0"/>
    <s v="United States"/>
    <s v="Evanston"/>
    <x v="10"/>
    <n v="60201"/>
    <x v="2"/>
    <s v="FUR-CH-10002880"/>
    <x v="0"/>
    <x v="1"/>
    <s v="Global High-Back Leather Tilter, Burgundy"/>
    <n v="258.279"/>
    <n v="3"/>
    <n v="0.3"/>
    <n v="-70.104300000000023"/>
  </r>
  <r>
    <n v="1352"/>
    <s v="CA-2016-162901"/>
    <x v="463"/>
    <d v="2016-03-31T00:00:00"/>
    <s v="First Class"/>
    <s v="AS-10045"/>
    <s v="Aaron Smayling"/>
    <x v="1"/>
    <s v="United States"/>
    <s v="Arlington"/>
    <x v="17"/>
    <n v="22204"/>
    <x v="0"/>
    <s v="OFF-ST-10000649"/>
    <x v="1"/>
    <x v="4"/>
    <s v="Hanging Personal Folder File"/>
    <n v="31.4"/>
    <n v="2"/>
    <n v="0"/>
    <n v="7.8500000000000014"/>
  </r>
  <r>
    <n v="1353"/>
    <s v="CA-2017-162978"/>
    <x v="464"/>
    <d v="2017-05-09T00:00:00"/>
    <s v="Standard Class"/>
    <s v="LW-16990"/>
    <s v="Lindsay Williams"/>
    <x v="1"/>
    <s v="United States"/>
    <s v="San Francisco"/>
    <x v="1"/>
    <n v="94109"/>
    <x v="1"/>
    <s v="TEC-PH-10003092"/>
    <x v="2"/>
    <x v="7"/>
    <s v="Motorola L804"/>
    <n v="183.96"/>
    <n v="5"/>
    <n v="0.2"/>
    <n v="20.695499999999988"/>
  </r>
  <r>
    <n v="1354"/>
    <s v="CA-2017-162978"/>
    <x v="464"/>
    <d v="2017-05-09T00:00:00"/>
    <s v="Standard Class"/>
    <s v="LW-16990"/>
    <s v="Lindsay Williams"/>
    <x v="1"/>
    <s v="United States"/>
    <s v="San Francisco"/>
    <x v="1"/>
    <n v="94109"/>
    <x v="1"/>
    <s v="OFF-PA-10002250"/>
    <x v="1"/>
    <x v="10"/>
    <s v="Things To Do Today Pad"/>
    <n v="17.61"/>
    <n v="3"/>
    <n v="0"/>
    <n v="8.4527999999999999"/>
  </r>
  <r>
    <n v="1355"/>
    <s v="CA-2017-162978"/>
    <x v="464"/>
    <d v="2017-05-09T00:00:00"/>
    <s v="Standard Class"/>
    <s v="LW-16990"/>
    <s v="Lindsay Williams"/>
    <x v="1"/>
    <s v="United States"/>
    <s v="San Francisco"/>
    <x v="1"/>
    <n v="94109"/>
    <x v="1"/>
    <s v="FUR-TA-10003473"/>
    <x v="0"/>
    <x v="3"/>
    <s v="Bretford Rectangular Conference Table Tops"/>
    <n v="300.904"/>
    <n v="1"/>
    <n v="0.2"/>
    <n v="11.283900000000017"/>
  </r>
  <r>
    <n v="1356"/>
    <s v="US-2014-160444"/>
    <x v="260"/>
    <d v="2014-07-05T00:00:00"/>
    <s v="Same Day"/>
    <s v="DC-12850"/>
    <s v="Dan Campbell"/>
    <x v="0"/>
    <s v="United States"/>
    <s v="Houston"/>
    <x v="5"/>
    <n v="77036"/>
    <x v="2"/>
    <s v="OFF-ST-10001522"/>
    <x v="1"/>
    <x v="4"/>
    <s v="Gould Plastics 18-Pocket Panel Bin, 34w x 5-1/4d x 20-1/2h"/>
    <n v="220.77600000000001"/>
    <n v="3"/>
    <n v="0.2"/>
    <n v="-44.155200000000022"/>
  </r>
  <r>
    <n v="1357"/>
    <s v="US-2014-160444"/>
    <x v="260"/>
    <d v="2014-07-05T00:00:00"/>
    <s v="Same Day"/>
    <s v="DC-12850"/>
    <s v="Dan Campbell"/>
    <x v="0"/>
    <s v="United States"/>
    <s v="Houston"/>
    <x v="5"/>
    <n v="77036"/>
    <x v="2"/>
    <s v="OFF-ST-10000563"/>
    <x v="1"/>
    <x v="4"/>
    <s v="Fellowes Bankers Box Stor/Drawer Steel Plus"/>
    <n v="281.42400000000004"/>
    <n v="11"/>
    <n v="0.2"/>
    <n v="-35.178000000000004"/>
  </r>
  <r>
    <n v="1358"/>
    <s v="CA-2016-145247"/>
    <x v="465"/>
    <d v="2016-05-07T00:00:00"/>
    <s v="First Class"/>
    <s v="ND-18370"/>
    <s v="Natalie DeCherney"/>
    <x v="0"/>
    <s v="United States"/>
    <s v="Louisville"/>
    <x v="0"/>
    <n v="40214"/>
    <x v="0"/>
    <s v="OFF-PA-10003641"/>
    <x v="1"/>
    <x v="10"/>
    <s v="Xerox 1909"/>
    <n v="79.14"/>
    <n v="3"/>
    <n v="0"/>
    <n v="36.404399999999995"/>
  </r>
  <r>
    <n v="1359"/>
    <s v="CA-2017-160045"/>
    <x v="466"/>
    <d v="2017-04-27T00:00:00"/>
    <s v="First Class"/>
    <s v="LB-16735"/>
    <s v="Larry Blacks"/>
    <x v="0"/>
    <s v="United States"/>
    <s v="Fort Worth"/>
    <x v="5"/>
    <n v="76106"/>
    <x v="2"/>
    <s v="FUR-FU-10000010"/>
    <x v="0"/>
    <x v="5"/>
    <s v="DAX Value U-Channel Document Frames, Easel Back"/>
    <n v="1.988"/>
    <n v="1"/>
    <n v="0.6"/>
    <n v="-1.4413"/>
  </r>
  <r>
    <n v="1360"/>
    <s v="US-2014-151925"/>
    <x v="467"/>
    <d v="2014-10-01T00:00:00"/>
    <s v="Second Class"/>
    <s v="KT-16465"/>
    <s v="Kean Takahito"/>
    <x v="0"/>
    <s v="United States"/>
    <s v="Los Angeles"/>
    <x v="1"/>
    <n v="90049"/>
    <x v="1"/>
    <s v="FUR-CH-10002961"/>
    <x v="0"/>
    <x v="1"/>
    <s v="Leather Task Chair, Black"/>
    <n v="145.56800000000001"/>
    <n v="2"/>
    <n v="0.2"/>
    <n v="0"/>
  </r>
  <r>
    <n v="1361"/>
    <s v="CA-2017-125199"/>
    <x v="15"/>
    <d v="2017-10-25T00:00:00"/>
    <s v="Standard Class"/>
    <s v="HM-14860"/>
    <s v="Harry Marie"/>
    <x v="1"/>
    <s v="United States"/>
    <s v="Philadelphia"/>
    <x v="9"/>
    <n v="19120"/>
    <x v="3"/>
    <s v="OFF-AR-10002956"/>
    <x v="1"/>
    <x v="6"/>
    <s v="Boston 16801 Nautilus Battery Pencil Sharpener"/>
    <n v="123.256"/>
    <n v="7"/>
    <n v="0.2"/>
    <n v="9.2441999999999993"/>
  </r>
  <r>
    <n v="1362"/>
    <s v="CA-2017-125199"/>
    <x v="15"/>
    <d v="2017-10-25T00:00:00"/>
    <s v="Standard Class"/>
    <s v="HM-14860"/>
    <s v="Harry Marie"/>
    <x v="1"/>
    <s v="United States"/>
    <s v="Philadelphia"/>
    <x v="9"/>
    <n v="19120"/>
    <x v="3"/>
    <s v="OFF-PA-10004041"/>
    <x v="1"/>
    <x v="10"/>
    <s v="It's Hot Message Books with Stickers, 2 3/4&quot; x 5&quot;"/>
    <n v="23.680000000000003"/>
    <n v="4"/>
    <n v="0.2"/>
    <n v="7.3999999999999995"/>
  </r>
  <r>
    <n v="1363"/>
    <s v="CA-2017-125199"/>
    <x v="15"/>
    <d v="2017-10-25T00:00:00"/>
    <s v="Standard Class"/>
    <s v="HM-14860"/>
    <s v="Harry Marie"/>
    <x v="1"/>
    <s v="United States"/>
    <s v="Philadelphia"/>
    <x v="9"/>
    <n v="19120"/>
    <x v="3"/>
    <s v="TEC-PH-10001336"/>
    <x v="2"/>
    <x v="7"/>
    <s v="Digium D40 VoIP phone"/>
    <n v="309.57600000000002"/>
    <n v="4"/>
    <n v="0.4"/>
    <n v="-56.755600000000015"/>
  </r>
  <r>
    <n v="1364"/>
    <s v="US-2017-155425"/>
    <x v="468"/>
    <d v="2017-11-11T00:00:00"/>
    <s v="First Class"/>
    <s v="AB-10600"/>
    <s v="Ann Blume"/>
    <x v="1"/>
    <s v="United States"/>
    <s v="Tucson"/>
    <x v="16"/>
    <n v="85705"/>
    <x v="1"/>
    <s v="OFF-BI-10001036"/>
    <x v="1"/>
    <x v="8"/>
    <s v="Cardinal EasyOpen D-Ring Binders"/>
    <n v="38.388000000000005"/>
    <n v="14"/>
    <n v="0.7"/>
    <n v="-25.591999999999999"/>
  </r>
  <r>
    <n v="1365"/>
    <s v="US-2017-155425"/>
    <x v="468"/>
    <d v="2017-11-11T00:00:00"/>
    <s v="First Class"/>
    <s v="AB-10600"/>
    <s v="Ann Blume"/>
    <x v="1"/>
    <s v="United States"/>
    <s v="Tucson"/>
    <x v="16"/>
    <n v="85705"/>
    <x v="1"/>
    <s v="TEC-MA-10003183"/>
    <x v="2"/>
    <x v="15"/>
    <s v="DYMO CardScan Personal V9 Business Card Scanner"/>
    <n v="95.994000000000014"/>
    <n v="2"/>
    <n v="0.7"/>
    <n v="-63.995999999999981"/>
  </r>
  <r>
    <n v="1366"/>
    <s v="US-2017-155425"/>
    <x v="468"/>
    <d v="2017-11-11T00:00:00"/>
    <s v="First Class"/>
    <s v="AB-10600"/>
    <s v="Ann Blume"/>
    <x v="1"/>
    <s v="United States"/>
    <s v="Tucson"/>
    <x v="16"/>
    <n v="85705"/>
    <x v="1"/>
    <s v="TEC-AC-10001314"/>
    <x v="2"/>
    <x v="11"/>
    <s v="Case Logic 2.4GHz Wireless Keyboard"/>
    <n v="239.95200000000003"/>
    <n v="6"/>
    <n v="0.2"/>
    <n v="-35.992800000000038"/>
  </r>
  <r>
    <n v="1367"/>
    <s v="US-2017-155425"/>
    <x v="468"/>
    <d v="2017-11-11T00:00:00"/>
    <s v="First Class"/>
    <s v="AB-10600"/>
    <s v="Ann Blume"/>
    <x v="1"/>
    <s v="United States"/>
    <s v="Tucson"/>
    <x v="16"/>
    <n v="85705"/>
    <x v="1"/>
    <s v="TEC-PH-10002563"/>
    <x v="2"/>
    <x v="7"/>
    <s v="Adtran 1202752G1"/>
    <n v="201.584"/>
    <n v="2"/>
    <n v="0.2"/>
    <n v="15.118800000000007"/>
  </r>
  <r>
    <n v="1368"/>
    <s v="US-2017-155425"/>
    <x v="468"/>
    <d v="2017-11-11T00:00:00"/>
    <s v="First Class"/>
    <s v="AB-10600"/>
    <s v="Ann Blume"/>
    <x v="1"/>
    <s v="United States"/>
    <s v="Tucson"/>
    <x v="16"/>
    <n v="85705"/>
    <x v="1"/>
    <s v="FUR-CH-10003312"/>
    <x v="0"/>
    <x v="1"/>
    <s v="Hon 2090 “Pillow Soft” Series Mid Back Swivel/Tilt Chairs"/>
    <n v="899.13600000000008"/>
    <n v="4"/>
    <n v="0.2"/>
    <n v="-146.10960000000014"/>
  </r>
  <r>
    <n v="1369"/>
    <s v="CA-2017-133249"/>
    <x v="141"/>
    <d v="2017-07-11T00:00:00"/>
    <s v="First Class"/>
    <s v="SZ-20035"/>
    <s v="Sam Zeldin"/>
    <x v="2"/>
    <s v="United States"/>
    <s v="Pico Rivera"/>
    <x v="1"/>
    <n v="90660"/>
    <x v="1"/>
    <s v="FUR-FU-10001588"/>
    <x v="0"/>
    <x v="5"/>
    <s v="Deflect-o SuperTray Unbreakable Stackable Tray, Letter, Black"/>
    <n v="145.9"/>
    <n v="5"/>
    <n v="0"/>
    <n v="62.736999999999995"/>
  </r>
  <r>
    <n v="1370"/>
    <s v="US-2015-103471"/>
    <x v="100"/>
    <d v="2015-12-28T00:00:00"/>
    <s v="Standard Class"/>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s v="Standard Class"/>
    <s v="JR-15670"/>
    <s v="Jim Radford"/>
    <x v="0"/>
    <s v="United States"/>
    <s v="Colorado Springs"/>
    <x v="22"/>
    <n v="80906"/>
    <x v="1"/>
    <s v="OFF-AR-10003405"/>
    <x v="1"/>
    <x v="6"/>
    <s v="Dixon My First Ticonderoga Pencil, #2"/>
    <n v="14.04"/>
    <n v="3"/>
    <n v="0.2"/>
    <n v="1.5794999999999986"/>
  </r>
  <r>
    <n v="1372"/>
    <s v="CA-2017-136672"/>
    <x v="469"/>
    <d v="2017-03-12T00:00:00"/>
    <s v="Standard Class"/>
    <s v="MG-17890"/>
    <s v="Michael Granlund"/>
    <x v="2"/>
    <s v="United States"/>
    <s v="Clinton"/>
    <x v="39"/>
    <n v="20735"/>
    <x v="3"/>
    <s v="TEC-AC-10004510"/>
    <x v="2"/>
    <x v="11"/>
    <s v="Logitech Desktop MK120 Mouse and keyboard Combo"/>
    <n v="49.08"/>
    <n v="3"/>
    <n v="0"/>
    <n v="4.9079999999999977"/>
  </r>
  <r>
    <n v="1373"/>
    <s v="US-2014-157021"/>
    <x v="470"/>
    <d v="2014-04-06T00:00:00"/>
    <s v="Second Class"/>
    <s v="KM-16720"/>
    <s v="Kunst Miller"/>
    <x v="0"/>
    <s v="United States"/>
    <s v="Vallejo"/>
    <x v="1"/>
    <n v="94591"/>
    <x v="1"/>
    <s v="OFF-LA-10002312"/>
    <x v="1"/>
    <x v="2"/>
    <s v="Avery 490"/>
    <n v="29.6"/>
    <n v="2"/>
    <n v="0"/>
    <n v="14.8"/>
  </r>
  <r>
    <n v="1374"/>
    <s v="US-2014-157021"/>
    <x v="470"/>
    <d v="2014-04-06T00:00:00"/>
    <s v="Second Class"/>
    <s v="KM-16720"/>
    <s v="Kunst Miller"/>
    <x v="0"/>
    <s v="United States"/>
    <s v="Vallejo"/>
    <x v="1"/>
    <n v="94591"/>
    <x v="1"/>
    <s v="OFF-BI-10000042"/>
    <x v="1"/>
    <x v="8"/>
    <s v="Pressboard Data Binder, Crimson, 12&quot; X 8 1/2&quot;"/>
    <n v="17.088000000000001"/>
    <n v="4"/>
    <n v="0.2"/>
    <n v="5.5535999999999994"/>
  </r>
  <r>
    <n v="1375"/>
    <s v="CA-2015-120362"/>
    <x v="471"/>
    <d v="2015-09-19T00:00:00"/>
    <s v="Standard Class"/>
    <s v="CA-12265"/>
    <s v="Christina Anderson"/>
    <x v="0"/>
    <s v="United States"/>
    <s v="Provo"/>
    <x v="7"/>
    <n v="84604"/>
    <x v="1"/>
    <s v="FUR-TA-10003008"/>
    <x v="0"/>
    <x v="3"/>
    <s v="Lesro Round Back Collection Coffee Table, End Table"/>
    <n v="912.75"/>
    <n v="5"/>
    <n v="0"/>
    <n v="118.65750000000006"/>
  </r>
  <r>
    <n v="1376"/>
    <s v="CA-2014-126361"/>
    <x v="472"/>
    <d v="2014-08-09T00:00:00"/>
    <s v="Second Class"/>
    <s v="VD-21670"/>
    <s v="Valerie Dominguez"/>
    <x v="0"/>
    <s v="United States"/>
    <s v="Pleasant Grove"/>
    <x v="7"/>
    <n v="84062"/>
    <x v="1"/>
    <s v="OFF-AP-10003590"/>
    <x v="1"/>
    <x v="9"/>
    <s v="Hoover WindTunnel Plus Canister Vacuum"/>
    <n v="1089.75"/>
    <n v="3"/>
    <n v="0"/>
    <n v="305.13000000000011"/>
  </r>
  <r>
    <n v="1377"/>
    <s v="CA-2014-126361"/>
    <x v="472"/>
    <d v="2014-08-09T00:00:00"/>
    <s v="Second Class"/>
    <s v="VD-21670"/>
    <s v="Valerie Dominguez"/>
    <x v="0"/>
    <s v="United States"/>
    <s v="Pleasant Grove"/>
    <x v="7"/>
    <n v="84062"/>
    <x v="1"/>
    <s v="OFF-PA-10000806"/>
    <x v="1"/>
    <x v="10"/>
    <s v="Xerox 1934"/>
    <n v="447.84"/>
    <n v="8"/>
    <n v="0"/>
    <n v="219.44159999999999"/>
  </r>
  <r>
    <n v="1378"/>
    <s v="CA-2014-126361"/>
    <x v="472"/>
    <d v="2014-08-09T00:00:00"/>
    <s v="Second Class"/>
    <s v="VD-21670"/>
    <s v="Valerie Dominguez"/>
    <x v="0"/>
    <s v="United States"/>
    <s v="Pleasant Grove"/>
    <x v="7"/>
    <n v="84062"/>
    <x v="1"/>
    <s v="OFF-AR-10000896"/>
    <x v="1"/>
    <x v="6"/>
    <s v="Newell 329"/>
    <n v="16.399999999999999"/>
    <n v="5"/>
    <n v="0"/>
    <n v="4.2639999999999993"/>
  </r>
  <r>
    <n v="1379"/>
    <s v="CA-2014-126361"/>
    <x v="472"/>
    <d v="2014-08-09T00:00:00"/>
    <s v="Second Class"/>
    <s v="VD-21670"/>
    <s v="Valerie Dominguez"/>
    <x v="0"/>
    <s v="United States"/>
    <s v="Pleasant Grove"/>
    <x v="7"/>
    <n v="84062"/>
    <x v="1"/>
    <s v="TEC-PH-10002310"/>
    <x v="2"/>
    <x v="7"/>
    <s v="Panasonic KX T7731-B Digital phone"/>
    <n v="399.96000000000004"/>
    <n v="5"/>
    <n v="0.2"/>
    <n v="34.996499999999969"/>
  </r>
  <r>
    <n v="1380"/>
    <s v="CA-2014-126361"/>
    <x v="472"/>
    <d v="2014-08-09T00:00:00"/>
    <s v="Second Class"/>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s v="Second Class"/>
    <s v="VD-21670"/>
    <s v="Valerie Dominguez"/>
    <x v="0"/>
    <s v="United States"/>
    <s v="Pleasant Grove"/>
    <x v="7"/>
    <n v="84062"/>
    <x v="1"/>
    <s v="OFF-BI-10002852"/>
    <x v="1"/>
    <x v="8"/>
    <s v="Ibico Standard Transparent Covers"/>
    <n v="13.184000000000001"/>
    <n v="1"/>
    <n v="0.2"/>
    <n v="4.7792000000000003"/>
  </r>
  <r>
    <n v="1382"/>
    <s v="US-2016-100566"/>
    <x v="323"/>
    <d v="2016-09-09T00:00:00"/>
    <s v="Standard Class"/>
    <s v="JK-16120"/>
    <s v="Julie Kriz"/>
    <x v="2"/>
    <s v="United States"/>
    <s v="Aurora"/>
    <x v="10"/>
    <n v="60505"/>
    <x v="2"/>
    <s v="FUR-FU-10003394"/>
    <x v="0"/>
    <x v="5"/>
    <s v="Tenex &quot;The Solids&quot; Textured Chair Mats"/>
    <n v="83.951999999999998"/>
    <n v="3"/>
    <n v="0.6"/>
    <n v="-90.24839999999999"/>
  </r>
  <r>
    <n v="1383"/>
    <s v="US-2016-108504"/>
    <x v="473"/>
    <d v="2016-02-05T00:00:00"/>
    <s v="Same Day"/>
    <s v="PP-18955"/>
    <s v="Paul Prost"/>
    <x v="2"/>
    <s v="United States"/>
    <s v="Smyrna"/>
    <x v="32"/>
    <n v="30080"/>
    <x v="0"/>
    <s v="OFF-ST-10002344"/>
    <x v="1"/>
    <x v="4"/>
    <s v="Carina 42&quot;Hx23 3/4&quot;W Media Storage Unit"/>
    <n v="80.98"/>
    <n v="1"/>
    <n v="0"/>
    <n v="1.6196000000000055"/>
  </r>
  <r>
    <n v="1384"/>
    <s v="US-2016-108504"/>
    <x v="473"/>
    <d v="2016-02-05T00:00:00"/>
    <s v="Same Day"/>
    <s v="PP-18955"/>
    <s v="Paul Prost"/>
    <x v="2"/>
    <s v="United States"/>
    <s v="Smyrna"/>
    <x v="32"/>
    <n v="30080"/>
    <x v="0"/>
    <s v="OFF-PA-10001289"/>
    <x v="1"/>
    <x v="10"/>
    <s v="White Computer Printout Paper by Universal"/>
    <n v="348.84"/>
    <n v="9"/>
    <n v="0"/>
    <n v="170.9316"/>
  </r>
  <r>
    <n v="1385"/>
    <s v="US-2016-108504"/>
    <x v="473"/>
    <d v="2016-02-05T00:00:00"/>
    <s v="Same Day"/>
    <s v="PP-18955"/>
    <s v="Paul Prost"/>
    <x v="2"/>
    <s v="United States"/>
    <s v="Smyrna"/>
    <x v="32"/>
    <n v="30080"/>
    <x v="0"/>
    <s v="OFF-FA-10000053"/>
    <x v="1"/>
    <x v="13"/>
    <s v="Revere Boxed Rubber Bands by Revere"/>
    <n v="9.4499999999999993"/>
    <n v="5"/>
    <n v="0"/>
    <n v="0.18900000000000028"/>
  </r>
  <r>
    <n v="1386"/>
    <s v="US-2016-108504"/>
    <x v="473"/>
    <d v="2016-02-05T00:00:00"/>
    <s v="Same Day"/>
    <s v="PP-18955"/>
    <s v="Paul Prost"/>
    <x v="2"/>
    <s v="United States"/>
    <s v="Smyrna"/>
    <x v="32"/>
    <n v="30080"/>
    <x v="0"/>
    <s v="FUR-FU-10004091"/>
    <x v="0"/>
    <x v="5"/>
    <s v="Eldon 200 Class Desk Accessories, Black"/>
    <n v="18.84"/>
    <n v="3"/>
    <n v="0"/>
    <n v="7.1592000000000002"/>
  </r>
  <r>
    <n v="1387"/>
    <s v="US-2016-108504"/>
    <x v="473"/>
    <d v="2016-02-05T00:00:00"/>
    <s v="Same Day"/>
    <s v="PP-18955"/>
    <s v="Paul Prost"/>
    <x v="2"/>
    <s v="United States"/>
    <s v="Smyrna"/>
    <x v="32"/>
    <n v="30080"/>
    <x v="0"/>
    <s v="FUR-BO-10004015"/>
    <x v="0"/>
    <x v="0"/>
    <s v="Bush Andora Bookcase, Maple/Graphite Gray Finish"/>
    <n v="239.98"/>
    <n v="2"/>
    <n v="0"/>
    <n v="52.795599999999979"/>
  </r>
  <r>
    <n v="1388"/>
    <s v="US-2016-108504"/>
    <x v="473"/>
    <d v="2016-02-05T00:00:00"/>
    <s v="Same Day"/>
    <s v="PP-18955"/>
    <s v="Paul Prost"/>
    <x v="2"/>
    <s v="United States"/>
    <s v="Smyrna"/>
    <x v="32"/>
    <n v="30080"/>
    <x v="0"/>
    <s v="OFF-EN-10003001"/>
    <x v="1"/>
    <x v="12"/>
    <s v="Ames Color-File Green Diamond Border X-ray Mailers"/>
    <n v="167.96"/>
    <n v="2"/>
    <n v="0"/>
    <n v="78.941199999999995"/>
  </r>
  <r>
    <n v="1389"/>
    <s v="US-2016-108504"/>
    <x v="473"/>
    <d v="2016-02-05T00:00:00"/>
    <s v="Same Day"/>
    <s v="PP-18955"/>
    <s v="Paul Prost"/>
    <x v="2"/>
    <s v="United States"/>
    <s v="Smyrna"/>
    <x v="32"/>
    <n v="30080"/>
    <x v="0"/>
    <s v="TEC-PH-10000215"/>
    <x v="2"/>
    <x v="7"/>
    <s v="Plantronics Cordless Phone Headset with In-line Volume - M214C"/>
    <n v="104.85000000000001"/>
    <n v="3"/>
    <n v="0"/>
    <n v="28.309500000000007"/>
  </r>
  <r>
    <n v="1390"/>
    <s v="US-2016-108504"/>
    <x v="473"/>
    <d v="2016-02-05T00:00:00"/>
    <s v="Same Day"/>
    <s v="PP-18955"/>
    <s v="Paul Prost"/>
    <x v="2"/>
    <s v="United States"/>
    <s v="Smyrna"/>
    <x v="32"/>
    <n v="30080"/>
    <x v="0"/>
    <s v="TEC-PH-10003645"/>
    <x v="2"/>
    <x v="7"/>
    <s v="Aastra 57i VoIP phone"/>
    <n v="484.83000000000004"/>
    <n v="3"/>
    <n v="0"/>
    <n v="126.05580000000002"/>
  </r>
  <r>
    <n v="1391"/>
    <s v="US-2016-108504"/>
    <x v="473"/>
    <d v="2016-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s v="Same Day"/>
    <s v="PP-18955"/>
    <s v="Paul Prost"/>
    <x v="2"/>
    <s v="United States"/>
    <s v="Smyrna"/>
    <x v="32"/>
    <n v="30080"/>
    <x v="0"/>
    <s v="OFF-ST-10004804"/>
    <x v="1"/>
    <x v="4"/>
    <s v="Belkin 19&quot; Vented Equipment Shelf, Black"/>
    <n v="154.44"/>
    <n v="3"/>
    <n v="0"/>
    <n v="1.5444000000000031"/>
  </r>
  <r>
    <n v="1393"/>
    <s v="US-2016-108504"/>
    <x v="473"/>
    <d v="2016-02-05T00:00:00"/>
    <s v="Same Day"/>
    <s v="PP-18955"/>
    <s v="Paul Prost"/>
    <x v="2"/>
    <s v="United States"/>
    <s v="Smyrna"/>
    <x v="32"/>
    <n v="30080"/>
    <x v="0"/>
    <s v="OFF-PA-10003892"/>
    <x v="1"/>
    <x v="10"/>
    <s v="Xerox 1943"/>
    <n v="342.37"/>
    <n v="7"/>
    <n v="0"/>
    <n v="160.91389999999998"/>
  </r>
  <r>
    <n v="1394"/>
    <s v="CA-2017-124828"/>
    <x v="445"/>
    <d v="2017-07-04T00:00:00"/>
    <s v="First Class"/>
    <s v="YS-21880"/>
    <s v="Yana Sorensen"/>
    <x v="1"/>
    <s v="United States"/>
    <s v="Burlington"/>
    <x v="3"/>
    <n v="27217"/>
    <x v="0"/>
    <s v="OFF-AR-10003514"/>
    <x v="1"/>
    <x v="6"/>
    <s v="4009 Highlighters by Sanford"/>
    <n v="9.5519999999999996"/>
    <n v="3"/>
    <n v="0.2"/>
    <n v="1.5521999999999991"/>
  </r>
  <r>
    <n v="1395"/>
    <s v="US-2017-117247"/>
    <x v="449"/>
    <d v="2017-10-14T00:00:00"/>
    <s v="Standard Class"/>
    <s v="CK-12760"/>
    <s v="Cyma Kinney"/>
    <x v="1"/>
    <s v="United States"/>
    <s v="Aurora"/>
    <x v="10"/>
    <n v="60505"/>
    <x v="2"/>
    <s v="FUR-TA-10002958"/>
    <x v="0"/>
    <x v="3"/>
    <s v="Bevis Oval Conference Table, Walnut"/>
    <n v="652.45000000000005"/>
    <n v="5"/>
    <n v="0.5"/>
    <n v="-430.61700000000019"/>
  </r>
  <r>
    <n v="1396"/>
    <s v="US-2017-117247"/>
    <x v="449"/>
    <d v="2017-10-14T00:00:00"/>
    <s v="Standard Class"/>
    <s v="CK-12760"/>
    <s v="Cyma Kinney"/>
    <x v="1"/>
    <s v="United States"/>
    <s v="Aurora"/>
    <x v="10"/>
    <n v="60505"/>
    <x v="2"/>
    <s v="FUR-TA-10001676"/>
    <x v="0"/>
    <x v="3"/>
    <s v="Hon 61000 Series Interactive Training Tables"/>
    <n v="66.644999999999996"/>
    <n v="3"/>
    <n v="0.5"/>
    <n v="-42.652799999999999"/>
  </r>
  <r>
    <n v="1397"/>
    <s v="CA-2016-124485"/>
    <x v="390"/>
    <d v="2016-11-26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s v="First Class"/>
    <s v="NC-18340"/>
    <s v="Nat Carroll"/>
    <x v="0"/>
    <s v="United States"/>
    <s v="New York City"/>
    <x v="15"/>
    <n v="10035"/>
    <x v="3"/>
    <s v="OFF-PA-10004971"/>
    <x v="1"/>
    <x v="10"/>
    <s v="Xerox 196"/>
    <n v="11.56"/>
    <n v="2"/>
    <n v="0"/>
    <n v="5.6644000000000005"/>
  </r>
  <r>
    <n v="1399"/>
    <s v="CA-2016-124485"/>
    <x v="390"/>
    <d v="2016-11-26T00:00:00"/>
    <s v="First Class"/>
    <s v="NC-18340"/>
    <s v="Nat Carroll"/>
    <x v="0"/>
    <s v="United States"/>
    <s v="New York City"/>
    <x v="15"/>
    <n v="10035"/>
    <x v="3"/>
    <s v="TEC-AC-10002323"/>
    <x v="2"/>
    <x v="11"/>
    <s v="SanDisk Ultra 32 GB MicroSDHC Class 10 Memory Card"/>
    <n v="88.4"/>
    <n v="4"/>
    <n v="0"/>
    <n v="11.492000000000004"/>
  </r>
  <r>
    <n v="1400"/>
    <s v="CA-2016-124485"/>
    <x v="390"/>
    <d v="2016-11-26T00:00:00"/>
    <s v="First Class"/>
    <s v="NC-18340"/>
    <s v="Nat Carroll"/>
    <x v="0"/>
    <s v="United States"/>
    <s v="New York City"/>
    <x v="15"/>
    <n v="10035"/>
    <x v="3"/>
    <s v="OFF-PA-10004888"/>
    <x v="1"/>
    <x v="10"/>
    <s v="Xerox 217"/>
    <n v="6.48"/>
    <n v="1"/>
    <n v="0"/>
    <n v="3.1104000000000003"/>
  </r>
  <r>
    <n v="1401"/>
    <s v="CA-2016-159212"/>
    <x v="474"/>
    <d v="2016-11-05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s v="Standard Class"/>
    <s v="KM-16375"/>
    <s v="Katherine Murray"/>
    <x v="2"/>
    <s v="United States"/>
    <s v="Salem"/>
    <x v="17"/>
    <n v="24153"/>
    <x v="0"/>
    <s v="OFF-EN-10002230"/>
    <x v="1"/>
    <x v="12"/>
    <s v="Airmail Envelopes"/>
    <n v="251.79000000000002"/>
    <n v="3"/>
    <n v="0"/>
    <n v="118.34129999999999"/>
  </r>
  <r>
    <n v="1403"/>
    <s v="US-2016-161396"/>
    <x v="475"/>
    <d v="2016-04-25T00:00:00"/>
    <s v="Standard Class"/>
    <s v="GM-14455"/>
    <s v="Gary Mitchum"/>
    <x v="2"/>
    <s v="United States"/>
    <s v="Columbus"/>
    <x v="24"/>
    <n v="43229"/>
    <x v="3"/>
    <s v="FUR-TA-10002622"/>
    <x v="0"/>
    <x v="3"/>
    <s v="Bush Andora Conference Table, Maple/Graphite Gray Finish"/>
    <n v="205.17599999999999"/>
    <n v="2"/>
    <n v="0.4"/>
    <n v="-58.133199999999988"/>
  </r>
  <r>
    <n v="1404"/>
    <s v="US-2016-161396"/>
    <x v="475"/>
    <d v="2016-04-25T00:00:00"/>
    <s v="Standard Class"/>
    <s v="GM-14455"/>
    <s v="Gary Mitchum"/>
    <x v="2"/>
    <s v="United States"/>
    <s v="Columbus"/>
    <x v="24"/>
    <n v="43229"/>
    <x v="3"/>
    <s v="OFF-PA-10000418"/>
    <x v="1"/>
    <x v="10"/>
    <s v="Xerox 189"/>
    <n v="419.4"/>
    <n v="5"/>
    <n v="0.2"/>
    <n v="146.79"/>
  </r>
  <r>
    <n v="1405"/>
    <s v="US-2014-118486"/>
    <x v="322"/>
    <d v="2014-04-08T00:00:00"/>
    <s v="First Class"/>
    <s v="SD-20485"/>
    <s v="Shirley Daniels"/>
    <x v="2"/>
    <s v="United States"/>
    <s v="Philadelphia"/>
    <x v="9"/>
    <n v="19143"/>
    <x v="3"/>
    <s v="OFF-SU-10004498"/>
    <x v="1"/>
    <x v="14"/>
    <s v="Martin-Yale Premier Letter Opener"/>
    <n v="10.304000000000002"/>
    <n v="1"/>
    <n v="0.2"/>
    <n v="-2.1896000000000004"/>
  </r>
  <r>
    <n v="1406"/>
    <s v="US-2014-118486"/>
    <x v="322"/>
    <d v="2014-04-08T00:00:00"/>
    <s v="First Class"/>
    <s v="SD-20485"/>
    <s v="Shirley Daniels"/>
    <x v="2"/>
    <s v="United States"/>
    <s v="Philadelphia"/>
    <x v="9"/>
    <n v="19143"/>
    <x v="3"/>
    <s v="FUR-TA-10001039"/>
    <x v="0"/>
    <x v="3"/>
    <s v="KI Adjustable-Height Table"/>
    <n v="154.76400000000001"/>
    <n v="3"/>
    <n v="0.4"/>
    <n v="-36.11160000000001"/>
  </r>
  <r>
    <n v="1407"/>
    <s v="US-2014-118486"/>
    <x v="322"/>
    <d v="2014-04-08T00:00:00"/>
    <s v="First Class"/>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s v="Standard Class"/>
    <s v="KD-16270"/>
    <s v="Karen Daniels"/>
    <x v="0"/>
    <s v="United States"/>
    <s v="New York City"/>
    <x v="15"/>
    <n v="10024"/>
    <x v="3"/>
    <s v="OFF-AR-10002240"/>
    <x v="1"/>
    <x v="6"/>
    <s v="Panasonic KP-150 Electric Pencil Sharpener"/>
    <n v="75.48"/>
    <n v="2"/>
    <n v="0"/>
    <n v="19.6248"/>
  </r>
  <r>
    <n v="1409"/>
    <s v="CA-2016-130407"/>
    <x v="476"/>
    <d v="2016-09-06T00:00:00"/>
    <s v="Standard Class"/>
    <s v="KD-16270"/>
    <s v="Karen Daniels"/>
    <x v="0"/>
    <s v="United States"/>
    <s v="New York City"/>
    <x v="15"/>
    <n v="10024"/>
    <x v="3"/>
    <s v="FUR-FU-10001967"/>
    <x v="0"/>
    <x v="5"/>
    <s v="Telescoping Adjustable Floor Lamp"/>
    <n v="39.979999999999997"/>
    <n v="2"/>
    <n v="0"/>
    <n v="9.9949999999999974"/>
  </r>
  <r>
    <n v="1410"/>
    <s v="US-2016-122245"/>
    <x v="477"/>
    <d v="2016-09-30T00:00:00"/>
    <s v="Standard Class"/>
    <s v="AB-10105"/>
    <s v="Adrian Barton"/>
    <x v="0"/>
    <s v="United States"/>
    <s v="Phoenix"/>
    <x v="16"/>
    <n v="85023"/>
    <x v="1"/>
    <s v="FUR-TA-10002356"/>
    <x v="0"/>
    <x v="3"/>
    <s v="Bevis Boat-Shaped Conference Table"/>
    <n v="393.16500000000002"/>
    <n v="3"/>
    <n v="0.5"/>
    <n v="-204.44580000000005"/>
  </r>
  <r>
    <n v="1411"/>
    <s v="CA-2017-105144"/>
    <x v="259"/>
    <d v="2017-11-11T00:00:00"/>
    <s v="Standard Class"/>
    <s v="SZ-20035"/>
    <s v="Sam Zeldin"/>
    <x v="2"/>
    <s v="United States"/>
    <s v="Grand Prairie"/>
    <x v="5"/>
    <n v="75051"/>
    <x v="2"/>
    <s v="OFF-LA-10003923"/>
    <x v="1"/>
    <x v="2"/>
    <s v="Alphabetical Labels for Top Tab Filing"/>
    <n v="23.680000000000003"/>
    <n v="2"/>
    <n v="0.2"/>
    <n v="8.879999999999999"/>
  </r>
  <r>
    <n v="1412"/>
    <s v="CA-2016-136329"/>
    <x v="478"/>
    <d v="2016-07-13T00:00:00"/>
    <s v="Standard Class"/>
    <s v="JD-15895"/>
    <s v="Jonathan Doherty"/>
    <x v="1"/>
    <s v="United States"/>
    <s v="New York City"/>
    <x v="15"/>
    <n v="10035"/>
    <x v="3"/>
    <s v="FUR-CH-10002335"/>
    <x v="0"/>
    <x v="1"/>
    <s v="Hon GuestStacker Chair"/>
    <n v="408.00599999999997"/>
    <n v="2"/>
    <n v="0.1"/>
    <n v="72.534400000000005"/>
  </r>
  <r>
    <n v="1413"/>
    <s v="CA-2016-136329"/>
    <x v="478"/>
    <d v="2016-07-13T00:00:00"/>
    <s v="Standard Class"/>
    <s v="JD-15895"/>
    <s v="Jonathan Doherty"/>
    <x v="1"/>
    <s v="United States"/>
    <s v="New York City"/>
    <x v="15"/>
    <n v="10035"/>
    <x v="3"/>
    <s v="FUR-FU-10000723"/>
    <x v="0"/>
    <x v="5"/>
    <s v="Deflect-o EconoMat Studded, No Bevel Mat for Low Pile Carpeting"/>
    <n v="165.28"/>
    <n v="4"/>
    <n v="0"/>
    <n v="14.875200000000007"/>
  </r>
  <r>
    <n v="1414"/>
    <s v="CA-2014-146640"/>
    <x v="479"/>
    <d v="2014-07-05T00:00:00"/>
    <s v="Standard Class"/>
    <s v="HA-14905"/>
    <s v="Helen Abelman"/>
    <x v="0"/>
    <s v="United States"/>
    <s v="New York City"/>
    <x v="15"/>
    <n v="10024"/>
    <x v="3"/>
    <s v="OFF-BI-10002867"/>
    <x v="1"/>
    <x v="8"/>
    <s v="GBC Recycled Regency Composition Covers"/>
    <n v="334.76800000000003"/>
    <n v="7"/>
    <n v="0.2"/>
    <n v="108.79959999999997"/>
  </r>
  <r>
    <n v="1415"/>
    <s v="CA-2017-115994"/>
    <x v="480"/>
    <d v="2017-01-31T00:00:00"/>
    <s v="Second Class"/>
    <s v="BT-11305"/>
    <s v="Beth Thompson"/>
    <x v="2"/>
    <s v="United States"/>
    <s v="Costa Mesa"/>
    <x v="1"/>
    <n v="92627"/>
    <x v="1"/>
    <s v="TEC-AC-10000580"/>
    <x v="2"/>
    <x v="11"/>
    <s v="Logitech G13 Programmable Gameboard with LCD Display"/>
    <n v="239.96999999999997"/>
    <n v="3"/>
    <n v="0"/>
    <n v="26.39670000000001"/>
  </r>
  <r>
    <n v="1416"/>
    <s v="CA-2017-115994"/>
    <x v="480"/>
    <d v="2017-01-31T00:00:00"/>
    <s v="Second Class"/>
    <s v="BT-11305"/>
    <s v="Beth Thompson"/>
    <x v="2"/>
    <s v="United States"/>
    <s v="Costa Mesa"/>
    <x v="1"/>
    <n v="92627"/>
    <x v="1"/>
    <s v="FUR-FU-10003976"/>
    <x v="0"/>
    <x v="5"/>
    <s v="DAX Executive Solid Wood Document Frame, Desktop or Hang, Mahogany, 5 x 7"/>
    <n v="37.74"/>
    <n v="3"/>
    <n v="0"/>
    <n v="12.831599999999996"/>
  </r>
  <r>
    <n v="1417"/>
    <s v="CA-2015-126697"/>
    <x v="481"/>
    <d v="2015-09-24T00:00:00"/>
    <s v="First Class"/>
    <s v="SV-20815"/>
    <s v="Stuart Van"/>
    <x v="1"/>
    <s v="United States"/>
    <s v="Houston"/>
    <x v="5"/>
    <n v="77041"/>
    <x v="2"/>
    <s v="TEC-PH-10002922"/>
    <x v="2"/>
    <x v="7"/>
    <s v="ShoreTel ShorePhone IP 230 VoIP phone"/>
    <n v="946.34400000000005"/>
    <n v="7"/>
    <n v="0.2"/>
    <n v="118.29299999999989"/>
  </r>
  <r>
    <n v="1418"/>
    <s v="CA-2015-126697"/>
    <x v="481"/>
    <d v="2015-09-24T00:00:00"/>
    <s v="First Class"/>
    <s v="SV-20815"/>
    <s v="Stuart Van"/>
    <x v="1"/>
    <s v="United States"/>
    <s v="Houston"/>
    <x v="5"/>
    <n v="77041"/>
    <x v="2"/>
    <s v="TEC-AC-10004353"/>
    <x v="2"/>
    <x v="11"/>
    <s v="Hypercom P1300 Pinpad"/>
    <n v="151.20000000000002"/>
    <n v="3"/>
    <n v="0.2"/>
    <n v="32.130000000000003"/>
  </r>
  <r>
    <n v="1419"/>
    <s v="CA-2015-126697"/>
    <x v="481"/>
    <d v="2015-09-24T00:00:00"/>
    <s v="First Class"/>
    <s v="SV-20815"/>
    <s v="Stuart Van"/>
    <x v="1"/>
    <s v="United States"/>
    <s v="Houston"/>
    <x v="5"/>
    <n v="77041"/>
    <x v="2"/>
    <s v="FUR-FU-10001706"/>
    <x v="0"/>
    <x v="5"/>
    <s v="Longer-Life Soft White Bulbs"/>
    <n v="4.9280000000000008"/>
    <n v="4"/>
    <n v="0.6"/>
    <n v="-1.4783999999999997"/>
  </r>
  <r>
    <n v="1420"/>
    <s v="CA-2015-124800"/>
    <x v="120"/>
    <d v="2015-09-30T00:00:00"/>
    <s v="Standard Class"/>
    <s v="RW-19540"/>
    <s v="Rick Wilson"/>
    <x v="1"/>
    <s v="United States"/>
    <s v="Mesa"/>
    <x v="16"/>
    <n v="85204"/>
    <x v="1"/>
    <s v="OFF-PA-10000501"/>
    <x v="1"/>
    <x v="10"/>
    <s v="Petty Cash Envelope"/>
    <n v="86.272000000000006"/>
    <n v="4"/>
    <n v="0.2"/>
    <n v="31.273599999999998"/>
  </r>
  <r>
    <n v="1421"/>
    <s v="CA-2015-124800"/>
    <x v="120"/>
    <d v="2015-09-30T00:00:00"/>
    <s v="Standard Class"/>
    <s v="RW-19540"/>
    <s v="Rick Wilson"/>
    <x v="1"/>
    <s v="United States"/>
    <s v="Mesa"/>
    <x v="16"/>
    <n v="85204"/>
    <x v="1"/>
    <s v="OFF-BI-10000778"/>
    <x v="1"/>
    <x v="8"/>
    <s v="GBC VeloBinder Electric Binding Machine"/>
    <n v="72.588000000000008"/>
    <n v="2"/>
    <n v="0.7"/>
    <n v="-48.391999999999982"/>
  </r>
  <r>
    <n v="1422"/>
    <s v="CA-2015-124800"/>
    <x v="120"/>
    <d v="2015-09-30T00:00:00"/>
    <s v="Standard Class"/>
    <s v="RW-19540"/>
    <s v="Rick Wilson"/>
    <x v="1"/>
    <s v="United States"/>
    <s v="Mesa"/>
    <x v="16"/>
    <n v="85204"/>
    <x v="1"/>
    <s v="OFF-AP-10004980"/>
    <x v="1"/>
    <x v="9"/>
    <s v="3M Replacement Filter for Office Air Cleaner for 20' x 33' Room"/>
    <n v="60.672000000000004"/>
    <n v="2"/>
    <n v="0.2"/>
    <n v="14.409600000000003"/>
  </r>
  <r>
    <n v="1423"/>
    <s v="CA-2015-124800"/>
    <x v="120"/>
    <d v="2015-09-30T00:00:00"/>
    <s v="Standard Class"/>
    <s v="RW-19540"/>
    <s v="Rick Wilson"/>
    <x v="1"/>
    <s v="United States"/>
    <s v="Mesa"/>
    <x v="16"/>
    <n v="85204"/>
    <x v="1"/>
    <s v="OFF-BI-10003984"/>
    <x v="1"/>
    <x v="8"/>
    <s v="Lock-Up Easel 'Spel-Binder'"/>
    <n v="77.031000000000006"/>
    <n v="9"/>
    <n v="0.7"/>
    <n v="-59.057100000000005"/>
  </r>
  <r>
    <n v="1424"/>
    <s v="CA-2015-124800"/>
    <x v="120"/>
    <d v="2015-09-30T00:00:00"/>
    <s v="Standard Class"/>
    <s v="RW-19540"/>
    <s v="Rick Wilson"/>
    <x v="1"/>
    <s v="United States"/>
    <s v="Mesa"/>
    <x v="16"/>
    <n v="85204"/>
    <x v="1"/>
    <s v="OFF-ST-10000798"/>
    <x v="1"/>
    <x v="4"/>
    <s v="2300 Heavy-Duty Transfer File Systems by Perma"/>
    <n v="119.90400000000001"/>
    <n v="6"/>
    <n v="0.2"/>
    <n v="-1.4988000000000135"/>
  </r>
  <r>
    <n v="1425"/>
    <s v="CA-2015-124800"/>
    <x v="120"/>
    <d v="2015-09-30T00:00:00"/>
    <s v="Standard Class"/>
    <s v="RW-19540"/>
    <s v="Rick Wilson"/>
    <x v="1"/>
    <s v="United States"/>
    <s v="Mesa"/>
    <x v="16"/>
    <n v="85204"/>
    <x v="1"/>
    <s v="TEC-PH-10001750"/>
    <x v="2"/>
    <x v="7"/>
    <s v="Samsung Rugby III"/>
    <n v="263.96000000000004"/>
    <n v="5"/>
    <n v="0.2"/>
    <n v="23.096500000000006"/>
  </r>
  <r>
    <n v="1426"/>
    <s v="CA-2015-124800"/>
    <x v="120"/>
    <d v="2015-09-30T00:00:00"/>
    <s v="Standard Class"/>
    <s v="RW-19540"/>
    <s v="Rick Wilson"/>
    <x v="1"/>
    <s v="United States"/>
    <s v="Mesa"/>
    <x v="16"/>
    <n v="85204"/>
    <x v="1"/>
    <s v="OFF-ST-10002743"/>
    <x v="1"/>
    <x v="4"/>
    <s v="SAFCO Boltless Steel Shelving"/>
    <n v="363.64800000000002"/>
    <n v="4"/>
    <n v="0.2"/>
    <n v="-86.366400000000027"/>
  </r>
  <r>
    <n v="1427"/>
    <s v="US-2015-164448"/>
    <x v="89"/>
    <d v="2015-11-04T00:00:00"/>
    <s v="Second Class"/>
    <s v="DK-12835"/>
    <s v="Damala Kotsonis"/>
    <x v="1"/>
    <s v="United States"/>
    <s v="Salinas"/>
    <x v="1"/>
    <n v="93905"/>
    <x v="1"/>
    <s v="OFF-BI-10002949"/>
    <x v="1"/>
    <x v="8"/>
    <s v="Prestige Round Ring Binders"/>
    <n v="9.7280000000000015"/>
    <n v="2"/>
    <n v="0.2"/>
    <n v="3.283199999999999"/>
  </r>
  <r>
    <n v="1428"/>
    <s v="US-2015-164448"/>
    <x v="89"/>
    <d v="2015-11-04T00:00:00"/>
    <s v="Second Class"/>
    <s v="DK-12835"/>
    <s v="Damala Kotsonis"/>
    <x v="1"/>
    <s v="United States"/>
    <s v="Salinas"/>
    <x v="1"/>
    <n v="93905"/>
    <x v="1"/>
    <s v="OFF-EN-10002600"/>
    <x v="1"/>
    <x v="12"/>
    <s v="Redi-Strip #10 Envelopes, 4 1/8 x 9 1/2"/>
    <n v="14.75"/>
    <n v="5"/>
    <n v="0"/>
    <n v="7.08"/>
  </r>
  <r>
    <n v="1429"/>
    <s v="US-2015-164448"/>
    <x v="89"/>
    <d v="2015-11-04T00:00:00"/>
    <s v="Second Class"/>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s v="Standard Class"/>
    <s v="LT-17110"/>
    <s v="Liz Thompson"/>
    <x v="0"/>
    <s v="United States"/>
    <s v="Columbus"/>
    <x v="24"/>
    <n v="43229"/>
    <x v="3"/>
    <s v="TEC-PH-10003092"/>
    <x v="2"/>
    <x v="7"/>
    <s v="Motorola L804"/>
    <n v="220.75200000000001"/>
    <n v="8"/>
    <n v="0.4"/>
    <n v="-40.47120000000001"/>
  </r>
  <r>
    <n v="1432"/>
    <s v="CA-2014-120768"/>
    <x v="174"/>
    <d v="2014-12-21T00:00:00"/>
    <s v="Second Class"/>
    <s v="IM-15070"/>
    <s v="Irene Maddox"/>
    <x v="0"/>
    <s v="United States"/>
    <s v="Florence"/>
    <x v="19"/>
    <n v="35630"/>
    <x v="0"/>
    <s v="OFF-BI-10001191"/>
    <x v="1"/>
    <x v="8"/>
    <s v="Canvas Sectional Post Binders"/>
    <n v="152.76"/>
    <n v="6"/>
    <n v="0"/>
    <n v="74.852400000000003"/>
  </r>
  <r>
    <n v="1433"/>
    <s v="CA-2014-120768"/>
    <x v="174"/>
    <d v="2014-12-21T00:00:00"/>
    <s v="Second Class"/>
    <s v="IM-15070"/>
    <s v="Irene Maddox"/>
    <x v="0"/>
    <s v="United States"/>
    <s v="Florence"/>
    <x v="19"/>
    <n v="35630"/>
    <x v="0"/>
    <s v="OFF-SU-10004115"/>
    <x v="1"/>
    <x v="14"/>
    <s v="Acme Stainless Steel Office Snips"/>
    <n v="7.27"/>
    <n v="1"/>
    <n v="0"/>
    <n v="1.9629000000000003"/>
  </r>
  <r>
    <n v="1434"/>
    <s v="CA-2014-120768"/>
    <x v="174"/>
    <d v="2014-12-21T00:00:00"/>
    <s v="Second Class"/>
    <s v="IM-15070"/>
    <s v="Irene Maddox"/>
    <x v="0"/>
    <s v="United States"/>
    <s v="Florence"/>
    <x v="19"/>
    <n v="35630"/>
    <x v="0"/>
    <s v="FUR-CH-10000513"/>
    <x v="0"/>
    <x v="1"/>
    <s v="High-Back Leather Manager's Chair"/>
    <n v="1819.8600000000001"/>
    <n v="14"/>
    <n v="0"/>
    <n v="163.78740000000002"/>
  </r>
  <r>
    <n v="1435"/>
    <s v="US-2016-153129"/>
    <x v="482"/>
    <d v="2016-12-30T00:00:00"/>
    <s v="Standard Class"/>
    <s v="FP-14320"/>
    <s v="Frank Preis"/>
    <x v="0"/>
    <s v="United States"/>
    <s v="Seattle"/>
    <x v="4"/>
    <n v="98105"/>
    <x v="1"/>
    <s v="OFF-PA-10003673"/>
    <x v="1"/>
    <x v="10"/>
    <s v="Strathmore Photo Mount Cards"/>
    <n v="33.9"/>
    <n v="5"/>
    <n v="0"/>
    <n v="15.593999999999999"/>
  </r>
  <r>
    <n v="1436"/>
    <s v="CA-2017-106852"/>
    <x v="308"/>
    <d v="2017-06-27T00:00:00"/>
    <s v="Standard Class"/>
    <s v="ST-20530"/>
    <s v="Shui Tom"/>
    <x v="0"/>
    <s v="United States"/>
    <s v="Parma"/>
    <x v="24"/>
    <n v="44134"/>
    <x v="3"/>
    <s v="OFF-PA-10001639"/>
    <x v="1"/>
    <x v="10"/>
    <s v="Xerox 203"/>
    <n v="31.104000000000006"/>
    <n v="6"/>
    <n v="0.2"/>
    <n v="10.8864"/>
  </r>
  <r>
    <n v="1437"/>
    <s v="CA-2017-106852"/>
    <x v="308"/>
    <d v="2017-06-27T00:00:00"/>
    <s v="Standard Class"/>
    <s v="ST-20530"/>
    <s v="Shui Tom"/>
    <x v="0"/>
    <s v="United States"/>
    <s v="Parma"/>
    <x v="24"/>
    <n v="44134"/>
    <x v="3"/>
    <s v="OFF-AR-10003829"/>
    <x v="1"/>
    <x v="6"/>
    <s v="Newell 35"/>
    <n v="5.2480000000000002"/>
    <n v="2"/>
    <n v="0.2"/>
    <n v="0.59039999999999915"/>
  </r>
  <r>
    <n v="1438"/>
    <s v="CA-2015-139731"/>
    <x v="52"/>
    <d v="2015-10-15T00:00:00"/>
    <s v="Same Day"/>
    <s v="JE-15745"/>
    <s v="Joel Eaton"/>
    <x v="0"/>
    <s v="United States"/>
    <s v="Amarillo"/>
    <x v="5"/>
    <n v="79109"/>
    <x v="2"/>
    <s v="TEC-AC-10004975"/>
    <x v="2"/>
    <x v="11"/>
    <s v="Plantronics Audio 995 Wireless Stereo Headset"/>
    <n v="263.88"/>
    <n v="3"/>
    <n v="0.2"/>
    <n v="42.880500000000012"/>
  </r>
  <r>
    <n v="1439"/>
    <s v="CA-2015-139731"/>
    <x v="52"/>
    <d v="2015-10-15T00:00:00"/>
    <s v="Same Day"/>
    <s v="JE-15745"/>
    <s v="Joel Eaton"/>
    <x v="0"/>
    <s v="United States"/>
    <s v="Amarillo"/>
    <x v="5"/>
    <n v="79109"/>
    <x v="2"/>
    <s v="FUR-CH-10002024"/>
    <x v="0"/>
    <x v="1"/>
    <s v="HON 5400 Series Task Chairs for Big and Tall"/>
    <n v="2453.4299999999998"/>
    <n v="5"/>
    <n v="0.3"/>
    <n v="-350.4899999999999"/>
  </r>
  <r>
    <n v="1440"/>
    <s v="CA-2017-122735"/>
    <x v="483"/>
    <d v="2017-04-15T00:00:00"/>
    <s v="Second Class"/>
    <s v="BD-11320"/>
    <s v="Bill Donatelli"/>
    <x v="0"/>
    <s v="United States"/>
    <s v="Providence"/>
    <x v="34"/>
    <n v="2908"/>
    <x v="3"/>
    <s v="OFF-BI-10004364"/>
    <x v="1"/>
    <x v="8"/>
    <s v="Storex Dura Pro Binders"/>
    <n v="29.700000000000003"/>
    <n v="5"/>
    <n v="0"/>
    <n v="13.365"/>
  </r>
  <r>
    <n v="1441"/>
    <s v="CA-2017-122735"/>
    <x v="483"/>
    <d v="2017-04-15T00:00:00"/>
    <s v="Second Class"/>
    <s v="BD-11320"/>
    <s v="Bill Donatelli"/>
    <x v="0"/>
    <s v="United States"/>
    <s v="Providence"/>
    <x v="34"/>
    <n v="2908"/>
    <x v="3"/>
    <s v="OFF-PA-10001712"/>
    <x v="1"/>
    <x v="10"/>
    <s v="Xerox 1948"/>
    <n v="39.96"/>
    <n v="4"/>
    <n v="0"/>
    <n v="17.981999999999999"/>
  </r>
  <r>
    <n v="1442"/>
    <s v="CA-2017-128160"/>
    <x v="484"/>
    <d v="2017-12-24T00:00:00"/>
    <s v="Second Class"/>
    <s v="MM-17920"/>
    <s v="Michael Moore"/>
    <x v="0"/>
    <s v="United States"/>
    <s v="San Francisco"/>
    <x v="1"/>
    <n v="94110"/>
    <x v="1"/>
    <s v="OFF-BI-10001510"/>
    <x v="1"/>
    <x v="8"/>
    <s v="Deluxe Heavy-Duty Vinyl Round Ring Binder"/>
    <n v="36.672000000000004"/>
    <n v="2"/>
    <n v="0.2"/>
    <n v="11.459999999999999"/>
  </r>
  <r>
    <n v="1443"/>
    <s v="CA-2017-117695"/>
    <x v="485"/>
    <d v="2017-08-08T00:00:00"/>
    <s v="First Class"/>
    <s v="PW-19030"/>
    <s v="Pauline Webber"/>
    <x v="1"/>
    <s v="United States"/>
    <s v="Richmond"/>
    <x v="0"/>
    <n v="40475"/>
    <x v="0"/>
    <s v="OFF-PA-10002713"/>
    <x v="1"/>
    <x v="10"/>
    <s v="Adams Phone Message Book, 200 Message Capacity, 8 1/16” x 11”"/>
    <n v="13.76"/>
    <n v="2"/>
    <n v="0"/>
    <n v="6.3295999999999992"/>
  </r>
  <r>
    <n v="1444"/>
    <s v="CA-2015-166135"/>
    <x v="486"/>
    <d v="2015-10-06T00:00:00"/>
    <s v="Standard Class"/>
    <s v="SC-20440"/>
    <s v="Shaun Chance"/>
    <x v="1"/>
    <s v="United States"/>
    <s v="Aurora"/>
    <x v="22"/>
    <n v="80013"/>
    <x v="1"/>
    <s v="OFF-ST-10002974"/>
    <x v="1"/>
    <x v="4"/>
    <s v="Trav-L-File Heavy-Duty Shuttle II, Black"/>
    <n v="139.42400000000001"/>
    <n v="4"/>
    <n v="0.2"/>
    <n v="17.42799999999999"/>
  </r>
  <r>
    <n v="1445"/>
    <s v="CA-2016-133725"/>
    <x v="454"/>
    <d v="2016-05-28T00:00:00"/>
    <s v="Standard Class"/>
    <s v="KL-16645"/>
    <s v="Ken Lonsdale"/>
    <x v="0"/>
    <s v="United States"/>
    <s v="Chicago"/>
    <x v="10"/>
    <n v="60623"/>
    <x v="2"/>
    <s v="TEC-PH-10004165"/>
    <x v="2"/>
    <x v="7"/>
    <s v="Mitel MiVoice 5330e IP Phone"/>
    <n v="1979.9280000000001"/>
    <n v="9"/>
    <n v="0.2"/>
    <n v="148.49459999999993"/>
  </r>
  <r>
    <n v="1446"/>
    <s v="CA-2017-102337"/>
    <x v="487"/>
    <d v="2017-06-16T00:00:00"/>
    <s v="First Class"/>
    <s v="SD-20485"/>
    <s v="Shirley Daniels"/>
    <x v="2"/>
    <s v="United States"/>
    <s v="Chicago"/>
    <x v="10"/>
    <n v="60653"/>
    <x v="2"/>
    <s v="OFF-ST-10004804"/>
    <x v="1"/>
    <x v="4"/>
    <s v="Belkin 19&quot; Vented Equipment Shelf, Black"/>
    <n v="164.73599999999999"/>
    <n v="4"/>
    <n v="0.2"/>
    <n v="-39.124799999999993"/>
  </r>
  <r>
    <n v="1447"/>
    <s v="CA-2017-102337"/>
    <x v="487"/>
    <d v="2017-06-16T00:00:00"/>
    <s v="First Class"/>
    <s v="SD-20485"/>
    <s v="Shirley Daniels"/>
    <x v="2"/>
    <s v="United States"/>
    <s v="Chicago"/>
    <x v="10"/>
    <n v="60653"/>
    <x v="2"/>
    <s v="FUR-CH-10004289"/>
    <x v="0"/>
    <x v="1"/>
    <s v="Global Super Steno Chair"/>
    <n v="470.30199999999996"/>
    <n v="7"/>
    <n v="0.3"/>
    <n v="-87.341800000000035"/>
  </r>
  <r>
    <n v="1448"/>
    <s v="CA-2017-102337"/>
    <x v="487"/>
    <d v="2017-06-16T00:00:00"/>
    <s v="First Class"/>
    <s v="SD-20485"/>
    <s v="Shirley Daniels"/>
    <x v="2"/>
    <s v="United States"/>
    <s v="Chicago"/>
    <x v="10"/>
    <n v="60653"/>
    <x v="2"/>
    <s v="TEC-PH-10002564"/>
    <x v="2"/>
    <x v="7"/>
    <s v="OtterBox Defender Series Case - Samsung Galaxy S4"/>
    <n v="47.984000000000002"/>
    <n v="2"/>
    <n v="0.2"/>
    <n v="5.9979999999999922"/>
  </r>
  <r>
    <n v="1449"/>
    <s v="US-2014-112564"/>
    <x v="488"/>
    <d v="2014-04-24T00:00:00"/>
    <s v="First Class"/>
    <s v="TS-21160"/>
    <s v="Theresa Swint"/>
    <x v="1"/>
    <s v="United States"/>
    <s v="Philadelphia"/>
    <x v="9"/>
    <n v="19134"/>
    <x v="3"/>
    <s v="OFF-BI-10004876"/>
    <x v="1"/>
    <x v="8"/>
    <s v="Wilson Jones Suede Grain Vinyl Binders"/>
    <n v="2.5020000000000002"/>
    <n v="3"/>
    <n v="0.7"/>
    <n v="-1.7513999999999994"/>
  </r>
  <r>
    <n v="1450"/>
    <s v="CA-2015-145821"/>
    <x v="489"/>
    <d v="2015-05-07T00:00:00"/>
    <s v="Standard Class"/>
    <s v="JB-15400"/>
    <s v="Jennifer Braxton"/>
    <x v="1"/>
    <s v="United States"/>
    <s v="Los Angeles"/>
    <x v="1"/>
    <n v="90008"/>
    <x v="1"/>
    <s v="TEC-PH-10004348"/>
    <x v="2"/>
    <x v="7"/>
    <s v="OtterBox Defender Series Case - iPhone 5c"/>
    <n v="88.751999999999995"/>
    <n v="3"/>
    <n v="0.2"/>
    <n v="11.093999999999998"/>
  </r>
  <r>
    <n v="1451"/>
    <s v="US-2015-160150"/>
    <x v="490"/>
    <d v="2015-07-20T00:00:00"/>
    <s v="First Class"/>
    <s v="TS-21085"/>
    <s v="Thais Sissman"/>
    <x v="0"/>
    <s v="United States"/>
    <s v="Phoenix"/>
    <x v="16"/>
    <n v="85023"/>
    <x v="1"/>
    <s v="OFF-BI-10004352"/>
    <x v="1"/>
    <x v="8"/>
    <s v="Wilson Jones DublLock D-Ring Binders"/>
    <n v="2.0250000000000004"/>
    <n v="1"/>
    <n v="0.7"/>
    <n v="-1.3499999999999996"/>
  </r>
  <r>
    <n v="1452"/>
    <s v="CA-2016-133711"/>
    <x v="491"/>
    <d v="2016-11-29T00:00:00"/>
    <s v="First Class"/>
    <s v="MC-17425"/>
    <s v="Mark Cousins"/>
    <x v="1"/>
    <s v="United States"/>
    <s v="Mobile"/>
    <x v="19"/>
    <n v="36608"/>
    <x v="0"/>
    <s v="OFF-PA-10001685"/>
    <x v="1"/>
    <x v="10"/>
    <s v="Easy-staple paper"/>
    <n v="70.98"/>
    <n v="7"/>
    <n v="0"/>
    <n v="34.780200000000001"/>
  </r>
  <r>
    <n v="1453"/>
    <s v="CA-2016-133711"/>
    <x v="491"/>
    <d v="2016-11-29T00:00:00"/>
    <s v="First Class"/>
    <s v="MC-17425"/>
    <s v="Mark Cousins"/>
    <x v="1"/>
    <s v="United States"/>
    <s v="Mobile"/>
    <x v="19"/>
    <n v="36608"/>
    <x v="0"/>
    <s v="OFF-BI-10000666"/>
    <x v="1"/>
    <x v="8"/>
    <s v="Surelock Post Binders"/>
    <n v="91.679999999999993"/>
    <n v="3"/>
    <n v="0"/>
    <n v="45.839999999999996"/>
  </r>
  <r>
    <n v="1454"/>
    <s v="CA-2016-133711"/>
    <x v="491"/>
    <d v="2016-11-29T00:00:00"/>
    <s v="First Class"/>
    <s v="MC-17425"/>
    <s v="Mark Cousins"/>
    <x v="1"/>
    <s v="United States"/>
    <s v="Mobile"/>
    <x v="19"/>
    <n v="36608"/>
    <x v="0"/>
    <s v="OFF-BI-10004352"/>
    <x v="1"/>
    <x v="8"/>
    <s v="Wilson Jones DublLock D-Ring Binders"/>
    <n v="33.75"/>
    <n v="5"/>
    <n v="0"/>
    <n v="16.875"/>
  </r>
  <r>
    <n v="1455"/>
    <s v="CA-2016-133711"/>
    <x v="491"/>
    <d v="2016-11-29T00:00:00"/>
    <s v="First Class"/>
    <s v="MC-17425"/>
    <s v="Mark Cousins"/>
    <x v="1"/>
    <s v="United States"/>
    <s v="Mobile"/>
    <x v="19"/>
    <n v="36608"/>
    <x v="0"/>
    <s v="TEC-MA-10000010"/>
    <x v="2"/>
    <x v="15"/>
    <s v="Hewlett-Packard Deskjet 3050a All-in-One Color Inkjet Printer"/>
    <n v="3040"/>
    <n v="8"/>
    <n v="0"/>
    <n v="1459.2"/>
  </r>
  <r>
    <n v="1456"/>
    <s v="CA-2017-148474"/>
    <x v="492"/>
    <d v="2017-06-19T00:00:00"/>
    <s v="Standard Class"/>
    <s v="ME-17320"/>
    <s v="Maria Etezadi"/>
    <x v="2"/>
    <s v="United States"/>
    <s v="Columbus"/>
    <x v="32"/>
    <n v="31907"/>
    <x v="0"/>
    <s v="OFF-BI-10000977"/>
    <x v="1"/>
    <x v="8"/>
    <s v="Ibico Plastic Spiral Binding Combs"/>
    <n v="91.199999999999989"/>
    <n v="3"/>
    <n v="0"/>
    <n v="41.951999999999998"/>
  </r>
  <r>
    <n v="1457"/>
    <s v="CA-2017-148474"/>
    <x v="492"/>
    <d v="2017-06-19T00:00:00"/>
    <s v="Standard Class"/>
    <s v="ME-17320"/>
    <s v="Maria Etezadi"/>
    <x v="2"/>
    <s v="United States"/>
    <s v="Columbus"/>
    <x v="32"/>
    <n v="31907"/>
    <x v="0"/>
    <s v="FUR-TA-10002530"/>
    <x v="0"/>
    <x v="3"/>
    <s v="Iceberg OfficeWorks 42&quot; Round Tables"/>
    <n v="452.93999999999994"/>
    <n v="3"/>
    <n v="0"/>
    <n v="67.940999999999974"/>
  </r>
  <r>
    <n v="1458"/>
    <s v="CA-2015-111297"/>
    <x v="493"/>
    <d v="2015-08-21T00:00:00"/>
    <s v="Standard Class"/>
    <s v="SC-20440"/>
    <s v="Shaun Chance"/>
    <x v="1"/>
    <s v="United States"/>
    <s v="New Bedford"/>
    <x v="31"/>
    <n v="2740"/>
    <x v="3"/>
    <s v="OFF-BI-10002412"/>
    <x v="1"/>
    <x v="8"/>
    <s v="Wilson Jones “Snap” Scratch Pad Binder Tool for Ring Binders"/>
    <n v="52.199999999999996"/>
    <n v="9"/>
    <n v="0"/>
    <n v="23.49"/>
  </r>
  <r>
    <n v="1459"/>
    <s v="CA-2016-123722"/>
    <x v="477"/>
    <d v="2016-10-01T00:00:00"/>
    <s v="Standard Class"/>
    <s v="NH-18610"/>
    <s v="Nicole Hansen"/>
    <x v="1"/>
    <s v="United States"/>
    <s v="Irving"/>
    <x v="5"/>
    <n v="75061"/>
    <x v="2"/>
    <s v="OFF-LA-10001569"/>
    <x v="1"/>
    <x v="2"/>
    <s v="Avery 499"/>
    <n v="15.936000000000002"/>
    <n v="4"/>
    <n v="0.2"/>
    <n v="5.1791999999999998"/>
  </r>
  <r>
    <n v="1460"/>
    <s v="CA-2014-155271"/>
    <x v="417"/>
    <d v="2014-05-04T00:00:00"/>
    <s v="Same Day"/>
    <s v="AA-10480"/>
    <s v="Andrew Allen"/>
    <x v="0"/>
    <s v="United States"/>
    <s v="Middletown"/>
    <x v="29"/>
    <n v="6457"/>
    <x v="3"/>
    <s v="FUR-FU-10001473"/>
    <x v="0"/>
    <x v="5"/>
    <s v="DAX Wood Document Frame"/>
    <n v="27.46"/>
    <n v="2"/>
    <n v="0"/>
    <n v="9.8856000000000002"/>
  </r>
  <r>
    <n v="1461"/>
    <s v="CA-2015-119907"/>
    <x v="494"/>
    <d v="2015-12-08T00:00:00"/>
    <s v="Standard Class"/>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s v="Standard Class"/>
    <s v="MB-18085"/>
    <s v="Mick Brown"/>
    <x v="0"/>
    <s v="United States"/>
    <s v="Vineland"/>
    <x v="30"/>
    <n v="8360"/>
    <x v="3"/>
    <s v="FUR-TA-10001095"/>
    <x v="0"/>
    <x v="3"/>
    <s v="Chromcraft Round Conference Tables"/>
    <n v="244.00599999999997"/>
    <n v="2"/>
    <n v="0.3"/>
    <n v="-31.372200000000007"/>
  </r>
  <r>
    <n v="1463"/>
    <s v="CA-2016-152289"/>
    <x v="370"/>
    <d v="2016-08-28T00:00:00"/>
    <s v="First Class"/>
    <s v="LC-16930"/>
    <s v="Linda Cazamias"/>
    <x v="1"/>
    <s v="United States"/>
    <s v="Pasadena"/>
    <x v="5"/>
    <n v="77506"/>
    <x v="2"/>
    <s v="TEC-AC-10004571"/>
    <x v="2"/>
    <x v="11"/>
    <s v="Logitech G700s Rechargeable Gaming Mouse"/>
    <n v="159.98400000000001"/>
    <n v="2"/>
    <n v="0.2"/>
    <n v="43.995600000000003"/>
  </r>
  <r>
    <n v="1464"/>
    <s v="CA-2016-152289"/>
    <x v="370"/>
    <d v="2016-08-28T00:00:00"/>
    <s v="First Class"/>
    <s v="LC-16930"/>
    <s v="Linda Cazamias"/>
    <x v="1"/>
    <s v="United States"/>
    <s v="Pasadena"/>
    <x v="5"/>
    <n v="77506"/>
    <x v="2"/>
    <s v="FUR-CH-10002126"/>
    <x v="0"/>
    <x v="1"/>
    <s v="Hon Deluxe Fabric Upholstered Stacking Chairs"/>
    <n v="1024.7159999999999"/>
    <n v="6"/>
    <n v="0.3"/>
    <n v="-29.277599999999893"/>
  </r>
  <r>
    <n v="1465"/>
    <s v="US-2016-104794"/>
    <x v="186"/>
    <d v="2016-12-19T00:00:00"/>
    <s v="First Class"/>
    <s v="KD-16495"/>
    <s v="Keith Dawkins"/>
    <x v="1"/>
    <s v="United States"/>
    <s v="New York City"/>
    <x v="15"/>
    <n v="10009"/>
    <x v="3"/>
    <s v="OFF-FA-10001754"/>
    <x v="1"/>
    <x v="13"/>
    <s v="Stockwell Gold Paper Clips"/>
    <n v="3.68"/>
    <n v="2"/>
    <n v="0"/>
    <n v="1.8032000000000001"/>
  </r>
  <r>
    <n v="1466"/>
    <s v="CA-2014-151708"/>
    <x v="233"/>
    <d v="2014-08-14T00:00:00"/>
    <s v="Standard Class"/>
    <s v="MB-17305"/>
    <s v="Maria Bertelson"/>
    <x v="0"/>
    <s v="United States"/>
    <s v="Glendale"/>
    <x v="16"/>
    <n v="85301"/>
    <x v="1"/>
    <s v="FUR-FU-10001602"/>
    <x v="0"/>
    <x v="5"/>
    <s v="Eldon Delta Triangular Chair Mat, 52&quot; x 58&quot;, Clear"/>
    <n v="121.376"/>
    <n v="4"/>
    <n v="0.2"/>
    <n v="-3.0344000000000122"/>
  </r>
  <r>
    <n v="1467"/>
    <s v="CA-2014-151708"/>
    <x v="233"/>
    <d v="2014-08-14T00:00:00"/>
    <s v="Standard Class"/>
    <s v="MB-17305"/>
    <s v="Maria Bertelson"/>
    <x v="0"/>
    <s v="United States"/>
    <s v="Glendale"/>
    <x v="16"/>
    <n v="85301"/>
    <x v="1"/>
    <s v="TEC-AC-10001767"/>
    <x v="2"/>
    <x v="11"/>
    <s v="SanDisk Ultra 64 GB MicroSDHC Class 10 Memory Card"/>
    <n v="95.976000000000013"/>
    <n v="3"/>
    <n v="0.2"/>
    <n v="-10.797300000000011"/>
  </r>
  <r>
    <n v="1468"/>
    <s v="CA-2015-100769"/>
    <x v="495"/>
    <d v="2015-05-16T00:00:00"/>
    <s v="Same Day"/>
    <s v="TH-21550"/>
    <s v="Tracy Hopkins"/>
    <x v="2"/>
    <s v="United States"/>
    <s v="Jacksonville"/>
    <x v="2"/>
    <n v="32216"/>
    <x v="0"/>
    <s v="TEC-AC-10002402"/>
    <x v="2"/>
    <x v="11"/>
    <s v="Razer Kraken PRO Over Ear PC and Music Headset"/>
    <n v="255.96799999999999"/>
    <n v="4"/>
    <n v="0.2"/>
    <n v="31.995999999999974"/>
  </r>
  <r>
    <n v="1469"/>
    <s v="CA-2017-139199"/>
    <x v="34"/>
    <d v="2017-12-13T00:00:00"/>
    <s v="Standard Class"/>
    <s v="DK-12835"/>
    <s v="Damala Kotsonis"/>
    <x v="1"/>
    <s v="United States"/>
    <s v="Detroit"/>
    <x v="12"/>
    <n v="48234"/>
    <x v="2"/>
    <s v="FUR-CH-10000847"/>
    <x v="0"/>
    <x v="1"/>
    <s v="Global Executive Mid-Back Manager's Chair"/>
    <n v="872.94"/>
    <n v="3"/>
    <n v="0"/>
    <n v="226.96439999999998"/>
  </r>
  <r>
    <n v="1470"/>
    <s v="CA-2017-139199"/>
    <x v="34"/>
    <d v="2017-12-13T00:00:00"/>
    <s v="Standard Class"/>
    <s v="DK-12835"/>
    <s v="Damala Kotsonis"/>
    <x v="1"/>
    <s v="United States"/>
    <s v="Detroit"/>
    <x v="12"/>
    <n v="48234"/>
    <x v="2"/>
    <s v="OFF-BI-10003982"/>
    <x v="1"/>
    <x v="8"/>
    <s v="Wilson Jones Century Plastic Molded Ring Binders"/>
    <n v="41.54"/>
    <n v="2"/>
    <n v="0"/>
    <n v="19.523799999999998"/>
  </r>
  <r>
    <n v="1471"/>
    <s v="CA-2017-139199"/>
    <x v="34"/>
    <d v="2017-12-13T00:00:00"/>
    <s v="Standard Class"/>
    <s v="DK-12835"/>
    <s v="Damala Kotsonis"/>
    <x v="1"/>
    <s v="United States"/>
    <s v="Detroit"/>
    <x v="12"/>
    <n v="48234"/>
    <x v="2"/>
    <s v="OFF-PA-10001293"/>
    <x v="1"/>
    <x v="10"/>
    <s v="Xerox 1946"/>
    <n v="12.96"/>
    <n v="2"/>
    <n v="0"/>
    <n v="6.2208000000000006"/>
  </r>
  <r>
    <n v="1472"/>
    <s v="US-2015-161466"/>
    <x v="496"/>
    <d v="2015-09-27T00:00:00"/>
    <s v="Second Class"/>
    <s v="ON-18715"/>
    <s v="Odella Nelson"/>
    <x v="1"/>
    <s v="United States"/>
    <s v="Philadelphia"/>
    <x v="9"/>
    <n v="19120"/>
    <x v="3"/>
    <s v="OFF-AR-10000634"/>
    <x v="1"/>
    <x v="6"/>
    <s v="Newell 320"/>
    <n v="6.8480000000000008"/>
    <n v="2"/>
    <n v="0.2"/>
    <n v="0.59920000000000018"/>
  </r>
  <r>
    <n v="1473"/>
    <s v="CA-2017-164959"/>
    <x v="497"/>
    <d v="2017-07-15T00:00:00"/>
    <s v="Standard Class"/>
    <s v="KN-16390"/>
    <s v="Katherine Nockton"/>
    <x v="1"/>
    <s v="United States"/>
    <s v="Los Angeles"/>
    <x v="1"/>
    <n v="90004"/>
    <x v="1"/>
    <s v="OFF-LA-10004272"/>
    <x v="1"/>
    <x v="2"/>
    <s v="Avery 482"/>
    <n v="8.67"/>
    <n v="3"/>
    <n v="0"/>
    <n v="4.0749000000000004"/>
  </r>
  <r>
    <n v="1474"/>
    <s v="US-2015-105676"/>
    <x v="494"/>
    <d v="2015-12-02T00:00:00"/>
    <s v="Same Day"/>
    <s v="NM-18520"/>
    <s v="Neoma Murray"/>
    <x v="0"/>
    <s v="United States"/>
    <s v="Houston"/>
    <x v="5"/>
    <n v="77036"/>
    <x v="2"/>
    <s v="FUR-FU-10004270"/>
    <x v="0"/>
    <x v="5"/>
    <s v="Eldon Image Series Desk Accessories, Burgundy"/>
    <n v="6.6879999999999997"/>
    <n v="4"/>
    <n v="0.6"/>
    <n v="-4.0127999999999986"/>
  </r>
  <r>
    <n v="1475"/>
    <s v="CA-2016-113138"/>
    <x v="258"/>
    <d v="2016-11-25T00:00:00"/>
    <s v="Standard Class"/>
    <s v="NP-18685"/>
    <s v="Nora Pelletier"/>
    <x v="2"/>
    <s v="United States"/>
    <s v="Niagara Falls"/>
    <x v="15"/>
    <n v="14304"/>
    <x v="3"/>
    <s v="OFF-AR-10003770"/>
    <x v="1"/>
    <x v="6"/>
    <s v="Newell 340"/>
    <n v="17.28"/>
    <n v="6"/>
    <n v="0"/>
    <n v="5.0111999999999997"/>
  </r>
  <r>
    <n v="1476"/>
    <s v="CA-2016-113138"/>
    <x v="258"/>
    <d v="2016-11-25T00:00:00"/>
    <s v="Standard Class"/>
    <s v="NP-18685"/>
    <s v="Nora Pelletier"/>
    <x v="2"/>
    <s v="United States"/>
    <s v="Niagara Falls"/>
    <x v="15"/>
    <n v="14304"/>
    <x v="3"/>
    <s v="OFF-BI-10000320"/>
    <x v="1"/>
    <x v="8"/>
    <s v="GBC Plastic Binding Combs"/>
    <n v="17.712"/>
    <n v="3"/>
    <n v="0.2"/>
    <n v="6.4206000000000012"/>
  </r>
  <r>
    <n v="1477"/>
    <s v="US-2017-104955"/>
    <x v="498"/>
    <d v="2017-03-24T00:00:00"/>
    <s v="Standard Class"/>
    <s v="CG-12040"/>
    <s v="Catherine Glotzbach"/>
    <x v="2"/>
    <s v="United States"/>
    <s v="New York City"/>
    <x v="15"/>
    <n v="10024"/>
    <x v="3"/>
    <s v="OFF-LA-10003121"/>
    <x v="1"/>
    <x v="2"/>
    <s v="Avery 506"/>
    <n v="28.91"/>
    <n v="7"/>
    <n v="0"/>
    <n v="13.2986"/>
  </r>
  <r>
    <n v="1478"/>
    <s v="CA-2016-121958"/>
    <x v="373"/>
    <d v="2016-11-17T00:00:00"/>
    <s v="Standard Class"/>
    <s v="CS-12505"/>
    <s v="Cindy Stewart"/>
    <x v="0"/>
    <s v="United States"/>
    <s v="Thomasville"/>
    <x v="3"/>
    <n v="27360"/>
    <x v="0"/>
    <s v="OFF-SU-10000381"/>
    <x v="1"/>
    <x v="14"/>
    <s v="Acme Forged Steel Scissors with Black Enamel Handles"/>
    <n v="52.136000000000003"/>
    <n v="7"/>
    <n v="0.2"/>
    <n v="5.865299999999996"/>
  </r>
  <r>
    <n v="1479"/>
    <s v="CA-2017-121468"/>
    <x v="123"/>
    <d v="2017-11-20T00:00:00"/>
    <s v="First Class"/>
    <s v="KD-16345"/>
    <s v="Katherine Ducich"/>
    <x v="0"/>
    <s v="United States"/>
    <s v="Westminster"/>
    <x v="1"/>
    <n v="92683"/>
    <x v="1"/>
    <s v="TEC-PH-10000376"/>
    <x v="2"/>
    <x v="7"/>
    <s v="Square Credit Card Reader"/>
    <n v="31.968000000000004"/>
    <n v="4"/>
    <n v="0.2"/>
    <n v="2.3976000000000006"/>
  </r>
  <r>
    <n v="1480"/>
    <s v="US-2016-108455"/>
    <x v="499"/>
    <d v="2016-12-08T00:00:00"/>
    <s v="Standard Class"/>
    <s v="MK-18160"/>
    <s v="Mike Kennedy"/>
    <x v="0"/>
    <s v="United States"/>
    <s v="San Francisco"/>
    <x v="1"/>
    <n v="94122"/>
    <x v="1"/>
    <s v="OFF-PA-10002262"/>
    <x v="1"/>
    <x v="10"/>
    <s v="Xerox 192"/>
    <n v="25.92"/>
    <n v="4"/>
    <n v="0"/>
    <n v="12.441600000000001"/>
  </r>
  <r>
    <n v="1481"/>
    <s v="US-2016-108455"/>
    <x v="499"/>
    <d v="2016-12-08T00:00:00"/>
    <s v="Standard Class"/>
    <s v="MK-18160"/>
    <s v="Mike Kennedy"/>
    <x v="0"/>
    <s v="United States"/>
    <s v="San Francisco"/>
    <x v="1"/>
    <n v="94122"/>
    <x v="1"/>
    <s v="OFF-PA-10002464"/>
    <x v="1"/>
    <x v="10"/>
    <s v="HP Office Recycled Paper (20Lb. and 87 Bright)"/>
    <n v="40.46"/>
    <n v="7"/>
    <n v="0"/>
    <n v="19.825400000000002"/>
  </r>
  <r>
    <n v="1482"/>
    <s v="US-2016-108455"/>
    <x v="499"/>
    <d v="2016-12-08T00:00:00"/>
    <s v="Standard Class"/>
    <s v="MK-18160"/>
    <s v="Mike Kennedy"/>
    <x v="0"/>
    <s v="United States"/>
    <s v="San Francisco"/>
    <x v="1"/>
    <n v="94122"/>
    <x v="1"/>
    <s v="OFF-ST-10002214"/>
    <x v="1"/>
    <x v="4"/>
    <s v="X-Rack File for Hanging Folders"/>
    <n v="33.869999999999997"/>
    <n v="3"/>
    <n v="0"/>
    <n v="8.8061999999999987"/>
  </r>
  <r>
    <n v="1483"/>
    <s v="CA-2017-101210"/>
    <x v="326"/>
    <d v="2017-08-28T00:00:00"/>
    <s v="Second Class"/>
    <s v="DW-13540"/>
    <s v="Don Weiss"/>
    <x v="0"/>
    <s v="United States"/>
    <s v="Jackson"/>
    <x v="18"/>
    <n v="38301"/>
    <x v="0"/>
    <s v="OFF-AR-10003560"/>
    <x v="1"/>
    <x v="6"/>
    <s v="Zebra Zazzle Fluorescent Highlighters"/>
    <n v="9.7280000000000015"/>
    <n v="2"/>
    <n v="0.2"/>
    <n v="1.702399999999999"/>
  </r>
  <r>
    <n v="1484"/>
    <s v="CA-2017-101210"/>
    <x v="326"/>
    <d v="2017-08-28T00:00:00"/>
    <s v="Second Class"/>
    <s v="DW-13540"/>
    <s v="Don Weiss"/>
    <x v="0"/>
    <s v="United States"/>
    <s v="Jackson"/>
    <x v="18"/>
    <n v="38301"/>
    <x v="0"/>
    <s v="OFF-PA-10000130"/>
    <x v="1"/>
    <x v="10"/>
    <s v="Xerox 199"/>
    <n v="3.4240000000000004"/>
    <n v="1"/>
    <n v="0.2"/>
    <n v="1.0699999999999996"/>
  </r>
  <r>
    <n v="1485"/>
    <s v="US-2016-108098"/>
    <x v="500"/>
    <d v="2016-10-18T00:00:00"/>
    <s v="Standard Class"/>
    <s v="CP-12340"/>
    <s v="Christine Phan"/>
    <x v="1"/>
    <s v="United States"/>
    <s v="Seattle"/>
    <x v="4"/>
    <n v="98115"/>
    <x v="1"/>
    <s v="TEC-AC-10000865"/>
    <x v="2"/>
    <x v="11"/>
    <s v="WD My Passport Ultra 500GB Portable External Hard Drive"/>
    <n v="177"/>
    <n v="3"/>
    <n v="0"/>
    <n v="30.089999999999982"/>
  </r>
  <r>
    <n v="1486"/>
    <s v="CA-2014-119032"/>
    <x v="501"/>
    <d v="2014-12-03T00:00:00"/>
    <s v="Standard Class"/>
    <s v="MS-17770"/>
    <s v="Maxwell Schwartz"/>
    <x v="0"/>
    <s v="United States"/>
    <s v="New York City"/>
    <x v="15"/>
    <n v="10035"/>
    <x v="3"/>
    <s v="OFF-FA-10003021"/>
    <x v="1"/>
    <x v="13"/>
    <s v="Staples"/>
    <n v="3.76"/>
    <n v="2"/>
    <n v="0"/>
    <n v="1.3159999999999998"/>
  </r>
  <r>
    <n v="1487"/>
    <s v="CA-2015-140410"/>
    <x v="502"/>
    <d v="2015-11-07T00:00:00"/>
    <s v="Standard Class"/>
    <s v="CM-12655"/>
    <s v="Corinna Mitchell"/>
    <x v="2"/>
    <s v="United States"/>
    <s v="Los Angeles"/>
    <x v="1"/>
    <n v="90008"/>
    <x v="1"/>
    <s v="TEC-PH-10003580"/>
    <x v="2"/>
    <x v="7"/>
    <s v="Cisco IP Phone 7961G-GE VoIP phone"/>
    <n v="1212.848"/>
    <n v="7"/>
    <n v="0.2"/>
    <n v="106.12420000000014"/>
  </r>
  <r>
    <n v="1488"/>
    <s v="CA-2015-140410"/>
    <x v="502"/>
    <d v="2015-11-07T00:00:00"/>
    <s v="Standard Class"/>
    <s v="CM-12655"/>
    <s v="Corinna Mitchell"/>
    <x v="2"/>
    <s v="United States"/>
    <s v="Los Angeles"/>
    <x v="1"/>
    <n v="90008"/>
    <x v="1"/>
    <s v="TEC-AC-10001109"/>
    <x v="2"/>
    <x v="11"/>
    <s v="Logitech Trackman Marble Mouse"/>
    <n v="89.97"/>
    <n v="3"/>
    <n v="0"/>
    <n v="37.787400000000005"/>
  </r>
  <r>
    <n v="1489"/>
    <s v="CA-2015-140410"/>
    <x v="502"/>
    <d v="2015-11-07T00:00:00"/>
    <s v="Standard Class"/>
    <s v="CM-12655"/>
    <s v="Corinna Mitchell"/>
    <x v="2"/>
    <s v="United States"/>
    <s v="Los Angeles"/>
    <x v="1"/>
    <n v="90008"/>
    <x v="1"/>
    <s v="FUR-FU-10003347"/>
    <x v="0"/>
    <x v="5"/>
    <s v="Coloredge Poster Frame"/>
    <n v="42.599999999999994"/>
    <n v="3"/>
    <n v="0"/>
    <n v="16.614000000000001"/>
  </r>
  <r>
    <n v="1490"/>
    <s v="CA-2014-136280"/>
    <x v="503"/>
    <d v="2014-12-06T00:00:00"/>
    <s v="Standard Class"/>
    <s v="Co-12640"/>
    <s v="Corey-Lock"/>
    <x v="0"/>
    <s v="United States"/>
    <s v="Philadelphia"/>
    <x v="9"/>
    <n v="19143"/>
    <x v="3"/>
    <s v="OFF-LA-10000452"/>
    <x v="1"/>
    <x v="2"/>
    <s v="Avery 488"/>
    <n v="5.04"/>
    <n v="2"/>
    <n v="0.2"/>
    <n v="1.764"/>
  </r>
  <r>
    <n v="1491"/>
    <s v="CA-2017-151911"/>
    <x v="504"/>
    <d v="2017-05-05T00:00:00"/>
    <s v="Second Class"/>
    <s v="DL-13495"/>
    <s v="Dionis Lloyd"/>
    <x v="1"/>
    <s v="United States"/>
    <s v="New York City"/>
    <x v="15"/>
    <n v="10024"/>
    <x v="3"/>
    <s v="OFF-EN-10002986"/>
    <x v="1"/>
    <x v="12"/>
    <s v="#10-4 1/8&quot; x 9 1/2&quot; Premium Diagonal Seam Envelopes"/>
    <n v="62.96"/>
    <n v="4"/>
    <n v="0"/>
    <n v="28.332000000000001"/>
  </r>
  <r>
    <n v="1492"/>
    <s v="CA-2017-166436"/>
    <x v="221"/>
    <d v="2017-11-28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s v="Standard Class"/>
    <s v="TS-21370"/>
    <s v="Todd Sumrall"/>
    <x v="1"/>
    <s v="United States"/>
    <s v="New York City"/>
    <x v="15"/>
    <n v="10035"/>
    <x v="3"/>
    <s v="FUR-CH-10000785"/>
    <x v="0"/>
    <x v="1"/>
    <s v="Global Ergonomic Managers Chair"/>
    <n v="977.29200000000003"/>
    <n v="6"/>
    <n v="0.1"/>
    <n v="173.74080000000001"/>
  </r>
  <r>
    <n v="1494"/>
    <s v="CA-2017-139661"/>
    <x v="505"/>
    <d v="2017-11-03T00:00:00"/>
    <s v="Standard Class"/>
    <s v="JW-15220"/>
    <s v="Jane Waco"/>
    <x v="1"/>
    <s v="United States"/>
    <s v="Vancouver"/>
    <x v="4"/>
    <n v="98661"/>
    <x v="1"/>
    <s v="FUR-FU-10002885"/>
    <x v="0"/>
    <x v="5"/>
    <s v="Magna Visual Magnetic Picture Hangers"/>
    <n v="9.64"/>
    <n v="2"/>
    <n v="0"/>
    <n v="3.6632000000000007"/>
  </r>
  <r>
    <n v="1495"/>
    <s v="CA-2014-123925"/>
    <x v="506"/>
    <d v="2014-12-19T00:00:00"/>
    <s v="Second Class"/>
    <s v="RF-19840"/>
    <s v="Roy Französisch"/>
    <x v="0"/>
    <s v="United States"/>
    <s v="Columbus"/>
    <x v="32"/>
    <n v="31907"/>
    <x v="0"/>
    <s v="OFF-AR-10002952"/>
    <x v="1"/>
    <x v="6"/>
    <s v="Stanley Contemporary Battery Pencil Sharpeners"/>
    <n v="40.049999999999997"/>
    <n v="3"/>
    <n v="0"/>
    <n v="11.213999999999999"/>
  </r>
  <r>
    <n v="1496"/>
    <s v="CA-2017-152485"/>
    <x v="507"/>
    <d v="2017-09-08T00:00:00"/>
    <s v="Standard Class"/>
    <s v="JD-15790"/>
    <s v="John Dryer"/>
    <x v="0"/>
    <s v="United States"/>
    <s v="Coppell"/>
    <x v="5"/>
    <n v="75019"/>
    <x v="2"/>
    <s v="OFF-AR-10003759"/>
    <x v="1"/>
    <x v="6"/>
    <s v="Crayola Anti Dust Chalk, 12/Pack"/>
    <n v="10.192000000000002"/>
    <n v="7"/>
    <n v="0.2"/>
    <n v="3.1849999999999992"/>
  </r>
  <r>
    <n v="1497"/>
    <s v="CA-2017-152485"/>
    <x v="507"/>
    <d v="2017-09-08T00:00:00"/>
    <s v="Standard Class"/>
    <s v="JD-15790"/>
    <s v="John Dryer"/>
    <x v="0"/>
    <s v="United States"/>
    <s v="Coppell"/>
    <x v="5"/>
    <n v="75019"/>
    <x v="2"/>
    <s v="OFF-ST-10004950"/>
    <x v="1"/>
    <x v="4"/>
    <s v="Acco Perma 3000 Stacking Storage Drawers"/>
    <n v="16.784000000000002"/>
    <n v="1"/>
    <n v="0.2"/>
    <n v="-0.20980000000000043"/>
  </r>
  <r>
    <n v="1498"/>
    <s v="CA-2017-152485"/>
    <x v="507"/>
    <d v="2017-09-08T00:00:00"/>
    <s v="Standard Class"/>
    <s v="JD-15790"/>
    <s v="John Dryer"/>
    <x v="0"/>
    <s v="United States"/>
    <s v="Coppell"/>
    <x v="5"/>
    <n v="75019"/>
    <x v="2"/>
    <s v="OFF-AR-10001940"/>
    <x v="1"/>
    <x v="6"/>
    <s v="Sanford Colorific Eraseable Coloring Pencils, 12 Count"/>
    <n v="13.120000000000001"/>
    <n v="5"/>
    <n v="0.2"/>
    <n v="3.7720000000000002"/>
  </r>
  <r>
    <n v="1499"/>
    <s v="CA-2016-141586"/>
    <x v="508"/>
    <d v="2016-10-20T00:00:00"/>
    <s v="First Class"/>
    <s v="NK-18490"/>
    <s v="Neil Knudson"/>
    <x v="2"/>
    <s v="United States"/>
    <s v="San Francisco"/>
    <x v="1"/>
    <n v="94122"/>
    <x v="1"/>
    <s v="OFF-BI-10003981"/>
    <x v="1"/>
    <x v="8"/>
    <s v="Avery Durable Plastic 1&quot; Binders"/>
    <n v="18.16"/>
    <n v="5"/>
    <n v="0.2"/>
    <n v="6.5830000000000011"/>
  </r>
  <r>
    <n v="1500"/>
    <s v="CA-2017-130386"/>
    <x v="105"/>
    <d v="2017-11-18T00:00:00"/>
    <s v="Standard Class"/>
    <s v="NG-18430"/>
    <s v="Nathan Gelder"/>
    <x v="0"/>
    <s v="United States"/>
    <s v="Austin"/>
    <x v="5"/>
    <n v="78745"/>
    <x v="2"/>
    <s v="OFF-PA-10002749"/>
    <x v="1"/>
    <x v="10"/>
    <s v="Wirebound Message Books, 5-1/2 x 4 Forms, 2 or 4 Forms per Page"/>
    <n v="16.056000000000001"/>
    <n v="3"/>
    <n v="0.2"/>
    <n v="5.8203000000000005"/>
  </r>
  <r>
    <n v="1501"/>
    <s v="CA-2017-130386"/>
    <x v="105"/>
    <d v="2017-11-18T00:00:00"/>
    <s v="Standard Class"/>
    <s v="NG-18430"/>
    <s v="Nathan Gelder"/>
    <x v="0"/>
    <s v="United States"/>
    <s v="Austin"/>
    <x v="5"/>
    <n v="78745"/>
    <x v="2"/>
    <s v="OFF-PA-10003823"/>
    <x v="1"/>
    <x v="10"/>
    <s v="Xerox 197"/>
    <n v="223.05600000000001"/>
    <n v="9"/>
    <n v="0.2"/>
    <n v="69.704999999999984"/>
  </r>
  <r>
    <n v="1502"/>
    <s v="CA-2017-130386"/>
    <x v="105"/>
    <d v="2017-11-18T00:00:00"/>
    <s v="Standard Class"/>
    <s v="NG-18430"/>
    <s v="Nathan Gelder"/>
    <x v="0"/>
    <s v="United States"/>
    <s v="Austin"/>
    <x v="5"/>
    <n v="78745"/>
    <x v="2"/>
    <s v="OFF-ST-10003716"/>
    <x v="1"/>
    <x v="4"/>
    <s v="Tennsco Double-Tier Lockers"/>
    <n v="540.048"/>
    <n v="3"/>
    <n v="0.2"/>
    <n v="-47.254199999999997"/>
  </r>
  <r>
    <n v="1503"/>
    <s v="CA-2016-100468"/>
    <x v="390"/>
    <d v="2016-12-01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s v="Standard Class"/>
    <s v="AT-10435"/>
    <s v="Alyssa Tate"/>
    <x v="2"/>
    <s v="United States"/>
    <s v="Los Angeles"/>
    <x v="1"/>
    <n v="90045"/>
    <x v="1"/>
    <s v="FUR-FU-10000010"/>
    <x v="0"/>
    <x v="5"/>
    <s v="DAX Value U-Channel Document Frames, Easel Back"/>
    <n v="9.94"/>
    <n v="2"/>
    <n v="0"/>
    <n v="3.0813999999999995"/>
  </r>
  <r>
    <n v="1505"/>
    <s v="CA-2015-153388"/>
    <x v="509"/>
    <d v="2015-08-07T00:00:00"/>
    <s v="Standard Class"/>
    <s v="PC-19000"/>
    <s v="Pauline Chand"/>
    <x v="2"/>
    <s v="United States"/>
    <s v="Los Angeles"/>
    <x v="1"/>
    <n v="90004"/>
    <x v="1"/>
    <s v="OFF-AR-10001868"/>
    <x v="1"/>
    <x v="6"/>
    <s v="Prang Dustless Chalk Sticks"/>
    <n v="6.72"/>
    <n v="4"/>
    <n v="0"/>
    <n v="3.36"/>
  </r>
  <r>
    <n v="1506"/>
    <s v="CA-2015-153388"/>
    <x v="509"/>
    <d v="2015-08-07T00:00:00"/>
    <s v="Standard Class"/>
    <s v="PC-19000"/>
    <s v="Pauline Chand"/>
    <x v="2"/>
    <s v="United States"/>
    <s v="Los Angeles"/>
    <x v="1"/>
    <n v="90004"/>
    <x v="1"/>
    <s v="FUR-TA-10003715"/>
    <x v="0"/>
    <x v="3"/>
    <s v="Hon 2111 Invitation Series Corner Table"/>
    <n v="1004.9760000000001"/>
    <n v="6"/>
    <n v="0.2"/>
    <n v="-175.87080000000009"/>
  </r>
  <r>
    <n v="1507"/>
    <s v="CA-2017-154935"/>
    <x v="165"/>
    <d v="2017-12-29T00:00:00"/>
    <s v="Standard Class"/>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s v="Standard Class"/>
    <s v="CS-12505"/>
    <s v="Cindy Stewart"/>
    <x v="0"/>
    <s v="United States"/>
    <s v="Columbus"/>
    <x v="32"/>
    <n v="31907"/>
    <x v="0"/>
    <s v="TEC-MA-10004458"/>
    <x v="2"/>
    <x v="15"/>
    <s v="Lexmark X 9575 Professional All-in-One Color Printer"/>
    <n v="396"/>
    <n v="4"/>
    <n v="0"/>
    <n v="190.07999999999998"/>
  </r>
  <r>
    <n v="1509"/>
    <s v="CA-2017-108294"/>
    <x v="389"/>
    <d v="2017-12-10T00:00:00"/>
    <s v="Same Day"/>
    <s v="LS-16975"/>
    <s v="Lindsay Shagiari"/>
    <x v="2"/>
    <s v="United States"/>
    <s v="Omaha"/>
    <x v="8"/>
    <n v="68104"/>
    <x v="2"/>
    <s v="OFF-BI-10004965"/>
    <x v="1"/>
    <x v="8"/>
    <s v="Ibico Covers for Plastic or Wire Binding Elements"/>
    <n v="34.5"/>
    <n v="3"/>
    <n v="0"/>
    <n v="15.524999999999999"/>
  </r>
  <r>
    <n v="1510"/>
    <s v="CA-2017-103611"/>
    <x v="510"/>
    <d v="2017-09-15T00:00:00"/>
    <s v="First Class"/>
    <s v="JM-15535"/>
    <s v="Jessica Myrick"/>
    <x v="0"/>
    <s v="United States"/>
    <s v="Los Angeles"/>
    <x v="1"/>
    <n v="90036"/>
    <x v="1"/>
    <s v="FUR-FU-10004270"/>
    <x v="0"/>
    <x v="5"/>
    <s v="Eldon Image Series Desk Accessories, Burgundy"/>
    <n v="8.36"/>
    <n v="2"/>
    <n v="0"/>
    <n v="3.0095999999999998"/>
  </r>
  <r>
    <n v="1511"/>
    <s v="CA-2017-100384"/>
    <x v="92"/>
    <d v="2017-07-01T00:00:00"/>
    <s v="Standard Class"/>
    <s v="NH-18610"/>
    <s v="Nicole Hansen"/>
    <x v="1"/>
    <s v="United States"/>
    <s v="Pomona"/>
    <x v="1"/>
    <n v="91767"/>
    <x v="1"/>
    <s v="OFF-AR-10002135"/>
    <x v="1"/>
    <x v="6"/>
    <s v="Boston Heavy-Duty Trimline Electric Pencil Sharpeners"/>
    <n v="385.6"/>
    <n v="8"/>
    <n v="0"/>
    <n v="111.82399999999996"/>
  </r>
  <r>
    <n v="1512"/>
    <s v="CA-2017-100384"/>
    <x v="92"/>
    <d v="2017-07-01T00:00:00"/>
    <s v="Standard Class"/>
    <s v="NH-18610"/>
    <s v="Nicole Hansen"/>
    <x v="1"/>
    <s v="United States"/>
    <s v="Pomona"/>
    <x v="1"/>
    <n v="91767"/>
    <x v="1"/>
    <s v="OFF-AR-10003514"/>
    <x v="1"/>
    <x v="6"/>
    <s v="4009 Highlighters by Sanford"/>
    <n v="35.82"/>
    <n v="9"/>
    <n v="0"/>
    <n v="11.820599999999997"/>
  </r>
  <r>
    <n v="1513"/>
    <s v="CA-2017-112809"/>
    <x v="238"/>
    <d v="2017-08-22T00:00:00"/>
    <s v="Standard Class"/>
    <s v="RA-19915"/>
    <s v="Russell Applegate"/>
    <x v="0"/>
    <s v="United States"/>
    <s v="Dallas"/>
    <x v="5"/>
    <n v="75220"/>
    <x v="2"/>
    <s v="OFF-ST-10002276"/>
    <x v="1"/>
    <x v="4"/>
    <s v="Safco Steel Mobile File Cart"/>
    <n v="200.06400000000002"/>
    <n v="3"/>
    <n v="0.2"/>
    <n v="12.504000000000005"/>
  </r>
  <r>
    <n v="1514"/>
    <s v="CA-2017-112809"/>
    <x v="238"/>
    <d v="2017-08-22T00:00:00"/>
    <s v="Standard Class"/>
    <s v="RA-19915"/>
    <s v="Russell Applegate"/>
    <x v="0"/>
    <s v="United States"/>
    <s v="Dallas"/>
    <x v="5"/>
    <n v="75220"/>
    <x v="2"/>
    <s v="OFF-BI-10001098"/>
    <x v="1"/>
    <x v="8"/>
    <s v="Acco D-Ring Binder w/DublLock"/>
    <n v="21.379999999999995"/>
    <n v="5"/>
    <n v="0.8"/>
    <n v="-33.139000000000003"/>
  </r>
  <r>
    <n v="1515"/>
    <s v="CA-2017-112809"/>
    <x v="238"/>
    <d v="2017-08-22T00:00:00"/>
    <s v="Standard Class"/>
    <s v="RA-19915"/>
    <s v="Russell Applegate"/>
    <x v="0"/>
    <s v="United States"/>
    <s v="Dallas"/>
    <x v="5"/>
    <n v="75220"/>
    <x v="2"/>
    <s v="OFF-BI-10001636"/>
    <x v="1"/>
    <x v="8"/>
    <s v="Ibico Plastic and Wire Spiral Binding Combs"/>
    <n v="6.743999999999998"/>
    <n v="4"/>
    <n v="0.8"/>
    <n v="-11.4648"/>
  </r>
  <r>
    <n v="1516"/>
    <s v="US-2017-160759"/>
    <x v="157"/>
    <d v="2017-12-17T00:00:00"/>
    <s v="Standard Class"/>
    <s v="AI-10855"/>
    <s v="Arianne Irving"/>
    <x v="0"/>
    <s v="United States"/>
    <s v="Philadelphia"/>
    <x v="9"/>
    <n v="19120"/>
    <x v="3"/>
    <s v="FUR-CH-10002961"/>
    <x v="0"/>
    <x v="1"/>
    <s v="Leather Task Chair, Black"/>
    <n v="63.686"/>
    <n v="1"/>
    <n v="0.3"/>
    <n v="-9.0980000000000025"/>
  </r>
  <r>
    <n v="1517"/>
    <s v="CA-2017-148446"/>
    <x v="389"/>
    <d v="2017-12-14T00:00:00"/>
    <s v="Second Class"/>
    <s v="MC-17845"/>
    <s v="Michael Chen"/>
    <x v="0"/>
    <s v="United States"/>
    <s v="North Las Vegas"/>
    <x v="33"/>
    <n v="89031"/>
    <x v="1"/>
    <s v="FUR-TA-10004256"/>
    <x v="0"/>
    <x v="3"/>
    <s v="Bretford “Just In Time” Height-Adjustable Multi-Task Work Tables"/>
    <n v="1669.6"/>
    <n v="4"/>
    <n v="0"/>
    <n v="116.87199999999984"/>
  </r>
  <r>
    <n v="1518"/>
    <s v="CA-2014-111059"/>
    <x v="511"/>
    <d v="2014-02-06T00:00:00"/>
    <s v="Second Class"/>
    <s v="TB-21400"/>
    <s v="Tom Boeckenhauer"/>
    <x v="0"/>
    <s v="United States"/>
    <s v="Seattle"/>
    <x v="4"/>
    <n v="98105"/>
    <x v="1"/>
    <s v="OFF-BI-10004593"/>
    <x v="1"/>
    <x v="8"/>
    <s v="Ibico Laser Imprintable Binding System Covers"/>
    <n v="83.84"/>
    <n v="2"/>
    <n v="0.2"/>
    <n v="27.247999999999998"/>
  </r>
  <r>
    <n v="1519"/>
    <s v="CA-2014-111059"/>
    <x v="511"/>
    <d v="2014-02-06T00:00:00"/>
    <s v="Second Class"/>
    <s v="TB-21400"/>
    <s v="Tom Boeckenhauer"/>
    <x v="0"/>
    <s v="United States"/>
    <s v="Seattle"/>
    <x v="4"/>
    <n v="98105"/>
    <x v="1"/>
    <s v="OFF-BI-10002827"/>
    <x v="1"/>
    <x v="8"/>
    <s v="Avery Durable Poly Binders"/>
    <n v="13.272000000000002"/>
    <n v="3"/>
    <n v="0.2"/>
    <n v="4.3133999999999997"/>
  </r>
  <r>
    <n v="1520"/>
    <s v="CA-2017-116204"/>
    <x v="512"/>
    <d v="2017-02-14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s v="Standard Class"/>
    <s v="PL-18925"/>
    <s v="Paul Lucas"/>
    <x v="2"/>
    <s v="United States"/>
    <s v="Chicago"/>
    <x v="10"/>
    <n v="60610"/>
    <x v="2"/>
    <s v="OFF-AR-10001419"/>
    <x v="1"/>
    <x v="6"/>
    <s v="Newell 325"/>
    <n v="16.520000000000003"/>
    <n v="5"/>
    <n v="0.2"/>
    <n v="2.0649999999999986"/>
  </r>
  <r>
    <n v="1522"/>
    <s v="CA-2015-144806"/>
    <x v="401"/>
    <d v="2015-12-11T00:00:00"/>
    <s v="Standard Class"/>
    <s v="GH-14425"/>
    <s v="Gary Hwang"/>
    <x v="0"/>
    <s v="United States"/>
    <s v="Tucson"/>
    <x v="16"/>
    <n v="85705"/>
    <x v="1"/>
    <s v="FUR-FU-10002253"/>
    <x v="0"/>
    <x v="5"/>
    <s v="Howard Miller 13&quot; Diameter Pewter Finish Round Wall Clock"/>
    <n v="206.11199999999997"/>
    <n v="6"/>
    <n v="0.2"/>
    <n v="48.951600000000013"/>
  </r>
  <r>
    <n v="1523"/>
    <s v="CA-2015-144806"/>
    <x v="401"/>
    <d v="2015-12-11T00:00:00"/>
    <s v="Standard Class"/>
    <s v="GH-14425"/>
    <s v="Gary Hwang"/>
    <x v="0"/>
    <s v="United States"/>
    <s v="Tucson"/>
    <x v="16"/>
    <n v="85705"/>
    <x v="1"/>
    <s v="OFF-PA-10002586"/>
    <x v="1"/>
    <x v="10"/>
    <s v="Xerox 1970"/>
    <n v="19.920000000000002"/>
    <n v="5"/>
    <n v="0.2"/>
    <n v="6.7230000000000008"/>
  </r>
  <r>
    <n v="1524"/>
    <s v="CA-2015-144806"/>
    <x v="401"/>
    <d v="2015-12-11T00:00:00"/>
    <s v="Standard Class"/>
    <s v="GH-14425"/>
    <s v="Gary Hwang"/>
    <x v="0"/>
    <s v="United States"/>
    <s v="Tucson"/>
    <x v="16"/>
    <n v="85705"/>
    <x v="1"/>
    <s v="OFF-PA-10003039"/>
    <x v="1"/>
    <x v="10"/>
    <s v="Xerox 1960"/>
    <n v="198.27200000000002"/>
    <n v="8"/>
    <n v="0.2"/>
    <n v="61.959999999999987"/>
  </r>
  <r>
    <n v="1525"/>
    <s v="CA-2015-144806"/>
    <x v="401"/>
    <d v="2015-12-11T00:00:00"/>
    <s v="Standard Class"/>
    <s v="GH-14425"/>
    <s v="Gary Hwang"/>
    <x v="0"/>
    <s v="United States"/>
    <s v="Tucson"/>
    <x v="16"/>
    <n v="85705"/>
    <x v="1"/>
    <s v="OFF-ST-10004804"/>
    <x v="1"/>
    <x v="4"/>
    <s v="Belkin 19&quot; Vented Equipment Shelf, Black"/>
    <n v="247.10399999999998"/>
    <n v="6"/>
    <n v="0.2"/>
    <n v="-58.68719999999999"/>
  </r>
  <r>
    <n v="1526"/>
    <s v="CA-2015-144806"/>
    <x v="401"/>
    <d v="2015-12-11T00:00:00"/>
    <s v="Standard Class"/>
    <s v="GH-14425"/>
    <s v="Gary Hwang"/>
    <x v="0"/>
    <s v="United States"/>
    <s v="Tucson"/>
    <x v="16"/>
    <n v="85705"/>
    <x v="1"/>
    <s v="OFF-AR-10004042"/>
    <x v="1"/>
    <x v="6"/>
    <s v="BOSTON Model 1800 Electric Pencil Sharpeners, Putty/Woodgrain"/>
    <n v="86.304000000000002"/>
    <n v="6"/>
    <n v="0.2"/>
    <n v="9.7091999999999885"/>
  </r>
  <r>
    <n v="1527"/>
    <s v="CA-2016-122392"/>
    <x v="405"/>
    <d v="2016-07-27T00:00:00"/>
    <s v="Standard Class"/>
    <s v="CJ-12010"/>
    <s v="Caroline Jumper"/>
    <x v="0"/>
    <s v="United States"/>
    <s v="Allentown"/>
    <x v="9"/>
    <n v="18103"/>
    <x v="3"/>
    <s v="OFF-AR-10002221"/>
    <x v="1"/>
    <x v="6"/>
    <s v="12 Colored Short Pencils"/>
    <n v="4.16"/>
    <n v="2"/>
    <n v="0.2"/>
    <n v="0.36400000000000032"/>
  </r>
  <r>
    <n v="1528"/>
    <s v="CA-2016-122392"/>
    <x v="405"/>
    <d v="2016-07-27T00:00:00"/>
    <s v="Standard Class"/>
    <s v="CJ-12010"/>
    <s v="Caroline Jumper"/>
    <x v="0"/>
    <s v="United States"/>
    <s v="Allentown"/>
    <x v="9"/>
    <n v="18103"/>
    <x v="3"/>
    <s v="FUR-FU-10002456"/>
    <x v="0"/>
    <x v="5"/>
    <s v="Master Caster Door Stop, Large Neon Orange"/>
    <n v="11.648000000000001"/>
    <n v="2"/>
    <n v="0.2"/>
    <n v="3.3488000000000011"/>
  </r>
  <r>
    <n v="1529"/>
    <s v="CA-2015-148432"/>
    <x v="209"/>
    <d v="2015-11-10T00:00:00"/>
    <s v="Second Class"/>
    <s v="MC-18130"/>
    <s v="Mike Caudle"/>
    <x v="1"/>
    <s v="United States"/>
    <s v="Newark"/>
    <x v="13"/>
    <n v="19711"/>
    <x v="3"/>
    <s v="OFF-FA-10004968"/>
    <x v="1"/>
    <x v="13"/>
    <s v="Rubber Band Ball"/>
    <n v="26.18"/>
    <n v="7"/>
    <n v="0"/>
    <n v="0.5236000000000014"/>
  </r>
  <r>
    <n v="1530"/>
    <s v="CA-2015-148432"/>
    <x v="209"/>
    <d v="2015-11-10T00:00:00"/>
    <s v="Second Class"/>
    <s v="MC-18130"/>
    <s v="Mike Caudle"/>
    <x v="1"/>
    <s v="United States"/>
    <s v="Newark"/>
    <x v="13"/>
    <n v="19711"/>
    <x v="3"/>
    <s v="OFF-PA-10001274"/>
    <x v="1"/>
    <x v="10"/>
    <s v="Loose Memo Sheets"/>
    <n v="7.3"/>
    <n v="2"/>
    <n v="0"/>
    <n v="3.4309999999999996"/>
  </r>
  <r>
    <n v="1531"/>
    <s v="CA-2015-103793"/>
    <x v="514"/>
    <d v="2015-03-31T00:00:00"/>
    <s v="Standard Class"/>
    <s v="BV-11245"/>
    <s v="Benjamin Venier"/>
    <x v="1"/>
    <s v="United States"/>
    <s v="Miami"/>
    <x v="2"/>
    <n v="33142"/>
    <x v="0"/>
    <s v="OFF-PA-10001125"/>
    <x v="1"/>
    <x v="10"/>
    <s v="Xerox 1988"/>
    <n v="74.352000000000004"/>
    <n v="3"/>
    <n v="0.2"/>
    <n v="23.234999999999992"/>
  </r>
  <r>
    <n v="1532"/>
    <s v="CA-2017-159884"/>
    <x v="515"/>
    <d v="2017-09-05T00:00:00"/>
    <s v="Standard Class"/>
    <s v="JF-15490"/>
    <s v="Jeremy Farry"/>
    <x v="0"/>
    <s v="United States"/>
    <s v="Tempe"/>
    <x v="16"/>
    <n v="85281"/>
    <x v="1"/>
    <s v="OFF-ST-10000344"/>
    <x v="1"/>
    <x v="4"/>
    <s v="Neat Ideas Personal Hanging Folder Files, Black"/>
    <n v="10.744"/>
    <n v="1"/>
    <n v="0.2"/>
    <n v="0.80579999999999963"/>
  </r>
  <r>
    <n v="1533"/>
    <s v="CA-2017-159884"/>
    <x v="515"/>
    <d v="2017-09-05T00:00:00"/>
    <s v="Standard Class"/>
    <s v="JF-15490"/>
    <s v="Jeremy Farry"/>
    <x v="0"/>
    <s v="United States"/>
    <s v="Tempe"/>
    <x v="16"/>
    <n v="85281"/>
    <x v="1"/>
    <s v="OFF-FA-10000585"/>
    <x v="1"/>
    <x v="13"/>
    <s v="OIC Bulk Pack Metal Binder Clips"/>
    <n v="8.3760000000000012"/>
    <n v="3"/>
    <n v="0.2"/>
    <n v="2.7222"/>
  </r>
  <r>
    <n v="1534"/>
    <s v="CA-2016-139885"/>
    <x v="429"/>
    <d v="2016-12-08T00:00:00"/>
    <s v="Standard Class"/>
    <s v="EB-13840"/>
    <s v="Ellis Ballard"/>
    <x v="1"/>
    <s v="United States"/>
    <s v="New York City"/>
    <x v="15"/>
    <n v="10035"/>
    <x v="3"/>
    <s v="OFF-ST-10003324"/>
    <x v="1"/>
    <x v="4"/>
    <s v="Belkin OmniView SE Rackmount Kit"/>
    <n v="212.88"/>
    <n v="6"/>
    <n v="0"/>
    <n v="0"/>
  </r>
  <r>
    <n v="1535"/>
    <s v="CA-2017-124086"/>
    <x v="516"/>
    <d v="2017-02-14T00:00:00"/>
    <s v="Standard Class"/>
    <s v="MP-18175"/>
    <s v="Mike Pelletier"/>
    <x v="2"/>
    <s v="United States"/>
    <s v="Laguna Niguel"/>
    <x v="1"/>
    <n v="92677"/>
    <x v="1"/>
    <s v="FUR-BO-10004015"/>
    <x v="0"/>
    <x v="0"/>
    <s v="Bush Andora Bookcase, Maple/Graphite Gray Finish"/>
    <n v="203.98299999999998"/>
    <n v="2"/>
    <n v="0.15"/>
    <n v="16.798599999999979"/>
  </r>
  <r>
    <n v="1536"/>
    <s v="CA-2016-112389"/>
    <x v="517"/>
    <d v="2016-11-02T00:00:00"/>
    <s v="Standard Class"/>
    <s v="JM-15655"/>
    <s v="Jim Mitchum"/>
    <x v="1"/>
    <s v="United States"/>
    <s v="Bridgeton"/>
    <x v="30"/>
    <n v="8302"/>
    <x v="3"/>
    <s v="OFF-ST-10000419"/>
    <x v="1"/>
    <x v="4"/>
    <s v="Rogers Jumbo File, Granite"/>
    <n v="40.74"/>
    <n v="3"/>
    <n v="0"/>
    <n v="0.4073999999999991"/>
  </r>
  <r>
    <n v="1537"/>
    <s v="CA-2016-112389"/>
    <x v="517"/>
    <d v="2016-11-02T00:00:00"/>
    <s v="Standard Class"/>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s v="Second Class"/>
    <s v="CL-11890"/>
    <s v="Carl Ludwig"/>
    <x v="0"/>
    <s v="United States"/>
    <s v="Everett"/>
    <x v="31"/>
    <n v="2149"/>
    <x v="3"/>
    <s v="TEC-PH-10000439"/>
    <x v="2"/>
    <x v="7"/>
    <s v="GE DSL Phone Line Filter"/>
    <n v="39.99"/>
    <n v="1"/>
    <n v="0"/>
    <n v="11.597099999999998"/>
  </r>
  <r>
    <n v="1539"/>
    <s v="CA-2017-121888"/>
    <x v="175"/>
    <d v="2017-09-17T00:00:00"/>
    <s v="Second Class"/>
    <s v="CL-11890"/>
    <s v="Carl Ludwig"/>
    <x v="0"/>
    <s v="United States"/>
    <s v="Everett"/>
    <x v="31"/>
    <n v="2149"/>
    <x v="3"/>
    <s v="OFF-AR-10003478"/>
    <x v="1"/>
    <x v="6"/>
    <s v="Avery Hi-Liter EverBold Pen Style Fluorescent Highlighters, 4/Pack"/>
    <n v="16.28"/>
    <n v="2"/>
    <n v="0"/>
    <n v="6.5120000000000005"/>
  </r>
  <r>
    <n v="1540"/>
    <s v="CA-2017-121888"/>
    <x v="175"/>
    <d v="2017-09-17T00:00:00"/>
    <s v="Second Class"/>
    <s v="CL-11890"/>
    <s v="Carl Ludwig"/>
    <x v="0"/>
    <s v="United States"/>
    <s v="Everett"/>
    <x v="31"/>
    <n v="2149"/>
    <x v="3"/>
    <s v="FUR-BO-10002545"/>
    <x v="0"/>
    <x v="0"/>
    <s v="Atlantic Metals Mobile 3-Shelf Bookcases, Custom Colors"/>
    <n v="782.94"/>
    <n v="3"/>
    <n v="0"/>
    <n v="203.56440000000003"/>
  </r>
  <r>
    <n v="1541"/>
    <s v="CA-2017-121888"/>
    <x v="175"/>
    <d v="2017-09-17T00:00:00"/>
    <s v="Second Class"/>
    <s v="CL-11890"/>
    <s v="Carl Ludwig"/>
    <x v="0"/>
    <s v="United States"/>
    <s v="Everett"/>
    <x v="31"/>
    <n v="2149"/>
    <x v="3"/>
    <s v="OFF-BI-10001765"/>
    <x v="1"/>
    <x v="8"/>
    <s v="Wilson Jones Heavy-Duty Casebound Ring Binders with Metal Hinges"/>
    <n v="242.48000000000002"/>
    <n v="7"/>
    <n v="0"/>
    <n v="116.39039999999999"/>
  </r>
  <r>
    <n v="1542"/>
    <s v="CA-2014-166884"/>
    <x v="518"/>
    <d v="2014-03-16T00:00:00"/>
    <s v="Second Class"/>
    <s v="CK-12205"/>
    <s v="Chloris Kastensmidt"/>
    <x v="0"/>
    <s v="United States"/>
    <s v="Columbus"/>
    <x v="24"/>
    <n v="43229"/>
    <x v="3"/>
    <s v="FUR-FU-10003981"/>
    <x v="0"/>
    <x v="5"/>
    <s v="Eldon Wave Desk Accessories"/>
    <n v="8.32"/>
    <n v="5"/>
    <n v="0.2"/>
    <n v="2.2880000000000003"/>
  </r>
  <r>
    <n v="1543"/>
    <s v="CA-2014-166884"/>
    <x v="518"/>
    <d v="2014-03-16T00:00:00"/>
    <s v="Second Class"/>
    <s v="CK-12205"/>
    <s v="Chloris Kastensmidt"/>
    <x v="0"/>
    <s v="United States"/>
    <s v="Columbus"/>
    <x v="24"/>
    <n v="43229"/>
    <x v="3"/>
    <s v="OFF-FA-10001561"/>
    <x v="1"/>
    <x v="13"/>
    <s v="Stockwell Push Pins"/>
    <n v="10.464000000000002"/>
    <n v="6"/>
    <n v="0.2"/>
    <n v="1.7003999999999992"/>
  </r>
  <r>
    <n v="1544"/>
    <s v="CA-2014-107181"/>
    <x v="519"/>
    <d v="2014-02-08T00:00:00"/>
    <s v="Standard Class"/>
    <s v="DB-13270"/>
    <s v="Deborah Brumfield"/>
    <x v="2"/>
    <s v="United States"/>
    <s v="San Diego"/>
    <x v="1"/>
    <n v="92024"/>
    <x v="1"/>
    <s v="OFF-BI-10004230"/>
    <x v="1"/>
    <x v="8"/>
    <s v="GBC Recycled Grain Textured Covers"/>
    <n v="82.896000000000001"/>
    <n v="3"/>
    <n v="0.2"/>
    <n v="29.0136"/>
  </r>
  <r>
    <n v="1545"/>
    <s v="CA-2014-107181"/>
    <x v="519"/>
    <d v="2014-02-08T00:00:00"/>
    <s v="Standard Class"/>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s v="Second Class"/>
    <s v="PC-18745"/>
    <s v="Pamela Coakley"/>
    <x v="1"/>
    <s v="United States"/>
    <s v="Watertown"/>
    <x v="15"/>
    <n v="13601"/>
    <x v="3"/>
    <s v="FUR-BO-10002613"/>
    <x v="0"/>
    <x v="0"/>
    <s v="Atlantic Metals Mobile 4-Shelf Bookcases, Custom Colors"/>
    <n v="1573.4880000000001"/>
    <n v="7"/>
    <n v="0.2"/>
    <n v="196.68599999999986"/>
  </r>
  <r>
    <n v="1547"/>
    <s v="CA-2015-111395"/>
    <x v="521"/>
    <d v="2015-11-27T00:00:00"/>
    <s v="Standard Class"/>
    <s v="VB-21745"/>
    <s v="Victoria Brennan"/>
    <x v="1"/>
    <s v="United States"/>
    <s v="San Antonio"/>
    <x v="5"/>
    <n v="78207"/>
    <x v="2"/>
    <s v="OFF-PA-10000994"/>
    <x v="1"/>
    <x v="10"/>
    <s v="Xerox 1915"/>
    <n v="335.52"/>
    <n v="4"/>
    <n v="0.2"/>
    <n v="117.43199999999999"/>
  </r>
  <r>
    <n v="1548"/>
    <s v="CA-2015-111395"/>
    <x v="521"/>
    <d v="2015-11-27T00:00:00"/>
    <s v="Standard Class"/>
    <s v="VB-21745"/>
    <s v="Victoria Brennan"/>
    <x v="1"/>
    <s v="United States"/>
    <s v="San Antonio"/>
    <x v="5"/>
    <n v="78207"/>
    <x v="2"/>
    <s v="OFF-BI-10002867"/>
    <x v="1"/>
    <x v="8"/>
    <s v="GBC Recycled Regency Composition Covers"/>
    <n v="23.911999999999995"/>
    <n v="2"/>
    <n v="0.8"/>
    <n v="-40.650400000000019"/>
  </r>
  <r>
    <n v="1549"/>
    <s v="CA-2015-111395"/>
    <x v="521"/>
    <d v="2015-11-27T00:00:00"/>
    <s v="Standard Class"/>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s v="First Class"/>
    <s v="EP-13915"/>
    <s v="Emily Phan"/>
    <x v="0"/>
    <s v="United States"/>
    <s v="New York City"/>
    <x v="15"/>
    <n v="10011"/>
    <x v="3"/>
    <s v="TEC-CO-10001046"/>
    <x v="2"/>
    <x v="16"/>
    <s v="Canon Imageclass D680 Copier / Fax"/>
    <n v="559.99200000000008"/>
    <n v="1"/>
    <n v="0.2"/>
    <n v="174.99749999999997"/>
  </r>
  <r>
    <n v="1551"/>
    <s v="US-2017-124926"/>
    <x v="38"/>
    <d v="2017-11-18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s v="Standard Class"/>
    <s v="IG-15085"/>
    <s v="Ivan Gibson"/>
    <x v="0"/>
    <s v="United States"/>
    <s v="San Diego"/>
    <x v="1"/>
    <n v="92024"/>
    <x v="1"/>
    <s v="OFF-PA-10000806"/>
    <x v="1"/>
    <x v="10"/>
    <s v="Xerox 1934"/>
    <n v="111.96"/>
    <n v="2"/>
    <n v="0"/>
    <n v="54.860399999999998"/>
  </r>
  <r>
    <n v="1553"/>
    <s v="CA-2014-130274"/>
    <x v="523"/>
    <d v="2014-05-05T00:00:00"/>
    <s v="First Class"/>
    <s v="JS-15940"/>
    <s v="Joni Sundaresam"/>
    <x v="2"/>
    <s v="United States"/>
    <s v="Appleton"/>
    <x v="6"/>
    <n v="54915"/>
    <x v="2"/>
    <s v="OFF-LA-10002195"/>
    <x v="1"/>
    <x v="2"/>
    <s v="Avery 481"/>
    <n v="21.560000000000002"/>
    <n v="7"/>
    <n v="0"/>
    <n v="10.348799999999999"/>
  </r>
  <r>
    <n v="1554"/>
    <s v="CA-2017-158386"/>
    <x v="524"/>
    <d v="2017-10-21T00:00:00"/>
    <s v="Standard Class"/>
    <s v="BO-11425"/>
    <s v="Bobby Odegard"/>
    <x v="0"/>
    <s v="United States"/>
    <s v="Richmond"/>
    <x v="0"/>
    <n v="40475"/>
    <x v="0"/>
    <s v="OFF-BI-10003719"/>
    <x v="1"/>
    <x v="8"/>
    <s v="Large Capacity Hanging Post Binders"/>
    <n v="124.75"/>
    <n v="5"/>
    <n v="0"/>
    <n v="57.384999999999991"/>
  </r>
  <r>
    <n v="1555"/>
    <s v="CA-2015-111507"/>
    <x v="525"/>
    <d v="2015-02-13T00:00:00"/>
    <s v="Standard Class"/>
    <s v="VW-21775"/>
    <s v="Victoria Wilson"/>
    <x v="1"/>
    <s v="United States"/>
    <s v="Bellevue"/>
    <x v="4"/>
    <n v="98006"/>
    <x v="1"/>
    <s v="OFF-AR-10001315"/>
    <x v="1"/>
    <x v="6"/>
    <s v="Newell 310"/>
    <n v="5.28"/>
    <n v="3"/>
    <n v="0"/>
    <n v="1.5311999999999999"/>
  </r>
  <r>
    <n v="1556"/>
    <s v="CA-2017-120761"/>
    <x v="507"/>
    <d v="2017-09-08T00:00:00"/>
    <s v="Standard Class"/>
    <s v="AB-10150"/>
    <s v="Aimee Bixby"/>
    <x v="0"/>
    <s v="United States"/>
    <s v="Long Beach"/>
    <x v="15"/>
    <n v="11561"/>
    <x v="3"/>
    <s v="TEC-AC-10000171"/>
    <x v="2"/>
    <x v="11"/>
    <s v="Verbatim 25 GB 6x Blu-ray Single Layer Recordable Disc, 25/Pack"/>
    <n v="91.96"/>
    <n v="4"/>
    <n v="0"/>
    <n v="39.5428"/>
  </r>
  <r>
    <n v="1557"/>
    <s v="CA-2016-109176"/>
    <x v="195"/>
    <d v="2016-05-15T00:00:00"/>
    <s v="Standard Class"/>
    <s v="JW-16075"/>
    <s v="Julia West"/>
    <x v="0"/>
    <s v="United States"/>
    <s v="Philadelphia"/>
    <x v="9"/>
    <n v="19140"/>
    <x v="3"/>
    <s v="OFF-EN-10003134"/>
    <x v="1"/>
    <x v="12"/>
    <s v="Staple envelope"/>
    <n v="9.3439999999999994"/>
    <n v="1"/>
    <n v="0.2"/>
    <n v="3.504"/>
  </r>
  <r>
    <n v="1558"/>
    <s v="CA-2016-109176"/>
    <x v="195"/>
    <d v="2016-05-15T00:00:00"/>
    <s v="Standard Class"/>
    <s v="JW-16075"/>
    <s v="Julia West"/>
    <x v="0"/>
    <s v="United States"/>
    <s v="Philadelphia"/>
    <x v="9"/>
    <n v="19140"/>
    <x v="3"/>
    <s v="OFF-AR-10001955"/>
    <x v="1"/>
    <x v="6"/>
    <s v="Newell 319"/>
    <n v="79.36"/>
    <n v="5"/>
    <n v="0.2"/>
    <n v="9.919999999999991"/>
  </r>
  <r>
    <n v="1559"/>
    <s v="CA-2015-112116"/>
    <x v="199"/>
    <d v="2015-03-18T00:00:00"/>
    <s v="Second Class"/>
    <s v="JE-15475"/>
    <s v="Jeremy Ellison"/>
    <x v="0"/>
    <s v="United States"/>
    <s v="Seattle"/>
    <x v="4"/>
    <n v="98103"/>
    <x v="1"/>
    <s v="FUR-TA-10001039"/>
    <x v="0"/>
    <x v="3"/>
    <s v="KI Adjustable-Height Table"/>
    <n v="171.96"/>
    <n v="2"/>
    <n v="0"/>
    <n v="44.709600000000009"/>
  </r>
  <r>
    <n v="1560"/>
    <s v="CA-2016-126809"/>
    <x v="526"/>
    <d v="2016-04-13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s v="Standard Class"/>
    <s v="PK-18910"/>
    <s v="Paul Knutson"/>
    <x v="2"/>
    <s v="United States"/>
    <s v="San Francisco"/>
    <x v="1"/>
    <n v="94109"/>
    <x v="1"/>
    <s v="OFF-LA-10001641"/>
    <x v="1"/>
    <x v="2"/>
    <s v="Avery 518"/>
    <n v="18.899999999999999"/>
    <n v="6"/>
    <n v="0"/>
    <n v="9.0719999999999992"/>
  </r>
  <r>
    <n v="1562"/>
    <s v="CA-2017-107293"/>
    <x v="528"/>
    <d v="2017-09-06T00:00:00"/>
    <s v="First Class"/>
    <s v="CS-12400"/>
    <s v="Christopher Schild"/>
    <x v="2"/>
    <s v="United States"/>
    <s v="Seattle"/>
    <x v="4"/>
    <n v="98115"/>
    <x v="1"/>
    <s v="OFF-AR-10003732"/>
    <x v="1"/>
    <x v="6"/>
    <s v="Newell 333"/>
    <n v="2.78"/>
    <n v="1"/>
    <n v="0"/>
    <n v="0.72279999999999989"/>
  </r>
  <r>
    <n v="1563"/>
    <s v="US-2017-102890"/>
    <x v="160"/>
    <d v="2017-06-30T00:00:00"/>
    <s v="Same Day"/>
    <s v="SG-20470"/>
    <s v="Sheri Gordon"/>
    <x v="0"/>
    <s v="United States"/>
    <s v="New York City"/>
    <x v="15"/>
    <n v="10011"/>
    <x v="3"/>
    <s v="FUR-TA-10000577"/>
    <x v="0"/>
    <x v="3"/>
    <s v="Bretford CR4500 Series Slim Rectangular Table"/>
    <n v="1044.6299999999999"/>
    <n v="5"/>
    <n v="0.4"/>
    <n v="-295.97849999999994"/>
  </r>
  <r>
    <n v="1564"/>
    <s v="CA-2015-158554"/>
    <x v="529"/>
    <d v="2015-11-09T00:00:00"/>
    <s v="Same Day"/>
    <s v="CM-12190"/>
    <s v="Charlotte Melton"/>
    <x v="0"/>
    <s v="United States"/>
    <s v="Philadelphia"/>
    <x v="9"/>
    <n v="19134"/>
    <x v="3"/>
    <s v="OFF-PA-10004000"/>
    <x v="1"/>
    <x v="10"/>
    <s v="While You Were Out Pads, 50 per Pad, 4 x 5 1/4, Green Cycle"/>
    <n v="11.352000000000002"/>
    <n v="3"/>
    <n v="0.2"/>
    <n v="4.1151"/>
  </r>
  <r>
    <n v="1565"/>
    <s v="CA-2014-116239"/>
    <x v="530"/>
    <d v="2014-03-04T00:00:00"/>
    <s v="Same Day"/>
    <s v="CL-12565"/>
    <s v="Clay Ludtke"/>
    <x v="0"/>
    <s v="United States"/>
    <s v="Columbia"/>
    <x v="20"/>
    <n v="29203"/>
    <x v="0"/>
    <s v="OFF-ST-10001370"/>
    <x v="1"/>
    <x v="4"/>
    <s v="Sensible Storage WireTech Storage Systems"/>
    <n v="354.90000000000003"/>
    <n v="5"/>
    <n v="0"/>
    <n v="17.744999999999962"/>
  </r>
  <r>
    <n v="1566"/>
    <s v="CA-2015-132101"/>
    <x v="531"/>
    <d v="2015-03-25T00:00:00"/>
    <s v="Standard Class"/>
    <s v="JO-15550"/>
    <s v="Jesus Ocampo"/>
    <x v="2"/>
    <s v="United States"/>
    <s v="Seattle"/>
    <x v="4"/>
    <n v="98105"/>
    <x v="1"/>
    <s v="TEC-PH-10004539"/>
    <x v="2"/>
    <x v="7"/>
    <s v="Wireless Extenders zBoost YX545 SOHO Signal Booster"/>
    <n v="453.57600000000002"/>
    <n v="3"/>
    <n v="0.2"/>
    <n v="39.687899999999985"/>
  </r>
  <r>
    <n v="1567"/>
    <s v="CA-2015-129112"/>
    <x v="239"/>
    <d v="2015-11-30T00:00:00"/>
    <s v="First Class"/>
    <s v="AW-10840"/>
    <s v="Anthony Witt"/>
    <x v="0"/>
    <s v="United States"/>
    <s v="Allen"/>
    <x v="5"/>
    <n v="75002"/>
    <x v="2"/>
    <s v="TEC-AC-10003038"/>
    <x v="2"/>
    <x v="11"/>
    <s v="Kingston Digital DataTraveler 16GB USB 2.0"/>
    <n v="21.48"/>
    <n v="3"/>
    <n v="0.2"/>
    <n v="-0.26850000000000307"/>
  </r>
  <r>
    <n v="1568"/>
    <s v="CA-2015-129112"/>
    <x v="239"/>
    <d v="2015-11-30T00:00:00"/>
    <s v="First Class"/>
    <s v="AW-10840"/>
    <s v="Anthony Witt"/>
    <x v="0"/>
    <s v="United States"/>
    <s v="Allen"/>
    <x v="5"/>
    <n v="75002"/>
    <x v="2"/>
    <s v="OFF-BI-10000088"/>
    <x v="1"/>
    <x v="8"/>
    <s v="GBC Imprintable Covers"/>
    <n v="8.7839999999999989"/>
    <n v="4"/>
    <n v="0.8"/>
    <n v="-13.615200000000002"/>
  </r>
  <r>
    <n v="1569"/>
    <s v="US-2017-152002"/>
    <x v="532"/>
    <d v="2017-06-11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s v="Standard Class"/>
    <s v="AH-10075"/>
    <s v="Adam Hart"/>
    <x v="1"/>
    <s v="United States"/>
    <s v="Atlanta"/>
    <x v="32"/>
    <n v="30318"/>
    <x v="0"/>
    <s v="OFF-AR-10003504"/>
    <x v="1"/>
    <x v="6"/>
    <s v="Newell 347"/>
    <n v="12.84"/>
    <n v="3"/>
    <n v="0"/>
    <n v="3.7235999999999989"/>
  </r>
  <r>
    <n v="1571"/>
    <s v="US-2014-157385"/>
    <x v="533"/>
    <d v="2014-11-25T00:00:00"/>
    <s v="First Class"/>
    <s v="SC-20095"/>
    <s v="Sanjit Chand"/>
    <x v="0"/>
    <s v="United States"/>
    <s v="Los Angeles"/>
    <x v="1"/>
    <n v="90004"/>
    <x v="1"/>
    <s v="FUR-CH-10000863"/>
    <x v="0"/>
    <x v="1"/>
    <s v="Novimex Swivel Fabric Task Chair"/>
    <n v="603.91999999999996"/>
    <n v="5"/>
    <n v="0.2"/>
    <n v="-67.941000000000003"/>
  </r>
  <r>
    <n v="1572"/>
    <s v="US-2014-157385"/>
    <x v="533"/>
    <d v="2014-11-25T00:00:00"/>
    <s v="First Class"/>
    <s v="SC-20095"/>
    <s v="Sanjit Chand"/>
    <x v="0"/>
    <s v="United States"/>
    <s v="Los Angeles"/>
    <x v="1"/>
    <n v="90004"/>
    <x v="1"/>
    <s v="OFF-EN-10003160"/>
    <x v="1"/>
    <x v="12"/>
    <s v="Pastel Pink Envelopes"/>
    <n v="21.84"/>
    <n v="3"/>
    <n v="0"/>
    <n v="10.4832"/>
  </r>
  <r>
    <n v="1573"/>
    <s v="US-2014-157385"/>
    <x v="533"/>
    <d v="2014-11-25T00:00:00"/>
    <s v="First Class"/>
    <s v="SC-20095"/>
    <s v="Sanjit Chand"/>
    <x v="0"/>
    <s v="United States"/>
    <s v="Los Angeles"/>
    <x v="1"/>
    <n v="90004"/>
    <x v="1"/>
    <s v="TEC-AC-10003280"/>
    <x v="2"/>
    <x v="11"/>
    <s v="Belkin F8E887 USB Wired Ergonomic Keyboard"/>
    <n v="29.99"/>
    <n v="1"/>
    <n v="0"/>
    <n v="6.2978999999999985"/>
  </r>
  <r>
    <n v="1574"/>
    <s v="US-2014-157385"/>
    <x v="533"/>
    <d v="2014-11-25T00:00:00"/>
    <s v="First Class"/>
    <s v="SC-20095"/>
    <s v="Sanjit Chand"/>
    <x v="0"/>
    <s v="United States"/>
    <s v="Los Angeles"/>
    <x v="1"/>
    <n v="90004"/>
    <x v="1"/>
    <s v="FUR-CH-10000595"/>
    <x v="0"/>
    <x v="1"/>
    <s v="Safco Contoured Stacking Chairs"/>
    <n v="381.44000000000005"/>
    <n v="2"/>
    <n v="0.2"/>
    <n v="23.839999999999975"/>
  </r>
  <r>
    <n v="1575"/>
    <s v="CA-2014-101602"/>
    <x v="534"/>
    <d v="2014-12-18T00:00:00"/>
    <s v="First Class"/>
    <s v="MC-18100"/>
    <s v="Mick Crebagga"/>
    <x v="0"/>
    <s v="United States"/>
    <s v="El Paso"/>
    <x v="5"/>
    <n v="79907"/>
    <x v="2"/>
    <s v="TEC-PH-10000169"/>
    <x v="2"/>
    <x v="7"/>
    <s v="ARKON Windshield Dashboard Air Vent Car Mount Holder"/>
    <n v="40.68"/>
    <n v="3"/>
    <n v="0.2"/>
    <n v="-9.153000000000004"/>
  </r>
  <r>
    <n v="1576"/>
    <s v="CA-2014-101602"/>
    <x v="534"/>
    <d v="2014-12-18T00:00:00"/>
    <s v="First Class"/>
    <s v="MC-18100"/>
    <s v="Mick Crebagga"/>
    <x v="0"/>
    <s v="United States"/>
    <s v="El Paso"/>
    <x v="5"/>
    <n v="79907"/>
    <x v="2"/>
    <s v="FUR-CH-10004675"/>
    <x v="0"/>
    <x v="1"/>
    <s v="Lifetime Advantage Folding Chairs, 4/Carton"/>
    <n v="763.28"/>
    <n v="5"/>
    <n v="0.3"/>
    <n v="-21.807999999999993"/>
  </r>
  <r>
    <n v="1577"/>
    <s v="CA-2016-109057"/>
    <x v="183"/>
    <d v="2016-04-27T00:00:00"/>
    <s v="Standard Class"/>
    <s v="TT-21460"/>
    <s v="Tonja Turnell"/>
    <x v="2"/>
    <s v="United States"/>
    <s v="Aurora"/>
    <x v="10"/>
    <n v="60505"/>
    <x v="2"/>
    <s v="OFF-ST-10002406"/>
    <x v="1"/>
    <x v="4"/>
    <s v="Pizazz Global Quick File"/>
    <n v="23.952000000000002"/>
    <n v="2"/>
    <n v="0.2"/>
    <n v="2.3952000000000018"/>
  </r>
  <r>
    <n v="1578"/>
    <s v="CA-2016-154403"/>
    <x v="454"/>
    <d v="2016-05-27T00:00:00"/>
    <s v="Standard Class"/>
    <s v="AP-10720"/>
    <s v="Anne Pryor"/>
    <x v="2"/>
    <s v="United States"/>
    <s v="Florence"/>
    <x v="19"/>
    <n v="35630"/>
    <x v="0"/>
    <s v="OFF-PA-10001526"/>
    <x v="1"/>
    <x v="10"/>
    <s v="Xerox 1949"/>
    <n v="4.9800000000000004"/>
    <n v="1"/>
    <n v="0"/>
    <n v="2.4402000000000004"/>
  </r>
  <r>
    <n v="1579"/>
    <s v="CA-2016-102456"/>
    <x v="535"/>
    <d v="2016-03-01T00:00:00"/>
    <s v="First Class"/>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s v="First Class"/>
    <s v="NP-18325"/>
    <s v="Naresj Patel"/>
    <x v="0"/>
    <s v="United States"/>
    <s v="New York City"/>
    <x v="15"/>
    <n v="10024"/>
    <x v="3"/>
    <s v="TEC-PH-10003012"/>
    <x v="2"/>
    <x v="7"/>
    <s v="Nortel Meridian M3904 Professional Digital phone"/>
    <n v="307.98"/>
    <n v="2"/>
    <n v="0"/>
    <n v="89.314199999999971"/>
  </r>
  <r>
    <n v="1581"/>
    <s v="CA-2015-131338"/>
    <x v="101"/>
    <d v="2015-08-12T00:00:00"/>
    <s v="First Class"/>
    <s v="NP-18325"/>
    <s v="Naresj Patel"/>
    <x v="0"/>
    <s v="United States"/>
    <s v="New York City"/>
    <x v="15"/>
    <n v="10024"/>
    <x v="3"/>
    <s v="FUR-TA-10002607"/>
    <x v="0"/>
    <x v="3"/>
    <s v="KI Conference Tables"/>
    <n v="382.80599999999998"/>
    <n v="9"/>
    <n v="0.4"/>
    <n v="-153.12239999999997"/>
  </r>
  <r>
    <n v="1582"/>
    <s v="CA-2015-131338"/>
    <x v="101"/>
    <d v="2015-08-12T00:00:00"/>
    <s v="First Class"/>
    <s v="NP-18325"/>
    <s v="Naresj Patel"/>
    <x v="0"/>
    <s v="United States"/>
    <s v="New York City"/>
    <x v="15"/>
    <n v="10024"/>
    <x v="3"/>
    <s v="OFF-ST-10000642"/>
    <x v="1"/>
    <x v="4"/>
    <s v="Tennsco Lockers, Gray"/>
    <n v="41.96"/>
    <n v="2"/>
    <n v="0"/>
    <n v="2.9371999999999971"/>
  </r>
  <r>
    <n v="1583"/>
    <s v="CA-2015-131338"/>
    <x v="101"/>
    <d v="2015-08-12T00:00:00"/>
    <s v="First Class"/>
    <s v="NP-18325"/>
    <s v="Naresj Patel"/>
    <x v="0"/>
    <s v="United States"/>
    <s v="New York City"/>
    <x v="15"/>
    <n v="10024"/>
    <x v="3"/>
    <s v="OFF-BI-10000545"/>
    <x v="1"/>
    <x v="8"/>
    <s v="GBC Ibimaster 500 Manual ProClick Binding System"/>
    <n v="1217.568"/>
    <n v="2"/>
    <n v="0.2"/>
    <n v="456.58800000000002"/>
  </r>
  <r>
    <n v="1584"/>
    <s v="CA-2015-131338"/>
    <x v="101"/>
    <d v="2015-08-12T00:00:00"/>
    <s v="First Class"/>
    <s v="NP-18325"/>
    <s v="Naresj Patel"/>
    <x v="0"/>
    <s v="United States"/>
    <s v="New York City"/>
    <x v="15"/>
    <n v="10024"/>
    <x v="3"/>
    <s v="FUR-FU-10002157"/>
    <x v="0"/>
    <x v="5"/>
    <s v="Artistic Insta-Plaque"/>
    <n v="47.04"/>
    <n v="3"/>
    <n v="0"/>
    <n v="18.345599999999997"/>
  </r>
  <r>
    <n v="1585"/>
    <s v="CA-2015-131338"/>
    <x v="101"/>
    <d v="2015-08-12T00:00:00"/>
    <s v="First Class"/>
    <s v="NP-18325"/>
    <s v="Naresj Patel"/>
    <x v="0"/>
    <s v="United States"/>
    <s v="New York City"/>
    <x v="15"/>
    <n v="10024"/>
    <x v="3"/>
    <s v="FUR-FU-10001706"/>
    <x v="0"/>
    <x v="5"/>
    <s v="Longer-Life Soft White Bulbs"/>
    <n v="6.16"/>
    <n v="2"/>
    <n v="0"/>
    <n v="2.9567999999999999"/>
  </r>
  <r>
    <n v="1586"/>
    <s v="CA-2015-131338"/>
    <x v="101"/>
    <d v="2015-08-12T00:00:00"/>
    <s v="First Class"/>
    <s v="NP-18325"/>
    <s v="Naresj Patel"/>
    <x v="0"/>
    <s v="United States"/>
    <s v="New York City"/>
    <x v="15"/>
    <n v="10024"/>
    <x v="3"/>
    <s v="TEC-PH-10000984"/>
    <x v="2"/>
    <x v="7"/>
    <s v="Panasonic KX-TG9471B"/>
    <n v="979.95"/>
    <n v="5"/>
    <n v="0"/>
    <n v="274.38600000000008"/>
  </r>
  <r>
    <n v="1587"/>
    <s v="CA-2015-131338"/>
    <x v="101"/>
    <d v="2015-08-12T00:00:00"/>
    <s v="First Class"/>
    <s v="NP-18325"/>
    <s v="Naresj Patel"/>
    <x v="0"/>
    <s v="United States"/>
    <s v="New York City"/>
    <x v="15"/>
    <n v="10024"/>
    <x v="3"/>
    <s v="OFF-PA-10001357"/>
    <x v="1"/>
    <x v="10"/>
    <s v="Xerox 1886"/>
    <n v="143.69999999999999"/>
    <n v="3"/>
    <n v="0"/>
    <n v="68.975999999999999"/>
  </r>
  <r>
    <n v="1588"/>
    <s v="CA-2015-131338"/>
    <x v="101"/>
    <d v="2015-08-12T00:00:00"/>
    <s v="First Class"/>
    <s v="NP-18325"/>
    <s v="Naresj Patel"/>
    <x v="0"/>
    <s v="United States"/>
    <s v="New York City"/>
    <x v="15"/>
    <n v="10024"/>
    <x v="3"/>
    <s v="OFF-FA-10000992"/>
    <x v="1"/>
    <x v="13"/>
    <s v="Acco Clips to Go Binder Clips, 24 Clips in Two Sizes"/>
    <n v="10.649999999999999"/>
    <n v="3"/>
    <n v="0"/>
    <n v="5.0054999999999996"/>
  </r>
  <r>
    <n v="1589"/>
    <s v="CA-2015-131338"/>
    <x v="101"/>
    <d v="2015-08-12T00:00:00"/>
    <s v="First Class"/>
    <s v="NP-18325"/>
    <s v="Naresj Patel"/>
    <x v="0"/>
    <s v="United States"/>
    <s v="New York City"/>
    <x v="15"/>
    <n v="10024"/>
    <x v="3"/>
    <s v="TEC-AC-10002600"/>
    <x v="2"/>
    <x v="11"/>
    <s v="Belkin QODE FastFit Bluetooth Keyboard"/>
    <n v="247.8"/>
    <n v="4"/>
    <n v="0"/>
    <n v="34.692000000000007"/>
  </r>
  <r>
    <n v="1590"/>
    <s v="CA-2016-109911"/>
    <x v="536"/>
    <d v="2016-05-16T00:00:00"/>
    <s v="Standard Class"/>
    <s v="VG-21805"/>
    <s v="Vivek Grady"/>
    <x v="1"/>
    <s v="United States"/>
    <s v="Virginia Beach"/>
    <x v="17"/>
    <n v="23464"/>
    <x v="0"/>
    <s v="OFF-AR-10001662"/>
    <x v="1"/>
    <x v="6"/>
    <s v="Rogers Handheld Barrel Pencil Sharpener"/>
    <n v="10.96"/>
    <n v="4"/>
    <n v="0"/>
    <n v="2.9592000000000009"/>
  </r>
  <r>
    <n v="1591"/>
    <s v="US-2016-132423"/>
    <x v="173"/>
    <d v="2016-04-19T00:00:00"/>
    <s v="Standard Class"/>
    <s v="MY-18295"/>
    <s v="Muhammed Yedwab"/>
    <x v="1"/>
    <s v="United States"/>
    <s v="Grapevine"/>
    <x v="5"/>
    <n v="76051"/>
    <x v="2"/>
    <s v="OFF-AR-10001221"/>
    <x v="1"/>
    <x v="6"/>
    <s v="Dixon Ticonderoga Erasable Colored Pencil Set, 12-Color"/>
    <n v="33.488000000000007"/>
    <n v="7"/>
    <n v="0.2"/>
    <n v="5.8603999999999967"/>
  </r>
  <r>
    <n v="1592"/>
    <s v="US-2016-132423"/>
    <x v="173"/>
    <d v="2016-04-19T00:00:00"/>
    <s v="Standard Class"/>
    <s v="MY-18295"/>
    <s v="Muhammed Yedwab"/>
    <x v="1"/>
    <s v="United States"/>
    <s v="Grapevine"/>
    <x v="5"/>
    <n v="76051"/>
    <x v="2"/>
    <s v="OFF-FA-10002988"/>
    <x v="1"/>
    <x v="13"/>
    <s v="Ideal Clamps"/>
    <n v="8.0399999999999991"/>
    <n v="5"/>
    <n v="0.2"/>
    <n v="2.9144999999999994"/>
  </r>
  <r>
    <n v="1593"/>
    <s v="CA-2015-122826"/>
    <x v="537"/>
    <d v="2015-06-25T00:00:00"/>
    <s v="Second Class"/>
    <s v="RD-19480"/>
    <s v="Rick Duston"/>
    <x v="0"/>
    <s v="United States"/>
    <s v="Olympia"/>
    <x v="4"/>
    <n v="98502"/>
    <x v="1"/>
    <s v="TEC-PH-10004830"/>
    <x v="2"/>
    <x v="7"/>
    <s v="Pyle PRT45 Retro Home Telephone"/>
    <n v="201.56800000000001"/>
    <n v="4"/>
    <n v="0.2"/>
    <n v="22.676399999999994"/>
  </r>
  <r>
    <n v="1594"/>
    <s v="CA-2014-117317"/>
    <x v="538"/>
    <d v="2014-10-19T00:00:00"/>
    <s v="Same Day"/>
    <s v="JF-15490"/>
    <s v="Jeremy Farry"/>
    <x v="0"/>
    <s v="United States"/>
    <s v="Los Angeles"/>
    <x v="1"/>
    <n v="90032"/>
    <x v="1"/>
    <s v="OFF-PA-10004519"/>
    <x v="1"/>
    <x v="10"/>
    <s v="Spiral Phone Message Books with Labels by Adams"/>
    <n v="13.440000000000001"/>
    <n v="3"/>
    <n v="0"/>
    <n v="6.5856000000000012"/>
  </r>
  <r>
    <n v="1595"/>
    <s v="CA-2015-118423"/>
    <x v="539"/>
    <d v="2015-03-27T00:00:00"/>
    <s v="First Class"/>
    <s v="DP-13390"/>
    <s v="Dennis Pardue"/>
    <x v="2"/>
    <s v="United States"/>
    <s v="Peoria"/>
    <x v="10"/>
    <n v="61604"/>
    <x v="2"/>
    <s v="FUR-BO-10000362"/>
    <x v="0"/>
    <x v="0"/>
    <s v="Sauder Inglewood Library Bookcases"/>
    <n v="359.05799999999994"/>
    <n v="3"/>
    <n v="0.3"/>
    <n v="-35.905799999999999"/>
  </r>
  <r>
    <n v="1596"/>
    <s v="CA-2017-149181"/>
    <x v="540"/>
    <d v="2017-05-12T00:00:00"/>
    <s v="Standard Class"/>
    <s v="MD-17350"/>
    <s v="Maribeth Dona"/>
    <x v="0"/>
    <s v="United States"/>
    <s v="Columbus"/>
    <x v="24"/>
    <n v="43229"/>
    <x v="3"/>
    <s v="FUR-CH-10004540"/>
    <x v="0"/>
    <x v="1"/>
    <s v="Global Chrome Stack Chair"/>
    <n v="47.991999999999997"/>
    <n v="2"/>
    <n v="0.3"/>
    <n v="-2.0567999999999991"/>
  </r>
  <r>
    <n v="1597"/>
    <s v="CA-2017-132234"/>
    <x v="524"/>
    <d v="2017-10-18T00:00:00"/>
    <s v="First Class"/>
    <s v="MY-17380"/>
    <s v="Maribeth Yedwab"/>
    <x v="1"/>
    <s v="United States"/>
    <s v="New York City"/>
    <x v="15"/>
    <n v="10011"/>
    <x v="3"/>
    <s v="FUR-FU-10001290"/>
    <x v="0"/>
    <x v="5"/>
    <s v="Executive Impressions Supervisor Wall Clock"/>
    <n v="547.30000000000007"/>
    <n v="13"/>
    <n v="0"/>
    <n v="175.13599999999997"/>
  </r>
  <r>
    <n v="1598"/>
    <s v="CA-2017-158876"/>
    <x v="123"/>
    <d v="2017-11-21T00:00:00"/>
    <s v="Second Class"/>
    <s v="AB-10150"/>
    <s v="Aimee Bixby"/>
    <x v="0"/>
    <s v="United States"/>
    <s v="Carrollton"/>
    <x v="5"/>
    <n v="75007"/>
    <x v="2"/>
    <s v="OFF-PA-10000308"/>
    <x v="1"/>
    <x v="10"/>
    <s v="Xerox 1901"/>
    <n v="16.896000000000001"/>
    <n v="4"/>
    <n v="0.2"/>
    <n v="5.2799999999999994"/>
  </r>
  <r>
    <n v="1599"/>
    <s v="CA-2017-158876"/>
    <x v="123"/>
    <d v="2017-11-21T00:00:00"/>
    <s v="Second Class"/>
    <s v="AB-10150"/>
    <s v="Aimee Bixby"/>
    <x v="0"/>
    <s v="United States"/>
    <s v="Carrollton"/>
    <x v="5"/>
    <n v="75007"/>
    <x v="2"/>
    <s v="OFF-SU-10001165"/>
    <x v="1"/>
    <x v="14"/>
    <s v="Acme Elite Stainless Steel Scissors"/>
    <n v="6.6720000000000006"/>
    <n v="1"/>
    <n v="0.2"/>
    <n v="0.50039999999999996"/>
  </r>
  <r>
    <n v="1600"/>
    <s v="CA-2017-158876"/>
    <x v="123"/>
    <d v="2017-11-21T00:00:00"/>
    <s v="Second Class"/>
    <s v="AB-10150"/>
    <s v="Aimee Bixby"/>
    <x v="0"/>
    <s v="United States"/>
    <s v="Carrollton"/>
    <x v="5"/>
    <n v="75007"/>
    <x v="2"/>
    <s v="OFF-AR-10003373"/>
    <x v="1"/>
    <x v="6"/>
    <s v="Boston School Pro Electric Pencil Sharpener, 1670"/>
    <n v="99.13600000000001"/>
    <n v="4"/>
    <n v="0.2"/>
    <n v="8.674399999999995"/>
  </r>
  <r>
    <n v="1601"/>
    <s v="CA-2017-158876"/>
    <x v="123"/>
    <d v="2017-11-21T00:00:00"/>
    <s v="Second Class"/>
    <s v="AB-10150"/>
    <s v="Aimee Bixby"/>
    <x v="0"/>
    <s v="United States"/>
    <s v="Carrollton"/>
    <x v="5"/>
    <n v="75007"/>
    <x v="2"/>
    <s v="FUR-FU-10001967"/>
    <x v="0"/>
    <x v="5"/>
    <s v="Telescoping Adjustable Floor Lamp"/>
    <n v="15.991999999999999"/>
    <n v="2"/>
    <n v="0.6"/>
    <n v="-13.992999999999999"/>
  </r>
  <r>
    <n v="1602"/>
    <s v="CA-2016-164672"/>
    <x v="541"/>
    <d v="2016-05-13T00:00:00"/>
    <s v="Second Class"/>
    <s v="GB-14530"/>
    <s v="George Bell"/>
    <x v="1"/>
    <s v="United States"/>
    <s v="Dover"/>
    <x v="13"/>
    <n v="19901"/>
    <x v="3"/>
    <s v="FUR-FU-10001488"/>
    <x v="0"/>
    <x v="5"/>
    <s v="Tenex 46&quot; x 60&quot; Computer Anti-Static Chairmat, Rectangular Shaped"/>
    <n v="211.96"/>
    <n v="2"/>
    <n v="0"/>
    <n v="42.391999999999996"/>
  </r>
  <r>
    <n v="1603"/>
    <s v="US-2016-132857"/>
    <x v="25"/>
    <d v="2016-12-17T00:00:00"/>
    <s v="Standard Class"/>
    <s v="CA-12775"/>
    <s v="Cynthia Arntzen"/>
    <x v="0"/>
    <s v="United States"/>
    <s v="Smyrna"/>
    <x v="18"/>
    <n v="37167"/>
    <x v="0"/>
    <s v="OFF-AR-10003251"/>
    <x v="1"/>
    <x v="6"/>
    <s v="Prang Drawing Pencil Set"/>
    <n v="6.6719999999999988"/>
    <n v="3"/>
    <n v="0.2"/>
    <n v="1.6679999999999997"/>
  </r>
  <r>
    <n v="1604"/>
    <s v="CA-2017-116645"/>
    <x v="329"/>
    <d v="2017-12-04T00:00:00"/>
    <s v="Standard Class"/>
    <s v="ME-17725"/>
    <s v="Max Engle"/>
    <x v="0"/>
    <s v="United States"/>
    <s v="Newark"/>
    <x v="13"/>
    <n v="19711"/>
    <x v="3"/>
    <s v="OFF-AR-10001044"/>
    <x v="1"/>
    <x v="6"/>
    <s v="BOSTON Ranger #55 Pencil Sharpener, Black"/>
    <n v="155.94"/>
    <n v="6"/>
    <n v="0"/>
    <n v="45.222599999999993"/>
  </r>
  <r>
    <n v="1605"/>
    <s v="US-2016-115819"/>
    <x v="475"/>
    <d v="2016-04-24T00:00:00"/>
    <s v="Second Class"/>
    <s v="JO-15280"/>
    <s v="Jas O'Carroll"/>
    <x v="0"/>
    <s v="United States"/>
    <s v="Los Angeles"/>
    <x v="1"/>
    <n v="90049"/>
    <x v="1"/>
    <s v="TEC-PH-10004700"/>
    <x v="2"/>
    <x v="7"/>
    <s v="PowerGen Dual USB Car Charger"/>
    <n v="39.960000000000008"/>
    <n v="5"/>
    <n v="0.2"/>
    <n v="12.986999999999995"/>
  </r>
  <r>
    <n v="1606"/>
    <s v="US-2016-115819"/>
    <x v="475"/>
    <d v="2016-04-24T00:00:00"/>
    <s v="Second Class"/>
    <s v="JO-15280"/>
    <s v="Jas O'Carroll"/>
    <x v="0"/>
    <s v="United States"/>
    <s v="Los Angeles"/>
    <x v="1"/>
    <n v="90049"/>
    <x v="1"/>
    <s v="OFF-AR-10000823"/>
    <x v="1"/>
    <x v="6"/>
    <s v="Newell 307"/>
    <n v="5.46"/>
    <n v="3"/>
    <n v="0"/>
    <n v="1.5288000000000002"/>
  </r>
  <r>
    <n v="1607"/>
    <s v="US-2016-115819"/>
    <x v="475"/>
    <d v="2016-04-24T00:00:00"/>
    <s v="Second Class"/>
    <s v="JO-15280"/>
    <s v="Jas O'Carroll"/>
    <x v="0"/>
    <s v="United States"/>
    <s v="Los Angeles"/>
    <x v="1"/>
    <n v="90049"/>
    <x v="1"/>
    <s v="OFF-AR-10004456"/>
    <x v="1"/>
    <x v="6"/>
    <s v="Panasonic KP-4ABK Battery-Operated Pencil Sharpener"/>
    <n v="73.2"/>
    <n v="5"/>
    <n v="0"/>
    <n v="21.227999999999998"/>
  </r>
  <r>
    <n v="1608"/>
    <s v="US-2016-115819"/>
    <x v="475"/>
    <d v="2016-04-24T00:00:00"/>
    <s v="Second Class"/>
    <s v="JO-15280"/>
    <s v="Jas O'Carroll"/>
    <x v="0"/>
    <s v="United States"/>
    <s v="Los Angeles"/>
    <x v="1"/>
    <n v="90049"/>
    <x v="1"/>
    <s v="OFF-BI-10000050"/>
    <x v="1"/>
    <x v="8"/>
    <s v="Angle-D Binders with Locking Rings, Label Holders"/>
    <n v="5.84"/>
    <n v="1"/>
    <n v="0.2"/>
    <n v="1.9709999999999996"/>
  </r>
  <r>
    <n v="1609"/>
    <s v="US-2016-115819"/>
    <x v="475"/>
    <d v="2016-04-24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s v="Second Class"/>
    <s v="JO-15280"/>
    <s v="Jas O'Carroll"/>
    <x v="0"/>
    <s v="United States"/>
    <s v="Los Angeles"/>
    <x v="1"/>
    <n v="90049"/>
    <x v="1"/>
    <s v="OFF-BI-10000591"/>
    <x v="1"/>
    <x v="8"/>
    <s v="Avery Binder Labels"/>
    <n v="9.3360000000000003"/>
    <n v="3"/>
    <n v="0.2"/>
    <n v="3.2675999999999994"/>
  </r>
  <r>
    <n v="1611"/>
    <s v="CA-2014-156349"/>
    <x v="542"/>
    <d v="2014-05-30T00:00:00"/>
    <s v="Standard Class"/>
    <s v="ML-17395"/>
    <s v="Marina Lichtenstein"/>
    <x v="1"/>
    <s v="United States"/>
    <s v="Los Angeles"/>
    <x v="1"/>
    <n v="90008"/>
    <x v="1"/>
    <s v="FUR-BO-10000362"/>
    <x v="0"/>
    <x v="0"/>
    <s v="Sauder Inglewood Library Bookcases"/>
    <n v="290.666"/>
    <n v="2"/>
    <n v="0.15"/>
    <n v="27.356800000000007"/>
  </r>
  <r>
    <n v="1612"/>
    <s v="CA-2014-156349"/>
    <x v="542"/>
    <d v="2014-05-30T00:00:00"/>
    <s v="Standard Class"/>
    <s v="ML-17395"/>
    <s v="Marina Lichtenstein"/>
    <x v="1"/>
    <s v="United States"/>
    <s v="Los Angeles"/>
    <x v="1"/>
    <n v="90008"/>
    <x v="1"/>
    <s v="TEC-PH-10000441"/>
    <x v="2"/>
    <x v="7"/>
    <s v="VTech DS6151"/>
    <n v="201.584"/>
    <n v="2"/>
    <n v="0.2"/>
    <n v="20.158400000000015"/>
  </r>
  <r>
    <n v="1613"/>
    <s v="CA-2014-156349"/>
    <x v="542"/>
    <d v="2014-05-30T00:00:00"/>
    <s v="Standard Class"/>
    <s v="ML-17395"/>
    <s v="Marina Lichtenstein"/>
    <x v="1"/>
    <s v="United States"/>
    <s v="Los Angeles"/>
    <x v="1"/>
    <n v="90008"/>
    <x v="1"/>
    <s v="TEC-PH-10002726"/>
    <x v="2"/>
    <x v="7"/>
    <s v="netTALK DUO VoIP Telephone Service"/>
    <n v="83.984000000000009"/>
    <n v="2"/>
    <n v="0.2"/>
    <n v="31.494"/>
  </r>
  <r>
    <n v="1614"/>
    <s v="CA-2017-138380"/>
    <x v="202"/>
    <d v="2017-12-25T00:00:00"/>
    <s v="Standard Class"/>
    <s v="YS-21880"/>
    <s v="Yana Sorensen"/>
    <x v="1"/>
    <s v="United States"/>
    <s v="Oakland"/>
    <x v="1"/>
    <n v="94601"/>
    <x v="1"/>
    <s v="OFF-ST-10003306"/>
    <x v="1"/>
    <x v="4"/>
    <s v="Letter Size Cart"/>
    <n v="1000.0200000000001"/>
    <n v="7"/>
    <n v="0"/>
    <n v="290.00579999999991"/>
  </r>
  <r>
    <n v="1615"/>
    <s v="US-2016-113509"/>
    <x v="543"/>
    <d v="2016-03-19T00:00:00"/>
    <s v="Standard Class"/>
    <s v="PL-18925"/>
    <s v="Paul Lucas"/>
    <x v="2"/>
    <s v="United States"/>
    <s v="Philadelphia"/>
    <x v="9"/>
    <n v="19143"/>
    <x v="3"/>
    <s v="TEC-AC-10004855"/>
    <x v="2"/>
    <x v="11"/>
    <s v="V7 USB Numeric Keypad"/>
    <n v="83.976000000000013"/>
    <n v="3"/>
    <n v="0.2"/>
    <n v="-13.646100000000001"/>
  </r>
  <r>
    <n v="1616"/>
    <s v="CA-2015-130022"/>
    <x v="544"/>
    <d v="2015-08-16T00:00:00"/>
    <s v="Standard Class"/>
    <s v="JK-16120"/>
    <s v="Julie Kriz"/>
    <x v="2"/>
    <s v="United States"/>
    <s v="Eagan"/>
    <x v="11"/>
    <n v="55122"/>
    <x v="2"/>
    <s v="OFF-LA-10002787"/>
    <x v="1"/>
    <x v="2"/>
    <s v="Avery 480"/>
    <n v="3.75"/>
    <n v="1"/>
    <n v="0"/>
    <n v="1.7999999999999998"/>
  </r>
  <r>
    <n v="1617"/>
    <s v="CA-2015-130022"/>
    <x v="544"/>
    <d v="2015-08-16T00:00:00"/>
    <s v="Standard Class"/>
    <s v="JK-16120"/>
    <s v="Julie Kriz"/>
    <x v="2"/>
    <s v="United States"/>
    <s v="Eagan"/>
    <x v="11"/>
    <n v="55122"/>
    <x v="2"/>
    <s v="OFF-LA-10002043"/>
    <x v="1"/>
    <x v="2"/>
    <s v="Avery 489"/>
    <n v="41.4"/>
    <n v="4"/>
    <n v="0"/>
    <n v="19.872"/>
  </r>
  <r>
    <n v="1618"/>
    <s v="CA-2015-130022"/>
    <x v="544"/>
    <d v="2015-08-16T00:00:00"/>
    <s v="Standard Class"/>
    <s v="JK-16120"/>
    <s v="Julie Kriz"/>
    <x v="2"/>
    <s v="United States"/>
    <s v="Eagan"/>
    <x v="11"/>
    <n v="55122"/>
    <x v="2"/>
    <s v="OFF-AR-10001915"/>
    <x v="1"/>
    <x v="6"/>
    <s v="Peel-Off China Markers"/>
    <n v="29.79"/>
    <n v="3"/>
    <n v="0"/>
    <n v="12.511800000000001"/>
  </r>
  <r>
    <n v="1619"/>
    <s v="US-2016-118780"/>
    <x v="545"/>
    <d v="2016-09-14T00:00:00"/>
    <s v="Second Class"/>
    <s v="PN-18775"/>
    <s v="Parhena Norris"/>
    <x v="2"/>
    <s v="United States"/>
    <s v="New York City"/>
    <x v="15"/>
    <n v="10011"/>
    <x v="3"/>
    <s v="OFF-ST-10000352"/>
    <x v="1"/>
    <x v="4"/>
    <s v="Acco Perma 2700 Stacking Storage Drawers"/>
    <n v="59.48"/>
    <n v="2"/>
    <n v="0"/>
    <n v="8.9220000000000041"/>
  </r>
  <r>
    <n v="1620"/>
    <s v="US-2016-118780"/>
    <x v="545"/>
    <d v="2016-09-14T00:00:00"/>
    <s v="Second Class"/>
    <s v="PN-18775"/>
    <s v="Parhena Norris"/>
    <x v="2"/>
    <s v="United States"/>
    <s v="New York City"/>
    <x v="15"/>
    <n v="10011"/>
    <x v="3"/>
    <s v="OFF-PA-10000575"/>
    <x v="1"/>
    <x v="10"/>
    <s v="Wirebound Message Books, Four 2 3/4 x 5 White Forms per Page"/>
    <n v="6.69"/>
    <n v="1"/>
    <n v="0"/>
    <n v="3.0773999999999999"/>
  </r>
  <r>
    <n v="1621"/>
    <s v="CA-2017-108560"/>
    <x v="141"/>
    <d v="2017-07-15T00:00:00"/>
    <s v="Standard Class"/>
    <s v="JC-15385"/>
    <s v="Jenna Caffey"/>
    <x v="0"/>
    <s v="United States"/>
    <s v="Kent"/>
    <x v="4"/>
    <n v="98031"/>
    <x v="1"/>
    <s v="FUR-FU-10002937"/>
    <x v="0"/>
    <x v="5"/>
    <s v="GE 48&quot; Fluorescent Tube, Cool White Energy Saver, 34 Watts, 30/Box"/>
    <n v="198.46"/>
    <n v="2"/>
    <n v="0"/>
    <n v="99.23"/>
  </r>
  <r>
    <n v="1622"/>
    <s v="CA-2017-108560"/>
    <x v="141"/>
    <d v="2017-07-15T00:00:00"/>
    <s v="Standard Class"/>
    <s v="JC-15385"/>
    <s v="Jenna Caffey"/>
    <x v="0"/>
    <s v="United States"/>
    <s v="Kent"/>
    <x v="4"/>
    <n v="98031"/>
    <x v="1"/>
    <s v="OFF-LA-10003930"/>
    <x v="1"/>
    <x v="2"/>
    <s v="Dot Matrix Printer Tape Reel Labels, White, 5000/Box"/>
    <n v="786.48"/>
    <n v="8"/>
    <n v="0"/>
    <n v="385.37520000000001"/>
  </r>
  <r>
    <n v="1623"/>
    <s v="CA-2017-108560"/>
    <x v="141"/>
    <d v="2017-07-15T00:00:00"/>
    <s v="Standard Class"/>
    <s v="JC-15385"/>
    <s v="Jenna Caffey"/>
    <x v="0"/>
    <s v="United States"/>
    <s v="Kent"/>
    <x v="4"/>
    <n v="98031"/>
    <x v="1"/>
    <s v="OFF-BI-10001107"/>
    <x v="1"/>
    <x v="8"/>
    <s v="GBC White Gloss Covers, Plain Front"/>
    <n v="23.168000000000003"/>
    <n v="2"/>
    <n v="0.2"/>
    <n v="7.8191999999999995"/>
  </r>
  <r>
    <n v="1624"/>
    <s v="CA-2017-108560"/>
    <x v="141"/>
    <d v="2017-07-15T00:00:00"/>
    <s v="Standard Class"/>
    <s v="JC-15385"/>
    <s v="Jenna Caffey"/>
    <x v="0"/>
    <s v="United States"/>
    <s v="Kent"/>
    <x v="4"/>
    <n v="98031"/>
    <x v="1"/>
    <s v="TEC-AC-10003063"/>
    <x v="2"/>
    <x v="11"/>
    <s v="Micro Innovations USB RF Wireless Keyboard with Mouse"/>
    <n v="50"/>
    <n v="2"/>
    <n v="0"/>
    <n v="10.5"/>
  </r>
  <r>
    <n v="1625"/>
    <s v="CA-2015-157084"/>
    <x v="546"/>
    <d v="2015-12-24T00:00:00"/>
    <s v="Standard Class"/>
    <s v="JG-15160"/>
    <s v="James Galang"/>
    <x v="0"/>
    <s v="United States"/>
    <s v="Los Angeles"/>
    <x v="1"/>
    <n v="90049"/>
    <x v="1"/>
    <s v="TEC-PH-10002922"/>
    <x v="2"/>
    <x v="7"/>
    <s v="ShoreTel ShorePhone IP 230 VoIP phone"/>
    <n v="675.96"/>
    <n v="5"/>
    <n v="0.2"/>
    <n v="84.494999999999948"/>
  </r>
  <r>
    <n v="1626"/>
    <s v="CA-2015-157084"/>
    <x v="546"/>
    <d v="2015-12-24T00:00:00"/>
    <s v="Standard Class"/>
    <s v="JG-15160"/>
    <s v="James Galang"/>
    <x v="0"/>
    <s v="United States"/>
    <s v="Los Angeles"/>
    <x v="1"/>
    <n v="90049"/>
    <x v="1"/>
    <s v="TEC-AC-10002049"/>
    <x v="2"/>
    <x v="11"/>
    <s v="Plantronics Savi W720 Multi-Device Wireless Headset System"/>
    <n v="1265.8499999999999"/>
    <n v="3"/>
    <n v="0"/>
    <n v="556.97400000000005"/>
  </r>
  <r>
    <n v="1627"/>
    <s v="CA-2015-164539"/>
    <x v="547"/>
    <d v="2015-11-22T00:00:00"/>
    <s v="Standard Class"/>
    <s v="PO-19180"/>
    <s v="Philisse Overcash"/>
    <x v="2"/>
    <s v="United States"/>
    <s v="New York City"/>
    <x v="15"/>
    <n v="10011"/>
    <x v="3"/>
    <s v="OFF-AP-10002457"/>
    <x v="1"/>
    <x v="9"/>
    <s v="Eureka The Boss Plus 12-Amp Hard Box Upright Vacuum, Red"/>
    <n v="523.25"/>
    <n v="5"/>
    <n v="0"/>
    <n v="141.27749999999997"/>
  </r>
  <r>
    <n v="1628"/>
    <s v="CA-2015-143119"/>
    <x v="496"/>
    <d v="2015-09-30T00:00:00"/>
    <s v="Standard Class"/>
    <s v="MC-17275"/>
    <s v="Marc Crier"/>
    <x v="0"/>
    <s v="United States"/>
    <s v="Lafayette"/>
    <x v="28"/>
    <n v="70506"/>
    <x v="0"/>
    <s v="FUR-CH-10001270"/>
    <x v="0"/>
    <x v="1"/>
    <s v="Harbour Creations Steel Folding Chair"/>
    <n v="517.5"/>
    <n v="6"/>
    <n v="0"/>
    <n v="155.24999999999994"/>
  </r>
  <r>
    <n v="1629"/>
    <s v="CA-2017-101049"/>
    <x v="548"/>
    <d v="2017-06-25T00:00:00"/>
    <s v="Second Class"/>
    <s v="AS-10240"/>
    <s v="Alan Shonely"/>
    <x v="0"/>
    <s v="United States"/>
    <s v="Cleveland"/>
    <x v="24"/>
    <n v="44105"/>
    <x v="3"/>
    <s v="FUR-FU-10004415"/>
    <x v="0"/>
    <x v="5"/>
    <s v="Stacking Tray, Side-Loading, Legal, Smoke"/>
    <n v="17.920000000000002"/>
    <n v="5"/>
    <n v="0.2"/>
    <n v="2.4639999999999986"/>
  </r>
  <r>
    <n v="1630"/>
    <s v="CA-2017-101049"/>
    <x v="548"/>
    <d v="2017-06-25T00:00:00"/>
    <s v="Second Class"/>
    <s v="AS-10240"/>
    <s v="Alan Shonely"/>
    <x v="0"/>
    <s v="United States"/>
    <s v="Cleveland"/>
    <x v="24"/>
    <n v="44105"/>
    <x v="3"/>
    <s v="OFF-BI-10001510"/>
    <x v="1"/>
    <x v="8"/>
    <s v="Deluxe Heavy-Duty Vinyl Round Ring Binder"/>
    <n v="41.256000000000007"/>
    <n v="6"/>
    <n v="0.7"/>
    <n v="-34.38000000000001"/>
  </r>
  <r>
    <n v="1631"/>
    <s v="CA-2016-106530"/>
    <x v="541"/>
    <d v="2016-05-08T00:00:00"/>
    <s v="Same Day"/>
    <s v="CL-12565"/>
    <s v="Clay Ludtke"/>
    <x v="0"/>
    <s v="United States"/>
    <s v="Cleveland"/>
    <x v="24"/>
    <n v="44105"/>
    <x v="3"/>
    <s v="OFF-ST-10002011"/>
    <x v="1"/>
    <x v="4"/>
    <s v="Smead Adjustable Mobile File Trolley with Lockable Top"/>
    <n v="1006.056"/>
    <n v="3"/>
    <n v="0.2"/>
    <n v="88.029900000000055"/>
  </r>
  <r>
    <n v="1632"/>
    <s v="CA-2016-106530"/>
    <x v="541"/>
    <d v="2016-05-08T00:00:00"/>
    <s v="Same Day"/>
    <s v="CL-12565"/>
    <s v="Clay Ludtke"/>
    <x v="0"/>
    <s v="United States"/>
    <s v="Cleveland"/>
    <x v="24"/>
    <n v="44105"/>
    <x v="3"/>
    <s v="OFF-PA-10002986"/>
    <x v="1"/>
    <x v="10"/>
    <s v="Xerox 1898"/>
    <n v="10.688000000000001"/>
    <n v="2"/>
    <n v="0.2"/>
    <n v="3.7407999999999997"/>
  </r>
  <r>
    <n v="1633"/>
    <s v="CA-2016-106530"/>
    <x v="541"/>
    <d v="2016-05-08T00:00:00"/>
    <s v="Same Day"/>
    <s v="CL-12565"/>
    <s v="Clay Ludtke"/>
    <x v="0"/>
    <s v="United States"/>
    <s v="Cleveland"/>
    <x v="24"/>
    <n v="44105"/>
    <x v="3"/>
    <s v="OFF-PA-10004451"/>
    <x v="1"/>
    <x v="10"/>
    <s v="Xerox 222"/>
    <n v="10.368000000000002"/>
    <n v="2"/>
    <n v="0.2"/>
    <n v="3.6288"/>
  </r>
  <r>
    <n v="1634"/>
    <s v="CA-2016-106530"/>
    <x v="541"/>
    <d v="2016-05-08T00:00:00"/>
    <s v="Same Day"/>
    <s v="CL-12565"/>
    <s v="Clay Ludtke"/>
    <x v="0"/>
    <s v="United States"/>
    <s v="Cleveland"/>
    <x v="24"/>
    <n v="44105"/>
    <x v="3"/>
    <s v="OFF-ST-10000649"/>
    <x v="1"/>
    <x v="4"/>
    <s v="Hanging Personal Folder File"/>
    <n v="25.12"/>
    <n v="2"/>
    <n v="0.2"/>
    <n v="1.5700000000000012"/>
  </r>
  <r>
    <n v="1635"/>
    <s v="CA-2016-106530"/>
    <x v="541"/>
    <d v="2016-05-08T00:00:00"/>
    <s v="Same Day"/>
    <s v="CL-12565"/>
    <s v="Clay Ludtke"/>
    <x v="0"/>
    <s v="United States"/>
    <s v="Cleveland"/>
    <x v="24"/>
    <n v="44105"/>
    <x v="3"/>
    <s v="TEC-AC-10001465"/>
    <x v="2"/>
    <x v="11"/>
    <s v="SanDisk Cruzer 64 GB USB Flash Drive"/>
    <n v="58.112000000000002"/>
    <n v="2"/>
    <n v="0.2"/>
    <n v="7.263999999999994"/>
  </r>
  <r>
    <n v="1636"/>
    <s v="CA-2014-168984"/>
    <x v="35"/>
    <d v="2014-12-02T00:00:00"/>
    <s v="Standard Class"/>
    <s v="NW-18400"/>
    <s v="Natalie Webber"/>
    <x v="0"/>
    <s v="United States"/>
    <s v="Tigard"/>
    <x v="21"/>
    <n v="97224"/>
    <x v="1"/>
    <s v="OFF-PA-10001166"/>
    <x v="1"/>
    <x v="10"/>
    <s v="Xerox 2"/>
    <n v="15.552000000000003"/>
    <n v="3"/>
    <n v="0.2"/>
    <n v="5.4432"/>
  </r>
  <r>
    <n v="1637"/>
    <s v="CA-2014-168984"/>
    <x v="35"/>
    <d v="2014-12-02T00:00:00"/>
    <s v="Standard Class"/>
    <s v="NW-18400"/>
    <s v="Natalie Webber"/>
    <x v="0"/>
    <s v="United States"/>
    <s v="Tigard"/>
    <x v="21"/>
    <n v="97224"/>
    <x v="1"/>
    <s v="OFF-ST-10001097"/>
    <x v="1"/>
    <x v="4"/>
    <s v="Office Impressions Heavy Duty Welded Shelving &amp; Multimedia Storage Drawers"/>
    <n v="669.08"/>
    <n v="5"/>
    <n v="0.2"/>
    <n v="-167.27"/>
  </r>
  <r>
    <n v="1638"/>
    <s v="CA-2014-168984"/>
    <x v="35"/>
    <d v="2014-12-02T00:00:00"/>
    <s v="Standard Class"/>
    <s v="NW-18400"/>
    <s v="Natalie Webber"/>
    <x v="0"/>
    <s v="United States"/>
    <s v="Tigard"/>
    <x v="21"/>
    <n v="97224"/>
    <x v="1"/>
    <s v="TEC-PH-10000038"/>
    <x v="2"/>
    <x v="7"/>
    <s v="Jawbone MINI JAMBOX Wireless Bluetooth Speaker"/>
    <n v="438.33600000000001"/>
    <n v="4"/>
    <n v="0.2"/>
    <n v="-87.667200000000037"/>
  </r>
  <r>
    <n v="1639"/>
    <s v="CA-2016-157266"/>
    <x v="439"/>
    <d v="2016-06-01T00:00:00"/>
    <s v="Standard Class"/>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s v="Standard Class"/>
    <s v="TB-21280"/>
    <s v="Toby Braunhardt"/>
    <x v="0"/>
    <s v="United States"/>
    <s v="Washington"/>
    <x v="40"/>
    <n v="20016"/>
    <x v="3"/>
    <s v="OFF-BI-10004728"/>
    <x v="1"/>
    <x v="8"/>
    <s v="Wilson Jones Turn Tabs Binder Tool for Ring Binders"/>
    <n v="9.64"/>
    <n v="2"/>
    <n v="0"/>
    <n v="4.4344000000000001"/>
  </r>
  <r>
    <n v="1641"/>
    <s v="CA-2016-157266"/>
    <x v="439"/>
    <d v="2016-06-01T00:00:00"/>
    <s v="Standard Class"/>
    <s v="TB-21280"/>
    <s v="Toby Braunhardt"/>
    <x v="0"/>
    <s v="United States"/>
    <s v="Washington"/>
    <x v="40"/>
    <n v="20016"/>
    <x v="3"/>
    <s v="OFF-PA-10004675"/>
    <x v="1"/>
    <x v="10"/>
    <s v="Telephone Message Books with Fax/Mobile Section, 5 1/2&quot; x 3 3/16&quot;"/>
    <n v="12.7"/>
    <n v="2"/>
    <n v="0"/>
    <n v="5.8419999999999996"/>
  </r>
  <r>
    <n v="1642"/>
    <s v="CA-2016-157266"/>
    <x v="439"/>
    <d v="2016-06-01T00:00:00"/>
    <s v="Standard Class"/>
    <s v="TB-21280"/>
    <s v="Toby Braunhardt"/>
    <x v="0"/>
    <s v="United States"/>
    <s v="Washington"/>
    <x v="40"/>
    <n v="20016"/>
    <x v="3"/>
    <s v="FUR-FU-10000629"/>
    <x v="0"/>
    <x v="5"/>
    <s v="9-3/4 Diameter Round Wall Clock"/>
    <n v="41.37"/>
    <n v="3"/>
    <n v="0"/>
    <n v="17.375399999999999"/>
  </r>
  <r>
    <n v="1643"/>
    <s v="US-2014-134712"/>
    <x v="503"/>
    <d v="2014-12-04T00:00:00"/>
    <s v="Standard Class"/>
    <s v="BS-11380"/>
    <s v="Bill Stewart"/>
    <x v="1"/>
    <s v="United States"/>
    <s v="Skokie"/>
    <x v="10"/>
    <n v="60076"/>
    <x v="2"/>
    <s v="OFF-FA-10003112"/>
    <x v="1"/>
    <x v="13"/>
    <s v="Staples"/>
    <n v="12.624000000000001"/>
    <n v="2"/>
    <n v="0.2"/>
    <n v="3.944999999999999"/>
  </r>
  <r>
    <n v="1644"/>
    <s v="CA-2015-111829"/>
    <x v="531"/>
    <d v="2015-03-20T00:00:00"/>
    <s v="First Class"/>
    <s v="FH-14365"/>
    <s v="Fred Hopkins"/>
    <x v="1"/>
    <s v="United States"/>
    <s v="Seattle"/>
    <x v="4"/>
    <n v="98115"/>
    <x v="1"/>
    <s v="OFF-ST-10000142"/>
    <x v="1"/>
    <x v="4"/>
    <s v="Deluxe Rollaway Locking File with Drawer"/>
    <n v="1247.6399999999999"/>
    <n v="3"/>
    <n v="0"/>
    <n v="349.33919999999995"/>
  </r>
  <r>
    <n v="1645"/>
    <s v="CA-2015-111829"/>
    <x v="531"/>
    <d v="2015-03-20T00:00:00"/>
    <s v="First Class"/>
    <s v="FH-14365"/>
    <s v="Fred Hopkins"/>
    <x v="1"/>
    <s v="United States"/>
    <s v="Seattle"/>
    <x v="4"/>
    <n v="98115"/>
    <x v="1"/>
    <s v="TEC-CO-10001766"/>
    <x v="2"/>
    <x v="16"/>
    <s v="Canon PC940 Copier"/>
    <n v="3149.9300000000003"/>
    <n v="7"/>
    <n v="0"/>
    <n v="1480.4670999999998"/>
  </r>
  <r>
    <n v="1646"/>
    <s v="CA-2015-111829"/>
    <x v="531"/>
    <d v="2015-03-20T00:00:00"/>
    <s v="First Class"/>
    <s v="FH-14365"/>
    <s v="Fred Hopkins"/>
    <x v="1"/>
    <s v="United States"/>
    <s v="Seattle"/>
    <x v="4"/>
    <n v="98115"/>
    <x v="1"/>
    <s v="OFF-PA-10004359"/>
    <x v="1"/>
    <x v="10"/>
    <s v="Multicolor Computer Printout Paper"/>
    <n v="209.7"/>
    <n v="2"/>
    <n v="0"/>
    <n v="100.65599999999999"/>
  </r>
  <r>
    <n v="1647"/>
    <s v="CA-2015-105221"/>
    <x v="549"/>
    <d v="2015-11-03T00:00:00"/>
    <s v="First Class"/>
    <s v="VM-21685"/>
    <s v="Valerie Mitchum"/>
    <x v="2"/>
    <s v="United States"/>
    <s v="Philadelphia"/>
    <x v="9"/>
    <n v="19140"/>
    <x v="3"/>
    <s v="TEC-AC-10002323"/>
    <x v="2"/>
    <x v="11"/>
    <s v="SanDisk Ultra 32 GB MicroSDHC Class 10 Memory Card"/>
    <n v="35.360000000000007"/>
    <n v="2"/>
    <n v="0.2"/>
    <n v="-3.0939999999999994"/>
  </r>
  <r>
    <n v="1648"/>
    <s v="CA-2015-105221"/>
    <x v="549"/>
    <d v="2015-11-03T00:00:00"/>
    <s v="First Class"/>
    <s v="VM-21685"/>
    <s v="Valerie Mitchum"/>
    <x v="2"/>
    <s v="United States"/>
    <s v="Philadelphia"/>
    <x v="9"/>
    <n v="19140"/>
    <x v="3"/>
    <s v="OFF-FA-10001135"/>
    <x v="1"/>
    <x v="13"/>
    <s v="Brites Rubber Bands, 1 1/2 oz. Box"/>
    <n v="3.1680000000000001"/>
    <n v="2"/>
    <n v="0.2"/>
    <n v="-0.71279999999999988"/>
  </r>
  <r>
    <n v="1649"/>
    <s v="CA-2015-120341"/>
    <x v="120"/>
    <d v="2015-09-29T00:00:00"/>
    <s v="Second Class"/>
    <s v="SF-20200"/>
    <s v="Sarah Foster"/>
    <x v="0"/>
    <s v="United States"/>
    <s v="Philadelphia"/>
    <x v="9"/>
    <n v="19143"/>
    <x v="3"/>
    <s v="OFF-BI-10004224"/>
    <x v="1"/>
    <x v="8"/>
    <s v="Catalog Binders with Expanding Posts"/>
    <n v="121.10400000000003"/>
    <n v="6"/>
    <n v="0.7"/>
    <n v="-100.91999999999999"/>
  </r>
  <r>
    <n v="1650"/>
    <s v="CA-2015-120341"/>
    <x v="120"/>
    <d v="2015-09-29T00:00:00"/>
    <s v="Second Class"/>
    <s v="SF-20200"/>
    <s v="Sarah Foster"/>
    <x v="0"/>
    <s v="United States"/>
    <s v="Philadelphia"/>
    <x v="9"/>
    <n v="19143"/>
    <x v="3"/>
    <s v="TEC-PH-10003357"/>
    <x v="2"/>
    <x v="7"/>
    <s v="Grandstream GXP2100 Mainstream Business Phone"/>
    <n v="45.893999999999998"/>
    <n v="1"/>
    <n v="0.4"/>
    <n v="-9.178799999999999"/>
  </r>
  <r>
    <n v="1651"/>
    <s v="CA-2014-135699"/>
    <x v="550"/>
    <d v="2014-08-29T00:00:00"/>
    <s v="Same Day"/>
    <s v="HH-15010"/>
    <s v="Hilary Holden"/>
    <x v="1"/>
    <s v="United States"/>
    <s v="San Francisco"/>
    <x v="1"/>
    <n v="94110"/>
    <x v="1"/>
    <s v="OFF-PA-10004475"/>
    <x v="1"/>
    <x v="10"/>
    <s v="Xerox 1940"/>
    <n v="109.92"/>
    <n v="2"/>
    <n v="0"/>
    <n v="53.860799999999998"/>
  </r>
  <r>
    <n v="1652"/>
    <s v="CA-2014-135699"/>
    <x v="550"/>
    <d v="2014-08-29T00:00:00"/>
    <s v="Same Day"/>
    <s v="HH-15010"/>
    <s v="Hilary Holden"/>
    <x v="1"/>
    <s v="United States"/>
    <s v="San Francisco"/>
    <x v="1"/>
    <n v="94110"/>
    <x v="1"/>
    <s v="OFF-PA-10003001"/>
    <x v="1"/>
    <x v="10"/>
    <s v="Xerox 1986"/>
    <n v="13.36"/>
    <n v="2"/>
    <n v="0"/>
    <n v="6.4127999999999998"/>
  </r>
  <r>
    <n v="1653"/>
    <s v="US-2017-132444"/>
    <x v="551"/>
    <d v="2017-11-21T00:00:00"/>
    <s v="First Class"/>
    <s v="CD-12280"/>
    <s v="Christina DeMoss"/>
    <x v="0"/>
    <s v="United States"/>
    <s v="Seattle"/>
    <x v="4"/>
    <n v="98105"/>
    <x v="1"/>
    <s v="OFF-ST-10003442"/>
    <x v="1"/>
    <x v="4"/>
    <s v="Eldon Portable Mobile Manager"/>
    <n v="169.68"/>
    <n v="6"/>
    <n v="0"/>
    <n v="45.813600000000001"/>
  </r>
  <r>
    <n v="1654"/>
    <s v="US-2017-132444"/>
    <x v="551"/>
    <d v="2017-11-21T00:00:00"/>
    <s v="First Class"/>
    <s v="CD-12280"/>
    <s v="Christina DeMoss"/>
    <x v="0"/>
    <s v="United States"/>
    <s v="Seattle"/>
    <x v="4"/>
    <n v="98105"/>
    <x v="1"/>
    <s v="TEC-AC-10003832"/>
    <x v="2"/>
    <x v="11"/>
    <s v="Imation 16GB Mini TravelDrive USB 2.0 Flash Drive"/>
    <n v="132.52000000000001"/>
    <n v="4"/>
    <n v="0"/>
    <n v="54.333200000000005"/>
  </r>
  <r>
    <n v="1655"/>
    <s v="US-2017-132444"/>
    <x v="551"/>
    <d v="2017-11-21T00:00:00"/>
    <s v="First Class"/>
    <s v="CD-12280"/>
    <s v="Christina DeMoss"/>
    <x v="0"/>
    <s v="United States"/>
    <s v="Seattle"/>
    <x v="4"/>
    <n v="98105"/>
    <x v="1"/>
    <s v="OFF-FA-10000611"/>
    <x v="1"/>
    <x v="13"/>
    <s v="Binder Clips by OIC"/>
    <n v="2.96"/>
    <n v="2"/>
    <n v="0"/>
    <n v="1.4207999999999998"/>
  </r>
  <r>
    <n v="1656"/>
    <s v="US-2017-132444"/>
    <x v="551"/>
    <d v="2017-11-21T00:00:00"/>
    <s v="First Class"/>
    <s v="CD-12280"/>
    <s v="Christina DeMoss"/>
    <x v="0"/>
    <s v="United States"/>
    <s v="Seattle"/>
    <x v="4"/>
    <n v="98105"/>
    <x v="1"/>
    <s v="OFF-BI-10001116"/>
    <x v="1"/>
    <x v="8"/>
    <s v="Wilson Jones 1&quot; Hanging DublLock Ring Binders"/>
    <n v="8.4480000000000004"/>
    <n v="2"/>
    <n v="0.2"/>
    <n v="2.9568000000000003"/>
  </r>
  <r>
    <n v="1657"/>
    <s v="US-2017-132444"/>
    <x v="551"/>
    <d v="2017-11-21T00:00:00"/>
    <s v="First Class"/>
    <s v="CD-12280"/>
    <s v="Christina DeMoss"/>
    <x v="0"/>
    <s v="United States"/>
    <s v="Seattle"/>
    <x v="4"/>
    <n v="98105"/>
    <x v="1"/>
    <s v="OFF-ST-10000563"/>
    <x v="1"/>
    <x v="4"/>
    <s v="Fellowes Bankers Box Stor/Drawer Steel Plus"/>
    <n v="95.94"/>
    <n v="3"/>
    <n v="0"/>
    <n v="9.5940000000000012"/>
  </r>
  <r>
    <n v="1658"/>
    <s v="CA-2014-127159"/>
    <x v="552"/>
    <d v="2014-05-15T00:00:00"/>
    <s v="First Class"/>
    <s v="HL-15040"/>
    <s v="Hunter Lopez"/>
    <x v="0"/>
    <s v="United States"/>
    <s v="Milwaukee"/>
    <x v="6"/>
    <n v="53209"/>
    <x v="2"/>
    <s v="FUR-FU-10000010"/>
    <x v="0"/>
    <x v="5"/>
    <s v="DAX Value U-Channel Document Frames, Easel Back"/>
    <n v="34.79"/>
    <n v="7"/>
    <n v="0"/>
    <n v="10.784899999999999"/>
  </r>
  <r>
    <n v="1659"/>
    <s v="CA-2017-161809"/>
    <x v="176"/>
    <d v="2017-01-26T00:00:00"/>
    <s v="Standard Class"/>
    <s v="TH-21100"/>
    <s v="Thea Hendricks"/>
    <x v="0"/>
    <s v="United States"/>
    <s v="Los Angeles"/>
    <x v="1"/>
    <n v="90045"/>
    <x v="1"/>
    <s v="TEC-PH-10004922"/>
    <x v="2"/>
    <x v="7"/>
    <s v="RCA Visys Integrated PBX 8-Line Router"/>
    <n v="160.77600000000001"/>
    <n v="3"/>
    <n v="0.2"/>
    <n v="10.048500000000004"/>
  </r>
  <r>
    <n v="1660"/>
    <s v="CA-2017-127285"/>
    <x v="505"/>
    <d v="2017-11-06T00:00:00"/>
    <s v="Standard Class"/>
    <s v="MM-18055"/>
    <s v="Michelle Moray"/>
    <x v="0"/>
    <s v="United States"/>
    <s v="Seattle"/>
    <x v="4"/>
    <n v="98115"/>
    <x v="1"/>
    <s v="OFF-BI-10004330"/>
    <x v="1"/>
    <x v="8"/>
    <s v="GBC Velobind Prepunched Cover Sets, Regency Series"/>
    <n v="88.751999999999995"/>
    <n v="3"/>
    <n v="0.2"/>
    <n v="27.734999999999996"/>
  </r>
  <r>
    <n v="1661"/>
    <s v="CA-2017-127285"/>
    <x v="505"/>
    <d v="2017-11-06T00:00:00"/>
    <s v="Standard Class"/>
    <s v="MM-18055"/>
    <s v="Michelle Moray"/>
    <x v="0"/>
    <s v="United States"/>
    <s v="Seattle"/>
    <x v="4"/>
    <n v="98115"/>
    <x v="1"/>
    <s v="OFF-BI-10002072"/>
    <x v="1"/>
    <x v="8"/>
    <s v="Cardinal Slant-D Ring Binders"/>
    <n v="13.904"/>
    <n v="2"/>
    <n v="0.2"/>
    <n v="5.2139999999999995"/>
  </r>
  <r>
    <n v="1662"/>
    <s v="CA-2017-144526"/>
    <x v="504"/>
    <d v="2017-05-06T00:00:00"/>
    <s v="Standard Class"/>
    <s v="QJ-19255"/>
    <s v="Quincy Jones"/>
    <x v="1"/>
    <s v="United States"/>
    <s v="Philadelphia"/>
    <x v="9"/>
    <n v="19143"/>
    <x v="3"/>
    <s v="TEC-PH-10002549"/>
    <x v="2"/>
    <x v="7"/>
    <s v="Polycom SoundPoint IP 450 VoIP phone"/>
    <n v="677.57999999999993"/>
    <n v="5"/>
    <n v="0.4"/>
    <n v="-158.10199999999998"/>
  </r>
  <r>
    <n v="1663"/>
    <s v="CA-2017-144526"/>
    <x v="504"/>
    <d v="2017-05-06T00:00:00"/>
    <s v="Standard Class"/>
    <s v="QJ-19255"/>
    <s v="Quincy Jones"/>
    <x v="1"/>
    <s v="United States"/>
    <s v="Philadelphia"/>
    <x v="9"/>
    <n v="19143"/>
    <x v="3"/>
    <s v="OFF-BI-10002353"/>
    <x v="1"/>
    <x v="8"/>
    <s v="GBC VeloBind Cover Sets"/>
    <n v="13.896000000000001"/>
    <n v="3"/>
    <n v="0.7"/>
    <n v="-9.2639999999999993"/>
  </r>
  <r>
    <n v="1664"/>
    <s v="CA-2016-128531"/>
    <x v="390"/>
    <d v="2016-11-26T00:00:00"/>
    <s v="Second Class"/>
    <s v="NS-18505"/>
    <s v="Neola Schneider"/>
    <x v="0"/>
    <s v="United States"/>
    <s v="Dallas"/>
    <x v="5"/>
    <n v="75217"/>
    <x v="2"/>
    <s v="OFF-ST-10001325"/>
    <x v="1"/>
    <x v="4"/>
    <s v="Sterilite Officeware Hinged File Box"/>
    <n v="41.92"/>
    <n v="5"/>
    <n v="0.2"/>
    <n v="3.6679999999999993"/>
  </r>
  <r>
    <n v="1665"/>
    <s v="CA-2016-128531"/>
    <x v="390"/>
    <d v="2016-11-26T00:00:00"/>
    <s v="Second Class"/>
    <s v="NS-18505"/>
    <s v="Neola Schneider"/>
    <x v="0"/>
    <s v="United States"/>
    <s v="Dallas"/>
    <x v="5"/>
    <n v="75217"/>
    <x v="2"/>
    <s v="TEC-AC-10002049"/>
    <x v="2"/>
    <x v="11"/>
    <s v="Logitech G19 Programmable Gaming Keyboard"/>
    <n v="297.57600000000002"/>
    <n v="3"/>
    <n v="0.2"/>
    <n v="-7.4394000000000347"/>
  </r>
  <r>
    <n v="1666"/>
    <s v="CA-2016-128531"/>
    <x v="390"/>
    <d v="2016-11-26T00:00:00"/>
    <s v="Second Class"/>
    <s v="NS-18505"/>
    <s v="Neola Schneider"/>
    <x v="0"/>
    <s v="United States"/>
    <s v="Dallas"/>
    <x v="5"/>
    <n v="75217"/>
    <x v="2"/>
    <s v="OFF-FA-10002676"/>
    <x v="1"/>
    <x v="13"/>
    <s v="Colored Push Pins"/>
    <n v="4.3440000000000003"/>
    <n v="3"/>
    <n v="0.2"/>
    <n v="0.86879999999999979"/>
  </r>
  <r>
    <n v="1667"/>
    <s v="CA-2016-128531"/>
    <x v="390"/>
    <d v="2016-11-26T00:00:00"/>
    <s v="Second Class"/>
    <s v="NS-18505"/>
    <s v="Neola Schneider"/>
    <x v="0"/>
    <s v="United States"/>
    <s v="Dallas"/>
    <x v="5"/>
    <n v="75217"/>
    <x v="2"/>
    <s v="TEC-AC-10003023"/>
    <x v="2"/>
    <x v="11"/>
    <s v="Logitech G105 Gaming Keyboard"/>
    <n v="94.992000000000004"/>
    <n v="2"/>
    <n v="0.2"/>
    <n v="-2.374800000000004"/>
  </r>
  <r>
    <n v="1668"/>
    <s v="CA-2016-128531"/>
    <x v="390"/>
    <d v="2016-11-26T00:00:00"/>
    <s v="Second Class"/>
    <s v="NS-18505"/>
    <s v="Neola Schneider"/>
    <x v="0"/>
    <s v="United States"/>
    <s v="Dallas"/>
    <x v="5"/>
    <n v="75217"/>
    <x v="2"/>
    <s v="OFF-PA-10000167"/>
    <x v="1"/>
    <x v="10"/>
    <s v="Xerox 1925"/>
    <n v="74.352000000000004"/>
    <n v="3"/>
    <n v="0.2"/>
    <n v="23.234999999999992"/>
  </r>
  <r>
    <n v="1669"/>
    <s v="CA-2016-128531"/>
    <x v="390"/>
    <d v="2016-11-26T00:00:00"/>
    <s v="Second Class"/>
    <s v="NS-18505"/>
    <s v="Neola Schneider"/>
    <x v="0"/>
    <s v="United States"/>
    <s v="Dallas"/>
    <x v="5"/>
    <n v="75217"/>
    <x v="2"/>
    <s v="OFF-AR-10003405"/>
    <x v="1"/>
    <x v="6"/>
    <s v="Dixon My First Ticonderoga Pencil, #2"/>
    <n v="14.04"/>
    <n v="3"/>
    <n v="0.2"/>
    <n v="1.5794999999999986"/>
  </r>
  <r>
    <n v="1670"/>
    <s v="US-2015-157154"/>
    <x v="553"/>
    <d v="2015-01-15T00:00:00"/>
    <s v="Standard Class"/>
    <s v="MM-17920"/>
    <s v="Michael Moore"/>
    <x v="0"/>
    <s v="United States"/>
    <s v="New York City"/>
    <x v="15"/>
    <n v="10011"/>
    <x v="3"/>
    <s v="FUR-TA-10001889"/>
    <x v="0"/>
    <x v="3"/>
    <s v="Bush Advantage Collection Racetrack Conference Table"/>
    <n v="1018.1039999999999"/>
    <n v="4"/>
    <n v="0.4"/>
    <n v="-373.3048"/>
  </r>
  <r>
    <n v="1671"/>
    <s v="CA-2017-159457"/>
    <x v="15"/>
    <d v="2017-10-26T00:00:00"/>
    <s v="Standard Class"/>
    <s v="RD-19480"/>
    <s v="Rick Duston"/>
    <x v="0"/>
    <s v="United States"/>
    <s v="Houston"/>
    <x v="5"/>
    <n v="77095"/>
    <x v="2"/>
    <s v="TEC-PH-10002185"/>
    <x v="2"/>
    <x v="7"/>
    <s v="QVS USB Car Charger 2-Port 2.1Amp for iPod/iPhone/iPad/iPad 2/iPad 3"/>
    <n v="16.68"/>
    <n v="3"/>
    <n v="0.2"/>
    <n v="5.2125000000000004"/>
  </r>
  <r>
    <n v="1672"/>
    <s v="CA-2016-107615"/>
    <x v="554"/>
    <d v="2016-03-25T00:00:00"/>
    <s v="First Class"/>
    <s v="RB-19645"/>
    <s v="Robert Barroso"/>
    <x v="1"/>
    <s v="United States"/>
    <s v="North Las Vegas"/>
    <x v="33"/>
    <n v="89031"/>
    <x v="1"/>
    <s v="TEC-AC-10001013"/>
    <x v="2"/>
    <x v="11"/>
    <s v="Logitech ClearChat Comfort/USB Headset H390"/>
    <n v="58.58"/>
    <n v="2"/>
    <n v="0"/>
    <n v="19.331399999999995"/>
  </r>
  <r>
    <n v="1673"/>
    <s v="CA-2017-111647"/>
    <x v="445"/>
    <d v="2017-07-07T00:00:00"/>
    <s v="Standard Class"/>
    <s v="RD-19585"/>
    <s v="Rob Dowd"/>
    <x v="0"/>
    <s v="United States"/>
    <s v="Plano"/>
    <x v="5"/>
    <n v="75023"/>
    <x v="2"/>
    <s v="TEC-PH-10002726"/>
    <x v="2"/>
    <x v="7"/>
    <s v="netTALK DUO VoIP Telephone Service"/>
    <n v="167.96800000000002"/>
    <n v="4"/>
    <n v="0.2"/>
    <n v="62.988"/>
  </r>
  <r>
    <n v="1674"/>
    <s v="CA-2015-150560"/>
    <x v="555"/>
    <d v="2015-12-12T00:00:00"/>
    <s v="First Class"/>
    <s v="SW-20455"/>
    <s v="Shaun Weien"/>
    <x v="0"/>
    <s v="United States"/>
    <s v="Suffolk"/>
    <x v="17"/>
    <n v="23434"/>
    <x v="0"/>
    <s v="OFF-LA-10003930"/>
    <x v="1"/>
    <x v="2"/>
    <s v="Dot Matrix Printer Tape Reel Labels, White, 5000/Box"/>
    <n v="196.62"/>
    <n v="2"/>
    <n v="0"/>
    <n v="96.343800000000002"/>
  </r>
  <r>
    <n v="1675"/>
    <s v="CA-2015-143077"/>
    <x v="14"/>
    <d v="2015-09-21T00:00:00"/>
    <s v="Standard Class"/>
    <s v="SF-20965"/>
    <s v="Sylvia Foulston"/>
    <x v="1"/>
    <s v="United States"/>
    <s v="Houston"/>
    <x v="5"/>
    <n v="77041"/>
    <x v="2"/>
    <s v="FUR-FU-10003535"/>
    <x v="0"/>
    <x v="5"/>
    <s v="Howard Miller Distant Time Traveler Alarm Clock"/>
    <n v="21.936000000000003"/>
    <n v="2"/>
    <n v="0.6"/>
    <n v="-10.419600000000003"/>
  </r>
  <r>
    <n v="1676"/>
    <s v="CA-2015-143077"/>
    <x v="14"/>
    <d v="2015-09-21T00:00:00"/>
    <s v="Standard Class"/>
    <s v="SF-20965"/>
    <s v="Sylvia Foulston"/>
    <x v="1"/>
    <s v="United States"/>
    <s v="Houston"/>
    <x v="5"/>
    <n v="77041"/>
    <x v="2"/>
    <s v="OFF-BI-10000088"/>
    <x v="1"/>
    <x v="8"/>
    <s v="GBC Imprintable Covers"/>
    <n v="6.5879999999999992"/>
    <n v="3"/>
    <n v="0.8"/>
    <n v="-10.211400000000005"/>
  </r>
  <r>
    <n v="1677"/>
    <s v="CA-2016-122728"/>
    <x v="556"/>
    <d v="2016-05-24T00:00:00"/>
    <s v="Standard Class"/>
    <s v="EB-13930"/>
    <s v="Eric Barreto"/>
    <x v="0"/>
    <s v="United States"/>
    <s v="San Francisco"/>
    <x v="1"/>
    <n v="94110"/>
    <x v="1"/>
    <s v="OFF-ST-10000604"/>
    <x v="1"/>
    <x v="4"/>
    <s v="Home/Office Personal File Carts"/>
    <n v="104.28"/>
    <n v="3"/>
    <n v="0"/>
    <n v="26.069999999999993"/>
  </r>
  <r>
    <n v="1678"/>
    <s v="CA-2016-122728"/>
    <x v="556"/>
    <d v="2016-05-24T00:00:00"/>
    <s v="Standard Class"/>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s v="Standard Class"/>
    <s v="SB-20290"/>
    <s v="Sean Braxton"/>
    <x v="1"/>
    <s v="United States"/>
    <s v="Philadelphia"/>
    <x v="9"/>
    <n v="19134"/>
    <x v="3"/>
    <s v="OFF-ST-10002344"/>
    <x v="1"/>
    <x v="4"/>
    <s v="Carina 42&quot;Hx23 3/4&quot;W Media Storage Unit"/>
    <n v="64.784000000000006"/>
    <n v="1"/>
    <n v="0.2"/>
    <n v="-14.576399999999996"/>
  </r>
  <r>
    <n v="1680"/>
    <s v="CA-2014-122882"/>
    <x v="557"/>
    <d v="2014-09-13T00:00:00"/>
    <s v="Standard Class"/>
    <s v="SB-20290"/>
    <s v="Sean Braxton"/>
    <x v="1"/>
    <s v="United States"/>
    <s v="Philadelphia"/>
    <x v="9"/>
    <n v="19134"/>
    <x v="3"/>
    <s v="TEC-PH-10003589"/>
    <x v="2"/>
    <x v="7"/>
    <s v="invisibleSHIELD by ZAGG Smudge-Free Screen Protector"/>
    <n v="32.381999999999998"/>
    <n v="3"/>
    <n v="0.4"/>
    <n v="4.3175999999999988"/>
  </r>
  <r>
    <n v="1681"/>
    <s v="CA-2014-122882"/>
    <x v="557"/>
    <d v="2014-09-13T00:00:00"/>
    <s v="Standard Class"/>
    <s v="SB-20290"/>
    <s v="Sean Braxton"/>
    <x v="1"/>
    <s v="United States"/>
    <s v="Philadelphia"/>
    <x v="9"/>
    <n v="19134"/>
    <x v="3"/>
    <s v="FUR-FU-10000758"/>
    <x v="0"/>
    <x v="5"/>
    <s v="DAX Natural Wood-Tone Poster Frame"/>
    <n v="42.368000000000002"/>
    <n v="2"/>
    <n v="0.2"/>
    <n v="8.4735999999999958"/>
  </r>
  <r>
    <n v="1682"/>
    <s v="CA-2014-122882"/>
    <x v="557"/>
    <d v="2014-09-13T00:00:00"/>
    <s v="Standard Class"/>
    <s v="SB-20290"/>
    <s v="Sean Braxton"/>
    <x v="1"/>
    <s v="United States"/>
    <s v="Philadelphia"/>
    <x v="9"/>
    <n v="19134"/>
    <x v="3"/>
    <s v="TEC-MA-10004679"/>
    <x v="2"/>
    <x v="15"/>
    <s v="StarTech.com 10/100 VDSL2 Ethernet Extender Kit"/>
    <n v="399.54"/>
    <n v="4"/>
    <n v="0.7"/>
    <n v="-559.35599999999988"/>
  </r>
  <r>
    <n v="1683"/>
    <s v="US-2016-101497"/>
    <x v="321"/>
    <d v="2016-10-01T00:00:00"/>
    <s v="Second Class"/>
    <s v="PS-18760"/>
    <s v="Pamela Stobb"/>
    <x v="0"/>
    <s v="United States"/>
    <s v="Los Angeles"/>
    <x v="1"/>
    <n v="90008"/>
    <x v="1"/>
    <s v="OFF-PA-10000176"/>
    <x v="1"/>
    <x v="10"/>
    <s v="Xerox 1887"/>
    <n v="18.97"/>
    <n v="1"/>
    <n v="0"/>
    <n v="9.105599999999999"/>
  </r>
  <r>
    <n v="1684"/>
    <s v="CA-2016-147585"/>
    <x v="77"/>
    <d v="2016-11-12T00:00:00"/>
    <s v="Standard Class"/>
    <s v="CB-12535"/>
    <s v="Claudia Bergmann"/>
    <x v="1"/>
    <s v="United States"/>
    <s v="San Francisco"/>
    <x v="1"/>
    <n v="94110"/>
    <x v="1"/>
    <s v="FUR-FU-10002597"/>
    <x v="0"/>
    <x v="5"/>
    <s v="C-Line Magnetic Cubicle Keepers, Clear Polypropylene"/>
    <n v="14.82"/>
    <n v="3"/>
    <n v="0"/>
    <n v="6.224400000000001"/>
  </r>
  <r>
    <n v="1685"/>
    <s v="CA-2017-149489"/>
    <x v="558"/>
    <d v="2017-04-27T00:00:00"/>
    <s v="First Class"/>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s v="First Class"/>
    <s v="DK-12835"/>
    <s v="Damala Kotsonis"/>
    <x v="1"/>
    <s v="United States"/>
    <s v="Philadelphia"/>
    <x v="9"/>
    <n v="19143"/>
    <x v="3"/>
    <s v="OFF-BI-10002813"/>
    <x v="1"/>
    <x v="8"/>
    <s v="Avery Reinforcements for Hole-Punch Pages"/>
    <n v="1.1880000000000002"/>
    <n v="2"/>
    <n v="0.7"/>
    <n v="-0.98999999999999977"/>
  </r>
  <r>
    <n v="1687"/>
    <s v="CA-2017-149489"/>
    <x v="558"/>
    <d v="2017-04-27T00:00:00"/>
    <s v="First Class"/>
    <s v="DK-12835"/>
    <s v="Damala Kotsonis"/>
    <x v="1"/>
    <s v="United States"/>
    <s v="Philadelphia"/>
    <x v="9"/>
    <n v="19143"/>
    <x v="3"/>
    <s v="OFF-BI-10002414"/>
    <x v="1"/>
    <x v="8"/>
    <s v="GBC ProClick Spines for 32-Hole Punch"/>
    <n v="7.5180000000000007"/>
    <n v="2"/>
    <n v="0.7"/>
    <n v="-5.7637999999999998"/>
  </r>
  <r>
    <n v="1688"/>
    <s v="CA-2017-143798"/>
    <x v="389"/>
    <d v="2017-12-12T00:00:00"/>
    <s v="First Class"/>
    <s v="AW-10840"/>
    <s v="Anthony Witt"/>
    <x v="0"/>
    <s v="United States"/>
    <s v="Philadelphia"/>
    <x v="9"/>
    <n v="19140"/>
    <x v="3"/>
    <s v="OFF-PA-10000788"/>
    <x v="1"/>
    <x v="10"/>
    <s v="Xerox 210"/>
    <n v="10.368000000000002"/>
    <n v="2"/>
    <n v="0.2"/>
    <n v="3.6288"/>
  </r>
  <r>
    <n v="1689"/>
    <s v="CA-2017-143798"/>
    <x v="389"/>
    <d v="2017-12-12T00:00:00"/>
    <s v="First Class"/>
    <s v="AW-10840"/>
    <s v="Anthony Witt"/>
    <x v="0"/>
    <s v="United States"/>
    <s v="Philadelphia"/>
    <x v="9"/>
    <n v="19140"/>
    <x v="3"/>
    <s v="FUR-FU-10004306"/>
    <x v="0"/>
    <x v="5"/>
    <s v="Electrix Halogen Magnifier Lamp"/>
    <n v="310.88000000000005"/>
    <n v="2"/>
    <n v="0.2"/>
    <n v="23.315999999999988"/>
  </r>
  <r>
    <n v="1690"/>
    <s v="CA-2014-142839"/>
    <x v="559"/>
    <d v="2014-08-20T00:00:00"/>
    <s v="Standard Class"/>
    <s v="TS-21610"/>
    <s v="Troy Staebel"/>
    <x v="0"/>
    <s v="United States"/>
    <s v="Philadelphia"/>
    <x v="9"/>
    <n v="19143"/>
    <x v="3"/>
    <s v="FUR-TA-10001539"/>
    <x v="0"/>
    <x v="3"/>
    <s v="Chromcraft Rectangular Conference Tables"/>
    <n v="853.09199999999987"/>
    <n v="6"/>
    <n v="0.4"/>
    <n v="-227.49120000000016"/>
  </r>
  <r>
    <n v="1691"/>
    <s v="CA-2017-129833"/>
    <x v="34"/>
    <d v="2017-12-15T00:00:00"/>
    <s v="Standard Class"/>
    <s v="HF-14995"/>
    <s v="Herbert Flentye"/>
    <x v="0"/>
    <s v="United States"/>
    <s v="Indianapolis"/>
    <x v="14"/>
    <n v="46203"/>
    <x v="2"/>
    <s v="OFF-PA-10000575"/>
    <x v="1"/>
    <x v="10"/>
    <s v="Wirebound Message Books, Four 2 3/4 x 5 White Forms per Page"/>
    <n v="33.450000000000003"/>
    <n v="5"/>
    <n v="0"/>
    <n v="15.387"/>
  </r>
  <r>
    <n v="1692"/>
    <s v="CA-2017-129833"/>
    <x v="34"/>
    <d v="2017-12-15T00:00:00"/>
    <s v="Standard Class"/>
    <s v="HF-14995"/>
    <s v="Herbert Flentye"/>
    <x v="0"/>
    <s v="United States"/>
    <s v="Indianapolis"/>
    <x v="14"/>
    <n v="46203"/>
    <x v="2"/>
    <s v="OFF-BI-10004182"/>
    <x v="1"/>
    <x v="8"/>
    <s v="Economy Binders"/>
    <n v="10.4"/>
    <n v="5"/>
    <n v="0"/>
    <n v="5.0960000000000001"/>
  </r>
  <r>
    <n v="1693"/>
    <s v="US-2016-154361"/>
    <x v="560"/>
    <d v="2016-03-19T00:00:00"/>
    <s v="Standard Class"/>
    <s v="HZ-14950"/>
    <s v="Henia Zydlo"/>
    <x v="0"/>
    <s v="United States"/>
    <s v="Columbus"/>
    <x v="24"/>
    <n v="43229"/>
    <x v="3"/>
    <s v="FUR-FU-10004020"/>
    <x v="0"/>
    <x v="5"/>
    <s v="Advantus Panel Wall Acrylic Frame"/>
    <n v="21.880000000000003"/>
    <n v="5"/>
    <n v="0.2"/>
    <n v="6.2904999999999998"/>
  </r>
  <r>
    <n v="1694"/>
    <s v="US-2016-158708"/>
    <x v="190"/>
    <d v="2016-06-29T00:00:00"/>
    <s v="Second Class"/>
    <s v="AB-10255"/>
    <s v="Alejandro Ballentine"/>
    <x v="2"/>
    <s v="United States"/>
    <s v="Plano"/>
    <x v="5"/>
    <n v="75023"/>
    <x v="2"/>
    <s v="TEC-AC-10003133"/>
    <x v="2"/>
    <x v="11"/>
    <s v="Memorex Mini Travel Drive 4 GB USB 2.0 Flash Drive"/>
    <n v="13.616"/>
    <n v="2"/>
    <n v="0.2"/>
    <n v="3.5742000000000012"/>
  </r>
  <r>
    <n v="1695"/>
    <s v="CA-2015-156335"/>
    <x v="12"/>
    <d v="2015-09-28T00:00:00"/>
    <s v="Second Class"/>
    <s v="PO-19195"/>
    <s v="Phillina Ober"/>
    <x v="2"/>
    <s v="United States"/>
    <s v="Bayonne"/>
    <x v="30"/>
    <n v="7002"/>
    <x v="3"/>
    <s v="TEC-AC-10002006"/>
    <x v="2"/>
    <x v="11"/>
    <s v="Memorex Micro Travel Drive 16 GB"/>
    <n v="63.96"/>
    <n v="4"/>
    <n v="0"/>
    <n v="19.827599999999997"/>
  </r>
  <r>
    <n v="1696"/>
    <s v="CA-2015-156335"/>
    <x v="12"/>
    <d v="2015-09-28T00:00:00"/>
    <s v="Second Class"/>
    <s v="PO-19195"/>
    <s v="Phillina Ober"/>
    <x v="2"/>
    <s v="United States"/>
    <s v="Bayonne"/>
    <x v="30"/>
    <n v="7002"/>
    <x v="3"/>
    <s v="OFF-BI-10003314"/>
    <x v="1"/>
    <x v="8"/>
    <s v="Tuff Stuff Recycled Round Ring Binders"/>
    <n v="14.46"/>
    <n v="3"/>
    <n v="0"/>
    <n v="7.0853999999999999"/>
  </r>
  <r>
    <n v="1697"/>
    <s v="CA-2015-156335"/>
    <x v="12"/>
    <d v="2015-09-28T00:00:00"/>
    <s v="Second Class"/>
    <s v="PO-19195"/>
    <s v="Phillina Ober"/>
    <x v="2"/>
    <s v="United States"/>
    <s v="Bayonne"/>
    <x v="30"/>
    <n v="7002"/>
    <x v="3"/>
    <s v="TEC-PH-10002726"/>
    <x v="2"/>
    <x v="7"/>
    <s v="netTALK DUO VoIP Telephone Service"/>
    <n v="104.98"/>
    <n v="2"/>
    <n v="0"/>
    <n v="52.49"/>
  </r>
  <r>
    <n v="1698"/>
    <s v="CA-2015-148376"/>
    <x v="17"/>
    <d v="2015-12-31T00:00:00"/>
    <s v="Standard Class"/>
    <s v="AG-10900"/>
    <s v="Arthur Gainer"/>
    <x v="0"/>
    <s v="United States"/>
    <s v="Los Angeles"/>
    <x v="1"/>
    <n v="90008"/>
    <x v="1"/>
    <s v="OFF-AP-10000240"/>
    <x v="1"/>
    <x v="9"/>
    <s v="Belkin F9G930V10-GRY 9 Outlet Surge"/>
    <n v="106.96"/>
    <n v="2"/>
    <n v="0"/>
    <n v="31.018399999999986"/>
  </r>
  <r>
    <n v="1699"/>
    <s v="CA-2015-148376"/>
    <x v="17"/>
    <d v="2015-12-31T00:00:00"/>
    <s v="Standard Class"/>
    <s v="AG-10900"/>
    <s v="Arthur Gainer"/>
    <x v="0"/>
    <s v="United States"/>
    <s v="Los Angeles"/>
    <x v="1"/>
    <n v="90008"/>
    <x v="1"/>
    <s v="OFF-LA-10002381"/>
    <x v="1"/>
    <x v="2"/>
    <s v="Avery 497"/>
    <n v="21.560000000000002"/>
    <n v="7"/>
    <n v="0"/>
    <n v="10.348799999999999"/>
  </r>
  <r>
    <n v="1700"/>
    <s v="CA-2014-135657"/>
    <x v="561"/>
    <d v="2014-06-07T00:00:00"/>
    <s v="Second Class"/>
    <s v="SC-20725"/>
    <s v="Steven Cartwright"/>
    <x v="0"/>
    <s v="United States"/>
    <s v="Seattle"/>
    <x v="4"/>
    <n v="98115"/>
    <x v="1"/>
    <s v="FUR-TA-10004086"/>
    <x v="0"/>
    <x v="3"/>
    <s v="KI Adjustable-Height Table"/>
    <n v="515.88"/>
    <n v="6"/>
    <n v="0"/>
    <n v="113.49359999999999"/>
  </r>
  <r>
    <n v="1701"/>
    <s v="CA-2015-114069"/>
    <x v="562"/>
    <d v="2015-07-15T00:00:00"/>
    <s v="Second Class"/>
    <s v="ND-18370"/>
    <s v="Natalie DeCherney"/>
    <x v="0"/>
    <s v="United States"/>
    <s v="New York City"/>
    <x v="15"/>
    <n v="10035"/>
    <x v="3"/>
    <s v="OFF-BI-10000320"/>
    <x v="1"/>
    <x v="8"/>
    <s v="GBC Plastic Binding Combs"/>
    <n v="11.808"/>
    <n v="2"/>
    <n v="0.2"/>
    <n v="4.2804000000000002"/>
  </r>
  <r>
    <n v="1702"/>
    <s v="CA-2015-114069"/>
    <x v="562"/>
    <d v="2015-07-15T00:00:00"/>
    <s v="Second Class"/>
    <s v="ND-18370"/>
    <s v="Natalie DeCherney"/>
    <x v="0"/>
    <s v="United States"/>
    <s v="New York City"/>
    <x v="15"/>
    <n v="10035"/>
    <x v="3"/>
    <s v="FUR-CH-10000595"/>
    <x v="0"/>
    <x v="1"/>
    <s v="Safco Contoured Stacking Chairs"/>
    <n v="1931.04"/>
    <n v="9"/>
    <n v="0.1"/>
    <n v="321.83999999999992"/>
  </r>
  <r>
    <n v="1703"/>
    <s v="CA-2015-114069"/>
    <x v="562"/>
    <d v="2015-07-15T00:00:00"/>
    <s v="Second Class"/>
    <s v="ND-18370"/>
    <s v="Natalie DeCherney"/>
    <x v="0"/>
    <s v="United States"/>
    <s v="New York City"/>
    <x v="15"/>
    <n v="10035"/>
    <x v="3"/>
    <s v="OFF-PA-10000349"/>
    <x v="1"/>
    <x v="10"/>
    <s v="Easy-staple paper"/>
    <n v="9.9600000000000009"/>
    <n v="2"/>
    <n v="0"/>
    <n v="4.6812000000000005"/>
  </r>
  <r>
    <n v="1704"/>
    <s v="CA-2014-139857"/>
    <x v="563"/>
    <d v="2014-02-06T00:00:00"/>
    <s v="Standard Class"/>
    <s v="CD-12790"/>
    <s v="Cynthia Delaney"/>
    <x v="2"/>
    <s v="United States"/>
    <s v="San Diego"/>
    <x v="1"/>
    <n v="92037"/>
    <x v="1"/>
    <s v="OFF-FA-10001843"/>
    <x v="1"/>
    <x v="13"/>
    <s v="Staples"/>
    <n v="12.350000000000001"/>
    <n v="5"/>
    <n v="0"/>
    <n v="5.8045"/>
  </r>
  <r>
    <n v="1705"/>
    <s v="CA-2016-106306"/>
    <x v="387"/>
    <d v="2016-03-08T00:00:00"/>
    <s v="Same Day"/>
    <s v="PG-18820"/>
    <s v="Patrick Gardner"/>
    <x v="0"/>
    <s v="United States"/>
    <s v="Glendale"/>
    <x v="16"/>
    <n v="85301"/>
    <x v="1"/>
    <s v="OFF-BI-10003676"/>
    <x v="1"/>
    <x v="8"/>
    <s v="GBC Standard Recycled Report Covers, Clear Plastic Sheets"/>
    <n v="9.7020000000000017"/>
    <n v="3"/>
    <n v="0.7"/>
    <n v="-7.1147999999999989"/>
  </r>
  <r>
    <n v="1706"/>
    <s v="CA-2015-100545"/>
    <x v="6"/>
    <d v="2015-11-26T00:00:00"/>
    <s v="Standard Class"/>
    <s v="IM-15070"/>
    <s v="Irene Maddox"/>
    <x v="0"/>
    <s v="United States"/>
    <s v="Philadelphia"/>
    <x v="9"/>
    <n v="19120"/>
    <x v="3"/>
    <s v="OFF-BI-10003638"/>
    <x v="1"/>
    <x v="8"/>
    <s v="GBC Durable Plastic Covers"/>
    <n v="11.610000000000003"/>
    <n v="2"/>
    <n v="0.7"/>
    <n v="-9.2880000000000003"/>
  </r>
  <r>
    <n v="1707"/>
    <s v="CA-2017-123491"/>
    <x v="505"/>
    <d v="2017-11-05T00:00:00"/>
    <s v="Standard Class"/>
    <s v="JK-15205"/>
    <s v="Jamie Kunitz"/>
    <x v="0"/>
    <s v="United States"/>
    <s v="San Francisco"/>
    <x v="1"/>
    <n v="94122"/>
    <x v="1"/>
    <s v="OFF-LA-10003077"/>
    <x v="1"/>
    <x v="2"/>
    <s v="Avery 500"/>
    <n v="43.86"/>
    <n v="6"/>
    <n v="0"/>
    <n v="20.614199999999997"/>
  </r>
  <r>
    <n v="1708"/>
    <s v="CA-2017-123491"/>
    <x v="505"/>
    <d v="2017-11-05T00:00:00"/>
    <s v="Standard Class"/>
    <s v="JK-15205"/>
    <s v="Jamie Kunitz"/>
    <x v="0"/>
    <s v="United States"/>
    <s v="San Francisco"/>
    <x v="1"/>
    <n v="94122"/>
    <x v="1"/>
    <s v="TEC-PH-10003505"/>
    <x v="2"/>
    <x v="7"/>
    <s v="Geemarc AmpliPOWER60"/>
    <n v="148.47999999999999"/>
    <n v="2"/>
    <n v="0.2"/>
    <n v="16.703999999999986"/>
  </r>
  <r>
    <n v="1709"/>
    <s v="CA-2017-123491"/>
    <x v="505"/>
    <d v="2017-11-05T00:00:00"/>
    <s v="Standard Class"/>
    <s v="JK-15205"/>
    <s v="Jamie Kunitz"/>
    <x v="0"/>
    <s v="United States"/>
    <s v="San Francisco"/>
    <x v="1"/>
    <n v="94122"/>
    <x v="1"/>
    <s v="OFF-PA-10003424"/>
    <x v="1"/>
    <x v="10"/>
    <s v="&quot;While you Were Out&quot; Message Book, One Form per Page"/>
    <n v="7.42"/>
    <n v="2"/>
    <n v="0"/>
    <n v="3.71"/>
  </r>
  <r>
    <n v="1710"/>
    <s v="CA-2017-123491"/>
    <x v="505"/>
    <d v="2017-11-05T00:00:00"/>
    <s v="Standard Class"/>
    <s v="JK-15205"/>
    <s v="Jamie Kunitz"/>
    <x v="0"/>
    <s v="United States"/>
    <s v="San Francisco"/>
    <x v="1"/>
    <n v="94122"/>
    <x v="1"/>
    <s v="FUR-CH-10003061"/>
    <x v="0"/>
    <x v="1"/>
    <s v="Global Leather Task Chair, Black"/>
    <n v="71.992000000000004"/>
    <n v="1"/>
    <n v="0.2"/>
    <n v="-0.89990000000001302"/>
  </r>
  <r>
    <n v="1711"/>
    <s v="CA-2017-123491"/>
    <x v="505"/>
    <d v="2017-11-05T00:00:00"/>
    <s v="Standard Class"/>
    <s v="JK-15205"/>
    <s v="Jamie Kunitz"/>
    <x v="0"/>
    <s v="United States"/>
    <s v="San Francisco"/>
    <x v="1"/>
    <n v="94122"/>
    <x v="1"/>
    <s v="OFF-AR-10003514"/>
    <x v="1"/>
    <x v="6"/>
    <s v="4009 Highlighters by Sanford"/>
    <n v="19.899999999999999"/>
    <n v="5"/>
    <n v="0"/>
    <n v="6.5669999999999984"/>
  </r>
  <r>
    <n v="1712"/>
    <s v="CA-2017-123491"/>
    <x v="505"/>
    <d v="2017-11-05T00:00:00"/>
    <s v="Standard Class"/>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s v="Standard Class"/>
    <s v="JP-15520"/>
    <s v="Jeremy Pistek"/>
    <x v="0"/>
    <s v="United States"/>
    <s v="Houston"/>
    <x v="5"/>
    <n v="77070"/>
    <x v="2"/>
    <s v="OFF-PA-10004405"/>
    <x v="1"/>
    <x v="10"/>
    <s v="Rediform Voice Mail Log Books"/>
    <n v="14.303999999999998"/>
    <n v="6"/>
    <n v="0.2"/>
    <n v="5.0064000000000002"/>
  </r>
  <r>
    <n v="1714"/>
    <s v="US-2017-124968"/>
    <x v="565"/>
    <d v="2017-09-13T00:00:00"/>
    <s v="Second Class"/>
    <s v="MM-18055"/>
    <s v="Michelle Moray"/>
    <x v="0"/>
    <s v="United States"/>
    <s v="Chicago"/>
    <x v="10"/>
    <n v="60610"/>
    <x v="2"/>
    <s v="FUR-TA-10004289"/>
    <x v="0"/>
    <x v="3"/>
    <s v="BoxOffice By Design Rectangular and Half-Moon Meeting Room Tables"/>
    <n v="765.625"/>
    <n v="7"/>
    <n v="0.5"/>
    <n v="-566.5625"/>
  </r>
  <r>
    <n v="1715"/>
    <s v="CA-2017-104003"/>
    <x v="566"/>
    <d v="2017-10-13T00:00:00"/>
    <s v="Standard Class"/>
    <s v="DC-13285"/>
    <s v="Debra Catini"/>
    <x v="0"/>
    <s v="United States"/>
    <s v="San Francisco"/>
    <x v="1"/>
    <n v="94110"/>
    <x v="1"/>
    <s v="FUR-BO-10003965"/>
    <x v="0"/>
    <x v="0"/>
    <s v="O'Sullivan Manor Hill 2-Door Library in Brianna Oak"/>
    <n v="307.666"/>
    <n v="2"/>
    <n v="0.15"/>
    <n v="-14.478399999999979"/>
  </r>
  <r>
    <n v="1716"/>
    <s v="CA-2016-154788"/>
    <x v="567"/>
    <d v="2016-05-04T00:00:00"/>
    <s v="Standard Class"/>
    <s v="JL-15835"/>
    <s v="John Lee"/>
    <x v="0"/>
    <s v="United States"/>
    <s v="New York City"/>
    <x v="15"/>
    <n v="10011"/>
    <x v="3"/>
    <s v="OFF-BI-10003314"/>
    <x v="1"/>
    <x v="8"/>
    <s v="Tuff Stuff Recycled Round Ring Binders"/>
    <n v="7.7120000000000006"/>
    <n v="2"/>
    <n v="0.2"/>
    <n v="2.7956000000000003"/>
  </r>
  <r>
    <n v="1717"/>
    <s v="CA-2016-169943"/>
    <x v="288"/>
    <d v="2016-05-24T00:00:00"/>
    <s v="Standard Class"/>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s v="Standard Class"/>
    <s v="BN-11515"/>
    <s v="Bradley Nguyen"/>
    <x v="0"/>
    <s v="United States"/>
    <s v="New York City"/>
    <x v="15"/>
    <n v="10011"/>
    <x v="3"/>
    <s v="OFF-ST-10004123"/>
    <x v="1"/>
    <x v="4"/>
    <s v="Safco Industrial Wire Shelving System"/>
    <n v="454.90000000000003"/>
    <n v="5"/>
    <n v="0"/>
    <n v="0"/>
  </r>
  <r>
    <n v="1719"/>
    <s v="CA-2016-169943"/>
    <x v="288"/>
    <d v="2016-05-24T00:00:00"/>
    <s v="Standard Class"/>
    <s v="BN-11515"/>
    <s v="Bradley Nguyen"/>
    <x v="0"/>
    <s v="United States"/>
    <s v="New York City"/>
    <x v="15"/>
    <n v="10011"/>
    <x v="3"/>
    <s v="FUR-FU-10002088"/>
    <x v="0"/>
    <x v="5"/>
    <s v="Nu-Dell Float Frame 11 x 14 1/2"/>
    <n v="35.92"/>
    <n v="4"/>
    <n v="0"/>
    <n v="15.086400000000001"/>
  </r>
  <r>
    <n v="1720"/>
    <s v="CA-2016-169943"/>
    <x v="288"/>
    <d v="2016-05-24T00:00:00"/>
    <s v="Standard Class"/>
    <s v="BN-11515"/>
    <s v="Bradley Nguyen"/>
    <x v="0"/>
    <s v="United States"/>
    <s v="New York City"/>
    <x v="15"/>
    <n v="10011"/>
    <x v="3"/>
    <s v="FUR-FU-10000010"/>
    <x v="0"/>
    <x v="5"/>
    <s v="DAX Value U-Channel Document Frames, Easel Back"/>
    <n v="39.76"/>
    <n v="8"/>
    <n v="0"/>
    <n v="12.325599999999998"/>
  </r>
  <r>
    <n v="1721"/>
    <s v="CA-2016-169943"/>
    <x v="288"/>
    <d v="2016-05-24T00:00:00"/>
    <s v="Standard Class"/>
    <s v="BN-11515"/>
    <s v="Bradley Nguyen"/>
    <x v="0"/>
    <s v="United States"/>
    <s v="New York City"/>
    <x v="15"/>
    <n v="10011"/>
    <x v="3"/>
    <s v="OFF-BI-10002824"/>
    <x v="1"/>
    <x v="8"/>
    <s v="Recycled Easel Ring Binders"/>
    <n v="47.744"/>
    <n v="4"/>
    <n v="0.2"/>
    <n v="14.919999999999995"/>
  </r>
  <r>
    <n v="1722"/>
    <s v="US-2015-123218"/>
    <x v="139"/>
    <d v="2015-12-25T00:00:00"/>
    <s v="Standard Class"/>
    <s v="KD-16345"/>
    <s v="Katherine Ducich"/>
    <x v="0"/>
    <s v="United States"/>
    <s v="Chicago"/>
    <x v="10"/>
    <n v="60623"/>
    <x v="2"/>
    <s v="TEC-PH-10001061"/>
    <x v="2"/>
    <x v="7"/>
    <s v="Apple iPhone 5C"/>
    <n v="159.98400000000001"/>
    <n v="2"/>
    <n v="0.2"/>
    <n v="11.998799999999996"/>
  </r>
  <r>
    <n v="1723"/>
    <s v="US-2015-123218"/>
    <x v="139"/>
    <d v="2015-12-25T00:00:00"/>
    <s v="Standard Class"/>
    <s v="KD-16345"/>
    <s v="Katherine Ducich"/>
    <x v="0"/>
    <s v="United States"/>
    <s v="Chicago"/>
    <x v="10"/>
    <n v="60623"/>
    <x v="2"/>
    <s v="TEC-AC-10000736"/>
    <x v="2"/>
    <x v="11"/>
    <s v="Logitech G600 MMO Gaming Mouse"/>
    <n v="255.96799999999999"/>
    <n v="4"/>
    <n v="0.2"/>
    <n v="51.193599999999996"/>
  </r>
  <r>
    <n v="1724"/>
    <s v="US-2015-123218"/>
    <x v="139"/>
    <d v="2015-12-25T00:00:00"/>
    <s v="Standard Class"/>
    <s v="KD-16345"/>
    <s v="Katherine Ducich"/>
    <x v="0"/>
    <s v="United States"/>
    <s v="Chicago"/>
    <x v="10"/>
    <n v="60623"/>
    <x v="2"/>
    <s v="FUR-BO-10003966"/>
    <x v="0"/>
    <x v="0"/>
    <s v="Sauder Facets Collection Library, Sky Alder Finish"/>
    <n v="359.05799999999994"/>
    <n v="3"/>
    <n v="0.3"/>
    <n v="-71.811600000000027"/>
  </r>
  <r>
    <n v="1725"/>
    <s v="CA-2015-127453"/>
    <x v="546"/>
    <d v="2015-12-20T00:00:00"/>
    <s v="First Class"/>
    <s v="JK-15370"/>
    <s v="Jay Kimmel"/>
    <x v="0"/>
    <s v="United States"/>
    <s v="Philadelphia"/>
    <x v="9"/>
    <n v="19143"/>
    <x v="3"/>
    <s v="OFF-AP-10000828"/>
    <x v="1"/>
    <x v="9"/>
    <s v="Avanti 4.4 Cu. Ft. Refrigerator"/>
    <n v="434.35199999999998"/>
    <n v="3"/>
    <n v="0.2"/>
    <n v="43.43519999999998"/>
  </r>
  <r>
    <n v="1726"/>
    <s v="CA-2015-127453"/>
    <x v="546"/>
    <d v="2015-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s v="Same Day"/>
    <s v="CA-12265"/>
    <s v="Christina Anderson"/>
    <x v="0"/>
    <s v="United States"/>
    <s v="Springfield"/>
    <x v="17"/>
    <n v="22153"/>
    <x v="0"/>
    <s v="TEC-AC-10003063"/>
    <x v="2"/>
    <x v="11"/>
    <s v="Micro Innovations USB RF Wireless Keyboard with Mouse"/>
    <n v="100"/>
    <n v="4"/>
    <n v="0"/>
    <n v="21"/>
  </r>
  <r>
    <n v="1730"/>
    <s v="CA-2016-106894"/>
    <x v="569"/>
    <d v="2016-02-07T00:00:00"/>
    <s v="Same Day"/>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s v="Standard Class"/>
    <s v="KD-16495"/>
    <s v="Keith Dawkins"/>
    <x v="1"/>
    <s v="United States"/>
    <s v="Fayetteville"/>
    <x v="3"/>
    <n v="28314"/>
    <x v="0"/>
    <s v="OFF-PA-10001457"/>
    <x v="1"/>
    <x v="10"/>
    <s v="White GlueTop Scratch Pads"/>
    <n v="96.256"/>
    <n v="8"/>
    <n v="0.2"/>
    <n v="31.283199999999987"/>
  </r>
  <r>
    <n v="1732"/>
    <s v="CA-2014-125136"/>
    <x v="450"/>
    <d v="2014-10-03T00:00:00"/>
    <s v="Standard Class"/>
    <s v="KD-16495"/>
    <s v="Keith Dawkins"/>
    <x v="1"/>
    <s v="United States"/>
    <s v="Fayetteville"/>
    <x v="3"/>
    <n v="28314"/>
    <x v="0"/>
    <s v="OFF-PA-10001804"/>
    <x v="1"/>
    <x v="10"/>
    <s v="Xerox 195"/>
    <n v="10.688000000000001"/>
    <n v="2"/>
    <n v="0.2"/>
    <n v="3.7407999999999997"/>
  </r>
  <r>
    <n v="1733"/>
    <s v="US-2016-131149"/>
    <x v="212"/>
    <d v="2016-07-14T00:00:00"/>
    <s v="Standard Class"/>
    <s v="LH-17155"/>
    <s v="Logan Haushalter"/>
    <x v="0"/>
    <s v="United States"/>
    <s v="Dallas"/>
    <x v="5"/>
    <n v="75081"/>
    <x v="2"/>
    <s v="OFF-ST-10000689"/>
    <x v="1"/>
    <x v="4"/>
    <s v="Fellowes Strictly Business Drawer File, Letter/Legal Size"/>
    <n v="338.04"/>
    <n v="3"/>
    <n v="0.2"/>
    <n v="-33.804000000000002"/>
  </r>
  <r>
    <n v="1734"/>
    <s v="US-2016-131149"/>
    <x v="212"/>
    <d v="2016-07-14T00:00:00"/>
    <s v="Standard Class"/>
    <s v="LH-17155"/>
    <s v="Logan Haushalter"/>
    <x v="0"/>
    <s v="United States"/>
    <s v="Dallas"/>
    <x v="5"/>
    <n v="75081"/>
    <x v="2"/>
    <s v="OFF-AR-10002135"/>
    <x v="1"/>
    <x v="6"/>
    <s v="Boston Heavy-Duty Trimline Electric Pencil Sharpeners"/>
    <n v="154.24"/>
    <n v="4"/>
    <n v="0.2"/>
    <n v="17.351999999999975"/>
  </r>
  <r>
    <n v="1735"/>
    <s v="CA-2017-101483"/>
    <x v="570"/>
    <d v="2017-08-01T00:00:00"/>
    <s v="Second Class"/>
    <s v="AG-10675"/>
    <s v="Anna Gayman"/>
    <x v="0"/>
    <s v="United States"/>
    <s v="Jacksonville"/>
    <x v="3"/>
    <n v="28540"/>
    <x v="0"/>
    <s v="OFF-AP-10002082"/>
    <x v="1"/>
    <x v="9"/>
    <s v="Holmes HEPA Air Purifier"/>
    <n v="34.848000000000006"/>
    <n v="2"/>
    <n v="0.2"/>
    <n v="6.5339999999999971"/>
  </r>
  <r>
    <n v="1736"/>
    <s v="CA-2017-101483"/>
    <x v="570"/>
    <d v="2017-08-01T00:00:00"/>
    <s v="Second Class"/>
    <s v="AG-10675"/>
    <s v="Anna Gayman"/>
    <x v="0"/>
    <s v="United States"/>
    <s v="Jacksonville"/>
    <x v="3"/>
    <n v="28540"/>
    <x v="0"/>
    <s v="TEC-PH-10003442"/>
    <x v="2"/>
    <x v="7"/>
    <s v="Samsung Replacement EH64AVFWE Premium Headset"/>
    <n v="22"/>
    <n v="5"/>
    <n v="0.2"/>
    <n v="1.375"/>
  </r>
  <r>
    <n v="1737"/>
    <s v="CA-2017-101483"/>
    <x v="570"/>
    <d v="2017-08-01T00:00:00"/>
    <s v="Second Class"/>
    <s v="AG-10675"/>
    <s v="Anna Gayman"/>
    <x v="0"/>
    <s v="United States"/>
    <s v="Jacksonville"/>
    <x v="3"/>
    <n v="28540"/>
    <x v="0"/>
    <s v="OFF-AR-10002833"/>
    <x v="1"/>
    <x v="6"/>
    <s v="Newell 322"/>
    <n v="4.3680000000000003"/>
    <n v="3"/>
    <n v="0.2"/>
    <n v="0.3822000000000001"/>
  </r>
  <r>
    <n v="1738"/>
    <s v="CA-2015-130204"/>
    <x v="37"/>
    <d v="2015-09-09T00:00:00"/>
    <s v="Standard Class"/>
    <s v="DB-13120"/>
    <s v="David Bremer"/>
    <x v="1"/>
    <s v="United States"/>
    <s v="San Francisco"/>
    <x v="1"/>
    <n v="94122"/>
    <x v="1"/>
    <s v="OFF-ST-10001325"/>
    <x v="1"/>
    <x v="4"/>
    <s v="Sterilite Officeware Hinged File Box"/>
    <n v="31.44"/>
    <n v="3"/>
    <n v="0"/>
    <n v="8.4888000000000012"/>
  </r>
  <r>
    <n v="1739"/>
    <s v="CA-2015-130204"/>
    <x v="37"/>
    <d v="2015-09-09T00:00:00"/>
    <s v="Standard Class"/>
    <s v="DB-13120"/>
    <s v="David Bremer"/>
    <x v="1"/>
    <s v="United States"/>
    <s v="San Francisco"/>
    <x v="1"/>
    <n v="94122"/>
    <x v="1"/>
    <s v="TEC-AC-10003038"/>
    <x v="2"/>
    <x v="11"/>
    <s v="Kingston Digital DataTraveler 16GB USB 2.0"/>
    <n v="17.899999999999999"/>
    <n v="2"/>
    <n v="0"/>
    <n v="3.400999999999998"/>
  </r>
  <r>
    <n v="1740"/>
    <s v="CA-2015-130204"/>
    <x v="37"/>
    <d v="2015-09-09T00:00:00"/>
    <s v="Standard Class"/>
    <s v="DB-13120"/>
    <s v="David Bremer"/>
    <x v="1"/>
    <s v="United States"/>
    <s v="San Francisco"/>
    <x v="1"/>
    <n v="94122"/>
    <x v="1"/>
    <s v="TEC-AC-10003590"/>
    <x v="2"/>
    <x v="11"/>
    <s v="TRENDnet 56K USB 2.0 Phone, Internet and Fax Modem"/>
    <n v="129.44999999999999"/>
    <n v="5"/>
    <n v="0"/>
    <n v="46.601999999999997"/>
  </r>
  <r>
    <n v="1741"/>
    <s v="CA-2014-110527"/>
    <x v="128"/>
    <d v="2014-08-16T00:00:00"/>
    <s v="Standard Class"/>
    <s v="ED-13885"/>
    <s v="Emily Ducich"/>
    <x v="2"/>
    <s v="United States"/>
    <s v="San Diego"/>
    <x v="1"/>
    <n v="92037"/>
    <x v="1"/>
    <s v="OFF-LA-10000262"/>
    <x v="1"/>
    <x v="2"/>
    <s v="Avery 494"/>
    <n v="20.88"/>
    <n v="8"/>
    <n v="0"/>
    <n v="9.6047999999999991"/>
  </r>
  <r>
    <n v="1742"/>
    <s v="CA-2017-152807"/>
    <x v="505"/>
    <d v="2017-11-03T00:00:00"/>
    <s v="Standard Class"/>
    <s v="MC-18100"/>
    <s v="Mick Crebagga"/>
    <x v="0"/>
    <s v="United States"/>
    <s v="Philadelphia"/>
    <x v="9"/>
    <n v="19140"/>
    <x v="3"/>
    <s v="OFF-PA-10004355"/>
    <x v="1"/>
    <x v="10"/>
    <s v="Xerox 231"/>
    <n v="20.736000000000004"/>
    <n v="4"/>
    <n v="0.2"/>
    <n v="7.2576000000000001"/>
  </r>
  <r>
    <n v="1743"/>
    <s v="CA-2017-152807"/>
    <x v="505"/>
    <d v="2017-11-03T00:00:00"/>
    <s v="Standard Class"/>
    <s v="MC-18100"/>
    <s v="Mick Crebagga"/>
    <x v="0"/>
    <s v="United States"/>
    <s v="Philadelphia"/>
    <x v="9"/>
    <n v="19140"/>
    <x v="3"/>
    <s v="FUR-FU-10004415"/>
    <x v="0"/>
    <x v="5"/>
    <s v="Stacking Tray, Side-Loading, Legal, Smoke"/>
    <n v="7.168000000000001"/>
    <n v="2"/>
    <n v="0.2"/>
    <n v="0.98559999999999937"/>
  </r>
  <r>
    <n v="1744"/>
    <s v="CA-2017-152807"/>
    <x v="505"/>
    <d v="2017-11-03T00:00:00"/>
    <s v="Standard Class"/>
    <s v="MC-18100"/>
    <s v="Mick Crebagga"/>
    <x v="0"/>
    <s v="United States"/>
    <s v="Philadelphia"/>
    <x v="9"/>
    <n v="19140"/>
    <x v="3"/>
    <s v="OFF-ST-10002486"/>
    <x v="1"/>
    <x v="4"/>
    <s v="Eldon Shelf Savers Cubes and Bins"/>
    <n v="11.168000000000001"/>
    <n v="2"/>
    <n v="0.2"/>
    <n v="-2.5128000000000008"/>
  </r>
  <r>
    <n v="1745"/>
    <s v="CA-2017-152807"/>
    <x v="505"/>
    <d v="2017-11-03T00:00:00"/>
    <s v="Standard Class"/>
    <s v="MC-18100"/>
    <s v="Mick Crebagga"/>
    <x v="0"/>
    <s v="United States"/>
    <s v="Philadelphia"/>
    <x v="9"/>
    <n v="19140"/>
    <x v="3"/>
    <s v="TEC-AC-10001142"/>
    <x v="2"/>
    <x v="11"/>
    <s v="First Data FD10 PIN Pad"/>
    <n v="442.40000000000003"/>
    <n v="7"/>
    <n v="0.2"/>
    <n v="-55.300000000000068"/>
  </r>
  <r>
    <n v="1746"/>
    <s v="CA-2014-133270"/>
    <x v="571"/>
    <d v="2014-06-09T00:00:00"/>
    <s v="First Class"/>
    <s v="BM-11785"/>
    <s v="Bryan Mills"/>
    <x v="0"/>
    <s v="United States"/>
    <s v="Rochester"/>
    <x v="15"/>
    <n v="14609"/>
    <x v="3"/>
    <s v="OFF-AR-10002656"/>
    <x v="1"/>
    <x v="6"/>
    <s v="Sanford Liquid Accent Highlighters"/>
    <n v="13.36"/>
    <n v="2"/>
    <n v="0"/>
    <n v="4.9431999999999992"/>
  </r>
  <r>
    <n v="1747"/>
    <s v="CA-2016-155670"/>
    <x v="572"/>
    <d v="2016-08-17T00:00:00"/>
    <s v="Second Class"/>
    <s v="EM-14065"/>
    <s v="Erin Mull"/>
    <x v="0"/>
    <s v="United States"/>
    <s v="Jacksonville"/>
    <x v="3"/>
    <n v="28540"/>
    <x v="0"/>
    <s v="OFF-BI-10000138"/>
    <x v="1"/>
    <x v="8"/>
    <s v="Acco Translucent Poly Ring Binders"/>
    <n v="11.232000000000001"/>
    <n v="8"/>
    <n v="0.7"/>
    <n v="-8.2367999999999988"/>
  </r>
  <r>
    <n v="1748"/>
    <s v="CA-2016-155670"/>
    <x v="572"/>
    <d v="2016-08-17T00:00:00"/>
    <s v="Second Class"/>
    <s v="EM-14065"/>
    <s v="Erin Mull"/>
    <x v="0"/>
    <s v="United States"/>
    <s v="Jacksonville"/>
    <x v="3"/>
    <n v="28540"/>
    <x v="0"/>
    <s v="OFF-PA-10004947"/>
    <x v="1"/>
    <x v="10"/>
    <s v="Easy-staple paper"/>
    <n v="10.272000000000002"/>
    <n v="3"/>
    <n v="0.2"/>
    <n v="3.2099999999999982"/>
  </r>
  <r>
    <n v="1749"/>
    <s v="US-2014-157406"/>
    <x v="573"/>
    <d v="2014-04-29T00:00:00"/>
    <s v="Standard Class"/>
    <s v="DA-13450"/>
    <s v="Dianna Arnett"/>
    <x v="2"/>
    <s v="United States"/>
    <s v="Houston"/>
    <x v="5"/>
    <n v="77095"/>
    <x v="2"/>
    <s v="OFF-PA-10003543"/>
    <x v="1"/>
    <x v="10"/>
    <s v="Xerox 1985"/>
    <n v="10.368000000000002"/>
    <n v="2"/>
    <n v="0.2"/>
    <n v="3.6288"/>
  </r>
  <r>
    <n v="1750"/>
    <s v="US-2014-157406"/>
    <x v="573"/>
    <d v="2014-04-29T00:00:00"/>
    <s v="Standard Class"/>
    <s v="DA-13450"/>
    <s v="Dianna Arnett"/>
    <x v="2"/>
    <s v="United States"/>
    <s v="Houston"/>
    <x v="5"/>
    <n v="77095"/>
    <x v="2"/>
    <s v="OFF-AR-10002221"/>
    <x v="1"/>
    <x v="6"/>
    <s v="12 Colored Short Pencils"/>
    <n v="6.24"/>
    <n v="3"/>
    <n v="0.2"/>
    <n v="0.54600000000000071"/>
  </r>
  <r>
    <n v="1751"/>
    <s v="CA-2015-139094"/>
    <x v="6"/>
    <d v="2015-11-27T00:00:00"/>
    <s v="Standard Class"/>
    <s v="MO-17800"/>
    <s v="Meg O'Connel"/>
    <x v="2"/>
    <s v="United States"/>
    <s v="San Antonio"/>
    <x v="5"/>
    <n v="78207"/>
    <x v="2"/>
    <s v="FUR-TA-10004607"/>
    <x v="0"/>
    <x v="3"/>
    <s v="Hon 2111 Invitation Series Straight Table"/>
    <n v="206.96200000000002"/>
    <n v="2"/>
    <n v="0.3"/>
    <n v="-32.522600000000011"/>
  </r>
  <r>
    <n v="1752"/>
    <s v="CA-2017-168837"/>
    <x v="336"/>
    <d v="2017-10-17T00:00:00"/>
    <s v="First Class"/>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s v="First Class"/>
    <s v="VW-21775"/>
    <s v="Victoria Wilson"/>
    <x v="1"/>
    <s v="United States"/>
    <s v="San Francisco"/>
    <x v="1"/>
    <n v="94122"/>
    <x v="1"/>
    <s v="OFF-ST-10004340"/>
    <x v="1"/>
    <x v="4"/>
    <s v="Fellowes Mobile File Cart, Black"/>
    <n v="559.62"/>
    <n v="9"/>
    <n v="0"/>
    <n v="151.09740000000002"/>
  </r>
  <r>
    <n v="1754"/>
    <s v="CA-2017-116715"/>
    <x v="574"/>
    <d v="2017-12-05T00:00:00"/>
    <s v="First Class"/>
    <s v="VW-21775"/>
    <s v="Victoria Wilson"/>
    <x v="1"/>
    <s v="United States"/>
    <s v="San Francisco"/>
    <x v="1"/>
    <n v="94122"/>
    <x v="1"/>
    <s v="OFF-PA-10004475"/>
    <x v="1"/>
    <x v="10"/>
    <s v="Xerox 1940"/>
    <n v="109.92"/>
    <n v="2"/>
    <n v="0"/>
    <n v="53.860799999999998"/>
  </r>
  <r>
    <n v="1755"/>
    <s v="CA-2017-116715"/>
    <x v="574"/>
    <d v="2017-12-05T00:00:00"/>
    <s v="First Class"/>
    <s v="VW-21775"/>
    <s v="Victoria Wilson"/>
    <x v="1"/>
    <s v="United States"/>
    <s v="San Francisco"/>
    <x v="1"/>
    <n v="94122"/>
    <x v="1"/>
    <s v="OFF-PA-10003893"/>
    <x v="1"/>
    <x v="10"/>
    <s v="Xerox 1962"/>
    <n v="8.56"/>
    <n v="2"/>
    <n v="0"/>
    <n v="3.8519999999999994"/>
  </r>
  <r>
    <n v="1756"/>
    <s v="CA-2015-135622"/>
    <x v="575"/>
    <d v="2015-12-11T00:00:00"/>
    <s v="Second Class"/>
    <s v="TT-21460"/>
    <s v="Tonja Turnell"/>
    <x v="2"/>
    <s v="United States"/>
    <s v="Fort Worth"/>
    <x v="5"/>
    <n v="76106"/>
    <x v="2"/>
    <s v="OFF-PA-10000100"/>
    <x v="1"/>
    <x v="10"/>
    <s v="Xerox 1945"/>
    <n v="360.71199999999999"/>
    <n v="11"/>
    <n v="0.2"/>
    <n v="130.75810000000001"/>
  </r>
  <r>
    <n v="1757"/>
    <s v="CA-2015-135622"/>
    <x v="575"/>
    <d v="2015-12-11T00:00:00"/>
    <s v="Second Class"/>
    <s v="TT-21460"/>
    <s v="Tonja Turnell"/>
    <x v="2"/>
    <s v="United States"/>
    <s v="Fort Worth"/>
    <x v="5"/>
    <n v="76106"/>
    <x v="2"/>
    <s v="TEC-PH-10001817"/>
    <x v="2"/>
    <x v="7"/>
    <s v="Wilson Electronics DB Pro Signal Booster"/>
    <n v="1718.4"/>
    <n v="6"/>
    <n v="0.2"/>
    <n v="150.36000000000013"/>
  </r>
  <r>
    <n v="1758"/>
    <s v="US-2015-107349"/>
    <x v="562"/>
    <d v="2015-07-15T00:00:00"/>
    <s v="First Class"/>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s v="Standard Class"/>
    <s v="RM-19375"/>
    <s v="Raymond Messe"/>
    <x v="0"/>
    <s v="United States"/>
    <s v="Houston"/>
    <x v="5"/>
    <n v="77095"/>
    <x v="2"/>
    <s v="TEC-AC-10001013"/>
    <x v="2"/>
    <x v="11"/>
    <s v="Logitech ClearChat Comfort/USB Headset H390"/>
    <n v="46.864000000000004"/>
    <n v="2"/>
    <n v="0.2"/>
    <n v="7.615399999999994"/>
  </r>
  <r>
    <n v="1760"/>
    <s v="CA-2014-141817"/>
    <x v="576"/>
    <d v="2014-01-12T00:00:00"/>
    <s v="Standard Class"/>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s v="Standard Class"/>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s v="Standard Class"/>
    <s v="AG-10900"/>
    <s v="Arthur Gainer"/>
    <x v="0"/>
    <s v="United States"/>
    <s v="San Diego"/>
    <x v="1"/>
    <n v="92105"/>
    <x v="1"/>
    <s v="OFF-BI-10001900"/>
    <x v="1"/>
    <x v="8"/>
    <s v="DXL Angle-View Binders with Locking Rings, Black"/>
    <n v="28.752000000000002"/>
    <n v="6"/>
    <n v="0.2"/>
    <n v="9.7037999999999993"/>
  </r>
  <r>
    <n v="1763"/>
    <s v="CA-2015-130785"/>
    <x v="577"/>
    <d v="2015-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s v="Standard Class"/>
    <s v="ML-17755"/>
    <s v="Max Ludwig"/>
    <x v="2"/>
    <s v="United States"/>
    <s v="Suffolk"/>
    <x v="17"/>
    <n v="23434"/>
    <x v="0"/>
    <s v="OFF-SU-10002573"/>
    <x v="1"/>
    <x v="14"/>
    <s v="Acme 10&quot; Easy Grip Assistive Scissors"/>
    <n v="35.06"/>
    <n v="2"/>
    <n v="0"/>
    <n v="10.517999999999997"/>
  </r>
  <r>
    <n v="1765"/>
    <s v="CA-2016-110254"/>
    <x v="578"/>
    <d v="2016-08-08T00:00:00"/>
    <s v="Standard Class"/>
    <s v="ML-17755"/>
    <s v="Max Ludwig"/>
    <x v="2"/>
    <s v="United States"/>
    <s v="Suffolk"/>
    <x v="17"/>
    <n v="23434"/>
    <x v="0"/>
    <s v="OFF-LA-10004484"/>
    <x v="1"/>
    <x v="2"/>
    <s v="Avery 476"/>
    <n v="4.13"/>
    <n v="1"/>
    <n v="0"/>
    <n v="1.8997999999999999"/>
  </r>
  <r>
    <n v="1766"/>
    <s v="CA-2016-110254"/>
    <x v="578"/>
    <d v="2016-08-08T00:00:00"/>
    <s v="Standard Class"/>
    <s v="ML-17755"/>
    <s v="Max Ludwig"/>
    <x v="2"/>
    <s v="United States"/>
    <s v="Suffolk"/>
    <x v="17"/>
    <n v="23434"/>
    <x v="0"/>
    <s v="FUR-FU-10001591"/>
    <x v="0"/>
    <x v="5"/>
    <s v="Advantus Panel Wall Certificate Holder - 8.5x11"/>
    <n v="109.8"/>
    <n v="9"/>
    <n v="0"/>
    <n v="46.116000000000007"/>
  </r>
  <r>
    <n v="1767"/>
    <s v="CA-2016-110254"/>
    <x v="578"/>
    <d v="2016-08-08T00:00:00"/>
    <s v="Standard Class"/>
    <s v="ML-17755"/>
    <s v="Max Ludwig"/>
    <x v="2"/>
    <s v="United States"/>
    <s v="Suffolk"/>
    <x v="17"/>
    <n v="23434"/>
    <x v="0"/>
    <s v="OFF-LA-10002034"/>
    <x v="1"/>
    <x v="2"/>
    <s v="Avery 478"/>
    <n v="9.82"/>
    <n v="2"/>
    <n v="0"/>
    <n v="4.8117999999999999"/>
  </r>
  <r>
    <n v="1768"/>
    <s v="US-2014-158057"/>
    <x v="579"/>
    <d v="2014-03-26T00:00:00"/>
    <s v="Standard Class"/>
    <s v="CC-12685"/>
    <s v="Craig Carroll"/>
    <x v="0"/>
    <s v="United States"/>
    <s v="Greensboro"/>
    <x v="3"/>
    <n v="27405"/>
    <x v="0"/>
    <s v="OFF-BI-10004410"/>
    <x v="1"/>
    <x v="8"/>
    <s v="C-Line Peel &amp; Stick Add-On Filing Pockets, 8-3/4 x 5-1/8, 10/Pack"/>
    <n v="7.644000000000001"/>
    <n v="4"/>
    <n v="0.7"/>
    <n v="-5.8603999999999985"/>
  </r>
  <r>
    <n v="1769"/>
    <s v="US-2014-158057"/>
    <x v="579"/>
    <d v="2014-03-26T00:00:00"/>
    <s v="Standard Class"/>
    <s v="CC-12685"/>
    <s v="Craig Carroll"/>
    <x v="0"/>
    <s v="United States"/>
    <s v="Greensboro"/>
    <x v="3"/>
    <n v="27405"/>
    <x v="0"/>
    <s v="OFF-BI-10002735"/>
    <x v="1"/>
    <x v="8"/>
    <s v="GBC Prestige Therm-A-Bind Covers"/>
    <n v="51.465000000000018"/>
    <n v="5"/>
    <n v="0.7"/>
    <n v="-39.456499999999991"/>
  </r>
  <r>
    <n v="1770"/>
    <s v="CA-2017-146024"/>
    <x v="580"/>
    <d v="2017-03-08T00:00:00"/>
    <s v="Standard Class"/>
    <s v="SC-20770"/>
    <s v="Stewart Carmichael"/>
    <x v="1"/>
    <s v="United States"/>
    <s v="Dallas"/>
    <x v="5"/>
    <n v="75081"/>
    <x v="2"/>
    <s v="OFF-SU-10001935"/>
    <x v="1"/>
    <x v="14"/>
    <s v="Staple remover"/>
    <n v="6.9760000000000009"/>
    <n v="4"/>
    <n v="0.2"/>
    <n v="-1.3952000000000013"/>
  </r>
  <r>
    <n v="1771"/>
    <s v="CA-2017-146024"/>
    <x v="580"/>
    <d v="2017-03-08T00:00:00"/>
    <s v="Standard Class"/>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s v="Second Class"/>
    <s v="GG-14650"/>
    <s v="Greg Guthrie"/>
    <x v="1"/>
    <s v="United States"/>
    <s v="Chicago"/>
    <x v="10"/>
    <n v="60623"/>
    <x v="2"/>
    <s v="OFF-ST-10004337"/>
    <x v="1"/>
    <x v="4"/>
    <s v="SAFCO Commercial Wire Shelving, 72h"/>
    <n v="97.984000000000009"/>
    <n v="2"/>
    <n v="0.2"/>
    <n v="-24.496000000000002"/>
  </r>
  <r>
    <n v="1773"/>
    <s v="CA-2016-129686"/>
    <x v="581"/>
    <d v="2016-11-29T00:00:00"/>
    <s v="Second Class"/>
    <s v="GG-14650"/>
    <s v="Greg Guthrie"/>
    <x v="1"/>
    <s v="United States"/>
    <s v="Chicago"/>
    <x v="10"/>
    <n v="60623"/>
    <x v="2"/>
    <s v="TEC-AC-10001266"/>
    <x v="2"/>
    <x v="11"/>
    <s v="Memorex Micro Travel Drive 8 GB"/>
    <n v="62.400000000000006"/>
    <n v="6"/>
    <n v="0.2"/>
    <n v="19.499999999999993"/>
  </r>
  <r>
    <n v="1774"/>
    <s v="CA-2014-118976"/>
    <x v="582"/>
    <d v="2014-05-03T00:00:00"/>
    <s v="Standard Class"/>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s v="Standard Class"/>
    <s v="MY-18295"/>
    <s v="Muhammed Yedwab"/>
    <x v="1"/>
    <s v="United States"/>
    <s v="Baltimore"/>
    <x v="39"/>
    <n v="21215"/>
    <x v="3"/>
    <s v="OFF-ST-10000877"/>
    <x v="1"/>
    <x v="4"/>
    <s v="Recycled Steel Personal File for Standard File Folders"/>
    <n v="497.61"/>
    <n v="9"/>
    <n v="0"/>
    <n v="129.37860000000001"/>
  </r>
  <r>
    <n v="1776"/>
    <s v="CA-2014-118976"/>
    <x v="582"/>
    <d v="2014-05-03T00:00:00"/>
    <s v="Standard Class"/>
    <s v="MY-18295"/>
    <s v="Muhammed Yedwab"/>
    <x v="1"/>
    <s v="United States"/>
    <s v="Baltimore"/>
    <x v="39"/>
    <n v="21215"/>
    <x v="3"/>
    <s v="OFF-AR-10004752"/>
    <x v="1"/>
    <x v="6"/>
    <s v="Blackstonian Pencils"/>
    <n v="5.34"/>
    <n v="2"/>
    <n v="0"/>
    <n v="1.4952000000000001"/>
  </r>
  <r>
    <n v="1777"/>
    <s v="CA-2014-118976"/>
    <x v="582"/>
    <d v="2014-05-03T00:00:00"/>
    <s v="Standard Class"/>
    <s v="MY-18295"/>
    <s v="Muhammed Yedwab"/>
    <x v="1"/>
    <s v="United States"/>
    <s v="Baltimore"/>
    <x v="39"/>
    <n v="21215"/>
    <x v="3"/>
    <s v="OFF-LA-10000452"/>
    <x v="1"/>
    <x v="2"/>
    <s v="Avery 488"/>
    <n v="3.15"/>
    <n v="1"/>
    <n v="0"/>
    <n v="1.512"/>
  </r>
  <r>
    <n v="1778"/>
    <s v="CA-2015-105347"/>
    <x v="27"/>
    <d v="2015-11-28T00:00:00"/>
    <s v="Standard Class"/>
    <s v="DP-13000"/>
    <s v="Darren Powers"/>
    <x v="0"/>
    <s v="United States"/>
    <s v="Los Angeles"/>
    <x v="1"/>
    <n v="90004"/>
    <x v="1"/>
    <s v="OFF-PA-10000675"/>
    <x v="1"/>
    <x v="10"/>
    <s v="Xerox 1919"/>
    <n v="368.91"/>
    <n v="9"/>
    <n v="0"/>
    <n v="180.76590000000002"/>
  </r>
  <r>
    <n v="1779"/>
    <s v="CA-2015-105347"/>
    <x v="27"/>
    <d v="2015-11-28T00:00:00"/>
    <s v="Standard Class"/>
    <s v="DP-13000"/>
    <s v="Darren Powers"/>
    <x v="0"/>
    <s v="United States"/>
    <s v="Los Angeles"/>
    <x v="1"/>
    <n v="90004"/>
    <x v="1"/>
    <s v="OFF-AR-10003045"/>
    <x v="1"/>
    <x v="6"/>
    <s v="Prang Colored Pencils"/>
    <n v="14.7"/>
    <n v="5"/>
    <n v="0"/>
    <n v="6.6150000000000002"/>
  </r>
  <r>
    <n v="1780"/>
    <s v="CA-2016-124667"/>
    <x v="583"/>
    <d v="2016-11-16T00:00:00"/>
    <s v="Standard Class"/>
    <s v="BD-11770"/>
    <s v="Bryan Davis"/>
    <x v="0"/>
    <s v="United States"/>
    <s v="New York City"/>
    <x v="15"/>
    <n v="10011"/>
    <x v="3"/>
    <s v="TEC-AC-10003447"/>
    <x v="2"/>
    <x v="11"/>
    <s v="Micropad Numeric Keypads"/>
    <n v="59.97"/>
    <n v="3"/>
    <n v="0"/>
    <n v="14.992499999999996"/>
  </r>
  <r>
    <n v="1781"/>
    <s v="CA-2016-124667"/>
    <x v="583"/>
    <d v="2016-11-16T00:00:00"/>
    <s v="Standard Class"/>
    <s v="BD-11770"/>
    <s v="Bryan Davis"/>
    <x v="0"/>
    <s v="United States"/>
    <s v="New York City"/>
    <x v="15"/>
    <n v="10011"/>
    <x v="3"/>
    <s v="OFF-ST-10002276"/>
    <x v="1"/>
    <x v="4"/>
    <s v="Safco Steel Mobile File Cart"/>
    <n v="83.36"/>
    <n v="1"/>
    <n v="0"/>
    <n v="20.840000000000003"/>
  </r>
  <r>
    <n v="1782"/>
    <s v="CA-2015-111094"/>
    <x v="584"/>
    <d v="2015-07-13T00:00:00"/>
    <s v="Standard Class"/>
    <s v="CB-12535"/>
    <s v="Claudia Bergmann"/>
    <x v="1"/>
    <s v="United States"/>
    <s v="Franklin"/>
    <x v="31"/>
    <n v="2038"/>
    <x v="3"/>
    <s v="OFF-PA-10001609"/>
    <x v="1"/>
    <x v="10"/>
    <s v="Tops Wirebound Message Log Books"/>
    <n v="6.58"/>
    <n v="2"/>
    <n v="0"/>
    <n v="3.0267999999999997"/>
  </r>
  <r>
    <n v="1783"/>
    <s v="CA-2015-111094"/>
    <x v="584"/>
    <d v="2015-07-13T00:00:00"/>
    <s v="Standard Class"/>
    <s v="CB-12535"/>
    <s v="Claudia Bergmann"/>
    <x v="1"/>
    <s v="United States"/>
    <s v="Franklin"/>
    <x v="31"/>
    <n v="2038"/>
    <x v="3"/>
    <s v="OFF-BI-10001597"/>
    <x v="1"/>
    <x v="8"/>
    <s v="Wilson Jones Ledger-Size, Piano-Hinge Binder, 2&quot;, Blue"/>
    <n v="122.94"/>
    <n v="3"/>
    <n v="0"/>
    <n v="59.011199999999988"/>
  </r>
  <r>
    <n v="1784"/>
    <s v="CA-2017-166317"/>
    <x v="585"/>
    <d v="2017-09-26T00:00:00"/>
    <s v="Standard Class"/>
    <s v="JE-15610"/>
    <s v="Jim Epp"/>
    <x v="1"/>
    <s v="United States"/>
    <s v="Milwaukee"/>
    <x v="6"/>
    <n v="53209"/>
    <x v="2"/>
    <s v="OFF-PA-10004475"/>
    <x v="1"/>
    <x v="10"/>
    <s v="Xerox 1940"/>
    <n v="219.84"/>
    <n v="4"/>
    <n v="0"/>
    <n v="107.7216"/>
  </r>
  <r>
    <n v="1785"/>
    <s v="CA-2017-166317"/>
    <x v="585"/>
    <d v="2017-09-26T00:00:00"/>
    <s v="Standard Class"/>
    <s v="JE-15610"/>
    <s v="Jim Epp"/>
    <x v="1"/>
    <s v="United States"/>
    <s v="Milwaukee"/>
    <x v="6"/>
    <n v="53209"/>
    <x v="2"/>
    <s v="TEC-AC-10004510"/>
    <x v="2"/>
    <x v="11"/>
    <s v="Logitech Desktop MK120 Mouse and keyboard Combo"/>
    <n v="98.16"/>
    <n v="6"/>
    <n v="0"/>
    <n v="9.8159999999999954"/>
  </r>
  <r>
    <n v="1786"/>
    <s v="CA-2017-166317"/>
    <x v="585"/>
    <d v="2017-09-26T00:00:00"/>
    <s v="Standard Class"/>
    <s v="JE-15610"/>
    <s v="Jim Epp"/>
    <x v="1"/>
    <s v="United States"/>
    <s v="Milwaukee"/>
    <x v="6"/>
    <n v="53209"/>
    <x v="2"/>
    <s v="OFF-BI-10002976"/>
    <x v="1"/>
    <x v="8"/>
    <s v="ACCOHIDE Binder by Acco"/>
    <n v="33.04"/>
    <n v="8"/>
    <n v="0"/>
    <n v="15.5288"/>
  </r>
  <r>
    <n v="1787"/>
    <s v="CA-2017-166317"/>
    <x v="585"/>
    <d v="2017-09-26T00:00:00"/>
    <s v="Standard Class"/>
    <s v="JE-15610"/>
    <s v="Jim Epp"/>
    <x v="1"/>
    <s v="United States"/>
    <s v="Milwaukee"/>
    <x v="6"/>
    <n v="53209"/>
    <x v="2"/>
    <s v="TEC-PH-10001615"/>
    <x v="2"/>
    <x v="7"/>
    <s v="AT&amp;T CL82213"/>
    <n v="86.97"/>
    <n v="3"/>
    <n v="0"/>
    <n v="25.221299999999989"/>
  </r>
  <r>
    <n v="1788"/>
    <s v="CA-2015-154326"/>
    <x v="586"/>
    <d v="2015-02-19T00:00:00"/>
    <s v="Standard Class"/>
    <s v="RP-19855"/>
    <s v="Roy Phan"/>
    <x v="1"/>
    <s v="United States"/>
    <s v="Kenosha"/>
    <x v="6"/>
    <n v="53142"/>
    <x v="2"/>
    <s v="TEC-PH-10001819"/>
    <x v="2"/>
    <x v="7"/>
    <s v="Innergie mMini Combo Duo USB Travel Charging Kit"/>
    <n v="134.97"/>
    <n v="3"/>
    <n v="0"/>
    <n v="64.785599999999988"/>
  </r>
  <r>
    <n v="1789"/>
    <s v="CA-2015-154326"/>
    <x v="586"/>
    <d v="2015-02-19T00:00:00"/>
    <s v="Standard Class"/>
    <s v="RP-19855"/>
    <s v="Roy Phan"/>
    <x v="1"/>
    <s v="United States"/>
    <s v="Kenosha"/>
    <x v="6"/>
    <n v="53142"/>
    <x v="2"/>
    <s v="TEC-PH-10000560"/>
    <x v="2"/>
    <x v="7"/>
    <s v="Samsung Galaxy S III - 16GB - pebble blue (T-Mobile)"/>
    <n v="699.98"/>
    <n v="2"/>
    <n v="0"/>
    <n v="195.99440000000004"/>
  </r>
  <r>
    <n v="1790"/>
    <s v="CA-2015-154326"/>
    <x v="586"/>
    <d v="2015-02-19T00:00:00"/>
    <s v="Standard Class"/>
    <s v="RP-19855"/>
    <s v="Roy Phan"/>
    <x v="1"/>
    <s v="United States"/>
    <s v="Kenosha"/>
    <x v="6"/>
    <n v="53142"/>
    <x v="2"/>
    <s v="TEC-AC-10004568"/>
    <x v="2"/>
    <x v="11"/>
    <s v="Maxell LTO Ultrium - 800 GB"/>
    <n v="139.94999999999999"/>
    <n v="5"/>
    <n v="0"/>
    <n v="26.590499999999988"/>
  </r>
  <r>
    <n v="1791"/>
    <s v="CA-2014-102008"/>
    <x v="587"/>
    <d v="2014-10-04T00:00:00"/>
    <s v="Standard Class"/>
    <s v="RA-19915"/>
    <s v="Russell Applegate"/>
    <x v="0"/>
    <s v="United States"/>
    <s v="New York City"/>
    <x v="15"/>
    <n v="10011"/>
    <x v="3"/>
    <s v="OFF-PA-10004092"/>
    <x v="1"/>
    <x v="10"/>
    <s v="Tops Green Bar Computer Printout Paper"/>
    <n v="48.94"/>
    <n v="1"/>
    <n v="0"/>
    <n v="24.47"/>
  </r>
  <r>
    <n v="1792"/>
    <s v="CA-2014-120474"/>
    <x v="588"/>
    <d v="2014-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s v="First Class"/>
    <s v="RP-19390"/>
    <s v="Resi Pölking"/>
    <x v="0"/>
    <s v="United States"/>
    <s v="Madison"/>
    <x v="6"/>
    <n v="53711"/>
    <x v="2"/>
    <s v="OFF-AR-10000475"/>
    <x v="1"/>
    <x v="6"/>
    <s v="Hunt BOSTON Vista Battery-Operated Pencil Sharpener, Black"/>
    <n v="46.64"/>
    <n v="4"/>
    <n v="0"/>
    <n v="12.592800000000004"/>
  </r>
  <r>
    <n v="1794"/>
    <s v="CA-2014-104773"/>
    <x v="589"/>
    <d v="2014-12-13T00:00:00"/>
    <s v="Standard Class"/>
    <s v="TB-21175"/>
    <s v="Thomas Boland"/>
    <x v="1"/>
    <s v="United States"/>
    <s v="Houston"/>
    <x v="5"/>
    <n v="77041"/>
    <x v="2"/>
    <s v="OFF-ST-10000777"/>
    <x v="1"/>
    <x v="4"/>
    <s v="Companion Letter/Legal File, Black"/>
    <n v="60.415999999999997"/>
    <n v="2"/>
    <n v="0.2"/>
    <n v="6.0416000000000025"/>
  </r>
  <r>
    <n v="1795"/>
    <s v="CA-2016-140774"/>
    <x v="64"/>
    <d v="2016-09-10T00:00:00"/>
    <s v="Standard Class"/>
    <s v="BE-11455"/>
    <s v="Brad Eason"/>
    <x v="2"/>
    <s v="United States"/>
    <s v="Olathe"/>
    <x v="41"/>
    <n v="66062"/>
    <x v="2"/>
    <s v="OFF-AR-10004022"/>
    <x v="1"/>
    <x v="6"/>
    <s v="Panasonic KP-380BK Classic Electric Pencil Sharpener"/>
    <n v="107.94"/>
    <n v="3"/>
    <n v="0"/>
    <n v="26.984999999999992"/>
  </r>
  <r>
    <n v="1796"/>
    <s v="US-2017-139465"/>
    <x v="151"/>
    <d v="2017-08-30T00:00:00"/>
    <s v="First Class"/>
    <s v="MR-17545"/>
    <s v="Mathew Reese"/>
    <x v="2"/>
    <s v="United States"/>
    <s v="New York City"/>
    <x v="15"/>
    <n v="10024"/>
    <x v="3"/>
    <s v="OFF-ST-10002352"/>
    <x v="1"/>
    <x v="4"/>
    <s v="Iris Project Case"/>
    <n v="63.84"/>
    <n v="8"/>
    <n v="0"/>
    <n v="16.598399999999998"/>
  </r>
  <r>
    <n v="1797"/>
    <s v="US-2017-139465"/>
    <x v="151"/>
    <d v="2017-08-30T00:00:00"/>
    <s v="First Class"/>
    <s v="MR-17545"/>
    <s v="Mathew Reese"/>
    <x v="2"/>
    <s v="United States"/>
    <s v="New York City"/>
    <x v="15"/>
    <n v="10024"/>
    <x v="3"/>
    <s v="TEC-PH-10000455"/>
    <x v="2"/>
    <x v="7"/>
    <s v="GE 30522EE2"/>
    <n v="347.96999999999997"/>
    <n v="3"/>
    <n v="0"/>
    <n v="100.91129999999997"/>
  </r>
  <r>
    <n v="1798"/>
    <s v="US-2017-139465"/>
    <x v="151"/>
    <d v="2017-08-30T00:00:00"/>
    <s v="First Class"/>
    <s v="MR-17545"/>
    <s v="Mathew Reese"/>
    <x v="2"/>
    <s v="United States"/>
    <s v="New York City"/>
    <x v="15"/>
    <n v="10024"/>
    <x v="3"/>
    <s v="OFF-BI-10003910"/>
    <x v="1"/>
    <x v="8"/>
    <s v="DXL Angle-View Binders with Locking Rings by Samsill"/>
    <n v="37.008000000000003"/>
    <n v="6"/>
    <n v="0.2"/>
    <n v="11.565"/>
  </r>
  <r>
    <n v="1799"/>
    <s v="CA-2016-100965"/>
    <x v="274"/>
    <d v="2016-07-11T00:00:00"/>
    <s v="Standard Class"/>
    <s v="RM-19375"/>
    <s v="Raymond Messe"/>
    <x v="0"/>
    <s v="United States"/>
    <s v="San Jose"/>
    <x v="1"/>
    <n v="95123"/>
    <x v="1"/>
    <s v="FUR-FU-10003039"/>
    <x v="0"/>
    <x v="5"/>
    <s v="Howard Miller 11-1/2&quot; Diameter Grantwood Wall Clock"/>
    <n v="215.65"/>
    <n v="5"/>
    <n v="0"/>
    <n v="73.320999999999998"/>
  </r>
  <r>
    <n v="1800"/>
    <s v="CA-2016-121034"/>
    <x v="590"/>
    <d v="2016-08-10T00:00:00"/>
    <s v="Second Class"/>
    <s v="JF-15565"/>
    <s v="Jill Fjeld"/>
    <x v="0"/>
    <s v="United States"/>
    <s v="Dallas"/>
    <x v="5"/>
    <n v="75081"/>
    <x v="2"/>
    <s v="OFF-FA-10000585"/>
    <x v="1"/>
    <x v="13"/>
    <s v="OIC Bulk Pack Metal Binder Clips"/>
    <n v="11.168000000000001"/>
    <n v="4"/>
    <n v="0.2"/>
    <n v="3.6295999999999995"/>
  </r>
  <r>
    <n v="1801"/>
    <s v="CA-2016-121034"/>
    <x v="590"/>
    <d v="2016-08-10T00:00:00"/>
    <s v="Second Class"/>
    <s v="JF-15565"/>
    <s v="Jill Fjeld"/>
    <x v="0"/>
    <s v="United States"/>
    <s v="Dallas"/>
    <x v="5"/>
    <n v="75081"/>
    <x v="2"/>
    <s v="OFF-PA-10001994"/>
    <x v="1"/>
    <x v="10"/>
    <s v="Ink Jet Note and Greeting Cards, 8-1/2&quot; x 5-1/2&quot; Card Size"/>
    <n v="53.952000000000005"/>
    <n v="3"/>
    <n v="0.2"/>
    <n v="17.534399999999998"/>
  </r>
  <r>
    <n v="1802"/>
    <s v="CA-2016-149461"/>
    <x v="373"/>
    <d v="2016-11-19T00:00:00"/>
    <s v="Standard Class"/>
    <s v="AS-10135"/>
    <s v="Adrian Shami"/>
    <x v="2"/>
    <s v="United States"/>
    <s v="Auburn"/>
    <x v="4"/>
    <n v="98002"/>
    <x v="1"/>
    <s v="FUR-FU-10004270"/>
    <x v="0"/>
    <x v="5"/>
    <s v="Eldon Image Series Desk Accessories, Burgundy"/>
    <n v="4.18"/>
    <n v="1"/>
    <n v="0"/>
    <n v="1.5047999999999999"/>
  </r>
  <r>
    <n v="1803"/>
    <s v="CA-2017-158379"/>
    <x v="585"/>
    <d v="2017-09-26T00:00:00"/>
    <s v="Second Class"/>
    <s v="JA-15970"/>
    <s v="Joseph Airdo"/>
    <x v="0"/>
    <s v="United States"/>
    <s v="Philadelphia"/>
    <x v="9"/>
    <n v="19134"/>
    <x v="3"/>
    <s v="OFF-BI-10002498"/>
    <x v="1"/>
    <x v="8"/>
    <s v="Clear Mylar Reinforcing Strips"/>
    <n v="5.6070000000000011"/>
    <n v="1"/>
    <n v="0.7"/>
    <n v="-4.2987000000000002"/>
  </r>
  <r>
    <n v="1804"/>
    <s v="CA-2017-158379"/>
    <x v="585"/>
    <d v="2017-09-26T00:00:00"/>
    <s v="Second Class"/>
    <s v="JA-15970"/>
    <s v="Joseph Airdo"/>
    <x v="0"/>
    <s v="United States"/>
    <s v="Philadelphia"/>
    <x v="9"/>
    <n v="19134"/>
    <x v="3"/>
    <s v="OFF-SU-10002881"/>
    <x v="1"/>
    <x v="14"/>
    <s v="Martin Yale Chadless Opener Electric Letter Opener"/>
    <n v="4663.7360000000008"/>
    <n v="7"/>
    <n v="0.2"/>
    <n v="-1049.3406"/>
  </r>
  <r>
    <n v="1805"/>
    <s v="CA-2017-158379"/>
    <x v="585"/>
    <d v="2017-09-26T00:00:00"/>
    <s v="Second Class"/>
    <s v="JA-15970"/>
    <s v="Joseph Airdo"/>
    <x v="0"/>
    <s v="United States"/>
    <s v="Philadelphia"/>
    <x v="9"/>
    <n v="19134"/>
    <x v="3"/>
    <s v="TEC-AC-10002926"/>
    <x v="2"/>
    <x v="11"/>
    <s v="Logitech Wireless Marathon Mouse M705"/>
    <n v="79.984000000000009"/>
    <n v="2"/>
    <n v="0.2"/>
    <n v="22.995400000000004"/>
  </r>
  <r>
    <n v="1806"/>
    <s v="US-2016-116729"/>
    <x v="591"/>
    <d v="2016-12-28T00:00:00"/>
    <s v="First Class"/>
    <s v="GK-14620"/>
    <s v="Grace Kelly"/>
    <x v="1"/>
    <s v="United States"/>
    <s v="Los Angeles"/>
    <x v="1"/>
    <n v="90049"/>
    <x v="1"/>
    <s v="TEC-PH-10002200"/>
    <x v="2"/>
    <x v="7"/>
    <s v="Samsung Galaxy Note 2"/>
    <n v="2575.944"/>
    <n v="7"/>
    <n v="0.2"/>
    <n v="257.59440000000029"/>
  </r>
  <r>
    <n v="1807"/>
    <s v="US-2016-116729"/>
    <x v="591"/>
    <d v="2016-12-28T00:00:00"/>
    <s v="First Class"/>
    <s v="GK-14620"/>
    <s v="Grace Kelly"/>
    <x v="1"/>
    <s v="United States"/>
    <s v="Los Angeles"/>
    <x v="1"/>
    <n v="90049"/>
    <x v="1"/>
    <s v="OFF-PA-10002005"/>
    <x v="1"/>
    <x v="10"/>
    <s v="Xerox 225"/>
    <n v="45.36"/>
    <n v="7"/>
    <n v="0"/>
    <n v="21.772800000000004"/>
  </r>
  <r>
    <n v="1808"/>
    <s v="US-2016-116729"/>
    <x v="591"/>
    <d v="2016-12-28T00:00:00"/>
    <s v="First Class"/>
    <s v="GK-14620"/>
    <s v="Grace Kelly"/>
    <x v="1"/>
    <s v="United States"/>
    <s v="Los Angeles"/>
    <x v="1"/>
    <n v="90049"/>
    <x v="1"/>
    <s v="TEC-AC-10001465"/>
    <x v="2"/>
    <x v="11"/>
    <s v="SanDisk Cruzer 64 GB USB Flash Drive"/>
    <n v="254.24"/>
    <n v="7"/>
    <n v="0"/>
    <n v="76.271999999999977"/>
  </r>
  <r>
    <n v="1809"/>
    <s v="CA-2016-164938"/>
    <x v="592"/>
    <d v="2016-02-13T00:00:00"/>
    <s v="First Class"/>
    <s v="PB-19210"/>
    <s v="Phillip Breyer"/>
    <x v="1"/>
    <s v="United States"/>
    <s v="Tulsa"/>
    <x v="26"/>
    <n v="74133"/>
    <x v="2"/>
    <s v="TEC-PH-10004897"/>
    <x v="2"/>
    <x v="7"/>
    <s v="Mediabridge Sport Armband iPhone 5s"/>
    <n v="69.930000000000007"/>
    <n v="7"/>
    <n v="0"/>
    <n v="0.69929999999999914"/>
  </r>
  <r>
    <n v="1810"/>
    <s v="CA-2016-165484"/>
    <x v="248"/>
    <d v="2016-10-29T00:00:00"/>
    <s v="Standard Class"/>
    <s v="HK-14890"/>
    <s v="Heather Kirkland"/>
    <x v="1"/>
    <s v="United States"/>
    <s v="Chicago"/>
    <x v="10"/>
    <n v="60610"/>
    <x v="2"/>
    <s v="FUR-FU-10001196"/>
    <x v="0"/>
    <x v="5"/>
    <s v="DAX Cubicle Frames - 8x10"/>
    <n v="16.155999999999999"/>
    <n v="7"/>
    <n v="0.6"/>
    <n v="-12.116999999999999"/>
  </r>
  <r>
    <n v="1811"/>
    <s v="CA-2016-165484"/>
    <x v="248"/>
    <d v="2016-10-29T00:00:00"/>
    <s v="Standard Class"/>
    <s v="HK-14890"/>
    <s v="Heather Kirkland"/>
    <x v="1"/>
    <s v="United States"/>
    <s v="Chicago"/>
    <x v="10"/>
    <n v="60610"/>
    <x v="2"/>
    <s v="OFF-PA-10000595"/>
    <x v="1"/>
    <x v="10"/>
    <s v="Xerox 1929"/>
    <n v="54.816000000000003"/>
    <n v="3"/>
    <n v="0.2"/>
    <n v="17.815199999999997"/>
  </r>
  <r>
    <n v="1812"/>
    <s v="CA-2014-132612"/>
    <x v="3"/>
    <d v="2014-06-11T00:00:00"/>
    <s v="Second Class"/>
    <s v="FO-14305"/>
    <s v="Frank Olsen"/>
    <x v="0"/>
    <s v="United States"/>
    <s v="Harrisonburg"/>
    <x v="17"/>
    <n v="22801"/>
    <x v="0"/>
    <s v="FUR-TA-10004534"/>
    <x v="0"/>
    <x v="3"/>
    <s v="Bevis 44 x 96 Conference Tables"/>
    <n v="1441.3"/>
    <n v="7"/>
    <n v="0"/>
    <n v="245.0209999999999"/>
  </r>
  <r>
    <n v="1813"/>
    <s v="US-2017-161193"/>
    <x v="225"/>
    <d v="2017-11-26T00:00:00"/>
    <s v="Standard Class"/>
    <s v="BT-11680"/>
    <s v="Brian Thompson"/>
    <x v="0"/>
    <s v="United States"/>
    <s v="Newark"/>
    <x v="24"/>
    <n v="43055"/>
    <x v="3"/>
    <s v="FUR-FU-10001861"/>
    <x v="0"/>
    <x v="5"/>
    <s v="Floodlight Indoor Halogen Bulbs, 1 Bulb per Pack, 60 Watts"/>
    <n v="77.599999999999994"/>
    <n v="5"/>
    <n v="0.2"/>
    <n v="28.129999999999995"/>
  </r>
  <r>
    <n v="1814"/>
    <s v="US-2017-161193"/>
    <x v="225"/>
    <d v="2017-11-26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s v="Standard Class"/>
    <s v="SP-20620"/>
    <s v="Stefania Perrino"/>
    <x v="1"/>
    <s v="United States"/>
    <s v="Los Angeles"/>
    <x v="1"/>
    <n v="90045"/>
    <x v="1"/>
    <s v="FUR-TA-10002607"/>
    <x v="0"/>
    <x v="3"/>
    <s v="KI Conference Tables"/>
    <n v="170.13600000000002"/>
    <n v="3"/>
    <n v="0.2"/>
    <n v="-8.5067999999999913"/>
  </r>
  <r>
    <n v="1816"/>
    <s v="CA-2015-164833"/>
    <x v="593"/>
    <d v="2015-06-04T00:00:00"/>
    <s v="Same Day"/>
    <s v="LL-16840"/>
    <s v="Lauren Leatherbury"/>
    <x v="0"/>
    <s v="United States"/>
    <s v="Seattle"/>
    <x v="4"/>
    <n v="98105"/>
    <x v="1"/>
    <s v="OFF-LA-10000443"/>
    <x v="1"/>
    <x v="2"/>
    <s v="Avery 501"/>
    <n v="7.38"/>
    <n v="2"/>
    <n v="0"/>
    <n v="3.4685999999999999"/>
  </r>
  <r>
    <n v="1817"/>
    <s v="CA-2015-164833"/>
    <x v="593"/>
    <d v="2015-06-04T00:00:00"/>
    <s v="Same Day"/>
    <s v="LL-16840"/>
    <s v="Lauren Leatherbury"/>
    <x v="0"/>
    <s v="United States"/>
    <s v="Seattle"/>
    <x v="4"/>
    <n v="98105"/>
    <x v="1"/>
    <s v="OFF-AR-10004685"/>
    <x v="1"/>
    <x v="6"/>
    <s v="Binney &amp; Smith Crayola Metallic Colored Pencils, 8-Color Set"/>
    <n v="9.26"/>
    <n v="2"/>
    <n v="0"/>
    <n v="3.0557999999999996"/>
  </r>
  <r>
    <n v="1818"/>
    <s v="CA-2015-125423"/>
    <x v="350"/>
    <d v="2015-12-15T00:00:00"/>
    <s v="Second Class"/>
    <s v="MC-17575"/>
    <s v="Matt Collins"/>
    <x v="0"/>
    <s v="United States"/>
    <s v="Los Angeles"/>
    <x v="1"/>
    <n v="90036"/>
    <x v="1"/>
    <s v="OFF-LA-10001771"/>
    <x v="1"/>
    <x v="2"/>
    <s v="Avery 513"/>
    <n v="9.9600000000000009"/>
    <n v="2"/>
    <n v="0"/>
    <n v="4.5815999999999999"/>
  </r>
  <r>
    <n v="1819"/>
    <s v="US-2014-130379"/>
    <x v="594"/>
    <d v="2014-05-29T00:00:00"/>
    <s v="Standard Class"/>
    <s v="JL-15235"/>
    <s v="Janet Lee"/>
    <x v="0"/>
    <s v="United States"/>
    <s v="Chicago"/>
    <x v="10"/>
    <n v="60623"/>
    <x v="2"/>
    <s v="OFF-AP-10001394"/>
    <x v="1"/>
    <x v="9"/>
    <s v="Harmony Air Purifier"/>
    <n v="75.59999999999998"/>
    <n v="2"/>
    <n v="0.8"/>
    <n v="-166.32000000000005"/>
  </r>
  <r>
    <n v="1820"/>
    <s v="US-2014-130379"/>
    <x v="594"/>
    <d v="2014-05-29T00:00:00"/>
    <s v="Standard Class"/>
    <s v="JL-15235"/>
    <s v="Janet Lee"/>
    <x v="0"/>
    <s v="United States"/>
    <s v="Chicago"/>
    <x v="10"/>
    <n v="60623"/>
    <x v="2"/>
    <s v="FUR-FU-10002553"/>
    <x v="0"/>
    <x v="5"/>
    <s v="Electrix Incandescent Magnifying Lamp, Black"/>
    <n v="29.32"/>
    <n v="2"/>
    <n v="0.6"/>
    <n v="-24.188999999999993"/>
  </r>
  <r>
    <n v="1821"/>
    <s v="CA-2016-168956"/>
    <x v="595"/>
    <d v="2016-02-20T00:00:00"/>
    <s v="Standard Class"/>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s v="Standard Class"/>
    <s v="EA-14035"/>
    <s v="Erin Ashbrook"/>
    <x v="1"/>
    <s v="United States"/>
    <s v="Chicago"/>
    <x v="10"/>
    <n v="60623"/>
    <x v="2"/>
    <s v="OFF-FA-10000304"/>
    <x v="1"/>
    <x v="13"/>
    <s v="Advantus Push Pins"/>
    <n v="6.9760000000000009"/>
    <n v="4"/>
    <n v="0.2"/>
    <n v="1.8312000000000004"/>
  </r>
  <r>
    <n v="1823"/>
    <s v="CA-2016-168956"/>
    <x v="595"/>
    <d v="2016-02-20T00:00:00"/>
    <s v="Standard Class"/>
    <s v="EA-14035"/>
    <s v="Erin Ashbrook"/>
    <x v="1"/>
    <s v="United States"/>
    <s v="Chicago"/>
    <x v="10"/>
    <n v="60623"/>
    <x v="2"/>
    <s v="FUR-CH-10004754"/>
    <x v="0"/>
    <x v="1"/>
    <s v="Global Stack Chair with Arms, Black"/>
    <n v="62.957999999999998"/>
    <n v="3"/>
    <n v="0.3"/>
    <n v="-2.6981999999999999"/>
  </r>
  <r>
    <n v="1824"/>
    <s v="CA-2016-168956"/>
    <x v="595"/>
    <d v="2016-02-20T00:00:00"/>
    <s v="Standard Class"/>
    <s v="EA-14035"/>
    <s v="Erin Ashbrook"/>
    <x v="1"/>
    <s v="United States"/>
    <s v="Chicago"/>
    <x v="10"/>
    <n v="60623"/>
    <x v="2"/>
    <s v="OFF-PA-10000809"/>
    <x v="1"/>
    <x v="10"/>
    <s v="Xerox 206"/>
    <n v="5.1840000000000011"/>
    <n v="1"/>
    <n v="0.2"/>
    <n v="1.8144"/>
  </r>
  <r>
    <n v="1825"/>
    <s v="CA-2016-167507"/>
    <x v="596"/>
    <d v="2016-12-28T00:00:00"/>
    <s v="Standard Class"/>
    <s v="SA-20830"/>
    <s v="Sue Ann Reed"/>
    <x v="0"/>
    <s v="United States"/>
    <s v="Redmond"/>
    <x v="21"/>
    <n v="97756"/>
    <x v="1"/>
    <s v="OFF-BI-10003694"/>
    <x v="1"/>
    <x v="8"/>
    <s v="Avery 3 1/2&quot; Diskette Storage Pages, 10/Pack"/>
    <n v="31.32"/>
    <n v="10"/>
    <n v="0.7"/>
    <n v="-25.05599999999999"/>
  </r>
  <r>
    <n v="1826"/>
    <s v="CA-2016-167507"/>
    <x v="596"/>
    <d v="2016-12-28T00:00:00"/>
    <s v="Standard Class"/>
    <s v="SA-20830"/>
    <s v="Sue Ann Reed"/>
    <x v="0"/>
    <s v="United States"/>
    <s v="Redmond"/>
    <x v="21"/>
    <n v="97756"/>
    <x v="1"/>
    <s v="FUR-FU-10001935"/>
    <x v="0"/>
    <x v="5"/>
    <s v="3M Hangers With Command Adhesive"/>
    <n v="11.840000000000002"/>
    <n v="4"/>
    <n v="0.2"/>
    <n v="3.108000000000001"/>
  </r>
  <r>
    <n v="1827"/>
    <s v="CA-2016-167507"/>
    <x v="596"/>
    <d v="2016-12-28T00:00:00"/>
    <s v="Standard Class"/>
    <s v="SA-20830"/>
    <s v="Sue Ann Reed"/>
    <x v="0"/>
    <s v="United States"/>
    <s v="Redmond"/>
    <x v="21"/>
    <n v="97756"/>
    <x v="1"/>
    <s v="FUR-FU-10002878"/>
    <x v="0"/>
    <x v="5"/>
    <s v="Seth Thomas 14&quot; Day/Date Wall Clock"/>
    <n v="22.784000000000002"/>
    <n v="1"/>
    <n v="0.2"/>
    <n v="4.8416000000000006"/>
  </r>
  <r>
    <n v="1828"/>
    <s v="CA-2016-109344"/>
    <x v="597"/>
    <d v="2016-02-11T00:00:00"/>
    <s v="Second Class"/>
    <s v="CH-12070"/>
    <s v="Cathy Hwang"/>
    <x v="2"/>
    <s v="United States"/>
    <s v="Raleigh"/>
    <x v="3"/>
    <n v="27604"/>
    <x v="0"/>
    <s v="TEC-PH-10002624"/>
    <x v="2"/>
    <x v="7"/>
    <s v="Samsung Galaxy S4 Mini"/>
    <n v="1127.9760000000001"/>
    <n v="3"/>
    <n v="0.2"/>
    <n v="126.8972999999998"/>
  </r>
  <r>
    <n v="1829"/>
    <s v="US-2015-140851"/>
    <x v="562"/>
    <d v="2015-07-15T00:00:00"/>
    <s v="Second Class"/>
    <s v="ND-18460"/>
    <s v="Neil Ducich"/>
    <x v="1"/>
    <s v="United States"/>
    <s v="Macon"/>
    <x v="32"/>
    <n v="31204"/>
    <x v="0"/>
    <s v="OFF-PA-10000019"/>
    <x v="1"/>
    <x v="10"/>
    <s v="Xerox 1931"/>
    <n v="38.880000000000003"/>
    <n v="6"/>
    <n v="0"/>
    <n v="18.662400000000002"/>
  </r>
  <r>
    <n v="1830"/>
    <s v="CA-2014-103373"/>
    <x v="598"/>
    <d v="2014-05-24T00:00:00"/>
    <s v="Standard Class"/>
    <s v="BS-11755"/>
    <s v="Bruce Stewart"/>
    <x v="0"/>
    <s v="United States"/>
    <s v="Cleveland"/>
    <x v="24"/>
    <n v="44105"/>
    <x v="3"/>
    <s v="TEC-PH-10002885"/>
    <x v="2"/>
    <x v="7"/>
    <s v="Apple iPhone 5"/>
    <n v="779.79600000000005"/>
    <n v="2"/>
    <n v="0.4"/>
    <n v="-168.95579999999995"/>
  </r>
  <r>
    <n v="1831"/>
    <s v="CA-2017-145884"/>
    <x v="208"/>
    <d v="2017-10-21T00:00:00"/>
    <s v="Same Day"/>
    <s v="SL-20155"/>
    <s v="Sara Luxemburg"/>
    <x v="2"/>
    <s v="United States"/>
    <s v="Muskogee"/>
    <x v="26"/>
    <n v="74403"/>
    <x v="2"/>
    <s v="TEC-PH-10000895"/>
    <x v="2"/>
    <x v="7"/>
    <s v="Polycom VVX 310 VoIP phone"/>
    <n v="1439.92"/>
    <n v="8"/>
    <n v="0"/>
    <n v="374.37920000000008"/>
  </r>
  <r>
    <n v="1832"/>
    <s v="CA-2017-145884"/>
    <x v="208"/>
    <d v="2017-10-21T00:00:00"/>
    <s v="Same Day"/>
    <s v="SL-20155"/>
    <s v="Sara Luxemburg"/>
    <x v="2"/>
    <s v="United States"/>
    <s v="Muskogee"/>
    <x v="26"/>
    <n v="74403"/>
    <x v="2"/>
    <s v="FUR-TA-10002356"/>
    <x v="0"/>
    <x v="3"/>
    <s v="Bevis Boat-Shaped Conference Table"/>
    <n v="262.11"/>
    <n v="1"/>
    <n v="0"/>
    <n v="62.906399999999991"/>
  </r>
  <r>
    <n v="1833"/>
    <s v="CA-2015-131422"/>
    <x v="599"/>
    <d v="2015-11-09T00:00:00"/>
    <s v="Standard Class"/>
    <s v="GB-14530"/>
    <s v="George Bell"/>
    <x v="1"/>
    <s v="United States"/>
    <s v="Monroe"/>
    <x v="3"/>
    <n v="28110"/>
    <x v="0"/>
    <s v="FUR-CH-10001270"/>
    <x v="0"/>
    <x v="1"/>
    <s v="Harbour Creations Steel Folding Chair"/>
    <n v="207"/>
    <n v="3"/>
    <n v="0.2"/>
    <n v="25.874999999999972"/>
  </r>
  <r>
    <n v="1834"/>
    <s v="CA-2017-162691"/>
    <x v="378"/>
    <d v="2017-08-07T00:00:00"/>
    <s v="Standard Class"/>
    <s v="AS-10045"/>
    <s v="Aaron Smayling"/>
    <x v="1"/>
    <s v="United States"/>
    <s v="Austin"/>
    <x v="5"/>
    <n v="78745"/>
    <x v="2"/>
    <s v="TEC-MA-10000488"/>
    <x v="2"/>
    <x v="15"/>
    <s v="Bady BDG101FRU Card Printer"/>
    <n v="1439.982"/>
    <n v="3"/>
    <n v="0.4"/>
    <n v="-263.99670000000026"/>
  </r>
  <r>
    <n v="1835"/>
    <s v="CA-2017-162691"/>
    <x v="378"/>
    <d v="2017-08-07T00:00:00"/>
    <s v="Standard Class"/>
    <s v="AS-10045"/>
    <s v="Aaron Smayling"/>
    <x v="1"/>
    <s v="United States"/>
    <s v="Austin"/>
    <x v="5"/>
    <n v="78745"/>
    <x v="2"/>
    <s v="OFF-PA-10003729"/>
    <x v="1"/>
    <x v="10"/>
    <s v="Xerox 1998"/>
    <n v="36.288000000000011"/>
    <n v="7"/>
    <n v="0.2"/>
    <n v="12.700800000000001"/>
  </r>
  <r>
    <n v="1836"/>
    <s v="CA-2014-141278"/>
    <x v="261"/>
    <d v="2014-06-24T00:00:00"/>
    <s v="First Class"/>
    <s v="RM-19375"/>
    <s v="Raymond Messe"/>
    <x v="0"/>
    <s v="United States"/>
    <s v="Meriden"/>
    <x v="29"/>
    <n v="6450"/>
    <x v="3"/>
    <s v="OFF-AR-10003056"/>
    <x v="1"/>
    <x v="6"/>
    <s v="Newell 341"/>
    <n v="21.400000000000002"/>
    <n v="5"/>
    <n v="0"/>
    <n v="6.2059999999999977"/>
  </r>
  <r>
    <n v="1837"/>
    <s v="CA-2017-122693"/>
    <x v="600"/>
    <d v="2017-02-21T00:00:00"/>
    <s v="Second Class"/>
    <s v="NH-18610"/>
    <s v="Nicole Hansen"/>
    <x v="1"/>
    <s v="United States"/>
    <s v="Roswell"/>
    <x v="32"/>
    <n v="30076"/>
    <x v="0"/>
    <s v="OFF-AP-10002518"/>
    <x v="1"/>
    <x v="9"/>
    <s v="Kensington 7 Outlet MasterPiece Power Center"/>
    <n v="1245.8599999999999"/>
    <n v="7"/>
    <n v="0"/>
    <n v="361.29939999999988"/>
  </r>
  <r>
    <n v="1838"/>
    <s v="CA-2014-117345"/>
    <x v="601"/>
    <d v="2014-08-05T00:00:00"/>
    <s v="Standard Class"/>
    <s v="BF-10975"/>
    <s v="Barbara Fisher"/>
    <x v="1"/>
    <s v="United States"/>
    <s v="Charlotte"/>
    <x v="3"/>
    <n v="28205"/>
    <x v="0"/>
    <s v="OFF-LA-10000240"/>
    <x v="1"/>
    <x v="2"/>
    <s v="Self-Adhesive Address Labels for Typewriters by Universal"/>
    <n v="17.544"/>
    <n v="3"/>
    <n v="0.2"/>
    <n v="5.9210999999999983"/>
  </r>
  <r>
    <n v="1839"/>
    <s v="CA-2014-117345"/>
    <x v="601"/>
    <d v="2014-08-05T00:00:00"/>
    <s v="Standard Class"/>
    <s v="BF-10975"/>
    <s v="Barbara Fisher"/>
    <x v="1"/>
    <s v="United States"/>
    <s v="Charlotte"/>
    <x v="3"/>
    <n v="28205"/>
    <x v="0"/>
    <s v="FUR-FU-10000629"/>
    <x v="0"/>
    <x v="5"/>
    <s v="9-3/4 Diameter Round Wall Clock"/>
    <n v="44.128"/>
    <n v="4"/>
    <n v="0.2"/>
    <n v="12.135200000000001"/>
  </r>
  <r>
    <n v="1840"/>
    <s v="CA-2014-117345"/>
    <x v="601"/>
    <d v="2014-08-05T00:00:00"/>
    <s v="Standard Class"/>
    <s v="BF-10975"/>
    <s v="Barbara Fisher"/>
    <x v="1"/>
    <s v="United States"/>
    <s v="Charlotte"/>
    <x v="3"/>
    <n v="28205"/>
    <x v="0"/>
    <s v="OFF-AP-10001005"/>
    <x v="1"/>
    <x v="9"/>
    <s v="Honeywell Quietcare HEPA Air Cleaner"/>
    <n v="62.920000000000009"/>
    <n v="1"/>
    <n v="0.2"/>
    <n v="10.224499999999994"/>
  </r>
  <r>
    <n v="1841"/>
    <s v="CA-2014-117345"/>
    <x v="601"/>
    <d v="2014-08-05T00:00:00"/>
    <s v="Standard Class"/>
    <s v="BF-10975"/>
    <s v="Barbara Fisher"/>
    <x v="1"/>
    <s v="United States"/>
    <s v="Charlotte"/>
    <x v="3"/>
    <n v="28205"/>
    <x v="0"/>
    <s v="OFF-PA-10002377"/>
    <x v="1"/>
    <x v="10"/>
    <s v="Xerox 1916"/>
    <n v="78.304000000000002"/>
    <n v="2"/>
    <n v="0.2"/>
    <n v="29.363999999999997"/>
  </r>
  <r>
    <n v="1842"/>
    <s v="CA-2016-157763"/>
    <x v="427"/>
    <d v="2016-07-23T00:00:00"/>
    <s v="Standard Class"/>
    <s v="KH-16330"/>
    <s v="Katharine Harms"/>
    <x v="1"/>
    <s v="United States"/>
    <s v="Bowling Green"/>
    <x v="0"/>
    <n v="42104"/>
    <x v="0"/>
    <s v="FUR-CH-10000988"/>
    <x v="0"/>
    <x v="1"/>
    <s v="Hon Olson Stacker Stools"/>
    <n v="140.81"/>
    <n v="1"/>
    <n v="0"/>
    <n v="39.4268"/>
  </r>
  <r>
    <n v="1843"/>
    <s v="CA-2015-135391"/>
    <x v="97"/>
    <d v="2015-02-11T00:00:00"/>
    <s v="Second Class"/>
    <s v="FA-14230"/>
    <s v="Frank Atkinson"/>
    <x v="1"/>
    <s v="United States"/>
    <s v="San Antonio"/>
    <x v="5"/>
    <n v="78207"/>
    <x v="2"/>
    <s v="OFF-LA-10001074"/>
    <x v="1"/>
    <x v="2"/>
    <s v="Round Specialty Laser Printer Labels"/>
    <n v="40.096000000000004"/>
    <n v="4"/>
    <n v="0.2"/>
    <n v="13.532399999999996"/>
  </r>
  <r>
    <n v="1844"/>
    <s v="CA-2015-135391"/>
    <x v="97"/>
    <d v="2015-02-11T00:00:00"/>
    <s v="Second Class"/>
    <s v="FA-14230"/>
    <s v="Frank Atkinson"/>
    <x v="1"/>
    <s v="United States"/>
    <s v="San Antonio"/>
    <x v="5"/>
    <n v="78207"/>
    <x v="2"/>
    <s v="FUR-FU-10001986"/>
    <x v="0"/>
    <x v="5"/>
    <s v="Dana Fluorescent Magnifying Lamp, White, 36&quot;"/>
    <n v="40.783999999999999"/>
    <n v="2"/>
    <n v="0.6"/>
    <n v="-30.588000000000001"/>
  </r>
  <r>
    <n v="1845"/>
    <s v="US-2017-113852"/>
    <x v="570"/>
    <d v="2017-08-02T00:00:00"/>
    <s v="Standard Class"/>
    <s v="GW-14605"/>
    <s v="Giulietta Weimer"/>
    <x v="0"/>
    <s v="United States"/>
    <s v="Seattle"/>
    <x v="4"/>
    <n v="98115"/>
    <x v="1"/>
    <s v="TEC-AC-10003027"/>
    <x v="2"/>
    <x v="11"/>
    <s v="Imation 8GB Mini TravelDrive USB 2.0 Flash Drive"/>
    <n v="90.570000000000007"/>
    <n v="3"/>
    <n v="0"/>
    <n v="11.774100000000004"/>
  </r>
  <r>
    <n v="1846"/>
    <s v="US-2017-158512"/>
    <x v="602"/>
    <d v="2017-01-17T00:00:00"/>
    <s v="Second Class"/>
    <s v="DA-13450"/>
    <s v="Dianna Arnett"/>
    <x v="2"/>
    <s v="United States"/>
    <s v="Washington"/>
    <x v="40"/>
    <n v="20016"/>
    <x v="3"/>
    <s v="OFF-PA-10001804"/>
    <x v="1"/>
    <x v="10"/>
    <s v="Xerox 195"/>
    <n v="40.08"/>
    <n v="6"/>
    <n v="0"/>
    <n v="19.238399999999999"/>
  </r>
  <r>
    <n v="1847"/>
    <s v="US-2017-158512"/>
    <x v="602"/>
    <d v="2017-01-17T00:00:00"/>
    <s v="Second Class"/>
    <s v="DA-13450"/>
    <s v="Dianna Arnett"/>
    <x v="2"/>
    <s v="United States"/>
    <s v="Washington"/>
    <x v="40"/>
    <n v="20016"/>
    <x v="3"/>
    <s v="FUR-FU-10004973"/>
    <x v="0"/>
    <x v="5"/>
    <s v="Flat Face Poster Frame"/>
    <n v="37.68"/>
    <n v="2"/>
    <n v="0"/>
    <n v="15.825600000000001"/>
  </r>
  <r>
    <n v="1848"/>
    <s v="CA-2017-128370"/>
    <x v="18"/>
    <d v="2017-09-10T00:00:00"/>
    <s v="Same Day"/>
    <s v="FH-14275"/>
    <s v="Frank Hawley"/>
    <x v="1"/>
    <s v="United States"/>
    <s v="Los Angeles"/>
    <x v="1"/>
    <n v="90004"/>
    <x v="1"/>
    <s v="FUR-CH-10002602"/>
    <x v="0"/>
    <x v="1"/>
    <s v="DMI Arturo Collection Mission-style Design Wood Chair"/>
    <n v="362.35199999999998"/>
    <n v="3"/>
    <n v="0.2"/>
    <n v="27.176400000000015"/>
  </r>
  <r>
    <n v="1849"/>
    <s v="CA-2017-128370"/>
    <x v="18"/>
    <d v="2017-09-10T00:00:00"/>
    <s v="Same Day"/>
    <s v="FH-14275"/>
    <s v="Frank Hawley"/>
    <x v="1"/>
    <s v="United States"/>
    <s v="Los Angeles"/>
    <x v="1"/>
    <n v="90004"/>
    <x v="1"/>
    <s v="OFF-BI-10004140"/>
    <x v="1"/>
    <x v="8"/>
    <s v="Avery Non-Stick Binders"/>
    <n v="7.1840000000000011"/>
    <n v="2"/>
    <n v="0.2"/>
    <n v="2.2449999999999992"/>
  </r>
  <r>
    <n v="1850"/>
    <s v="CA-2015-160472"/>
    <x v="603"/>
    <d v="2015-07-25T00:00:00"/>
    <s v="Second Class"/>
    <s v="RK-19300"/>
    <s v="Ralph Kennedy"/>
    <x v="0"/>
    <s v="United States"/>
    <s v="South Bend"/>
    <x v="14"/>
    <n v="46614"/>
    <x v="2"/>
    <s v="OFF-ST-10000464"/>
    <x v="1"/>
    <x v="4"/>
    <s v="Multi-Use Personal File Cart and Caster Set, Three Stacking Bins"/>
    <n v="34.76"/>
    <n v="1"/>
    <n v="0"/>
    <n v="9.732800000000001"/>
  </r>
  <r>
    <n v="1851"/>
    <s v="CA-2015-160472"/>
    <x v="603"/>
    <d v="2015-07-25T00:00:00"/>
    <s v="Second Class"/>
    <s v="RK-19300"/>
    <s v="Ralph Kennedy"/>
    <x v="0"/>
    <s v="United States"/>
    <s v="South Bend"/>
    <x v="14"/>
    <n v="46614"/>
    <x v="2"/>
    <s v="TEC-AC-10002253"/>
    <x v="2"/>
    <x v="11"/>
    <s v="Imation Bio 8GB USB Flash Drive Imation Corp"/>
    <n v="831.2"/>
    <n v="5"/>
    <n v="0"/>
    <n v="124.68000000000004"/>
  </r>
  <r>
    <n v="1852"/>
    <s v="CA-2015-160472"/>
    <x v="603"/>
    <d v="2015-07-25T00:00:00"/>
    <s v="Second Class"/>
    <s v="RK-19300"/>
    <s v="Ralph Kennedy"/>
    <x v="0"/>
    <s v="United States"/>
    <s v="South Bend"/>
    <x v="14"/>
    <n v="46614"/>
    <x v="2"/>
    <s v="OFF-PA-10000528"/>
    <x v="1"/>
    <x v="10"/>
    <s v="Xerox 1981"/>
    <n v="26.400000000000002"/>
    <n v="5"/>
    <n v="0"/>
    <n v="11.879999999999999"/>
  </r>
  <r>
    <n v="1853"/>
    <s v="CA-2015-160472"/>
    <x v="603"/>
    <d v="2015-07-25T00:00:00"/>
    <s v="Second Class"/>
    <s v="RK-19300"/>
    <s v="Ralph Kennedy"/>
    <x v="0"/>
    <s v="United States"/>
    <s v="South Bend"/>
    <x v="14"/>
    <n v="46614"/>
    <x v="2"/>
    <s v="OFF-EN-10000483"/>
    <x v="1"/>
    <x v="12"/>
    <s v="White Envelopes, White Envelopes with Clear Poly Window"/>
    <n v="106.75"/>
    <n v="7"/>
    <n v="0"/>
    <n v="49.10499999999999"/>
  </r>
  <r>
    <n v="1854"/>
    <s v="CA-2015-160472"/>
    <x v="603"/>
    <d v="2015-07-25T00:00:00"/>
    <s v="Second Class"/>
    <s v="RK-19300"/>
    <s v="Ralph Kennedy"/>
    <x v="0"/>
    <s v="United States"/>
    <s v="South Bend"/>
    <x v="14"/>
    <n v="46614"/>
    <x v="2"/>
    <s v="OFF-PA-10003129"/>
    <x v="1"/>
    <x v="10"/>
    <s v="Tops White Computer Printout Paper"/>
    <n v="97.82"/>
    <n v="2"/>
    <n v="0"/>
    <n v="45.975399999999993"/>
  </r>
  <r>
    <n v="1855"/>
    <s v="CA-2015-160472"/>
    <x v="603"/>
    <d v="2015-07-25T00:00:00"/>
    <s v="Second Class"/>
    <s v="RK-19300"/>
    <s v="Ralph Kennedy"/>
    <x v="0"/>
    <s v="United States"/>
    <s v="South Bend"/>
    <x v="14"/>
    <n v="46614"/>
    <x v="2"/>
    <s v="OFF-ST-10003442"/>
    <x v="1"/>
    <x v="4"/>
    <s v="Eldon Portable Mobile Manager"/>
    <n v="141.4"/>
    <n v="5"/>
    <n v="0"/>
    <n v="38.177999999999997"/>
  </r>
  <r>
    <n v="1856"/>
    <s v="CA-2014-114643"/>
    <x v="604"/>
    <d v="2014-06-17T00:00:00"/>
    <s v="Standard Class"/>
    <s v="FM-14215"/>
    <s v="Filia McAdams"/>
    <x v="1"/>
    <s v="United States"/>
    <s v="Los Angeles"/>
    <x v="1"/>
    <n v="90032"/>
    <x v="1"/>
    <s v="OFF-AR-10003631"/>
    <x v="1"/>
    <x v="6"/>
    <s v="Staples in misc. colors"/>
    <n v="14.52"/>
    <n v="3"/>
    <n v="0"/>
    <n v="4.7915999999999999"/>
  </r>
  <r>
    <n v="1857"/>
    <s v="US-2017-158218"/>
    <x v="605"/>
    <d v="2017-05-15T00:00:00"/>
    <s v="Second Class"/>
    <s v="AC-10420"/>
    <s v="Alyssa Crouse"/>
    <x v="1"/>
    <s v="United States"/>
    <s v="Houston"/>
    <x v="5"/>
    <n v="77041"/>
    <x v="2"/>
    <s v="OFF-ST-10000563"/>
    <x v="1"/>
    <x v="4"/>
    <s v="Fellowes Bankers Box Stor/Drawer Steel Plus"/>
    <n v="127.92000000000002"/>
    <n v="5"/>
    <n v="0.2"/>
    <n v="-15.990000000000002"/>
  </r>
  <r>
    <n v="1858"/>
    <s v="US-2017-158218"/>
    <x v="605"/>
    <d v="2017-05-15T00:00:00"/>
    <s v="Second Class"/>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s v="First Class"/>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s v="First Class"/>
    <s v="JB-15400"/>
    <s v="Jennifer Braxton"/>
    <x v="1"/>
    <s v="United States"/>
    <s v="Bristol"/>
    <x v="29"/>
    <n v="6010"/>
    <x v="3"/>
    <s v="TEC-PH-10004959"/>
    <x v="2"/>
    <x v="7"/>
    <s v="Classic Ivory Antique Telephone ZL1810"/>
    <n v="100.49"/>
    <n v="1"/>
    <n v="0"/>
    <n v="25.122500000000002"/>
  </r>
  <r>
    <n v="1861"/>
    <s v="US-2017-121251"/>
    <x v="606"/>
    <d v="2017-03-27T00:00:00"/>
    <s v="First Class"/>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s v="First Class"/>
    <s v="GM-14440"/>
    <s v="Gary McGarr"/>
    <x v="0"/>
    <s v="United States"/>
    <s v="New York City"/>
    <x v="15"/>
    <n v="10009"/>
    <x v="3"/>
    <s v="TEC-PH-10004896"/>
    <x v="2"/>
    <x v="7"/>
    <s v="Nokia Lumia 521 (T-Mobile)"/>
    <n v="119.96"/>
    <n v="4"/>
    <n v="0"/>
    <n v="33.588800000000006"/>
  </r>
  <r>
    <n v="1863"/>
    <s v="CA-2014-151078"/>
    <x v="607"/>
    <d v="2014-11-12T00:00:00"/>
    <s v="Same Day"/>
    <s v="RF-19840"/>
    <s v="Roy Französisch"/>
    <x v="0"/>
    <s v="United States"/>
    <s v="San Antonio"/>
    <x v="5"/>
    <n v="78207"/>
    <x v="2"/>
    <s v="OFF-ST-10001328"/>
    <x v="1"/>
    <x v="4"/>
    <s v="Personal Filing Tote with Lid, Black/Gray"/>
    <n v="49.632000000000005"/>
    <n v="4"/>
    <n v="0.2"/>
    <n v="4.9632000000000005"/>
  </r>
  <r>
    <n v="1864"/>
    <s v="US-2016-100839"/>
    <x v="63"/>
    <d v="2016-10-17T00:00:00"/>
    <s v="Standard Class"/>
    <s v="NC-18625"/>
    <s v="Noah Childs"/>
    <x v="1"/>
    <s v="United States"/>
    <s v="Aurora"/>
    <x v="22"/>
    <n v="80013"/>
    <x v="1"/>
    <s v="FUR-TA-10004575"/>
    <x v="0"/>
    <x v="3"/>
    <s v="Hon 5100 Series Wood Tables"/>
    <n v="727.45"/>
    <n v="5"/>
    <n v="0.5"/>
    <n v="-465.5680000000001"/>
  </r>
  <r>
    <n v="1865"/>
    <s v="US-2016-100839"/>
    <x v="63"/>
    <d v="2016-10-17T00:00:00"/>
    <s v="Standard Class"/>
    <s v="NC-18625"/>
    <s v="Noah Childs"/>
    <x v="1"/>
    <s v="United States"/>
    <s v="Aurora"/>
    <x v="22"/>
    <n v="80013"/>
    <x v="1"/>
    <s v="FUR-FU-10001617"/>
    <x v="0"/>
    <x v="5"/>
    <s v="Executive Impressions 8-1/2&quot; Career Panel/Partition Cubicle Clock"/>
    <n v="24.96"/>
    <n v="3"/>
    <n v="0.2"/>
    <n v="4.3679999999999986"/>
  </r>
  <r>
    <n v="1866"/>
    <s v="US-2017-116659"/>
    <x v="105"/>
    <d v="2017-11-12T00:00:00"/>
    <s v="Same Day"/>
    <s v="NG-18355"/>
    <s v="Nat Gilpin"/>
    <x v="1"/>
    <s v="United States"/>
    <s v="Newark"/>
    <x v="24"/>
    <n v="43055"/>
    <x v="3"/>
    <s v="TEC-PH-10002824"/>
    <x v="2"/>
    <x v="7"/>
    <s v="Jabra SPEAK 410 Multidevice Speakerphone"/>
    <n v="370.78199999999998"/>
    <n v="3"/>
    <n v="0.4"/>
    <n v="-92.695500000000038"/>
  </r>
  <r>
    <n v="1867"/>
    <s v="CA-2017-118857"/>
    <x v="4"/>
    <d v="2017-04-18T00:00:00"/>
    <s v="First Class"/>
    <s v="AH-10075"/>
    <s v="Adam Hart"/>
    <x v="1"/>
    <s v="United States"/>
    <s v="Henderson"/>
    <x v="33"/>
    <n v="89015"/>
    <x v="1"/>
    <s v="FUR-FU-10004460"/>
    <x v="0"/>
    <x v="5"/>
    <s v="Howard Miller 12&quot; Round Wall Clock"/>
    <n v="196.45"/>
    <n v="5"/>
    <n v="0"/>
    <n v="70.72199999999998"/>
  </r>
  <r>
    <n v="1868"/>
    <s v="CA-2015-127110"/>
    <x v="608"/>
    <d v="2015-07-01T00:00:00"/>
    <s v="Standard Class"/>
    <s v="CH-12070"/>
    <s v="Cathy Hwang"/>
    <x v="2"/>
    <s v="United States"/>
    <s v="Philadelphia"/>
    <x v="9"/>
    <n v="19143"/>
    <x v="3"/>
    <s v="OFF-PA-10003309"/>
    <x v="1"/>
    <x v="10"/>
    <s v="Xerox 211"/>
    <n v="31.104000000000006"/>
    <n v="6"/>
    <n v="0.2"/>
    <n v="10.8864"/>
  </r>
  <r>
    <n v="1869"/>
    <s v="CA-2015-127110"/>
    <x v="608"/>
    <d v="2015-07-01T00:00:00"/>
    <s v="Standard Class"/>
    <s v="CH-12070"/>
    <s v="Cathy Hwang"/>
    <x v="2"/>
    <s v="United States"/>
    <s v="Philadelphia"/>
    <x v="9"/>
    <n v="19143"/>
    <x v="3"/>
    <s v="OFF-ST-10002554"/>
    <x v="1"/>
    <x v="4"/>
    <s v="Tennsco Industrial Shelving"/>
    <n v="78.256"/>
    <n v="2"/>
    <n v="0.2"/>
    <n v="-17.607599999999998"/>
  </r>
  <r>
    <n v="1870"/>
    <s v="CA-2016-148201"/>
    <x v="370"/>
    <d v="2016-08-29T00:00:00"/>
    <s v="Second Class"/>
    <s v="CC-12145"/>
    <s v="Charles Crestani"/>
    <x v="0"/>
    <s v="United States"/>
    <s v="Seattle"/>
    <x v="4"/>
    <n v="98103"/>
    <x v="1"/>
    <s v="OFF-PA-10000019"/>
    <x v="1"/>
    <x v="10"/>
    <s v="Xerox 1931"/>
    <n v="6.48"/>
    <n v="1"/>
    <n v="0"/>
    <n v="3.1104000000000003"/>
  </r>
  <r>
    <n v="1871"/>
    <s v="CA-2014-116932"/>
    <x v="609"/>
    <d v="2014-07-25T00:00:00"/>
    <s v="Standard Class"/>
    <s v="ME-18010"/>
    <s v="Michelle Ellison"/>
    <x v="1"/>
    <s v="United States"/>
    <s v="San Francisco"/>
    <x v="1"/>
    <n v="94122"/>
    <x v="1"/>
    <s v="OFF-AR-10002067"/>
    <x v="1"/>
    <x v="6"/>
    <s v="Newell 334"/>
    <n v="99.2"/>
    <n v="5"/>
    <n v="0"/>
    <n v="25.792000000000002"/>
  </r>
  <r>
    <n v="1872"/>
    <s v="CA-2014-116932"/>
    <x v="609"/>
    <d v="2014-07-25T00:00:00"/>
    <s v="Standard Class"/>
    <s v="ME-18010"/>
    <s v="Michelle Ellison"/>
    <x v="1"/>
    <s v="United States"/>
    <s v="San Francisco"/>
    <x v="1"/>
    <n v="94122"/>
    <x v="1"/>
    <s v="FUR-CH-10001215"/>
    <x v="0"/>
    <x v="1"/>
    <s v="Global Troy Executive Leather Low-Back Tilter"/>
    <n v="801.5680000000001"/>
    <n v="2"/>
    <n v="0.2"/>
    <n v="50.097999999999985"/>
  </r>
  <r>
    <n v="1873"/>
    <s v="CA-2014-116932"/>
    <x v="609"/>
    <d v="2014-07-25T00:00:00"/>
    <s v="Standard Class"/>
    <s v="ME-18010"/>
    <s v="Michelle Ellison"/>
    <x v="1"/>
    <s v="United States"/>
    <s v="San Francisco"/>
    <x v="1"/>
    <n v="94122"/>
    <x v="1"/>
    <s v="FUR-TA-10004175"/>
    <x v="0"/>
    <x v="3"/>
    <s v="Hon 30&quot; x 60&quot; Table with Locking Drawer"/>
    <n v="272.84800000000001"/>
    <n v="1"/>
    <n v="0.2"/>
    <n v="27.284800000000004"/>
  </r>
  <r>
    <n v="1874"/>
    <s v="CA-2017-142888"/>
    <x v="610"/>
    <d v="2017-11-25T00:00:00"/>
    <s v="Standard Class"/>
    <s v="BP-11230"/>
    <s v="Benjamin Patterson"/>
    <x v="0"/>
    <s v="United States"/>
    <s v="Spokane"/>
    <x v="4"/>
    <n v="99207"/>
    <x v="1"/>
    <s v="FUR-TA-10004767"/>
    <x v="0"/>
    <x v="3"/>
    <s v="Safco Drafting Table"/>
    <n v="70.98"/>
    <n v="1"/>
    <n v="0"/>
    <n v="20.584199999999996"/>
  </r>
  <r>
    <n v="1875"/>
    <s v="CA-2014-147914"/>
    <x v="611"/>
    <d v="2014-06-09T00:00:00"/>
    <s v="Standard Class"/>
    <s v="MP-17470"/>
    <s v="Mark Packer"/>
    <x v="2"/>
    <s v="United States"/>
    <s v="Columbus"/>
    <x v="24"/>
    <n v="43229"/>
    <x v="3"/>
    <s v="OFF-PA-10001685"/>
    <x v="1"/>
    <x v="10"/>
    <s v="Easy-staple paper"/>
    <n v="16.224"/>
    <n v="2"/>
    <n v="0.2"/>
    <n v="5.8812000000000006"/>
  </r>
  <r>
    <n v="1876"/>
    <s v="US-2016-112977"/>
    <x v="612"/>
    <d v="2016-03-16T00:00:00"/>
    <s v="Standard Class"/>
    <s v="CJ-12010"/>
    <s v="Caroline Jumper"/>
    <x v="0"/>
    <s v="United States"/>
    <s v="Long Beach"/>
    <x v="15"/>
    <n v="11561"/>
    <x v="3"/>
    <s v="FUR-BO-10003272"/>
    <x v="0"/>
    <x v="0"/>
    <s v="O'Sullivan Living Dimensions 5-Shelf Bookcases"/>
    <n v="176.78399999999999"/>
    <n v="1"/>
    <n v="0.2"/>
    <n v="-22.098000000000013"/>
  </r>
  <r>
    <n v="1877"/>
    <s v="CA-2017-112039"/>
    <x v="613"/>
    <d v="2017-03-29T00:00:00"/>
    <s v="Standard Class"/>
    <s v="JC-15775"/>
    <s v="John Castell"/>
    <x v="0"/>
    <s v="United States"/>
    <s v="San Antonio"/>
    <x v="5"/>
    <n v="78207"/>
    <x v="2"/>
    <s v="TEC-PH-10000984"/>
    <x v="2"/>
    <x v="7"/>
    <s v="Panasonic KX-TG9471B"/>
    <n v="470.37600000000009"/>
    <n v="3"/>
    <n v="0.2"/>
    <n v="47.037600000000026"/>
  </r>
  <r>
    <n v="1878"/>
    <s v="CA-2017-118885"/>
    <x v="614"/>
    <d v="2018-01-02T00:00:00"/>
    <s v="Standard Class"/>
    <s v="JG-15160"/>
    <s v="James Galang"/>
    <x v="0"/>
    <s v="United States"/>
    <s v="Los Angeles"/>
    <x v="1"/>
    <n v="90049"/>
    <x v="1"/>
    <s v="FUR-CH-10002880"/>
    <x v="0"/>
    <x v="1"/>
    <s v="Global High-Back Leather Tilter, Burgundy"/>
    <n v="393.56799999999998"/>
    <n v="4"/>
    <n v="0.2"/>
    <n v="-44.276400000000024"/>
  </r>
  <r>
    <n v="1879"/>
    <s v="CA-2017-118885"/>
    <x v="614"/>
    <d v="2018-01-02T00:00:00"/>
    <s v="Standard Class"/>
    <s v="JG-15160"/>
    <s v="James Galang"/>
    <x v="0"/>
    <s v="United States"/>
    <s v="Los Angeles"/>
    <x v="1"/>
    <n v="90049"/>
    <x v="1"/>
    <s v="TEC-PH-10002563"/>
    <x v="2"/>
    <x v="7"/>
    <s v="Adtran 1202752G1"/>
    <n v="302.37599999999998"/>
    <n v="3"/>
    <n v="0.2"/>
    <n v="22.678200000000018"/>
  </r>
  <r>
    <n v="1880"/>
    <s v="US-2017-166611"/>
    <x v="615"/>
    <d v="2017-04-02T00:00:00"/>
    <s v="Standard Class"/>
    <s v="CK-12760"/>
    <s v="Cyma Kinney"/>
    <x v="1"/>
    <s v="United States"/>
    <s v="Jacksonville"/>
    <x v="2"/>
    <n v="32216"/>
    <x v="0"/>
    <s v="OFF-BI-10001191"/>
    <x v="1"/>
    <x v="8"/>
    <s v="Canvas Sectional Post Binders"/>
    <n v="68.742000000000019"/>
    <n v="9"/>
    <n v="0.7"/>
    <n v="-48.119399999999985"/>
  </r>
  <r>
    <n v="1881"/>
    <s v="CA-2015-109512"/>
    <x v="616"/>
    <d v="2015-03-05T00:00:00"/>
    <s v="Same Day"/>
    <s v="LF-17185"/>
    <s v="Luke Foster"/>
    <x v="0"/>
    <s v="United States"/>
    <s v="New York City"/>
    <x v="15"/>
    <n v="10011"/>
    <x v="3"/>
    <s v="OFF-EN-10002621"/>
    <x v="1"/>
    <x v="12"/>
    <s v="Staple envelope"/>
    <n v="29.339999999999996"/>
    <n v="3"/>
    <n v="0"/>
    <n v="14.669999999999998"/>
  </r>
  <r>
    <n v="1882"/>
    <s v="CA-2015-109512"/>
    <x v="616"/>
    <d v="2015-03-05T00:00:00"/>
    <s v="Same Day"/>
    <s v="LF-17185"/>
    <s v="Luke Foster"/>
    <x v="0"/>
    <s v="United States"/>
    <s v="New York City"/>
    <x v="15"/>
    <n v="10011"/>
    <x v="3"/>
    <s v="FUR-CH-10001146"/>
    <x v="0"/>
    <x v="1"/>
    <s v="Global Value Mid-Back Manager's Chair, Gray"/>
    <n v="383.60700000000003"/>
    <n v="7"/>
    <n v="0.1"/>
    <n v="63.934499999999971"/>
  </r>
  <r>
    <n v="1883"/>
    <s v="CA-2015-109512"/>
    <x v="616"/>
    <d v="2015-03-05T00:00:00"/>
    <s v="Same Day"/>
    <s v="LF-17185"/>
    <s v="Luke Foster"/>
    <x v="0"/>
    <s v="United States"/>
    <s v="New York City"/>
    <x v="15"/>
    <n v="10011"/>
    <x v="3"/>
    <s v="OFF-ST-10000689"/>
    <x v="1"/>
    <x v="4"/>
    <s v="Fellowes Strictly Business Drawer File, Letter/Legal Size"/>
    <n v="563.4"/>
    <n v="4"/>
    <n v="0"/>
    <n v="67.608000000000004"/>
  </r>
  <r>
    <n v="1884"/>
    <s v="CA-2016-118570"/>
    <x v="373"/>
    <d v="2016-11-17T00:00:00"/>
    <s v="Standard Class"/>
    <s v="CC-12430"/>
    <s v="Chuck Clark"/>
    <x v="2"/>
    <s v="United States"/>
    <s v="Philadelphia"/>
    <x v="9"/>
    <n v="19143"/>
    <x v="3"/>
    <s v="OFF-PA-10001289"/>
    <x v="1"/>
    <x v="10"/>
    <s v="White Computer Printout Paper by Universal"/>
    <n v="217.05599999999998"/>
    <n v="7"/>
    <n v="0.2"/>
    <n v="78.6828"/>
  </r>
  <r>
    <n v="1885"/>
    <s v="CA-2017-154718"/>
    <x v="617"/>
    <d v="2017-01-23T00:00:00"/>
    <s v="Second Class"/>
    <s v="DL-12865"/>
    <s v="Dan Lawera"/>
    <x v="0"/>
    <s v="United States"/>
    <s v="Keller"/>
    <x v="5"/>
    <n v="76248"/>
    <x v="2"/>
    <s v="OFF-LA-10003714"/>
    <x v="1"/>
    <x v="2"/>
    <s v="Avery 510"/>
    <n v="6"/>
    <n v="2"/>
    <n v="0.2"/>
    <n v="2.0999999999999996"/>
  </r>
  <r>
    <n v="1886"/>
    <s v="CA-2016-147578"/>
    <x v="183"/>
    <d v="2016-04-26T00:00:00"/>
    <s v="Second Class"/>
    <s v="PG-18895"/>
    <s v="Paul Gonzalez"/>
    <x v="0"/>
    <s v="United States"/>
    <s v="San Francisco"/>
    <x v="1"/>
    <n v="94122"/>
    <x v="1"/>
    <s v="FUR-FU-10001889"/>
    <x v="0"/>
    <x v="5"/>
    <s v="Ultra Door Pull Handle"/>
    <n v="31.56"/>
    <n v="3"/>
    <n v="0"/>
    <n v="10.4148"/>
  </r>
  <r>
    <n v="1887"/>
    <s v="CA-2014-140165"/>
    <x v="8"/>
    <d v="2014-05-15T00:00:00"/>
    <s v="First Class"/>
    <s v="EH-14005"/>
    <s v="Erica Hernandez"/>
    <x v="2"/>
    <s v="United States"/>
    <s v="Hialeah"/>
    <x v="2"/>
    <n v="33012"/>
    <x v="0"/>
    <s v="OFF-FA-10002815"/>
    <x v="1"/>
    <x v="13"/>
    <s v="Staples"/>
    <n v="7.104000000000001"/>
    <n v="2"/>
    <n v="0.2"/>
    <n v="2.3976000000000002"/>
  </r>
  <r>
    <n v="1888"/>
    <s v="CA-2014-140165"/>
    <x v="8"/>
    <d v="2014-05-15T00:00:00"/>
    <s v="First Class"/>
    <s v="EH-14005"/>
    <s v="Erica Hernandez"/>
    <x v="2"/>
    <s v="United States"/>
    <s v="Hialeah"/>
    <x v="2"/>
    <n v="33012"/>
    <x v="0"/>
    <s v="OFF-BI-10004519"/>
    <x v="1"/>
    <x v="8"/>
    <s v="GBC DocuBind P100 Manual Binding Machine"/>
    <n v="398.35200000000003"/>
    <n v="8"/>
    <n v="0.7"/>
    <n v="-331.95999999999992"/>
  </r>
  <r>
    <n v="1889"/>
    <s v="CA-2014-142587"/>
    <x v="618"/>
    <d v="2014-10-22T00:00:00"/>
    <s v="First Class"/>
    <s v="TB-21520"/>
    <s v="Tracy Blumstein"/>
    <x v="0"/>
    <s v="United States"/>
    <s v="Fairfield"/>
    <x v="24"/>
    <n v="45014"/>
    <x v="3"/>
    <s v="OFF-AP-10004708"/>
    <x v="1"/>
    <x v="9"/>
    <s v="Fellowes Superior 10 Outlet Split Surge Protector"/>
    <n v="121.79200000000002"/>
    <n v="4"/>
    <n v="0.2"/>
    <n v="13.701599999999988"/>
  </r>
  <r>
    <n v="1890"/>
    <s v="CA-2014-142587"/>
    <x v="618"/>
    <d v="2014-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s v="Standard Class"/>
    <s v="DK-13225"/>
    <s v="Dean Katz"/>
    <x v="1"/>
    <s v="United States"/>
    <s v="Huntington Beach"/>
    <x v="1"/>
    <n v="92646"/>
    <x v="1"/>
    <s v="OFF-PA-10001204"/>
    <x v="1"/>
    <x v="10"/>
    <s v="Xerox 1972"/>
    <n v="10.56"/>
    <n v="2"/>
    <n v="0"/>
    <n v="4.7519999999999998"/>
  </r>
  <r>
    <n v="1892"/>
    <s v="CA-2014-157623"/>
    <x v="619"/>
    <d v="2014-03-18T00:00:00"/>
    <s v="Standard Class"/>
    <s v="DK-13225"/>
    <s v="Dean Katz"/>
    <x v="1"/>
    <s v="United States"/>
    <s v="Huntington Beach"/>
    <x v="1"/>
    <n v="92646"/>
    <x v="1"/>
    <s v="OFF-AR-10003723"/>
    <x v="1"/>
    <x v="6"/>
    <s v="Avery Hi-Liter Fluorescent Desk Style Markers"/>
    <n v="3.38"/>
    <n v="1"/>
    <n v="0"/>
    <n v="1.2505999999999999"/>
  </r>
  <r>
    <n v="1893"/>
    <s v="CA-2017-145310"/>
    <x v="66"/>
    <d v="2017-12-24T00:00:00"/>
    <s v="Second Class"/>
    <s v="JP-15520"/>
    <s v="Jeremy Pistek"/>
    <x v="0"/>
    <s v="United States"/>
    <s v="Port Orange"/>
    <x v="2"/>
    <n v="32127"/>
    <x v="0"/>
    <s v="OFF-EN-10002621"/>
    <x v="1"/>
    <x v="12"/>
    <s v="Staple envelope"/>
    <n v="7.8239999999999998"/>
    <n v="1"/>
    <n v="0.2"/>
    <n v="2.9339999999999997"/>
  </r>
  <r>
    <n v="1894"/>
    <s v="CA-2016-100083"/>
    <x v="390"/>
    <d v="2016-11-29T00:00:00"/>
    <s v="Standard Class"/>
    <s v="CD-11980"/>
    <s v="Carol Darley"/>
    <x v="0"/>
    <s v="United States"/>
    <s v="Medford"/>
    <x v="21"/>
    <n v="97504"/>
    <x v="1"/>
    <s v="OFF-PA-10000241"/>
    <x v="1"/>
    <x v="10"/>
    <s v="IBM Multi-Purpose Copy Paper, 8 1/2 x 11&quot;, Case"/>
    <n v="24.784000000000002"/>
    <n v="1"/>
    <n v="0.2"/>
    <n v="7.7449999999999983"/>
  </r>
  <r>
    <n v="1895"/>
    <s v="US-2017-108063"/>
    <x v="574"/>
    <d v="2017-12-05T00:00:00"/>
    <s v="First Class"/>
    <s v="AS-10090"/>
    <s v="Adam Shillingsburg"/>
    <x v="0"/>
    <s v="United States"/>
    <s v="Charlottesville"/>
    <x v="17"/>
    <n v="22901"/>
    <x v="0"/>
    <s v="OFF-AR-10001446"/>
    <x v="1"/>
    <x v="6"/>
    <s v="Newell 309"/>
    <n v="34.650000000000006"/>
    <n v="3"/>
    <n v="0"/>
    <n v="10.395"/>
  </r>
  <r>
    <n v="1896"/>
    <s v="CA-2015-109197"/>
    <x v="620"/>
    <d v="2016-01-04T00:00:00"/>
    <s v="Standard Class"/>
    <s v="JO-15280"/>
    <s v="Jas O'Carroll"/>
    <x v="0"/>
    <s v="United States"/>
    <s v="Missoula"/>
    <x v="37"/>
    <n v="59801"/>
    <x v="1"/>
    <s v="OFF-BI-10004632"/>
    <x v="1"/>
    <x v="8"/>
    <s v="Ibico Hi-Tech Manual Binding System"/>
    <n v="487.98400000000004"/>
    <n v="2"/>
    <n v="0.2"/>
    <n v="152.49499999999998"/>
  </r>
  <r>
    <n v="1897"/>
    <s v="CA-2017-141789"/>
    <x v="621"/>
    <d v="2017-10-06T00:00:00"/>
    <s v="First Class"/>
    <s v="AC-10450"/>
    <s v="Amy Cox"/>
    <x v="0"/>
    <s v="United States"/>
    <s v="Minneapolis"/>
    <x v="11"/>
    <n v="55407"/>
    <x v="2"/>
    <s v="OFF-BI-10001359"/>
    <x v="1"/>
    <x v="8"/>
    <s v="GBC DocuBind TL300 Electric Binding System"/>
    <n v="1793.98"/>
    <n v="2"/>
    <n v="0"/>
    <n v="843.17059999999992"/>
  </r>
  <r>
    <n v="1898"/>
    <s v="CA-2014-169775"/>
    <x v="550"/>
    <d v="2014-09-02T00:00:00"/>
    <s v="Second Class"/>
    <s v="RA-19945"/>
    <s v="Ryan Akin"/>
    <x v="0"/>
    <s v="United States"/>
    <s v="Miami"/>
    <x v="2"/>
    <n v="33178"/>
    <x v="0"/>
    <s v="OFF-EN-10001749"/>
    <x v="1"/>
    <x v="12"/>
    <s v="Jiffy Padded Mailers with Self-Seal Closure"/>
    <n v="29.808"/>
    <n v="2"/>
    <n v="0.2"/>
    <n v="10.805399999999997"/>
  </r>
  <r>
    <n v="1899"/>
    <s v="CA-2014-169775"/>
    <x v="550"/>
    <d v="2014-09-02T00:00:00"/>
    <s v="Second Class"/>
    <s v="RA-19945"/>
    <s v="Ryan Akin"/>
    <x v="0"/>
    <s v="United States"/>
    <s v="Miami"/>
    <x v="2"/>
    <n v="33178"/>
    <x v="0"/>
    <s v="OFF-BI-10004390"/>
    <x v="1"/>
    <x v="8"/>
    <s v="GBC DocuBind 200 Manual Binding Machine"/>
    <n v="505.1760000000001"/>
    <n v="4"/>
    <n v="0.7"/>
    <n v="-336.78399999999988"/>
  </r>
  <r>
    <n v="1900"/>
    <s v="CA-2014-169775"/>
    <x v="550"/>
    <d v="2014-09-02T00:00:00"/>
    <s v="Second Class"/>
    <s v="RA-19945"/>
    <s v="Ryan Akin"/>
    <x v="0"/>
    <s v="United States"/>
    <s v="Miami"/>
    <x v="2"/>
    <n v="33178"/>
    <x v="0"/>
    <s v="FUR-TA-10001857"/>
    <x v="0"/>
    <x v="3"/>
    <s v="Balt Solid Wood Rectangular Table"/>
    <n v="174.05850000000001"/>
    <n v="3"/>
    <n v="0.45"/>
    <n v="-110.76450000000001"/>
  </r>
  <r>
    <n v="1901"/>
    <s v="CA-2016-140543"/>
    <x v="622"/>
    <d v="2016-07-03T00:00:00"/>
    <s v="Second Class"/>
    <s v="Co-12640"/>
    <s v="Corey-Lock"/>
    <x v="0"/>
    <s v="United States"/>
    <s v="Florence"/>
    <x v="20"/>
    <n v="29501"/>
    <x v="0"/>
    <s v="OFF-ST-10000563"/>
    <x v="1"/>
    <x v="4"/>
    <s v="Fellowes Bankers Box Stor/Drawer Steel Plus"/>
    <n v="191.88"/>
    <n v="6"/>
    <n v="0"/>
    <n v="19.188000000000002"/>
  </r>
  <r>
    <n v="1902"/>
    <s v="CA-2016-151141"/>
    <x v="623"/>
    <d v="2016-08-23T00:00:00"/>
    <s v="First Class"/>
    <s v="DW-13480"/>
    <s v="Dianna Wilson"/>
    <x v="2"/>
    <s v="United States"/>
    <s v="Detroit"/>
    <x v="12"/>
    <n v="48205"/>
    <x v="2"/>
    <s v="TEC-PH-10004924"/>
    <x v="2"/>
    <x v="7"/>
    <s v="SKILCRAFT Telephone Shoulder Rest, 2&quot; x 6.5&quot; x 2.5&quot;, Black"/>
    <n v="14.78"/>
    <n v="2"/>
    <n v="0"/>
    <n v="3.9906000000000006"/>
  </r>
  <r>
    <n v="1903"/>
    <s v="CA-2017-167094"/>
    <x v="208"/>
    <d v="2017-10-22T00:00:00"/>
    <s v="First Class"/>
    <s v="DK-12835"/>
    <s v="Damala Kotsonis"/>
    <x v="1"/>
    <s v="United States"/>
    <s v="Springfield"/>
    <x v="21"/>
    <n v="97477"/>
    <x v="1"/>
    <s v="OFF-PA-10003953"/>
    <x v="1"/>
    <x v="10"/>
    <s v="Xerox 218"/>
    <n v="5.1840000000000011"/>
    <n v="1"/>
    <n v="0.2"/>
    <n v="1.8144"/>
  </r>
  <r>
    <n v="1904"/>
    <s v="CA-2017-167094"/>
    <x v="208"/>
    <d v="2017-10-22T00:00:00"/>
    <s v="First Class"/>
    <s v="DK-12835"/>
    <s v="Damala Kotsonis"/>
    <x v="1"/>
    <s v="United States"/>
    <s v="Springfield"/>
    <x v="21"/>
    <n v="97477"/>
    <x v="1"/>
    <s v="FUR-CH-10000155"/>
    <x v="0"/>
    <x v="1"/>
    <s v="Global Comet Stacking Armless Chair"/>
    <n v="478.48"/>
    <n v="2"/>
    <n v="0.2"/>
    <n v="47.848000000000013"/>
  </r>
  <r>
    <n v="1905"/>
    <s v="CA-2017-167094"/>
    <x v="208"/>
    <d v="2017-10-22T00:00:00"/>
    <s v="First Class"/>
    <s v="DK-12835"/>
    <s v="Damala Kotsonis"/>
    <x v="1"/>
    <s v="United States"/>
    <s v="Springfield"/>
    <x v="21"/>
    <n v="97477"/>
    <x v="1"/>
    <s v="TEC-AC-10003116"/>
    <x v="2"/>
    <x v="11"/>
    <s v="Memorex Froggy Flash Drive 8 GB"/>
    <n v="28.400000000000002"/>
    <n v="2"/>
    <n v="0.2"/>
    <n v="6.7449999999999983"/>
  </r>
  <r>
    <n v="1906"/>
    <s v="CA-2017-154410"/>
    <x v="208"/>
    <d v="2017-10-24T00:00:00"/>
    <s v="First Class"/>
    <s v="MD-17860"/>
    <s v="Michael Dominguez"/>
    <x v="1"/>
    <s v="United States"/>
    <s v="Indianapolis"/>
    <x v="14"/>
    <n v="46203"/>
    <x v="2"/>
    <s v="OFF-ST-10002743"/>
    <x v="1"/>
    <x v="4"/>
    <s v="SAFCO Boltless Steel Shelving"/>
    <n v="909.12"/>
    <n v="8"/>
    <n v="0"/>
    <n v="9.091199999999958"/>
  </r>
  <r>
    <n v="1907"/>
    <s v="US-2016-150567"/>
    <x v="624"/>
    <d v="2016-05-21T00:00:00"/>
    <s v="Standard Class"/>
    <s v="RP-19855"/>
    <s v="Roy Phan"/>
    <x v="1"/>
    <s v="United States"/>
    <s v="Apopka"/>
    <x v="2"/>
    <n v="32712"/>
    <x v="0"/>
    <s v="OFF-BI-10001757"/>
    <x v="1"/>
    <x v="8"/>
    <s v="Pressboard Hanging Data Binders for Unburst Sheets"/>
    <n v="2.9520000000000004"/>
    <n v="2"/>
    <n v="0.7"/>
    <n v="-2.1648000000000005"/>
  </r>
  <r>
    <n v="1908"/>
    <s v="US-2016-150567"/>
    <x v="624"/>
    <d v="2016-05-21T00:00:00"/>
    <s v="Standard Class"/>
    <s v="RP-19855"/>
    <s v="Roy Phan"/>
    <x v="1"/>
    <s v="United States"/>
    <s v="Apopka"/>
    <x v="2"/>
    <n v="32712"/>
    <x v="0"/>
    <s v="OFF-BI-10000069"/>
    <x v="1"/>
    <x v="8"/>
    <s v="GBC Prepunched Paper, 19-Hole, for Binding Systems, 24-lb"/>
    <n v="27.018000000000008"/>
    <n v="6"/>
    <n v="0.7"/>
    <n v="-21.61440000000001"/>
  </r>
  <r>
    <n v="1909"/>
    <s v="CA-2015-157959"/>
    <x v="302"/>
    <d v="2015-02-04T00:00:00"/>
    <s v="First Class"/>
    <s v="RW-19540"/>
    <s v="Rick Wilson"/>
    <x v="1"/>
    <s v="United States"/>
    <s v="Los Angeles"/>
    <x v="1"/>
    <n v="90008"/>
    <x v="1"/>
    <s v="FUR-FU-10004093"/>
    <x v="0"/>
    <x v="5"/>
    <s v="Hand-Finished Solid Wood Document Frame"/>
    <n v="136.91999999999999"/>
    <n v="4"/>
    <n v="0"/>
    <n v="41.075999999999993"/>
  </r>
  <r>
    <n v="1910"/>
    <s v="CA-2017-105886"/>
    <x v="404"/>
    <d v="2017-12-23T00:00:00"/>
    <s v="Standard Class"/>
    <s v="DB-13660"/>
    <s v="Duane Benoit"/>
    <x v="0"/>
    <s v="United States"/>
    <s v="Oceanside"/>
    <x v="15"/>
    <n v="11572"/>
    <x v="3"/>
    <s v="FUR-FU-10001037"/>
    <x v="0"/>
    <x v="5"/>
    <s v="DAX Charcoal/Nickel-Tone Document Frame, 5 x 7"/>
    <n v="18.96"/>
    <n v="2"/>
    <n v="0"/>
    <n v="8.532"/>
  </r>
  <r>
    <n v="1911"/>
    <s v="CA-2016-105963"/>
    <x v="625"/>
    <d v="2016-11-22T00:00:00"/>
    <s v="Standard Class"/>
    <s v="SC-20770"/>
    <s v="Stewart Carmichael"/>
    <x v="1"/>
    <s v="United States"/>
    <s v="Los Angeles"/>
    <x v="1"/>
    <n v="90008"/>
    <x v="1"/>
    <s v="TEC-AC-10003832"/>
    <x v="2"/>
    <x v="11"/>
    <s v="Imation 16GB Mini TravelDrive USB 2.0 Flash Drive"/>
    <n v="99.390000000000015"/>
    <n v="3"/>
    <n v="0"/>
    <n v="40.749900000000004"/>
  </r>
  <r>
    <n v="1912"/>
    <s v="CA-2017-121503"/>
    <x v="445"/>
    <d v="2017-07-06T00:00:00"/>
    <s v="Second Class"/>
    <s v="FH-14275"/>
    <s v="Frank Hawley"/>
    <x v="1"/>
    <s v="United States"/>
    <s v="Houston"/>
    <x v="5"/>
    <n v="77041"/>
    <x v="2"/>
    <s v="OFF-PA-10001878"/>
    <x v="1"/>
    <x v="10"/>
    <s v="Xerox 1891"/>
    <n v="273.89600000000002"/>
    <n v="7"/>
    <n v="0.2"/>
    <n v="92.43989999999998"/>
  </r>
  <r>
    <n v="1913"/>
    <s v="CA-2017-121503"/>
    <x v="445"/>
    <d v="2017-07-06T00:00:00"/>
    <s v="Second Class"/>
    <s v="FH-14275"/>
    <s v="Frank Hawley"/>
    <x v="1"/>
    <s v="United States"/>
    <s v="Houston"/>
    <x v="5"/>
    <n v="77041"/>
    <x v="2"/>
    <s v="TEC-MA-10003674"/>
    <x v="2"/>
    <x v="15"/>
    <s v="Hewlett-Packard Deskjet 5550 Printer"/>
    <n v="597.13200000000006"/>
    <n v="3"/>
    <n v="0.4"/>
    <n v="49.760999999999967"/>
  </r>
  <r>
    <n v="1914"/>
    <s v="CA-2014-103366"/>
    <x v="626"/>
    <d v="2014-01-17T00:00:00"/>
    <s v="First Class"/>
    <s v="EH-13990"/>
    <s v="Erica Hackney"/>
    <x v="0"/>
    <s v="United States"/>
    <s v="Roswell"/>
    <x v="32"/>
    <n v="30076"/>
    <x v="0"/>
    <s v="TEC-AC-10003628"/>
    <x v="2"/>
    <x v="11"/>
    <s v="Logitech 910-002974 M325 Wireless Mouse for Web Scrolling"/>
    <n v="149.94999999999999"/>
    <n v="5"/>
    <n v="0"/>
    <n v="65.978000000000009"/>
  </r>
  <r>
    <n v="1915"/>
    <s v="CA-2017-124597"/>
    <x v="504"/>
    <d v="2017-05-05T00:00:00"/>
    <s v="Standard Class"/>
    <s v="AS-10630"/>
    <s v="Ann Steele"/>
    <x v="2"/>
    <s v="United States"/>
    <s v="Boynton Beach"/>
    <x v="2"/>
    <n v="33437"/>
    <x v="0"/>
    <s v="OFF-LA-10003190"/>
    <x v="1"/>
    <x v="2"/>
    <s v="Avery 474"/>
    <n v="4.6079999999999997"/>
    <n v="2"/>
    <n v="0.2"/>
    <n v="1.6704000000000001"/>
  </r>
  <r>
    <n v="1916"/>
    <s v="CA-2017-124597"/>
    <x v="504"/>
    <d v="2017-05-05T00:00:00"/>
    <s v="Standard Class"/>
    <s v="AS-10630"/>
    <s v="Ann Steele"/>
    <x v="2"/>
    <s v="United States"/>
    <s v="Boynton Beach"/>
    <x v="2"/>
    <n v="33437"/>
    <x v="0"/>
    <s v="OFF-AR-10002280"/>
    <x v="1"/>
    <x v="6"/>
    <s v="Staples in misc. colors"/>
    <n v="15.528"/>
    <n v="3"/>
    <n v="0.2"/>
    <n v="4.8524999999999991"/>
  </r>
  <r>
    <n v="1917"/>
    <s v="CA-2017-124597"/>
    <x v="504"/>
    <d v="2017-05-05T00:00:00"/>
    <s v="Standard Class"/>
    <s v="AS-10630"/>
    <s v="Ann Steele"/>
    <x v="2"/>
    <s v="United States"/>
    <s v="Boynton Beach"/>
    <x v="2"/>
    <n v="33437"/>
    <x v="0"/>
    <s v="OFF-LA-10001569"/>
    <x v="1"/>
    <x v="2"/>
    <s v="Avery 499"/>
    <n v="11.952000000000002"/>
    <n v="3"/>
    <n v="0.2"/>
    <n v="3.8843999999999994"/>
  </r>
  <r>
    <n v="1918"/>
    <s v="CA-2015-105634"/>
    <x v="627"/>
    <d v="2015-11-14T00:00:00"/>
    <s v="Standard Class"/>
    <s v="HA-14905"/>
    <s v="Helen Abelman"/>
    <x v="0"/>
    <s v="United States"/>
    <s v="Franklin"/>
    <x v="31"/>
    <n v="2038"/>
    <x v="3"/>
    <s v="OFF-AR-10001573"/>
    <x v="1"/>
    <x v="6"/>
    <s v="American Pencil"/>
    <n v="11.65"/>
    <n v="5"/>
    <n v="0"/>
    <n v="3.3784999999999989"/>
  </r>
  <r>
    <n v="1919"/>
    <s v="CA-2015-123673"/>
    <x v="628"/>
    <d v="2015-11-01T00:00:00"/>
    <s v="Second Class"/>
    <s v="CH-12070"/>
    <s v="Cathy Hwang"/>
    <x v="2"/>
    <s v="United States"/>
    <s v="Detroit"/>
    <x v="12"/>
    <n v="48227"/>
    <x v="2"/>
    <s v="TEC-PH-10001809"/>
    <x v="2"/>
    <x v="7"/>
    <s v="Panasonic KX T7736-B Digital phone"/>
    <n v="299.89999999999998"/>
    <n v="2"/>
    <n v="0"/>
    <n v="74.974999999999994"/>
  </r>
  <r>
    <n v="1920"/>
    <s v="US-2017-111423"/>
    <x v="629"/>
    <d v="2017-08-19T00:00:00"/>
    <s v="First Class"/>
    <s v="EH-13765"/>
    <s v="Edward Hooks"/>
    <x v="1"/>
    <s v="United States"/>
    <s v="Watertown"/>
    <x v="15"/>
    <n v="13601"/>
    <x v="3"/>
    <s v="OFF-BI-10003091"/>
    <x v="1"/>
    <x v="8"/>
    <s v="GBC DocuBind TL200 Manual Binding Machine"/>
    <n v="895.92"/>
    <n v="5"/>
    <n v="0.2"/>
    <n v="302.37299999999993"/>
  </r>
  <r>
    <n v="1921"/>
    <s v="US-2017-111423"/>
    <x v="629"/>
    <d v="2017-08-19T00:00:00"/>
    <s v="First Class"/>
    <s v="EH-13765"/>
    <s v="Edward Hooks"/>
    <x v="1"/>
    <s v="United States"/>
    <s v="Watertown"/>
    <x v="15"/>
    <n v="13601"/>
    <x v="3"/>
    <s v="FUR-CH-10003981"/>
    <x v="0"/>
    <x v="1"/>
    <s v="Global Commerce Series Low-Back Swivel/Tilt Chairs"/>
    <n v="462.56400000000002"/>
    <n v="2"/>
    <n v="0.1"/>
    <n v="97.652399999999943"/>
  </r>
  <r>
    <n v="1922"/>
    <s v="CA-2015-125178"/>
    <x v="292"/>
    <d v="2015-10-09T00:00:00"/>
    <s v="Standard Class"/>
    <s v="MZ-17515"/>
    <s v="Mary Zewe"/>
    <x v="1"/>
    <s v="United States"/>
    <s v="Reading"/>
    <x v="9"/>
    <n v="19601"/>
    <x v="3"/>
    <s v="OFF-ST-10002562"/>
    <x v="1"/>
    <x v="4"/>
    <s v="Staple magnet"/>
    <n v="15.008000000000003"/>
    <n v="2"/>
    <n v="0.2"/>
    <n v="1.5007999999999999"/>
  </r>
  <r>
    <n v="1923"/>
    <s v="CA-2016-156685"/>
    <x v="630"/>
    <d v="2016-07-10T00:00:00"/>
    <s v="Second Class"/>
    <s v="SC-20230"/>
    <s v="Scot Coram"/>
    <x v="1"/>
    <s v="United States"/>
    <s v="Arlington"/>
    <x v="5"/>
    <n v="76017"/>
    <x v="2"/>
    <s v="TEC-PH-10004345"/>
    <x v="2"/>
    <x v="7"/>
    <s v="Cisco SPA 502G IP Phone"/>
    <n v="863.6400000000001"/>
    <n v="9"/>
    <n v="0.2"/>
    <n v="107.95499999999998"/>
  </r>
  <r>
    <n v="1924"/>
    <s v="CA-2016-156685"/>
    <x v="630"/>
    <d v="2016-07-10T00:00:00"/>
    <s v="Second Class"/>
    <s v="SC-20230"/>
    <s v="Scot Coram"/>
    <x v="1"/>
    <s v="United States"/>
    <s v="Arlington"/>
    <x v="5"/>
    <n v="76017"/>
    <x v="2"/>
    <s v="OFF-AR-10000588"/>
    <x v="1"/>
    <x v="6"/>
    <s v="Newell 345"/>
    <n v="47.616"/>
    <n v="3"/>
    <n v="0.2"/>
    <n v="3.571200000000001"/>
  </r>
  <r>
    <n v="1925"/>
    <s v="CA-2017-126865"/>
    <x v="256"/>
    <d v="2017-12-07T00:00:00"/>
    <s v="Second Class"/>
    <s v="NP-18325"/>
    <s v="Naresj Patel"/>
    <x v="0"/>
    <s v="United States"/>
    <s v="San Diego"/>
    <x v="1"/>
    <n v="92024"/>
    <x v="1"/>
    <s v="OFF-PA-10003039"/>
    <x v="1"/>
    <x v="10"/>
    <s v="Xerox 1960"/>
    <n v="92.94"/>
    <n v="3"/>
    <n v="0"/>
    <n v="41.822999999999993"/>
  </r>
  <r>
    <n v="1926"/>
    <s v="CA-2017-102834"/>
    <x v="631"/>
    <d v="2017-03-13T00:00:00"/>
    <s v="Standard Class"/>
    <s v="LW-16990"/>
    <s v="Lindsay Williams"/>
    <x v="1"/>
    <s v="United States"/>
    <s v="San Francisco"/>
    <x v="1"/>
    <n v="94110"/>
    <x v="1"/>
    <s v="TEC-AC-10001908"/>
    <x v="2"/>
    <x v="11"/>
    <s v="Logitech Wireless Headset h800"/>
    <n v="199.98"/>
    <n v="2"/>
    <n v="0"/>
    <n v="69.992999999999995"/>
  </r>
  <r>
    <n v="1927"/>
    <s v="US-2016-139710"/>
    <x v="632"/>
    <d v="2016-06-15T00:00:00"/>
    <s v="Standard Class"/>
    <s v="GM-14680"/>
    <s v="Greg Matthias"/>
    <x v="0"/>
    <s v="United States"/>
    <s v="Los Angeles"/>
    <x v="1"/>
    <n v="90045"/>
    <x v="1"/>
    <s v="TEC-PH-10001198"/>
    <x v="2"/>
    <x v="7"/>
    <s v="Avaya 4621SW VoIP phone"/>
    <n v="177.48000000000002"/>
    <n v="3"/>
    <n v="0.2"/>
    <n v="19.966499999999982"/>
  </r>
  <r>
    <n v="1928"/>
    <s v="CA-2017-121538"/>
    <x v="354"/>
    <d v="2017-12-01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s v="Second Class"/>
    <s v="VM-21685"/>
    <s v="Valerie Mitchum"/>
    <x v="2"/>
    <s v="United States"/>
    <s v="Seattle"/>
    <x v="4"/>
    <n v="98105"/>
    <x v="1"/>
    <s v="OFF-PA-10001972"/>
    <x v="1"/>
    <x v="10"/>
    <s v="Xerox 214"/>
    <n v="6.48"/>
    <n v="1"/>
    <n v="0"/>
    <n v="3.1104000000000003"/>
  </r>
  <r>
    <n v="1930"/>
    <s v="US-2017-101539"/>
    <x v="633"/>
    <d v="2017-03-18T00:00:00"/>
    <s v="Second Class"/>
    <s v="VM-21685"/>
    <s v="Valerie Mitchum"/>
    <x v="2"/>
    <s v="United States"/>
    <s v="Seattle"/>
    <x v="4"/>
    <n v="98105"/>
    <x v="1"/>
    <s v="OFF-ST-10004180"/>
    <x v="1"/>
    <x v="4"/>
    <s v="Safco Commercial Shelving"/>
    <n v="46.51"/>
    <n v="1"/>
    <n v="0"/>
    <n v="1.8603999999999985"/>
  </r>
  <r>
    <n v="1931"/>
    <s v="US-2017-101539"/>
    <x v="633"/>
    <d v="2017-03-18T00:00:00"/>
    <s v="Second Class"/>
    <s v="VM-21685"/>
    <s v="Valerie Mitchum"/>
    <x v="2"/>
    <s v="United States"/>
    <s v="Seattle"/>
    <x v="4"/>
    <n v="98105"/>
    <x v="1"/>
    <s v="TEC-PH-10004165"/>
    <x v="2"/>
    <x v="7"/>
    <s v="Mitel MiVoice 5330e IP Phone"/>
    <n v="659.97600000000011"/>
    <n v="3"/>
    <n v="0.2"/>
    <n v="49.498199999999969"/>
  </r>
  <r>
    <n v="1932"/>
    <s v="CA-2016-152121"/>
    <x v="581"/>
    <d v="2016-11-29T00:00:00"/>
    <s v="Second Class"/>
    <s v="CC-12670"/>
    <s v="Craig Carreira"/>
    <x v="0"/>
    <s v="United States"/>
    <s v="Scottsdale"/>
    <x v="16"/>
    <n v="85254"/>
    <x v="1"/>
    <s v="TEC-PH-10002483"/>
    <x v="2"/>
    <x v="7"/>
    <s v="Motorola Moto X"/>
    <n v="271.99200000000002"/>
    <n v="1"/>
    <n v="0.2"/>
    <n v="23.799300000000002"/>
  </r>
  <r>
    <n v="1933"/>
    <s v="CA-2017-161200"/>
    <x v="634"/>
    <d v="2017-08-10T00:00:00"/>
    <s v="Second Class"/>
    <s v="SV-20365"/>
    <s v="Seth Vernon"/>
    <x v="0"/>
    <s v="United States"/>
    <s v="Lafayette"/>
    <x v="28"/>
    <n v="70506"/>
    <x v="0"/>
    <s v="FUR-BO-10000468"/>
    <x v="0"/>
    <x v="0"/>
    <s v="O'Sullivan 2-Shelf Heavy-Duty Bookcases"/>
    <n v="145.74"/>
    <n v="3"/>
    <n v="0"/>
    <n v="23.318400000000011"/>
  </r>
  <r>
    <n v="1934"/>
    <s v="CA-2017-161200"/>
    <x v="634"/>
    <d v="2017-08-10T00:00:00"/>
    <s v="Second Class"/>
    <s v="SV-20365"/>
    <s v="Seth Vernon"/>
    <x v="0"/>
    <s v="United States"/>
    <s v="Lafayette"/>
    <x v="28"/>
    <n v="70506"/>
    <x v="0"/>
    <s v="FUR-FU-10001706"/>
    <x v="0"/>
    <x v="5"/>
    <s v="Longer-Life Soft White Bulbs"/>
    <n v="15.4"/>
    <n v="5"/>
    <n v="0"/>
    <n v="7.3919999999999995"/>
  </r>
  <r>
    <n v="1935"/>
    <s v="CA-2017-101245"/>
    <x v="344"/>
    <d v="2017-12-03T00:00:00"/>
    <s v="Standard Class"/>
    <s v="LW-16990"/>
    <s v="Lindsay Williams"/>
    <x v="1"/>
    <s v="United States"/>
    <s v="San Francisco"/>
    <x v="1"/>
    <n v="94109"/>
    <x v="1"/>
    <s v="OFF-PA-10003129"/>
    <x v="1"/>
    <x v="10"/>
    <s v="Tops White Computer Printout Paper"/>
    <n v="244.54999999999998"/>
    <n v="5"/>
    <n v="0"/>
    <n v="114.93849999999998"/>
  </r>
  <r>
    <n v="1936"/>
    <s v="CA-2017-101245"/>
    <x v="344"/>
    <d v="2017-12-03T00:00:00"/>
    <s v="Standard Class"/>
    <s v="LW-16990"/>
    <s v="Lindsay Williams"/>
    <x v="1"/>
    <s v="United States"/>
    <s v="San Francisco"/>
    <x v="1"/>
    <n v="94109"/>
    <x v="1"/>
    <s v="TEC-AC-10001284"/>
    <x v="2"/>
    <x v="11"/>
    <s v="Enermax Briskie RF Wireless Keyboard and Mouse Combo"/>
    <n v="166.16"/>
    <n v="8"/>
    <n v="0"/>
    <n v="59.817599999999999"/>
  </r>
  <r>
    <n v="1937"/>
    <s v="CA-2015-141768"/>
    <x v="442"/>
    <d v="2015-05-27T00:00:00"/>
    <s v="Second Class"/>
    <s v="NP-18685"/>
    <s v="Nora Pelletier"/>
    <x v="2"/>
    <s v="United States"/>
    <s v="San Francisco"/>
    <x v="1"/>
    <n v="94109"/>
    <x v="1"/>
    <s v="FUR-FU-10002268"/>
    <x v="0"/>
    <x v="5"/>
    <s v="Ultra Door Push Plate"/>
    <n v="14.73"/>
    <n v="3"/>
    <n v="0"/>
    <n v="4.8608999999999991"/>
  </r>
  <r>
    <n v="1938"/>
    <s v="CA-2016-112109"/>
    <x v="630"/>
    <d v="2016-07-12T00:00:00"/>
    <s v="Standard Class"/>
    <s v="JE-15715"/>
    <s v="Joe Elijah"/>
    <x v="0"/>
    <s v="United States"/>
    <s v="Broomfield"/>
    <x v="22"/>
    <n v="80020"/>
    <x v="1"/>
    <s v="OFF-BI-10002082"/>
    <x v="1"/>
    <x v="8"/>
    <s v="GBC Twin Loop Wire Binding Elements"/>
    <n v="19.968000000000004"/>
    <n v="2"/>
    <n v="0.7"/>
    <n v="-13.311999999999998"/>
  </r>
  <r>
    <n v="1939"/>
    <s v="CA-2016-112109"/>
    <x v="630"/>
    <d v="2016-07-12T00:00:00"/>
    <s v="Standard Class"/>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s v="Standard Class"/>
    <s v="JE-15715"/>
    <s v="Joe Elijah"/>
    <x v="0"/>
    <s v="United States"/>
    <s v="Broomfield"/>
    <x v="22"/>
    <n v="80020"/>
    <x v="1"/>
    <s v="OFF-BI-10001634"/>
    <x v="1"/>
    <x v="8"/>
    <s v="Wilson Jones Active Use Binders"/>
    <n v="8.7360000000000024"/>
    <n v="4"/>
    <n v="0.7"/>
    <n v="-6.1151999999999997"/>
  </r>
  <r>
    <n v="1941"/>
    <s v="CA-2016-112109"/>
    <x v="630"/>
    <d v="2016-07-12T00:00:00"/>
    <s v="Standard Class"/>
    <s v="JE-15715"/>
    <s v="Joe Elijah"/>
    <x v="0"/>
    <s v="United States"/>
    <s v="Broomfield"/>
    <x v="22"/>
    <n v="80020"/>
    <x v="1"/>
    <s v="FUR-CH-10004287"/>
    <x v="0"/>
    <x v="1"/>
    <s v="SAFCO Arco Folding Chair"/>
    <n v="662.88"/>
    <n v="3"/>
    <n v="0.2"/>
    <n v="74.573999999999955"/>
  </r>
  <r>
    <n v="1942"/>
    <s v="CA-2017-144064"/>
    <x v="635"/>
    <d v="2017-09-01T00:00:00"/>
    <s v="First Class"/>
    <s v="CP-12085"/>
    <s v="Cathy Prescott"/>
    <x v="1"/>
    <s v="United States"/>
    <s v="Quincy"/>
    <x v="10"/>
    <n v="62301"/>
    <x v="2"/>
    <s v="OFF-LA-10004544"/>
    <x v="1"/>
    <x v="2"/>
    <s v="Avery 505"/>
    <n v="47.360000000000007"/>
    <n v="4"/>
    <n v="0.2"/>
    <n v="17.759999999999998"/>
  </r>
  <r>
    <n v="1943"/>
    <s v="CA-2017-144064"/>
    <x v="635"/>
    <d v="2017-09-01T00:00:00"/>
    <s v="First Class"/>
    <s v="CP-12085"/>
    <s v="Cathy Prescott"/>
    <x v="1"/>
    <s v="United States"/>
    <s v="Quincy"/>
    <x v="10"/>
    <n v="62301"/>
    <x v="2"/>
    <s v="OFF-ST-10004507"/>
    <x v="1"/>
    <x v="4"/>
    <s v="Advantus Rolling Storage Box"/>
    <n v="27.439999999999998"/>
    <n v="2"/>
    <n v="0.2"/>
    <n v="2.4009999999999998"/>
  </r>
  <r>
    <n v="1944"/>
    <s v="CA-2017-144064"/>
    <x v="635"/>
    <d v="2017-09-01T00:00:00"/>
    <s v="First Class"/>
    <s v="CP-12085"/>
    <s v="Cathy Prescott"/>
    <x v="1"/>
    <s v="United States"/>
    <s v="Quincy"/>
    <x v="10"/>
    <n v="62301"/>
    <x v="2"/>
    <s v="OFF-BI-10002012"/>
    <x v="1"/>
    <x v="8"/>
    <s v="Wilson Jones Easy Flow II Sheet Lifters"/>
    <n v="3.2399999999999993"/>
    <n v="9"/>
    <n v="0.8"/>
    <n v="-5.1840000000000011"/>
  </r>
  <r>
    <n v="1945"/>
    <s v="CA-2016-108581"/>
    <x v="23"/>
    <d v="2016-06-26T00:00:00"/>
    <s v="Standard Class"/>
    <s v="EA-14035"/>
    <s v="Erin Ashbrook"/>
    <x v="1"/>
    <s v="United States"/>
    <s v="Carrollton"/>
    <x v="5"/>
    <n v="75007"/>
    <x v="2"/>
    <s v="TEC-AC-10001109"/>
    <x v="2"/>
    <x v="11"/>
    <s v="Logitech Trackman Marble Mouse"/>
    <n v="95.968000000000004"/>
    <n v="4"/>
    <n v="0.2"/>
    <n v="26.391200000000001"/>
  </r>
  <r>
    <n v="1946"/>
    <s v="CA-2016-108581"/>
    <x v="23"/>
    <d v="2016-06-26T00:00:00"/>
    <s v="Standard Class"/>
    <s v="EA-14035"/>
    <s v="Erin Ashbrook"/>
    <x v="1"/>
    <s v="United States"/>
    <s v="Carrollton"/>
    <x v="5"/>
    <n v="75007"/>
    <x v="2"/>
    <s v="OFF-PA-10000809"/>
    <x v="1"/>
    <x v="10"/>
    <s v="Xerox 206"/>
    <n v="10.368000000000002"/>
    <n v="2"/>
    <n v="0.2"/>
    <n v="3.6288"/>
  </r>
  <r>
    <n v="1947"/>
    <s v="CA-2017-157987"/>
    <x v="264"/>
    <d v="2017-09-06T00:00:00"/>
    <s v="Standard Class"/>
    <s v="AC-10615"/>
    <s v="Ann Chong"/>
    <x v="1"/>
    <s v="United States"/>
    <s v="New York City"/>
    <x v="15"/>
    <n v="10009"/>
    <x v="3"/>
    <s v="OFF-AR-10000658"/>
    <x v="1"/>
    <x v="6"/>
    <s v="Newell 324"/>
    <n v="23.1"/>
    <n v="2"/>
    <n v="0"/>
    <n v="6.468"/>
  </r>
  <r>
    <n v="1948"/>
    <s v="CA-2017-157987"/>
    <x v="264"/>
    <d v="2017-09-06T00:00:00"/>
    <s v="Standard Class"/>
    <s v="AC-10615"/>
    <s v="Ann Chong"/>
    <x v="1"/>
    <s v="United States"/>
    <s v="New York City"/>
    <x v="15"/>
    <n v="10009"/>
    <x v="3"/>
    <s v="FUR-FU-10001196"/>
    <x v="0"/>
    <x v="5"/>
    <s v="DAX Cubicle Frames - 8x10"/>
    <n v="11.54"/>
    <n v="2"/>
    <n v="0"/>
    <n v="3.4619999999999997"/>
  </r>
  <r>
    <n v="1949"/>
    <s v="CA-2017-157987"/>
    <x v="264"/>
    <d v="2017-09-06T00:00:00"/>
    <s v="Standard Class"/>
    <s v="AC-10615"/>
    <s v="Ann Chong"/>
    <x v="1"/>
    <s v="United States"/>
    <s v="New York City"/>
    <x v="15"/>
    <n v="10009"/>
    <x v="3"/>
    <s v="FUR-TA-10001889"/>
    <x v="0"/>
    <x v="3"/>
    <s v="Bush Advantage Collection Racetrack Conference Table"/>
    <n v="254.52599999999998"/>
    <n v="1"/>
    <n v="0.4"/>
    <n v="-93.3262"/>
  </r>
  <r>
    <n v="1950"/>
    <s v="CA-2017-157987"/>
    <x v="264"/>
    <d v="2017-09-06T00:00:00"/>
    <s v="Standard Class"/>
    <s v="AC-10615"/>
    <s v="Ann Chong"/>
    <x v="1"/>
    <s v="United States"/>
    <s v="New York City"/>
    <x v="15"/>
    <n v="10009"/>
    <x v="3"/>
    <s v="OFF-AP-10000358"/>
    <x v="1"/>
    <x v="9"/>
    <s v="Fellowes Basic Home/Office Series Surge Protectors"/>
    <n v="12.98"/>
    <n v="1"/>
    <n v="0"/>
    <n v="3.7641999999999989"/>
  </r>
  <r>
    <n v="1951"/>
    <s v="CA-2017-157987"/>
    <x v="264"/>
    <d v="2017-09-06T00:00:00"/>
    <s v="Standard Class"/>
    <s v="AC-10615"/>
    <s v="Ann Chong"/>
    <x v="1"/>
    <s v="United States"/>
    <s v="New York City"/>
    <x v="15"/>
    <n v="10009"/>
    <x v="3"/>
    <s v="OFF-BI-10004970"/>
    <x v="1"/>
    <x v="8"/>
    <s v="ACCOHIDE 3-Ring Binder, Blue, 1&quot;"/>
    <n v="26.432000000000002"/>
    <n v="8"/>
    <n v="0.2"/>
    <n v="8.9207999999999998"/>
  </r>
  <r>
    <n v="1952"/>
    <s v="CA-2017-157987"/>
    <x v="264"/>
    <d v="2017-09-06T00:00:00"/>
    <s v="Standard Class"/>
    <s v="AC-10615"/>
    <s v="Ann Chong"/>
    <x v="1"/>
    <s v="United States"/>
    <s v="New York City"/>
    <x v="15"/>
    <n v="10009"/>
    <x v="3"/>
    <s v="TEC-PH-10003885"/>
    <x v="2"/>
    <x v="7"/>
    <s v="Cisco SPA508G"/>
    <n v="197.96999999999997"/>
    <n v="3"/>
    <n v="0"/>
    <n v="57.41129999999999"/>
  </r>
  <r>
    <n v="1953"/>
    <s v="CA-2017-157987"/>
    <x v="264"/>
    <d v="2017-09-06T00:00:00"/>
    <s v="Standard Class"/>
    <s v="AC-10615"/>
    <s v="Ann Chong"/>
    <x v="1"/>
    <s v="United States"/>
    <s v="New York City"/>
    <x v="15"/>
    <n v="10009"/>
    <x v="3"/>
    <s v="OFF-LA-10001641"/>
    <x v="1"/>
    <x v="2"/>
    <s v="Avery 518"/>
    <n v="18.899999999999999"/>
    <n v="6"/>
    <n v="0"/>
    <n v="9.0719999999999992"/>
  </r>
  <r>
    <n v="1954"/>
    <s v="CA-2017-157987"/>
    <x v="264"/>
    <d v="2017-09-06T00:00:00"/>
    <s v="Standard Class"/>
    <s v="AC-10615"/>
    <s v="Ann Chong"/>
    <x v="1"/>
    <s v="United States"/>
    <s v="New York City"/>
    <x v="15"/>
    <n v="10009"/>
    <x v="3"/>
    <s v="FUR-CH-10003379"/>
    <x v="0"/>
    <x v="1"/>
    <s v="Global Commerce Series High-Back Swivel/Tilt Chairs"/>
    <n v="1282.4100000000001"/>
    <n v="5"/>
    <n v="0.1"/>
    <n v="213.73500000000001"/>
  </r>
  <r>
    <n v="1955"/>
    <s v="CA-2017-157987"/>
    <x v="264"/>
    <d v="2017-09-06T00:00:00"/>
    <s v="Standard Class"/>
    <s v="AC-10615"/>
    <s v="Ann Chong"/>
    <x v="1"/>
    <s v="United States"/>
    <s v="New York City"/>
    <x v="15"/>
    <n v="10009"/>
    <x v="3"/>
    <s v="OFF-AR-10004582"/>
    <x v="1"/>
    <x v="6"/>
    <s v="BIC Brite Liner Grip Highlighters"/>
    <n v="4.92"/>
    <n v="3"/>
    <n v="0"/>
    <n v="2.2139999999999995"/>
  </r>
  <r>
    <n v="1956"/>
    <s v="CA-2017-157987"/>
    <x v="264"/>
    <d v="2017-09-06T00:00:00"/>
    <s v="Standard Class"/>
    <s v="AC-10615"/>
    <s v="Ann Chong"/>
    <x v="1"/>
    <s v="United States"/>
    <s v="New York City"/>
    <x v="15"/>
    <n v="10009"/>
    <x v="3"/>
    <s v="TEC-AC-10002842"/>
    <x v="2"/>
    <x v="11"/>
    <s v="WD My Passport Ultra 2TB Portable External Hard Drive"/>
    <n v="238"/>
    <n v="2"/>
    <n v="0"/>
    <n v="38.080000000000013"/>
  </r>
  <r>
    <n v="1957"/>
    <s v="CA-2017-157987"/>
    <x v="264"/>
    <d v="2017-09-06T00:00:00"/>
    <s v="Standard Class"/>
    <s v="AC-10615"/>
    <s v="Ann Chong"/>
    <x v="1"/>
    <s v="United States"/>
    <s v="New York City"/>
    <x v="15"/>
    <n v="10009"/>
    <x v="3"/>
    <s v="TEC-AC-10000109"/>
    <x v="2"/>
    <x v="11"/>
    <s v="Sony Micro Vault Click 16 GB USB 2.0 Flash Drive"/>
    <n v="167.97"/>
    <n v="3"/>
    <n v="0"/>
    <n v="40.31280000000001"/>
  </r>
  <r>
    <n v="1958"/>
    <s v="CA-2017-157987"/>
    <x v="264"/>
    <d v="2017-09-06T00:00:00"/>
    <s v="Standard Class"/>
    <s v="AC-10615"/>
    <s v="Ann Chong"/>
    <x v="1"/>
    <s v="United States"/>
    <s v="New York City"/>
    <x v="15"/>
    <n v="10009"/>
    <x v="3"/>
    <s v="OFF-PA-10003893"/>
    <x v="1"/>
    <x v="10"/>
    <s v="Xerox 1962"/>
    <n v="17.12"/>
    <n v="4"/>
    <n v="0"/>
    <n v="7.7039999999999988"/>
  </r>
  <r>
    <n v="1959"/>
    <s v="CA-2017-110905"/>
    <x v="18"/>
    <d v="2017-09-15T00:00:00"/>
    <s v="Second Class"/>
    <s v="RW-19690"/>
    <s v="Robert Waldorf"/>
    <x v="0"/>
    <s v="United States"/>
    <s v="Springfield"/>
    <x v="25"/>
    <n v="65807"/>
    <x v="2"/>
    <s v="OFF-BI-10003669"/>
    <x v="1"/>
    <x v="8"/>
    <s v="3M Organizer Strips"/>
    <n v="16.200000000000003"/>
    <n v="3"/>
    <n v="0"/>
    <n v="7.7759999999999998"/>
  </r>
  <r>
    <n v="1960"/>
    <s v="CA-2017-110905"/>
    <x v="18"/>
    <d v="2017-09-15T00:00:00"/>
    <s v="Second Class"/>
    <s v="RW-19690"/>
    <s v="Robert Waldorf"/>
    <x v="0"/>
    <s v="United States"/>
    <s v="Springfield"/>
    <x v="25"/>
    <n v="65807"/>
    <x v="2"/>
    <s v="OFF-AP-10004785"/>
    <x v="1"/>
    <x v="9"/>
    <s v="Holmes Replacement Filter for HEPA Air Cleaner, Medium Room"/>
    <n v="33.99"/>
    <n v="3"/>
    <n v="0"/>
    <n v="14.615700000000004"/>
  </r>
  <r>
    <n v="1961"/>
    <s v="CA-2017-110905"/>
    <x v="18"/>
    <d v="2017-09-15T00:00:00"/>
    <s v="Second Class"/>
    <s v="RW-19690"/>
    <s v="Robert Waldorf"/>
    <x v="0"/>
    <s v="United States"/>
    <s v="Springfield"/>
    <x v="25"/>
    <n v="65807"/>
    <x v="2"/>
    <s v="TEC-AC-10003023"/>
    <x v="2"/>
    <x v="11"/>
    <s v="Logitech G105 Gaming Keyboard"/>
    <n v="296.84999999999997"/>
    <n v="5"/>
    <n v="0"/>
    <n v="53.432999999999993"/>
  </r>
  <r>
    <n v="1962"/>
    <s v="CA-2017-110905"/>
    <x v="18"/>
    <d v="2017-09-15T00:00:00"/>
    <s v="Second Class"/>
    <s v="RW-19690"/>
    <s v="Robert Waldorf"/>
    <x v="0"/>
    <s v="United States"/>
    <s v="Springfield"/>
    <x v="25"/>
    <n v="65807"/>
    <x v="2"/>
    <s v="TEC-AC-10002217"/>
    <x v="2"/>
    <x v="11"/>
    <s v="Imation Clip USB flash drive - 8 GB"/>
    <n v="112.80000000000001"/>
    <n v="6"/>
    <n v="0"/>
    <n v="6.7680000000000007"/>
  </r>
  <r>
    <n v="1963"/>
    <s v="CA-2017-110905"/>
    <x v="18"/>
    <d v="2017-09-15T00:00:00"/>
    <s v="Second Class"/>
    <s v="RW-19690"/>
    <s v="Robert Waldorf"/>
    <x v="0"/>
    <s v="United States"/>
    <s v="Springfield"/>
    <x v="25"/>
    <n v="65807"/>
    <x v="2"/>
    <s v="OFF-BI-10002954"/>
    <x v="1"/>
    <x v="8"/>
    <s v="Newell 3-Hole Punched Plastic Slotted Magazine Holders for Binders"/>
    <n v="13.71"/>
    <n v="3"/>
    <n v="0"/>
    <n v="6.5808"/>
  </r>
  <r>
    <n v="1964"/>
    <s v="CA-2017-110905"/>
    <x v="18"/>
    <d v="2017-09-15T00:00:00"/>
    <s v="Second Class"/>
    <s v="RW-19690"/>
    <s v="Robert Waldorf"/>
    <x v="0"/>
    <s v="United States"/>
    <s v="Springfield"/>
    <x v="25"/>
    <n v="65807"/>
    <x v="2"/>
    <s v="OFF-PA-10002586"/>
    <x v="1"/>
    <x v="10"/>
    <s v="Xerox 1970"/>
    <n v="24.900000000000002"/>
    <n v="5"/>
    <n v="0"/>
    <n v="11.703000000000001"/>
  </r>
  <r>
    <n v="1965"/>
    <s v="CA-2017-110905"/>
    <x v="18"/>
    <d v="2017-09-15T00:00:00"/>
    <s v="Second Class"/>
    <s v="RW-19690"/>
    <s v="Robert Waldorf"/>
    <x v="0"/>
    <s v="United States"/>
    <s v="Springfield"/>
    <x v="25"/>
    <n v="65807"/>
    <x v="2"/>
    <s v="OFF-ST-10000025"/>
    <x v="1"/>
    <x v="4"/>
    <s v="Fellowes Stor/Drawer Steel Plus Storage Drawers"/>
    <n v="286.29000000000002"/>
    <n v="3"/>
    <n v="0"/>
    <n v="17.177399999999977"/>
  </r>
  <r>
    <n v="1966"/>
    <s v="CA-2017-110905"/>
    <x v="18"/>
    <d v="2017-09-15T00:00:00"/>
    <s v="Second Class"/>
    <s v="RW-19690"/>
    <s v="Robert Waldorf"/>
    <x v="0"/>
    <s v="United States"/>
    <s v="Springfield"/>
    <x v="25"/>
    <n v="65807"/>
    <x v="2"/>
    <s v="OFF-AP-10003281"/>
    <x v="1"/>
    <x v="9"/>
    <s v="Acco 6 Outlet Guardian Standard Surge Suppressor"/>
    <n v="24.18"/>
    <n v="2"/>
    <n v="0"/>
    <n v="7.2539999999999978"/>
  </r>
  <r>
    <n v="1967"/>
    <s v="CA-2017-165841"/>
    <x v="202"/>
    <d v="2017-12-28T00:00:00"/>
    <s v="Standard Class"/>
    <s v="DB-13210"/>
    <s v="Dean Braden"/>
    <x v="0"/>
    <s v="United States"/>
    <s v="Paterson"/>
    <x v="30"/>
    <n v="7501"/>
    <x v="3"/>
    <s v="TEC-PH-10002103"/>
    <x v="2"/>
    <x v="7"/>
    <s v="Jabra SPEAK 410"/>
    <n v="281.96999999999997"/>
    <n v="3"/>
    <n v="0"/>
    <n v="78.951599999999999"/>
  </r>
  <r>
    <n v="1968"/>
    <s v="CA-2017-165841"/>
    <x v="202"/>
    <d v="2017-12-28T00:00:00"/>
    <s v="Standard Class"/>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s v="Standard Class"/>
    <s v="DB-13210"/>
    <s v="Dean Braden"/>
    <x v="0"/>
    <s v="United States"/>
    <s v="Paterson"/>
    <x v="30"/>
    <n v="7501"/>
    <x v="3"/>
    <s v="OFF-PA-10001144"/>
    <x v="1"/>
    <x v="10"/>
    <s v="Xerox 1913"/>
    <n v="166.44"/>
    <n v="3"/>
    <n v="0"/>
    <n v="79.891199999999998"/>
  </r>
  <r>
    <n v="1970"/>
    <s v="CA-2017-117485"/>
    <x v="397"/>
    <d v="2017-09-29T00:00:00"/>
    <s v="Standard Class"/>
    <s v="BD-11320"/>
    <s v="Bill Donatelli"/>
    <x v="0"/>
    <s v="United States"/>
    <s v="Tulsa"/>
    <x v="26"/>
    <n v="74133"/>
    <x v="2"/>
    <s v="TEC-AC-10004659"/>
    <x v="2"/>
    <x v="11"/>
    <s v="Imation Secure+ Hardware Encrypted USB 2.0 Flash Drive; 16GB"/>
    <n v="291.95999999999998"/>
    <n v="4"/>
    <n v="0"/>
    <n v="102.18599999999998"/>
  </r>
  <r>
    <n v="1971"/>
    <s v="CA-2017-140242"/>
    <x v="636"/>
    <d v="2017-05-11T00:00:00"/>
    <s v="Standard Class"/>
    <s v="ML-17755"/>
    <s v="Max Ludwig"/>
    <x v="2"/>
    <s v="United States"/>
    <s v="Chicago"/>
    <x v="10"/>
    <n v="60623"/>
    <x v="2"/>
    <s v="OFF-AR-10004752"/>
    <x v="1"/>
    <x v="6"/>
    <s v="Blackstonian Pencils"/>
    <n v="6.4080000000000004"/>
    <n v="3"/>
    <n v="0.2"/>
    <n v="0.64079999999999981"/>
  </r>
  <r>
    <n v="1972"/>
    <s v="CA-2017-140242"/>
    <x v="636"/>
    <d v="2017-05-11T00:00:00"/>
    <s v="Standard Class"/>
    <s v="ML-17755"/>
    <s v="Max Ludwig"/>
    <x v="2"/>
    <s v="United States"/>
    <s v="Chicago"/>
    <x v="10"/>
    <n v="60623"/>
    <x v="2"/>
    <s v="TEC-AC-10004659"/>
    <x v="2"/>
    <x v="11"/>
    <s v="Imation Secure+ Hardware Encrypted USB 2.0 Flash Drive; 16GB"/>
    <n v="408.74399999999997"/>
    <n v="7"/>
    <n v="0.2"/>
    <n v="76.639499999999984"/>
  </r>
  <r>
    <n v="1973"/>
    <s v="CA-2014-148950"/>
    <x v="637"/>
    <d v="2014-12-19T00:00:00"/>
    <s v="Standard Class"/>
    <s v="JD-16015"/>
    <s v="Joy Daniels"/>
    <x v="0"/>
    <s v="United States"/>
    <s v="Chicago"/>
    <x v="10"/>
    <n v="60610"/>
    <x v="2"/>
    <s v="OFF-BI-10001249"/>
    <x v="1"/>
    <x v="8"/>
    <s v="Avery Heavy-Duty EZD View Binder with Locking Rings"/>
    <n v="5.1039999999999992"/>
    <n v="4"/>
    <n v="0.8"/>
    <n v="-8.6768000000000018"/>
  </r>
  <r>
    <n v="1974"/>
    <s v="CA-2014-148950"/>
    <x v="637"/>
    <d v="2014-12-19T00:00:00"/>
    <s v="Standard Class"/>
    <s v="JD-16015"/>
    <s v="Joy Daniels"/>
    <x v="0"/>
    <s v="United States"/>
    <s v="Chicago"/>
    <x v="10"/>
    <n v="60610"/>
    <x v="2"/>
    <s v="OFF-FA-10003059"/>
    <x v="1"/>
    <x v="13"/>
    <s v="Assorted Color Push Pins"/>
    <n v="2.8960000000000004"/>
    <n v="2"/>
    <n v="0.2"/>
    <n v="0.4705999999999998"/>
  </r>
  <r>
    <n v="1975"/>
    <s v="CA-2014-148950"/>
    <x v="637"/>
    <d v="2014-12-19T00:00:00"/>
    <s v="Standard Class"/>
    <s v="JD-16015"/>
    <s v="Joy Daniels"/>
    <x v="0"/>
    <s v="United States"/>
    <s v="Chicago"/>
    <x v="10"/>
    <n v="60610"/>
    <x v="2"/>
    <s v="TEC-AC-10002718"/>
    <x v="2"/>
    <x v="11"/>
    <s v="Belkin Standard 104 key USB Keyboard"/>
    <n v="35.016000000000005"/>
    <n v="3"/>
    <n v="0.2"/>
    <n v="-2.188500000000003"/>
  </r>
  <r>
    <n v="1976"/>
    <s v="CA-2014-110408"/>
    <x v="638"/>
    <d v="2014-10-20T00:00:00"/>
    <s v="Second Class"/>
    <s v="AS-10225"/>
    <s v="Alan Schoenberger"/>
    <x v="1"/>
    <s v="United States"/>
    <s v="Montgomery"/>
    <x v="19"/>
    <n v="36116"/>
    <x v="0"/>
    <s v="OFF-ST-10001522"/>
    <x v="1"/>
    <x v="4"/>
    <s v="Gould Plastics 18-Pocket Panel Bin, 34w x 5-1/4d x 20-1/2h"/>
    <n v="275.96999999999997"/>
    <n v="3"/>
    <n v="0"/>
    <n v="11.038799999999981"/>
  </r>
  <r>
    <n v="1977"/>
    <s v="CA-2014-110408"/>
    <x v="638"/>
    <d v="2014-10-20T00:00:00"/>
    <s v="Second Class"/>
    <s v="AS-10225"/>
    <s v="Alan Schoenberger"/>
    <x v="1"/>
    <s v="United States"/>
    <s v="Montgomery"/>
    <x v="19"/>
    <n v="36116"/>
    <x v="0"/>
    <s v="TEC-PH-10002352"/>
    <x v="2"/>
    <x v="7"/>
    <s v="Avaya IP Phone 1140E VoIP phone"/>
    <n v="1394.95"/>
    <n v="5"/>
    <n v="0"/>
    <n v="362.68699999999995"/>
  </r>
  <r>
    <n v="1978"/>
    <s v="CA-2014-110408"/>
    <x v="638"/>
    <d v="2014-10-20T00:00:00"/>
    <s v="Second Class"/>
    <s v="AS-10225"/>
    <s v="Alan Schoenberger"/>
    <x v="1"/>
    <s v="United States"/>
    <s v="Montgomery"/>
    <x v="19"/>
    <n v="36116"/>
    <x v="0"/>
    <s v="FUR-CH-10003774"/>
    <x v="0"/>
    <x v="1"/>
    <s v="Global Wood Trimmed Manager's Task Chair, Khaki"/>
    <n v="545.88"/>
    <n v="6"/>
    <n v="0"/>
    <n v="70.964399999999983"/>
  </r>
  <r>
    <n v="1979"/>
    <s v="CA-2015-109939"/>
    <x v="412"/>
    <d v="2015-05-12T00:00:00"/>
    <s v="Standard Class"/>
    <s v="AA-10375"/>
    <s v="Allen Armold"/>
    <x v="0"/>
    <s v="United States"/>
    <s v="Salem"/>
    <x v="21"/>
    <n v="97301"/>
    <x v="1"/>
    <s v="OFF-AR-10000127"/>
    <x v="1"/>
    <x v="6"/>
    <s v="Newell 321"/>
    <n v="5.2480000000000002"/>
    <n v="2"/>
    <n v="0.2"/>
    <n v="0.59039999999999915"/>
  </r>
  <r>
    <n v="1980"/>
    <s v="CA-2016-112669"/>
    <x v="167"/>
    <d v="2016-04-14T00:00:00"/>
    <s v="Same Day"/>
    <s v="KT-16465"/>
    <s v="Kean Takahito"/>
    <x v="0"/>
    <s v="United States"/>
    <s v="Glendale"/>
    <x v="16"/>
    <n v="85301"/>
    <x v="1"/>
    <s v="FUR-CH-10004086"/>
    <x v="0"/>
    <x v="1"/>
    <s v="Hon 4070 Series Pagoda Armless Upholstered Stacking Chairs"/>
    <n v="933.53600000000006"/>
    <n v="4"/>
    <n v="0.2"/>
    <n v="105.02279999999996"/>
  </r>
  <r>
    <n v="1981"/>
    <s v="CA-2016-112669"/>
    <x v="167"/>
    <d v="2016-04-14T00:00:00"/>
    <s v="Same Day"/>
    <s v="KT-16465"/>
    <s v="Kean Takahito"/>
    <x v="0"/>
    <s v="United States"/>
    <s v="Glendale"/>
    <x v="16"/>
    <n v="85301"/>
    <x v="1"/>
    <s v="OFF-ST-10001228"/>
    <x v="1"/>
    <x v="4"/>
    <s v="Fellowes Personal Hanging Folder Files, Navy"/>
    <n v="42.975999999999999"/>
    <n v="4"/>
    <n v="0.2"/>
    <n v="4.2976000000000028"/>
  </r>
  <r>
    <n v="1982"/>
    <s v="CA-2015-119592"/>
    <x v="639"/>
    <d v="2015-12-16T00:00:00"/>
    <s v="Second Class"/>
    <s v="MM-18280"/>
    <s v="Muhammed MacIntyre"/>
    <x v="1"/>
    <s v="United States"/>
    <s v="Columbus"/>
    <x v="32"/>
    <n v="31907"/>
    <x v="0"/>
    <s v="OFF-BI-10004187"/>
    <x v="1"/>
    <x v="8"/>
    <s v="3-ring staple pack"/>
    <n v="3.76"/>
    <n v="2"/>
    <n v="0"/>
    <n v="1.8047999999999997"/>
  </r>
  <r>
    <n v="1983"/>
    <s v="CA-2014-122749"/>
    <x v="640"/>
    <d v="2014-12-09T00:00:00"/>
    <s v="Standard Class"/>
    <s v="NG-18430"/>
    <s v="Nathan Gelder"/>
    <x v="0"/>
    <s v="United States"/>
    <s v="Oklahoma City"/>
    <x v="26"/>
    <n v="73120"/>
    <x v="2"/>
    <s v="TEC-PH-10003811"/>
    <x v="2"/>
    <x v="7"/>
    <s v="Jabra Supreme Plus Driver Edition Headset"/>
    <n v="479.96"/>
    <n v="4"/>
    <n v="0"/>
    <n v="134.3888"/>
  </r>
  <r>
    <n v="1984"/>
    <s v="CA-2014-164721"/>
    <x v="641"/>
    <d v="2014-11-27T00:00:00"/>
    <s v="Second Class"/>
    <s v="LW-16825"/>
    <s v="Laurel Workman"/>
    <x v="1"/>
    <s v="United States"/>
    <s v="Brentwood"/>
    <x v="1"/>
    <n v="94513"/>
    <x v="1"/>
    <s v="OFF-AP-10000240"/>
    <x v="1"/>
    <x v="9"/>
    <s v="Belkin F9G930V10-GRY 9 Outlet Surge"/>
    <n v="320.88"/>
    <n v="6"/>
    <n v="0"/>
    <n v="93.055199999999957"/>
  </r>
  <r>
    <n v="1985"/>
    <s v="CA-2014-164721"/>
    <x v="641"/>
    <d v="2014-11-27T00:00:00"/>
    <s v="Second Class"/>
    <s v="LW-16825"/>
    <s v="Laurel Workman"/>
    <x v="1"/>
    <s v="United States"/>
    <s v="Brentwood"/>
    <x v="1"/>
    <n v="94513"/>
    <x v="1"/>
    <s v="FUR-FU-10001940"/>
    <x v="0"/>
    <x v="5"/>
    <s v="Staple-based wall hangings"/>
    <n v="23.88"/>
    <n v="3"/>
    <n v="0"/>
    <n v="10.507200000000001"/>
  </r>
  <r>
    <n v="1986"/>
    <s v="CA-2014-164721"/>
    <x v="641"/>
    <d v="2014-11-27T00:00:00"/>
    <s v="Second Class"/>
    <s v="LW-16825"/>
    <s v="Laurel Workman"/>
    <x v="1"/>
    <s v="United States"/>
    <s v="Brentwood"/>
    <x v="1"/>
    <n v="94513"/>
    <x v="1"/>
    <s v="OFF-PA-10000575"/>
    <x v="1"/>
    <x v="10"/>
    <s v="Wirebound Message Books, Four 2 3/4 x 5 White Forms per Page"/>
    <n v="26.76"/>
    <n v="4"/>
    <n v="0"/>
    <n v="12.3096"/>
  </r>
  <r>
    <n v="1987"/>
    <s v="CA-2016-147417"/>
    <x v="197"/>
    <d v="2016-07-27T00:00:00"/>
    <s v="First Class"/>
    <s v="CB-12415"/>
    <s v="Christy Brittain"/>
    <x v="0"/>
    <s v="United States"/>
    <s v="Columbus"/>
    <x v="24"/>
    <n v="43229"/>
    <x v="3"/>
    <s v="TEC-CO-10001449"/>
    <x v="2"/>
    <x v="16"/>
    <s v="Hewlett Packard LaserJet 3310 Copier"/>
    <n v="1439.9759999999999"/>
    <n v="4"/>
    <n v="0.4"/>
    <n v="191.99680000000001"/>
  </r>
  <r>
    <n v="1988"/>
    <s v="CA-2015-127509"/>
    <x v="529"/>
    <d v="2015-11-13T00:00:00"/>
    <s v="Standard Class"/>
    <s v="AS-10090"/>
    <s v="Adam Shillingsburg"/>
    <x v="0"/>
    <s v="United States"/>
    <s v="Springfield"/>
    <x v="25"/>
    <n v="65807"/>
    <x v="2"/>
    <s v="OFF-BI-10002393"/>
    <x v="1"/>
    <x v="8"/>
    <s v="Binder Posts"/>
    <n v="17.22"/>
    <n v="3"/>
    <n v="0"/>
    <n v="7.9212000000000007"/>
  </r>
  <r>
    <n v="1989"/>
    <s v="CA-2015-127509"/>
    <x v="529"/>
    <d v="2015-11-13T00:00:00"/>
    <s v="Standard Class"/>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s v="Standard Class"/>
    <s v="AS-10090"/>
    <s v="Adam Shillingsburg"/>
    <x v="0"/>
    <s v="United States"/>
    <s v="Springfield"/>
    <x v="25"/>
    <n v="65807"/>
    <x v="2"/>
    <s v="OFF-EN-10000781"/>
    <x v="1"/>
    <x v="12"/>
    <s v="#10- 4 1/8&quot; x 9 1/2&quot; Recycled Envelopes"/>
    <n v="26.22"/>
    <n v="3"/>
    <n v="0"/>
    <n v="12.323399999999999"/>
  </r>
  <r>
    <n v="1991"/>
    <s v="CA-2015-127509"/>
    <x v="529"/>
    <d v="2015-11-13T00:00:00"/>
    <s v="Standard Class"/>
    <s v="AS-10090"/>
    <s v="Adam Shillingsburg"/>
    <x v="0"/>
    <s v="United States"/>
    <s v="Springfield"/>
    <x v="25"/>
    <n v="65807"/>
    <x v="2"/>
    <s v="OFF-PA-10002160"/>
    <x v="1"/>
    <x v="10"/>
    <s v="Xerox 1978"/>
    <n v="17.34"/>
    <n v="3"/>
    <n v="0"/>
    <n v="8.4966000000000008"/>
  </r>
  <r>
    <n v="1992"/>
    <s v="CA-2017-111374"/>
    <x v="642"/>
    <d v="2017-02-28T00:00:00"/>
    <s v="Standard Class"/>
    <s v="CB-12415"/>
    <s v="Christy Brittain"/>
    <x v="0"/>
    <s v="United States"/>
    <s v="Philadelphia"/>
    <x v="9"/>
    <n v="19134"/>
    <x v="3"/>
    <s v="OFF-BI-10004970"/>
    <x v="1"/>
    <x v="8"/>
    <s v="ACCOHIDE 3-Ring Binder, Blue, 1&quot;"/>
    <n v="4.9560000000000004"/>
    <n v="4"/>
    <n v="0.7"/>
    <n v="-3.7995999999999981"/>
  </r>
  <r>
    <n v="1993"/>
    <s v="CA-2017-133648"/>
    <x v="643"/>
    <d v="2017-07-02T00:00:00"/>
    <s v="Standard Class"/>
    <s v="ML-17755"/>
    <s v="Max Ludwig"/>
    <x v="2"/>
    <s v="United States"/>
    <s v="Springfield"/>
    <x v="21"/>
    <n v="97477"/>
    <x v="1"/>
    <s v="OFF-LA-10003923"/>
    <x v="1"/>
    <x v="2"/>
    <s v="Alphabetical Labels for Top Tab Filing"/>
    <n v="71.040000000000006"/>
    <n v="6"/>
    <n v="0.2"/>
    <n v="26.640000000000004"/>
  </r>
  <r>
    <n v="1994"/>
    <s v="CA-2017-133648"/>
    <x v="643"/>
    <d v="2017-07-02T00:00:00"/>
    <s v="Standard Class"/>
    <s v="ML-17755"/>
    <s v="Max Ludwig"/>
    <x v="2"/>
    <s v="United States"/>
    <s v="Springfield"/>
    <x v="21"/>
    <n v="97477"/>
    <x v="1"/>
    <s v="OFF-AR-10002257"/>
    <x v="1"/>
    <x v="6"/>
    <s v="Eldon Spacemaker Box, Quick-Snap Lid, Clear"/>
    <n v="5.3440000000000003"/>
    <n v="2"/>
    <n v="0.2"/>
    <n v="0.73479999999999923"/>
  </r>
  <r>
    <n v="1995"/>
    <s v="CA-2017-133648"/>
    <x v="643"/>
    <d v="2017-07-02T00:00:00"/>
    <s v="Standard Class"/>
    <s v="ML-17755"/>
    <s v="Max Ludwig"/>
    <x v="2"/>
    <s v="United States"/>
    <s v="Springfield"/>
    <x v="21"/>
    <n v="97477"/>
    <x v="1"/>
    <s v="OFF-FA-10004395"/>
    <x v="1"/>
    <x v="13"/>
    <s v="Plymouth Boxed Rubber Bands by Plymouth"/>
    <n v="11.304"/>
    <n v="3"/>
    <n v="0.2"/>
    <n v="-2.1194999999999999"/>
  </r>
  <r>
    <n v="1996"/>
    <s v="US-2017-147221"/>
    <x v="574"/>
    <d v="2017-12-04T00:00:00"/>
    <s v="Second Class"/>
    <s v="JS-16030"/>
    <s v="Joy Smith"/>
    <x v="0"/>
    <s v="United States"/>
    <s v="Houston"/>
    <x v="5"/>
    <n v="77036"/>
    <x v="2"/>
    <s v="OFF-AP-10002534"/>
    <x v="1"/>
    <x v="9"/>
    <s v="3.6 Cubic Foot Counter Height Office Refrigerator"/>
    <n v="294.61999999999995"/>
    <n v="5"/>
    <n v="0.8"/>
    <n v="-766.01199999999994"/>
  </r>
  <r>
    <n v="1997"/>
    <s v="US-2017-147221"/>
    <x v="574"/>
    <d v="2017-12-04T00:00:00"/>
    <s v="Second Class"/>
    <s v="JS-16030"/>
    <s v="Joy Smith"/>
    <x v="0"/>
    <s v="United States"/>
    <s v="Houston"/>
    <x v="5"/>
    <n v="77036"/>
    <x v="2"/>
    <s v="FUR-FU-10004020"/>
    <x v="0"/>
    <x v="5"/>
    <s v="Advantus Panel Wall Acrylic Frame"/>
    <n v="8.7520000000000007"/>
    <n v="4"/>
    <n v="0.6"/>
    <n v="-3.719599999999998"/>
  </r>
  <r>
    <n v="1998"/>
    <s v="CA-2014-131905"/>
    <x v="644"/>
    <d v="2014-02-09T00:00:00"/>
    <s v="First Class"/>
    <s v="ND-18460"/>
    <s v="Neil Ducich"/>
    <x v="1"/>
    <s v="United States"/>
    <s v="Chesapeake"/>
    <x v="17"/>
    <n v="23320"/>
    <x v="0"/>
    <s v="OFF-LA-10002787"/>
    <x v="1"/>
    <x v="2"/>
    <s v="Avery 480"/>
    <n v="15"/>
    <n v="4"/>
    <n v="0"/>
    <n v="7.1999999999999993"/>
  </r>
  <r>
    <n v="1999"/>
    <s v="CA-2014-131905"/>
    <x v="644"/>
    <d v="2014-02-09T00:00:00"/>
    <s v="First Class"/>
    <s v="ND-18460"/>
    <s v="Neil Ducich"/>
    <x v="1"/>
    <s v="United States"/>
    <s v="Chesapeake"/>
    <x v="17"/>
    <n v="23320"/>
    <x v="0"/>
    <s v="TEC-PH-10003645"/>
    <x v="2"/>
    <x v="7"/>
    <s v="Aastra 57i VoIP phone"/>
    <n v="161.61000000000001"/>
    <n v="1"/>
    <n v="0"/>
    <n v="42.018600000000006"/>
  </r>
  <r>
    <n v="2000"/>
    <s v="CA-2014-131905"/>
    <x v="644"/>
    <d v="2014-02-09T00:00:00"/>
    <s v="First Class"/>
    <s v="ND-18460"/>
    <s v="Neil Ducich"/>
    <x v="1"/>
    <s v="United States"/>
    <s v="Chesapeake"/>
    <x v="17"/>
    <n v="23320"/>
    <x v="0"/>
    <s v="TEC-PH-10001615"/>
    <x v="2"/>
    <x v="7"/>
    <s v="AT&amp;T CL82213"/>
    <n v="144.94999999999999"/>
    <n v="5"/>
    <n v="0"/>
    <n v="42.035499999999985"/>
  </r>
  <r>
    <n v="2001"/>
    <s v="CA-2017-166128"/>
    <x v="645"/>
    <d v="2017-04-18T00:00:00"/>
    <s v="Standard Class"/>
    <s v="LW-17215"/>
    <s v="Luke Weiss"/>
    <x v="0"/>
    <s v="United States"/>
    <s v="Pasadena"/>
    <x v="1"/>
    <n v="91104"/>
    <x v="1"/>
    <s v="TEC-AC-10001767"/>
    <x v="2"/>
    <x v="11"/>
    <s v="SanDisk Ultra 64 GB MicroSDHC Class 10 Memory Card"/>
    <n v="199.95000000000002"/>
    <n v="5"/>
    <n v="0"/>
    <n v="21.994499999999988"/>
  </r>
  <r>
    <n v="2002"/>
    <s v="CA-2017-166128"/>
    <x v="645"/>
    <d v="2017-04-18T00:00:00"/>
    <s v="Standard Class"/>
    <s v="LW-17215"/>
    <s v="Luke Weiss"/>
    <x v="0"/>
    <s v="United States"/>
    <s v="Pasadena"/>
    <x v="1"/>
    <n v="91104"/>
    <x v="1"/>
    <s v="OFF-AR-10001221"/>
    <x v="1"/>
    <x v="6"/>
    <s v="Dixon Ticonderoga Erasable Colored Pencil Set, 12-Color"/>
    <n v="41.86"/>
    <n v="7"/>
    <n v="0"/>
    <n v="14.232399999999998"/>
  </r>
  <r>
    <n v="2003"/>
    <s v="CA-2017-163510"/>
    <x v="53"/>
    <d v="2017-12-28T00:00:00"/>
    <s v="Second Class"/>
    <s v="JW-15955"/>
    <s v="Joni Wasserman"/>
    <x v="0"/>
    <s v="United States"/>
    <s v="Louisville"/>
    <x v="0"/>
    <n v="40214"/>
    <x v="0"/>
    <s v="OFF-ST-10000563"/>
    <x v="1"/>
    <x v="4"/>
    <s v="Fellowes Bankers Box Stor/Drawer Steel Plus"/>
    <n v="95.94"/>
    <n v="3"/>
    <n v="0"/>
    <n v="9.5940000000000012"/>
  </r>
  <r>
    <n v="2004"/>
    <s v="CA-2017-163510"/>
    <x v="53"/>
    <d v="2017-12-28T00:00:00"/>
    <s v="Second Class"/>
    <s v="JW-15955"/>
    <s v="Joni Wasserman"/>
    <x v="0"/>
    <s v="United States"/>
    <s v="Louisville"/>
    <x v="0"/>
    <n v="40214"/>
    <x v="0"/>
    <s v="FUR-CH-10001146"/>
    <x v="0"/>
    <x v="1"/>
    <s v="Global Value Mid-Back Manager's Chair, Gray"/>
    <n v="304.45"/>
    <n v="5"/>
    <n v="0"/>
    <n v="76.112499999999983"/>
  </r>
  <r>
    <n v="2005"/>
    <s v="US-2017-143028"/>
    <x v="645"/>
    <d v="2017-04-18T00:00:00"/>
    <s v="Standard Class"/>
    <s v="SC-20050"/>
    <s v="Sample Company A"/>
    <x v="2"/>
    <s v="United States"/>
    <s v="Lubbock"/>
    <x v="5"/>
    <n v="79424"/>
    <x v="2"/>
    <s v="OFF-BI-10004738"/>
    <x v="1"/>
    <x v="8"/>
    <s v="Flexible Leather- Look Classic Collection Ring Binder"/>
    <n v="11.363999999999997"/>
    <n v="3"/>
    <n v="0.8"/>
    <n v="-17.045999999999999"/>
  </r>
  <r>
    <n v="2006"/>
    <s v="CA-2014-111150"/>
    <x v="520"/>
    <d v="2015-01-04T00:00:00"/>
    <s v="Standard Class"/>
    <s v="RW-19630"/>
    <s v="Rob Williams"/>
    <x v="1"/>
    <s v="United States"/>
    <s v="Columbia"/>
    <x v="25"/>
    <n v="65203"/>
    <x v="2"/>
    <s v="OFF-AR-10000034"/>
    <x v="1"/>
    <x v="6"/>
    <s v="BIC Brite Liner Grip Highlighters, Assorted, 5/Pack"/>
    <n v="29.68"/>
    <n v="7"/>
    <n v="0"/>
    <n v="11.575199999999999"/>
  </r>
  <r>
    <n v="2007"/>
    <s v="CA-2014-111150"/>
    <x v="520"/>
    <d v="2015-01-04T00:00:00"/>
    <s v="Standard Class"/>
    <s v="RW-19630"/>
    <s v="Rob Williams"/>
    <x v="1"/>
    <s v="United States"/>
    <s v="Columbia"/>
    <x v="25"/>
    <n v="65203"/>
    <x v="2"/>
    <s v="TEC-AC-10000290"/>
    <x v="2"/>
    <x v="11"/>
    <s v="Sabrent 4-Port USB 2.0 Hub"/>
    <n v="47.53"/>
    <n v="7"/>
    <n v="0"/>
    <n v="16.160200000000003"/>
  </r>
  <r>
    <n v="2008"/>
    <s v="CA-2017-165386"/>
    <x v="646"/>
    <d v="2017-08-04T00:00:00"/>
    <s v="First Class"/>
    <s v="CM-12190"/>
    <s v="Charlotte Melton"/>
    <x v="0"/>
    <s v="United States"/>
    <s v="Chicago"/>
    <x v="10"/>
    <n v="60623"/>
    <x v="2"/>
    <s v="FUR-BO-10003034"/>
    <x v="0"/>
    <x v="0"/>
    <s v="O'Sullivan Elevations Bookcase, Cherry Finish"/>
    <n v="183.37199999999999"/>
    <n v="2"/>
    <n v="0.3"/>
    <n v="-36.674399999999991"/>
  </r>
  <r>
    <n v="2009"/>
    <s v="CA-2014-116407"/>
    <x v="647"/>
    <d v="2014-11-21T00:00:00"/>
    <s v="Standard Class"/>
    <s v="JF-15190"/>
    <s v="Jamie Frazer"/>
    <x v="0"/>
    <s v="United States"/>
    <s v="Johnson City"/>
    <x v="18"/>
    <n v="37604"/>
    <x v="0"/>
    <s v="OFF-AR-10001315"/>
    <x v="1"/>
    <x v="6"/>
    <s v="Newell 310"/>
    <n v="4.2240000000000002"/>
    <n v="3"/>
    <n v="0.2"/>
    <n v="0.47519999999999984"/>
  </r>
  <r>
    <n v="2010"/>
    <s v="CA-2014-116407"/>
    <x v="647"/>
    <d v="2014-11-21T00:00:00"/>
    <s v="Standard Class"/>
    <s v="JF-15190"/>
    <s v="Jamie Frazer"/>
    <x v="0"/>
    <s v="United States"/>
    <s v="Johnson City"/>
    <x v="18"/>
    <n v="37604"/>
    <x v="0"/>
    <s v="OFF-AP-10002118"/>
    <x v="1"/>
    <x v="9"/>
    <s v="1.7 Cubic Foot Compact &quot;Cube&quot; Office Refrigerators"/>
    <n v="333.05600000000004"/>
    <n v="2"/>
    <n v="0.2"/>
    <n v="29.142400000000009"/>
  </r>
  <r>
    <n v="2011"/>
    <s v="CA-2014-116407"/>
    <x v="647"/>
    <d v="2014-11-21T00:00:00"/>
    <s v="Standard Class"/>
    <s v="JF-15190"/>
    <s v="Jamie Frazer"/>
    <x v="0"/>
    <s v="United States"/>
    <s v="Johnson City"/>
    <x v="18"/>
    <n v="37604"/>
    <x v="0"/>
    <s v="OFF-PA-10002137"/>
    <x v="1"/>
    <x v="10"/>
    <s v="Southworth 100% Résumé Paper, 24lb."/>
    <n v="24.896000000000001"/>
    <n v="4"/>
    <n v="0.2"/>
    <n v="7.7799999999999976"/>
  </r>
  <r>
    <n v="2012"/>
    <s v="CA-2015-155761"/>
    <x v="555"/>
    <d v="2015-12-11T00:00:00"/>
    <s v="Same Day"/>
    <s v="SC-20800"/>
    <s v="Stuart Calhoun"/>
    <x v="0"/>
    <s v="United States"/>
    <s v="Houston"/>
    <x v="5"/>
    <n v="77041"/>
    <x v="2"/>
    <s v="TEC-AC-10001606"/>
    <x v="2"/>
    <x v="11"/>
    <s v="Logitech Wireless Performance Mouse MX for PC and Mac"/>
    <n v="159.98400000000001"/>
    <n v="2"/>
    <n v="0.2"/>
    <n v="35.996400000000001"/>
  </r>
  <r>
    <n v="2013"/>
    <s v="CA-2015-155761"/>
    <x v="555"/>
    <d v="2015-12-11T00:00:00"/>
    <s v="Same Day"/>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s v="Standard Class"/>
    <s v="AM-10705"/>
    <s v="Anne McFarland"/>
    <x v="0"/>
    <s v="United States"/>
    <s v="Auburn"/>
    <x v="19"/>
    <n v="36830"/>
    <x v="0"/>
    <s v="OFF-PA-10000533"/>
    <x v="1"/>
    <x v="10"/>
    <s v="Southworth Parchment Paper &amp; Envelopes"/>
    <n v="13.08"/>
    <n v="2"/>
    <n v="0"/>
    <n v="6.0167999999999999"/>
  </r>
  <r>
    <n v="2016"/>
    <s v="CA-2016-145905"/>
    <x v="31"/>
    <d v="2016-09-23T00:00:00"/>
    <s v="Standard Class"/>
    <s v="AM-10705"/>
    <s v="Anne McFarland"/>
    <x v="0"/>
    <s v="United States"/>
    <s v="Auburn"/>
    <x v="19"/>
    <n v="36830"/>
    <x v="0"/>
    <s v="OFF-ST-10003716"/>
    <x v="1"/>
    <x v="4"/>
    <s v="Tennsco Double-Tier Lockers"/>
    <n v="900.08"/>
    <n v="4"/>
    <n v="0"/>
    <n v="117.0104"/>
  </r>
  <r>
    <n v="2017"/>
    <s v="CA-2015-113110"/>
    <x v="531"/>
    <d v="2015-03-23T00:00:00"/>
    <s v="Standard Class"/>
    <s v="BK-11260"/>
    <s v="Berenike Kampe"/>
    <x v="0"/>
    <s v="United States"/>
    <s v="San Bernardino"/>
    <x v="1"/>
    <n v="92404"/>
    <x v="1"/>
    <s v="OFF-BI-10000088"/>
    <x v="1"/>
    <x v="8"/>
    <s v="GBC Imprintable Covers"/>
    <n v="17.568000000000001"/>
    <n v="2"/>
    <n v="0.2"/>
    <n v="6.3684000000000003"/>
  </r>
  <r>
    <n v="2018"/>
    <s v="CA-2015-113110"/>
    <x v="531"/>
    <d v="2015-03-23T00:00:00"/>
    <s v="Standard Class"/>
    <s v="BK-11260"/>
    <s v="Berenike Kampe"/>
    <x v="0"/>
    <s v="United States"/>
    <s v="San Bernardino"/>
    <x v="1"/>
    <n v="92404"/>
    <x v="1"/>
    <s v="OFF-LA-10000240"/>
    <x v="1"/>
    <x v="2"/>
    <s v="Self-Adhesive Address Labels for Typewriters by Universal"/>
    <n v="14.62"/>
    <n v="2"/>
    <n v="0"/>
    <n v="6.8713999999999995"/>
  </r>
  <r>
    <n v="2019"/>
    <s v="CA-2015-113110"/>
    <x v="531"/>
    <d v="2015-03-23T00:00:00"/>
    <s v="Standard Class"/>
    <s v="BK-11260"/>
    <s v="Berenike Kampe"/>
    <x v="0"/>
    <s v="United States"/>
    <s v="San Bernardino"/>
    <x v="1"/>
    <n v="92404"/>
    <x v="1"/>
    <s v="OFF-SU-10001165"/>
    <x v="1"/>
    <x v="14"/>
    <s v="Acme Elite Stainless Steel Scissors"/>
    <n v="33.36"/>
    <n v="4"/>
    <n v="0"/>
    <n v="8.6736000000000004"/>
  </r>
  <r>
    <n v="2020"/>
    <s v="CA-2015-113110"/>
    <x v="531"/>
    <d v="2015-03-23T00:00:00"/>
    <s v="Standard Class"/>
    <s v="BK-11260"/>
    <s v="Berenike Kampe"/>
    <x v="0"/>
    <s v="United States"/>
    <s v="San Bernardino"/>
    <x v="1"/>
    <n v="92404"/>
    <x v="1"/>
    <s v="OFF-PA-10002749"/>
    <x v="1"/>
    <x v="10"/>
    <s v="Wirebound Message Books, 5-1/2 x 4 Forms, 2 or 4 Forms per Page"/>
    <n v="40.14"/>
    <n v="6"/>
    <n v="0"/>
    <n v="19.668600000000001"/>
  </r>
  <r>
    <n v="2021"/>
    <s v="CA-2016-168354"/>
    <x v="251"/>
    <d v="2016-09-21T00:00:00"/>
    <s v="First Class"/>
    <s v="RH-19510"/>
    <s v="Rick Huthwaite"/>
    <x v="2"/>
    <s v="United States"/>
    <s v="Providence"/>
    <x v="34"/>
    <n v="2908"/>
    <x v="3"/>
    <s v="OFF-ST-10001490"/>
    <x v="1"/>
    <x v="4"/>
    <s v="Hot File 7-Pocket, Floor Stand"/>
    <n v="1606.23"/>
    <n v="9"/>
    <n v="0"/>
    <n v="481.86899999999986"/>
  </r>
  <r>
    <n v="2022"/>
    <s v="CA-2016-168354"/>
    <x v="251"/>
    <d v="2016-09-21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s v="First Class"/>
    <s v="RH-19510"/>
    <s v="Rick Huthwaite"/>
    <x v="2"/>
    <s v="United States"/>
    <s v="Providence"/>
    <x v="34"/>
    <n v="2908"/>
    <x v="3"/>
    <s v="OFF-BI-10004826"/>
    <x v="1"/>
    <x v="8"/>
    <s v="JM Magazine Binder"/>
    <n v="49.53"/>
    <n v="3"/>
    <n v="0"/>
    <n v="23.774400000000004"/>
  </r>
  <r>
    <n v="2024"/>
    <s v="CA-2016-168354"/>
    <x v="251"/>
    <d v="2016-09-21T00:00:00"/>
    <s v="First Class"/>
    <s v="RH-19510"/>
    <s v="Rick Huthwaite"/>
    <x v="2"/>
    <s v="United States"/>
    <s v="Providence"/>
    <x v="34"/>
    <n v="2908"/>
    <x v="3"/>
    <s v="FUR-CH-10004675"/>
    <x v="0"/>
    <x v="1"/>
    <s v="Lifetime Advantage Folding Chairs, 4/Carton"/>
    <n v="872.32"/>
    <n v="4"/>
    <n v="0"/>
    <n v="244.24959999999999"/>
  </r>
  <r>
    <n v="2025"/>
    <s v="US-2017-111241"/>
    <x v="648"/>
    <d v="2017-08-22T00:00:00"/>
    <s v="Second Class"/>
    <s v="GM-14500"/>
    <s v="Gene McClure"/>
    <x v="0"/>
    <s v="United States"/>
    <s v="Fresno"/>
    <x v="1"/>
    <n v="93727"/>
    <x v="1"/>
    <s v="OFF-BI-10002867"/>
    <x v="1"/>
    <x v="8"/>
    <s v="GBC Recycled Regency Composition Covers"/>
    <n v="239.12000000000003"/>
    <n v="5"/>
    <n v="0.2"/>
    <n v="77.71399999999997"/>
  </r>
  <r>
    <n v="2026"/>
    <s v="CA-2015-114237"/>
    <x v="649"/>
    <d v="2015-03-15T00:00:00"/>
    <s v="First Class"/>
    <s v="MC-17275"/>
    <s v="Marc Crier"/>
    <x v="0"/>
    <s v="United States"/>
    <s v="Seattle"/>
    <x v="4"/>
    <n v="98103"/>
    <x v="1"/>
    <s v="FUR-BO-10004409"/>
    <x v="0"/>
    <x v="0"/>
    <s v="Safco Value Mate Series Steel Bookcases, Baked Enamel Finish on Steel, Gray"/>
    <n v="141.96"/>
    <n v="2"/>
    <n v="0"/>
    <n v="39.748800000000003"/>
  </r>
  <r>
    <n v="2027"/>
    <s v="CA-2016-113516"/>
    <x v="162"/>
    <d v="2016-09-10T00:00:00"/>
    <s v="Second Class"/>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s v="Second Class"/>
    <s v="VM-21685"/>
    <s v="Valerie Mitchum"/>
    <x v="2"/>
    <s v="United States"/>
    <s v="Lancaster"/>
    <x v="1"/>
    <n v="93534"/>
    <x v="1"/>
    <s v="OFF-BI-10001989"/>
    <x v="1"/>
    <x v="8"/>
    <s v="Premium Transparent Presentation Covers by GBC"/>
    <n v="67.13600000000001"/>
    <n v="4"/>
    <n v="0.2"/>
    <n v="23.497599999999995"/>
  </r>
  <r>
    <n v="2029"/>
    <s v="CA-2015-117961"/>
    <x v="650"/>
    <d v="2015-11-30T00:00:00"/>
    <s v="Standard Class"/>
    <s v="GP-14740"/>
    <s v="Guy Phonely"/>
    <x v="1"/>
    <s v="United States"/>
    <s v="Leominster"/>
    <x v="31"/>
    <n v="1453"/>
    <x v="3"/>
    <s v="OFF-BI-10000343"/>
    <x v="1"/>
    <x v="8"/>
    <s v="Pressboard Covers with Storage Hooks, 9 1/2&quot; x 11&quot;, Light Blue"/>
    <n v="14.73"/>
    <n v="3"/>
    <n v="0"/>
    <n v="6.9230999999999998"/>
  </r>
  <r>
    <n v="2030"/>
    <s v="CA-2015-117961"/>
    <x v="650"/>
    <d v="2015-11-30T00:00:00"/>
    <s v="Standard Class"/>
    <s v="GP-14740"/>
    <s v="Guy Phonely"/>
    <x v="1"/>
    <s v="United States"/>
    <s v="Leominster"/>
    <x v="31"/>
    <n v="1453"/>
    <x v="3"/>
    <s v="OFF-ST-10001172"/>
    <x v="1"/>
    <x v="4"/>
    <s v="Tennsco Lockers, Sand"/>
    <n v="104.9"/>
    <n v="5"/>
    <n v="0"/>
    <n v="25.175999999999998"/>
  </r>
  <r>
    <n v="2031"/>
    <s v="CA-2015-117961"/>
    <x v="650"/>
    <d v="2015-11-30T00:00:00"/>
    <s v="Standard Class"/>
    <s v="GP-14740"/>
    <s v="Guy Phonely"/>
    <x v="1"/>
    <s v="United States"/>
    <s v="Leominster"/>
    <x v="31"/>
    <n v="1453"/>
    <x v="3"/>
    <s v="OFF-BI-10003707"/>
    <x v="1"/>
    <x v="8"/>
    <s v="Aluminum Screw Posts"/>
    <n v="61.04"/>
    <n v="4"/>
    <n v="0"/>
    <n v="30.52"/>
  </r>
  <r>
    <n v="2032"/>
    <s v="CA-2015-117961"/>
    <x v="650"/>
    <d v="2015-11-30T00:00:00"/>
    <s v="Standard Class"/>
    <s v="GP-14740"/>
    <s v="Guy Phonely"/>
    <x v="1"/>
    <s v="United States"/>
    <s v="Leominster"/>
    <x v="31"/>
    <n v="1453"/>
    <x v="3"/>
    <s v="OFF-PA-10001274"/>
    <x v="1"/>
    <x v="10"/>
    <s v="Loose Memo Sheets"/>
    <n v="10.95"/>
    <n v="3"/>
    <n v="0"/>
    <n v="5.1464999999999996"/>
  </r>
  <r>
    <n v="2033"/>
    <s v="CA-2016-128923"/>
    <x v="10"/>
    <d v="2016-12-13T00:00:00"/>
    <s v="Standard Class"/>
    <s v="GB-14530"/>
    <s v="George Bell"/>
    <x v="1"/>
    <s v="United States"/>
    <s v="Fort Worth"/>
    <x v="5"/>
    <n v="76106"/>
    <x v="2"/>
    <s v="OFF-PA-10002250"/>
    <x v="1"/>
    <x v="10"/>
    <s v="Things To Do Today Pad"/>
    <n v="9.3920000000000012"/>
    <n v="2"/>
    <n v="0.2"/>
    <n v="3.2871999999999999"/>
  </r>
  <r>
    <n v="2034"/>
    <s v="CA-2016-128923"/>
    <x v="10"/>
    <d v="2016-12-13T00:00:00"/>
    <s v="Standard Class"/>
    <s v="GB-14530"/>
    <s v="George Bell"/>
    <x v="1"/>
    <s v="United States"/>
    <s v="Fort Worth"/>
    <x v="5"/>
    <n v="76106"/>
    <x v="2"/>
    <s v="OFF-AR-10000475"/>
    <x v="1"/>
    <x v="6"/>
    <s v="Hunt BOSTON Vista Battery-Operated Pencil Sharpener, Black"/>
    <n v="9.3280000000000012"/>
    <n v="1"/>
    <n v="0.2"/>
    <n v="0.8162000000000007"/>
  </r>
  <r>
    <n v="2035"/>
    <s v="CA-2017-162481"/>
    <x v="145"/>
    <d v="2017-09-29T00:00:00"/>
    <s v="Standard Class"/>
    <s v="CT-11995"/>
    <s v="Carol Triggs"/>
    <x v="0"/>
    <s v="United States"/>
    <s v="Rochester"/>
    <x v="11"/>
    <n v="55901"/>
    <x v="2"/>
    <s v="OFF-BI-10002976"/>
    <x v="1"/>
    <x v="8"/>
    <s v="ACCOHIDE Binder by Acco"/>
    <n v="8.26"/>
    <n v="2"/>
    <n v="0"/>
    <n v="3.8822000000000001"/>
  </r>
  <r>
    <n v="2036"/>
    <s v="CA-2017-162481"/>
    <x v="145"/>
    <d v="2017-09-29T00:00:00"/>
    <s v="Standard Class"/>
    <s v="CT-11995"/>
    <s v="Carol Triggs"/>
    <x v="0"/>
    <s v="United States"/>
    <s v="Rochester"/>
    <x v="11"/>
    <n v="55901"/>
    <x v="2"/>
    <s v="FUR-CH-10003061"/>
    <x v="0"/>
    <x v="1"/>
    <s v="Global Leather Task Chair, Black"/>
    <n v="269.96999999999997"/>
    <n v="3"/>
    <n v="0"/>
    <n v="51.294299999999964"/>
  </r>
  <r>
    <n v="2037"/>
    <s v="CA-2015-119214"/>
    <x v="651"/>
    <d v="2015-01-27T00:00:00"/>
    <s v="Standard Class"/>
    <s v="CW-11905"/>
    <s v="Carl Weiss"/>
    <x v="2"/>
    <s v="United States"/>
    <s v="Bozeman"/>
    <x v="37"/>
    <n v="59715"/>
    <x v="1"/>
    <s v="OFF-PA-10002893"/>
    <x v="1"/>
    <x v="10"/>
    <s v="Wirebound Service Call Books, 5 1/2&quot; x 4&quot;"/>
    <n v="29.04"/>
    <n v="3"/>
    <n v="0"/>
    <n v="13.9392"/>
  </r>
  <r>
    <n v="2038"/>
    <s v="CA-2015-119214"/>
    <x v="651"/>
    <d v="2015-01-27T00:00:00"/>
    <s v="Standard Class"/>
    <s v="CW-11905"/>
    <s v="Carl Weiss"/>
    <x v="2"/>
    <s v="United States"/>
    <s v="Bozeman"/>
    <x v="37"/>
    <n v="59715"/>
    <x v="1"/>
    <s v="OFF-LA-10003077"/>
    <x v="1"/>
    <x v="2"/>
    <s v="Avery 500"/>
    <n v="14.62"/>
    <n v="2"/>
    <n v="0"/>
    <n v="6.8713999999999995"/>
  </r>
  <r>
    <n v="2039"/>
    <s v="CA-2015-122287"/>
    <x v="652"/>
    <d v="2015-06-23T00:00:00"/>
    <s v="Standard Class"/>
    <s v="SN-20560"/>
    <s v="Skye Norling"/>
    <x v="2"/>
    <s v="United States"/>
    <s v="Peoria"/>
    <x v="16"/>
    <n v="85345"/>
    <x v="1"/>
    <s v="OFF-PA-10001661"/>
    <x v="1"/>
    <x v="10"/>
    <s v="Xerox 1922"/>
    <n v="11.952000000000002"/>
    <n v="3"/>
    <n v="0.2"/>
    <n v="4.3326000000000002"/>
  </r>
  <r>
    <n v="2040"/>
    <s v="CA-2015-122287"/>
    <x v="652"/>
    <d v="2015-06-23T00:00:00"/>
    <s v="Standard Class"/>
    <s v="SN-20560"/>
    <s v="Skye Norling"/>
    <x v="2"/>
    <s v="United States"/>
    <s v="Peoria"/>
    <x v="16"/>
    <n v="85345"/>
    <x v="1"/>
    <s v="OFF-BI-10004656"/>
    <x v="1"/>
    <x v="8"/>
    <s v="Peel &amp; Stick Add-On Corner Pockets"/>
    <n v="4.5360000000000014"/>
    <n v="7"/>
    <n v="0.7"/>
    <n v="-3.3263999999999996"/>
  </r>
  <r>
    <n v="2041"/>
    <s v="CA-2015-122287"/>
    <x v="652"/>
    <d v="2015-06-23T00:00:00"/>
    <s v="Standard Class"/>
    <s v="SN-20560"/>
    <s v="Skye Norling"/>
    <x v="2"/>
    <s v="United States"/>
    <s v="Peoria"/>
    <x v="16"/>
    <n v="85345"/>
    <x v="1"/>
    <s v="OFF-BI-10003707"/>
    <x v="1"/>
    <x v="8"/>
    <s v="Aluminum Screw Posts"/>
    <n v="9.1560000000000006"/>
    <n v="2"/>
    <n v="0.7"/>
    <n v="-6.1039999999999974"/>
  </r>
  <r>
    <n v="2042"/>
    <s v="CA-2015-122287"/>
    <x v="652"/>
    <d v="2015-06-23T00:00:00"/>
    <s v="Standard Class"/>
    <s v="SN-20560"/>
    <s v="Skye Norling"/>
    <x v="2"/>
    <s v="United States"/>
    <s v="Peoria"/>
    <x v="16"/>
    <n v="85345"/>
    <x v="1"/>
    <s v="FUR-FU-10004973"/>
    <x v="0"/>
    <x v="5"/>
    <s v="Flat Face Poster Frame"/>
    <n v="75.36"/>
    <n v="5"/>
    <n v="0.2"/>
    <n v="20.724000000000007"/>
  </r>
  <r>
    <n v="2043"/>
    <s v="CA-2015-104493"/>
    <x v="653"/>
    <d v="2015-10-08T00:00:00"/>
    <s v="Standard Class"/>
    <s v="EB-13705"/>
    <s v="Ed Braxton"/>
    <x v="1"/>
    <s v="United States"/>
    <s v="San Diego"/>
    <x v="1"/>
    <n v="92105"/>
    <x v="1"/>
    <s v="OFF-BI-10004817"/>
    <x v="1"/>
    <x v="8"/>
    <s v="GBC Personal VeloBind Strips"/>
    <n v="57.504000000000005"/>
    <n v="6"/>
    <n v="0.2"/>
    <n v="20.1264"/>
  </r>
  <r>
    <n v="2044"/>
    <s v="US-2017-158946"/>
    <x v="551"/>
    <d v="2017-11-23T00:00:00"/>
    <s v="Standard Class"/>
    <s v="JW-15220"/>
    <s v="Jane Waco"/>
    <x v="1"/>
    <s v="United States"/>
    <s v="Lakewood"/>
    <x v="24"/>
    <n v="44107"/>
    <x v="3"/>
    <s v="OFF-AR-10001860"/>
    <x v="1"/>
    <x v="6"/>
    <s v="BIC Liqua Brite Liner"/>
    <n v="38.864000000000004"/>
    <n v="7"/>
    <n v="0.2"/>
    <n v="7.7728000000000002"/>
  </r>
  <r>
    <n v="2045"/>
    <s v="CA-2014-129168"/>
    <x v="654"/>
    <d v="2014-08-23T00:00:00"/>
    <s v="Standard Class"/>
    <s v="KB-16585"/>
    <s v="Ken Black"/>
    <x v="1"/>
    <s v="United States"/>
    <s v="Houston"/>
    <x v="5"/>
    <n v="77095"/>
    <x v="2"/>
    <s v="OFF-PA-10001639"/>
    <x v="1"/>
    <x v="10"/>
    <s v="Xerox 203"/>
    <n v="15.552000000000003"/>
    <n v="3"/>
    <n v="0.2"/>
    <n v="5.4432"/>
  </r>
  <r>
    <n v="2046"/>
    <s v="CA-2016-131835"/>
    <x v="19"/>
    <d v="2016-07-21T00:00:00"/>
    <s v="Standard Class"/>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s v="Standard Class"/>
    <s v="MC-17590"/>
    <s v="Matt Collister"/>
    <x v="1"/>
    <s v="United States"/>
    <s v="Perth Amboy"/>
    <x v="30"/>
    <n v="8861"/>
    <x v="3"/>
    <s v="TEC-PH-10001760"/>
    <x v="2"/>
    <x v="7"/>
    <s v="Bose SoundLink Bluetooth Speaker"/>
    <n v="597"/>
    <n v="3"/>
    <n v="0"/>
    <n v="280.59000000000003"/>
  </r>
  <r>
    <n v="2048"/>
    <s v="CA-2016-131835"/>
    <x v="19"/>
    <d v="2016-07-21T00:00:00"/>
    <s v="Standard Class"/>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s v="First Class"/>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s v="First Class"/>
    <s v="CK-12595"/>
    <s v="Clytie Kelty"/>
    <x v="0"/>
    <s v="United States"/>
    <s v="Philadelphia"/>
    <x v="9"/>
    <n v="19134"/>
    <x v="3"/>
    <s v="OFF-BI-10004022"/>
    <x v="1"/>
    <x v="8"/>
    <s v="Acco Suede Grain Vinyl Round Ring Binder"/>
    <n v="2.5020000000000002"/>
    <n v="3"/>
    <n v="0.7"/>
    <n v="-2.0015999999999998"/>
  </r>
  <r>
    <n v="2051"/>
    <s v="CA-2015-142237"/>
    <x v="655"/>
    <d v="2015-07-13T00:00:00"/>
    <s v="First Class"/>
    <s v="CK-12595"/>
    <s v="Clytie Kelty"/>
    <x v="0"/>
    <s v="United States"/>
    <s v="Philadelphia"/>
    <x v="9"/>
    <n v="19134"/>
    <x v="3"/>
    <s v="OFF-BI-10003669"/>
    <x v="1"/>
    <x v="8"/>
    <s v="3M Organizer Strips"/>
    <n v="6.4800000000000013"/>
    <n v="4"/>
    <n v="0.7"/>
    <n v="-4.7519999999999989"/>
  </r>
  <r>
    <n v="2052"/>
    <s v="CA-2015-142237"/>
    <x v="655"/>
    <d v="2015-07-13T00:00:00"/>
    <s v="First Class"/>
    <s v="CK-12595"/>
    <s v="Clytie Kelty"/>
    <x v="0"/>
    <s v="United States"/>
    <s v="Philadelphia"/>
    <x v="9"/>
    <n v="19134"/>
    <x v="3"/>
    <s v="FUR-CH-10003833"/>
    <x v="0"/>
    <x v="1"/>
    <s v="Novimex Fabric Task Chair"/>
    <n v="341.48799999999994"/>
    <n v="8"/>
    <n v="0.3"/>
    <n v="-73.175999999999988"/>
  </r>
  <r>
    <n v="2053"/>
    <s v="CA-2015-142237"/>
    <x v="655"/>
    <d v="2015-07-13T00:00:00"/>
    <s v="First Class"/>
    <s v="CK-12595"/>
    <s v="Clytie Kelty"/>
    <x v="0"/>
    <s v="United States"/>
    <s v="Philadelphia"/>
    <x v="9"/>
    <n v="19134"/>
    <x v="3"/>
    <s v="OFF-AR-10003732"/>
    <x v="1"/>
    <x v="6"/>
    <s v="Newell 333"/>
    <n v="11.12"/>
    <n v="5"/>
    <n v="0.2"/>
    <n v="0.83399999999999963"/>
  </r>
  <r>
    <n v="2054"/>
    <s v="CA-2015-142237"/>
    <x v="655"/>
    <d v="2015-07-13T00:00:00"/>
    <s v="First Class"/>
    <s v="CK-12595"/>
    <s v="Clytie Kelty"/>
    <x v="0"/>
    <s v="United States"/>
    <s v="Philadelphia"/>
    <x v="9"/>
    <n v="19134"/>
    <x v="3"/>
    <s v="FUR-FU-10003142"/>
    <x v="0"/>
    <x v="5"/>
    <s v="Master Big Foot Doorstop, Beige"/>
    <n v="25.344000000000001"/>
    <n v="6"/>
    <n v="0.2"/>
    <n v="3.4847999999999981"/>
  </r>
  <r>
    <n v="2055"/>
    <s v="CA-2016-136434"/>
    <x v="49"/>
    <d v="2016-12-07T00:00:00"/>
    <s v="Standard Class"/>
    <s v="RD-19480"/>
    <s v="Rick Duston"/>
    <x v="0"/>
    <s v="United States"/>
    <s v="Richmond"/>
    <x v="14"/>
    <n v="47374"/>
    <x v="2"/>
    <s v="FUR-FU-10001196"/>
    <x v="0"/>
    <x v="5"/>
    <s v="DAX Cubicle Frames - 8x10"/>
    <n v="17.309999999999999"/>
    <n v="3"/>
    <n v="0"/>
    <n v="5.1929999999999996"/>
  </r>
  <r>
    <n v="2056"/>
    <s v="CA-2017-120376"/>
    <x v="66"/>
    <d v="2017-12-25T00:00:00"/>
    <s v="First Class"/>
    <s v="TP-21130"/>
    <s v="Theone Pippenger"/>
    <x v="0"/>
    <s v="United States"/>
    <s v="Detroit"/>
    <x v="12"/>
    <n v="48227"/>
    <x v="2"/>
    <s v="TEC-AC-10001114"/>
    <x v="2"/>
    <x v="11"/>
    <s v="Microsoft Wireless Mobile Mouse 4000"/>
    <n v="199.95000000000002"/>
    <n v="5"/>
    <n v="0"/>
    <n v="63.983999999999988"/>
  </r>
  <r>
    <n v="2057"/>
    <s v="CA-2017-120376"/>
    <x v="66"/>
    <d v="2017-12-25T00:00:00"/>
    <s v="First Class"/>
    <s v="TP-21130"/>
    <s v="Theone Pippenger"/>
    <x v="0"/>
    <s v="United States"/>
    <s v="Detroit"/>
    <x v="12"/>
    <n v="48227"/>
    <x v="2"/>
    <s v="FUR-CH-10002335"/>
    <x v="0"/>
    <x v="1"/>
    <s v="Hon GuestStacker Chair"/>
    <n v="1586.6899999999998"/>
    <n v="7"/>
    <n v="0"/>
    <n v="412.5394"/>
  </r>
  <r>
    <n v="2058"/>
    <s v="CA-2017-120376"/>
    <x v="66"/>
    <d v="2017-12-25T00:00:00"/>
    <s v="First Class"/>
    <s v="TP-21130"/>
    <s v="Theone Pippenger"/>
    <x v="0"/>
    <s v="United States"/>
    <s v="Detroit"/>
    <x v="12"/>
    <n v="48227"/>
    <x v="2"/>
    <s v="TEC-AC-10000844"/>
    <x v="2"/>
    <x v="11"/>
    <s v="Logitech Gaming G510s - Keyboard"/>
    <n v="84.99"/>
    <n v="1"/>
    <n v="0"/>
    <n v="30.596399999999996"/>
  </r>
  <r>
    <n v="2059"/>
    <s v="CA-2017-120376"/>
    <x v="66"/>
    <d v="2017-12-25T00:00:00"/>
    <s v="First Class"/>
    <s v="TP-21130"/>
    <s v="Theone Pippenger"/>
    <x v="0"/>
    <s v="United States"/>
    <s v="Detroit"/>
    <x v="12"/>
    <n v="48227"/>
    <x v="2"/>
    <s v="FUR-TA-10004534"/>
    <x v="0"/>
    <x v="3"/>
    <s v="Bevis 44 x 96 Conference Tables"/>
    <n v="411.8"/>
    <n v="2"/>
    <n v="0"/>
    <n v="70.005999999999972"/>
  </r>
  <r>
    <n v="2060"/>
    <s v="CA-2014-106439"/>
    <x v="656"/>
    <d v="2014-11-04T00:00:00"/>
    <s v="Standard Class"/>
    <s v="GG-14650"/>
    <s v="Greg Guthrie"/>
    <x v="1"/>
    <s v="United States"/>
    <s v="Los Angeles"/>
    <x v="1"/>
    <n v="90049"/>
    <x v="1"/>
    <s v="OFF-FA-10002975"/>
    <x v="1"/>
    <x v="13"/>
    <s v="Staples"/>
    <n v="11.34"/>
    <n v="3"/>
    <n v="0"/>
    <n v="5.2164000000000001"/>
  </r>
  <r>
    <n v="2061"/>
    <s v="CA-2014-106439"/>
    <x v="656"/>
    <d v="2014-11-04T00:00:00"/>
    <s v="Standard Class"/>
    <s v="GG-14650"/>
    <s v="Greg Guthrie"/>
    <x v="1"/>
    <s v="United States"/>
    <s v="Los Angeles"/>
    <x v="1"/>
    <n v="90049"/>
    <x v="1"/>
    <s v="OFF-ST-10003996"/>
    <x v="1"/>
    <x v="4"/>
    <s v="Letter/Legal File Tote with Clear Snap-On Lid, Black Granite"/>
    <n v="80.3"/>
    <n v="5"/>
    <n v="0"/>
    <n v="20.877999999999997"/>
  </r>
  <r>
    <n v="2062"/>
    <s v="CA-2014-106439"/>
    <x v="656"/>
    <d v="2014-11-04T00:00:00"/>
    <s v="Standard Class"/>
    <s v="GG-14650"/>
    <s v="Greg Guthrie"/>
    <x v="1"/>
    <s v="United States"/>
    <s v="Los Angeles"/>
    <x v="1"/>
    <n v="90049"/>
    <x v="1"/>
    <s v="OFF-BI-10002571"/>
    <x v="1"/>
    <x v="8"/>
    <s v="Avery Framed View Binder, EZD Ring (Locking), Navy, 1 1/2&quot;"/>
    <n v="15.968000000000002"/>
    <n v="2"/>
    <n v="0.2"/>
    <n v="5.3891999999999989"/>
  </r>
  <r>
    <n v="2063"/>
    <s v="CA-2014-106439"/>
    <x v="656"/>
    <d v="2014-11-04T00:00:00"/>
    <s v="Standard Class"/>
    <s v="GG-14650"/>
    <s v="Greg Guthrie"/>
    <x v="1"/>
    <s v="United States"/>
    <s v="Los Angeles"/>
    <x v="1"/>
    <n v="90049"/>
    <x v="1"/>
    <s v="OFF-PA-10000477"/>
    <x v="1"/>
    <x v="10"/>
    <s v="Xerox 1952"/>
    <n v="64.740000000000009"/>
    <n v="13"/>
    <n v="0"/>
    <n v="30.427800000000005"/>
  </r>
  <r>
    <n v="2064"/>
    <s v="CA-2014-106439"/>
    <x v="656"/>
    <d v="2014-11-04T00:00:00"/>
    <s v="Standard Class"/>
    <s v="GG-14650"/>
    <s v="Greg Guthrie"/>
    <x v="1"/>
    <s v="United States"/>
    <s v="Los Angeles"/>
    <x v="1"/>
    <n v="90049"/>
    <x v="1"/>
    <s v="OFF-BI-10004209"/>
    <x v="1"/>
    <x v="8"/>
    <s v="Fellowes Twister Kit, Gray/Clear, 3/pkg"/>
    <n v="19.295999999999999"/>
    <n v="3"/>
    <n v="0.2"/>
    <n v="6.0299999999999994"/>
  </r>
  <r>
    <n v="2065"/>
    <s v="CA-2014-106439"/>
    <x v="656"/>
    <d v="2014-11-04T00:00:00"/>
    <s v="Standard Class"/>
    <s v="GG-14650"/>
    <s v="Greg Guthrie"/>
    <x v="1"/>
    <s v="United States"/>
    <s v="Los Angeles"/>
    <x v="1"/>
    <n v="90049"/>
    <x v="1"/>
    <s v="OFF-ST-10001963"/>
    <x v="1"/>
    <x v="4"/>
    <s v="Tennsco Regal Shelving Units"/>
    <n v="405.64"/>
    <n v="4"/>
    <n v="0"/>
    <n v="12.169199999999989"/>
  </r>
  <r>
    <n v="2066"/>
    <s v="CA-2014-106439"/>
    <x v="656"/>
    <d v="2014-11-04T00:00:00"/>
    <s v="Standard Class"/>
    <s v="GG-14650"/>
    <s v="Greg Guthrie"/>
    <x v="1"/>
    <s v="United States"/>
    <s v="Los Angeles"/>
    <x v="1"/>
    <n v="90049"/>
    <x v="1"/>
    <s v="FUR-CH-10003833"/>
    <x v="0"/>
    <x v="1"/>
    <s v="Novimex Fabric Task Chair"/>
    <n v="146.352"/>
    <n v="3"/>
    <n v="0.2"/>
    <n v="-9.1470000000000056"/>
  </r>
  <r>
    <n v="2067"/>
    <s v="CA-2014-106439"/>
    <x v="656"/>
    <d v="2014-11-04T00:00:00"/>
    <s v="Standard Class"/>
    <s v="GG-14650"/>
    <s v="Greg Guthrie"/>
    <x v="1"/>
    <s v="United States"/>
    <s v="Los Angeles"/>
    <x v="1"/>
    <n v="90049"/>
    <x v="1"/>
    <s v="TEC-AC-10004568"/>
    <x v="2"/>
    <x v="11"/>
    <s v="Maxell LTO Ultrium - 800 GB"/>
    <n v="251.91"/>
    <n v="9"/>
    <n v="0"/>
    <n v="47.862899999999982"/>
  </r>
  <r>
    <n v="2068"/>
    <s v="CA-2014-106439"/>
    <x v="656"/>
    <d v="2014-11-04T00:00:00"/>
    <s v="Standard Class"/>
    <s v="GG-14650"/>
    <s v="Greg Guthrie"/>
    <x v="1"/>
    <s v="United States"/>
    <s v="Los Angeles"/>
    <x v="1"/>
    <n v="90049"/>
    <x v="1"/>
    <s v="OFF-AR-10001419"/>
    <x v="1"/>
    <x v="6"/>
    <s v="Newell 325"/>
    <n v="12.39"/>
    <n v="3"/>
    <n v="0"/>
    <n v="3.7169999999999996"/>
  </r>
  <r>
    <n v="2069"/>
    <s v="CA-2015-133452"/>
    <x v="657"/>
    <d v="2015-04-19T00:00:00"/>
    <s v="Standard Class"/>
    <s v="ZC-21910"/>
    <s v="Zuschuss Carroll"/>
    <x v="0"/>
    <s v="United States"/>
    <s v="Pomona"/>
    <x v="1"/>
    <n v="91767"/>
    <x v="1"/>
    <s v="TEC-AC-10002800"/>
    <x v="2"/>
    <x v="11"/>
    <s v="Plantronics Audio 478 Stereo USB Headset"/>
    <n v="199.96"/>
    <n v="4"/>
    <n v="0"/>
    <n v="69.98599999999999"/>
  </r>
  <r>
    <n v="2070"/>
    <s v="CA-2015-133452"/>
    <x v="657"/>
    <d v="2015-04-19T00:00:00"/>
    <s v="Standard Class"/>
    <s v="ZC-21910"/>
    <s v="Zuschuss Carroll"/>
    <x v="0"/>
    <s v="United States"/>
    <s v="Pomona"/>
    <x v="1"/>
    <n v="91767"/>
    <x v="1"/>
    <s v="FUR-TA-10003954"/>
    <x v="0"/>
    <x v="3"/>
    <s v="Hon 94000 Series Round Tables"/>
    <n v="710.83200000000011"/>
    <n v="3"/>
    <n v="0.2"/>
    <n v="-97.739399999999989"/>
  </r>
  <r>
    <n v="2071"/>
    <s v="CA-2016-146521"/>
    <x v="658"/>
    <d v="2016-07-23T00:00:00"/>
    <s v="Second Class"/>
    <s v="CC-12610"/>
    <s v="Corey Catlett"/>
    <x v="1"/>
    <s v="United States"/>
    <s v="Philadelphia"/>
    <x v="9"/>
    <n v="19134"/>
    <x v="3"/>
    <s v="OFF-BI-10000301"/>
    <x v="1"/>
    <x v="8"/>
    <s v="GBC Instant Report Kit"/>
    <n v="1.9410000000000003"/>
    <n v="1"/>
    <n v="0.7"/>
    <n v="-1.294"/>
  </r>
  <r>
    <n v="2072"/>
    <s v="US-2017-110996"/>
    <x v="225"/>
    <d v="2017-11-25T00:00:00"/>
    <s v="Standard Class"/>
    <s v="KA-16525"/>
    <s v="Kelly Andreada"/>
    <x v="0"/>
    <s v="United States"/>
    <s v="Ontario"/>
    <x v="1"/>
    <n v="91761"/>
    <x v="1"/>
    <s v="FUR-CH-10003956"/>
    <x v="0"/>
    <x v="1"/>
    <s v="Novimex High-Tech Fabric Mesh Task Chair"/>
    <n v="283.92"/>
    <n v="5"/>
    <n v="0.2"/>
    <n v="-46.137000000000029"/>
  </r>
  <r>
    <n v="2073"/>
    <s v="CA-2016-129693"/>
    <x v="491"/>
    <d v="2016-12-02T00:00:00"/>
    <s v="Standard Class"/>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s v="Second Class"/>
    <s v="DB-13270"/>
    <s v="Deborah Brumfield"/>
    <x v="2"/>
    <s v="United States"/>
    <s v="Brentwood"/>
    <x v="1"/>
    <n v="94513"/>
    <x v="1"/>
    <s v="TEC-AC-10003289"/>
    <x v="2"/>
    <x v="11"/>
    <s v="Anker Ultra-Slim Mini Bluetooth 3.0 Wireless Keyboard"/>
    <n v="59.97"/>
    <n v="3"/>
    <n v="0"/>
    <n v="13.793099999999999"/>
  </r>
  <r>
    <n v="2075"/>
    <s v="CA-2017-122504"/>
    <x v="659"/>
    <d v="2017-11-12T00:00:00"/>
    <s v="Second Class"/>
    <s v="DB-13270"/>
    <s v="Deborah Brumfield"/>
    <x v="2"/>
    <s v="United States"/>
    <s v="Brentwood"/>
    <x v="1"/>
    <n v="94513"/>
    <x v="1"/>
    <s v="TEC-PH-10002468"/>
    <x v="2"/>
    <x v="7"/>
    <s v="Plantronics CS 50-USB - headset - Convertible, Monaural"/>
    <n v="761.5440000000001"/>
    <n v="7"/>
    <n v="0.2"/>
    <n v="66.635100000000023"/>
  </r>
  <r>
    <n v="2076"/>
    <s v="CA-2014-131051"/>
    <x v="588"/>
    <d v="2014-12-05T00:00:00"/>
    <s v="Standard Class"/>
    <s v="TR-21325"/>
    <s v="Toby Ritter"/>
    <x v="0"/>
    <s v="United States"/>
    <s v="San Francisco"/>
    <x v="1"/>
    <n v="94122"/>
    <x v="1"/>
    <s v="FUR-FU-10001861"/>
    <x v="0"/>
    <x v="5"/>
    <s v="Floodlight Indoor Halogen Bulbs, 1 Bulb per Pack, 60 Watts"/>
    <n v="58.199999999999996"/>
    <n v="3"/>
    <n v="0"/>
    <n v="28.517999999999994"/>
  </r>
  <r>
    <n v="2077"/>
    <s v="CA-2017-140676"/>
    <x v="510"/>
    <d v="2017-09-15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s v="First Class"/>
    <s v="BF-11080"/>
    <s v="Bart Folk"/>
    <x v="0"/>
    <s v="United States"/>
    <s v="Baltimore"/>
    <x v="39"/>
    <n v="21215"/>
    <x v="3"/>
    <s v="OFF-AP-10000358"/>
    <x v="1"/>
    <x v="9"/>
    <s v="Fellowes Basic Home/Office Series Surge Protectors"/>
    <n v="90.86"/>
    <n v="7"/>
    <n v="0"/>
    <n v="26.349399999999992"/>
  </r>
  <r>
    <n v="2079"/>
    <s v="CA-2017-140676"/>
    <x v="510"/>
    <d v="2017-09-15T00:00:00"/>
    <s v="First Class"/>
    <s v="BF-11080"/>
    <s v="Bart Folk"/>
    <x v="0"/>
    <s v="United States"/>
    <s v="Baltimore"/>
    <x v="39"/>
    <n v="21215"/>
    <x v="3"/>
    <s v="OFF-PA-10004243"/>
    <x v="1"/>
    <x v="10"/>
    <s v="Xerox 1939"/>
    <n v="94.85"/>
    <n v="5"/>
    <n v="0"/>
    <n v="45.527999999999992"/>
  </r>
  <r>
    <n v="2080"/>
    <s v="CA-2015-120103"/>
    <x v="100"/>
    <d v="2015-12-29T00:00:00"/>
    <s v="Standard Class"/>
    <s v="MS-17365"/>
    <s v="Maribeth Schnelling"/>
    <x v="0"/>
    <s v="United States"/>
    <s v="Phoenix"/>
    <x v="16"/>
    <n v="85023"/>
    <x v="1"/>
    <s v="OFF-PA-10001295"/>
    <x v="1"/>
    <x v="10"/>
    <s v="Computer Printout Paper with Letter-Trim Perforations"/>
    <n v="106.232"/>
    <n v="7"/>
    <n v="0.2"/>
    <n v="37.181199999999997"/>
  </r>
  <r>
    <n v="2081"/>
    <s v="CA-2015-120103"/>
    <x v="100"/>
    <d v="2015-12-29T00:00:00"/>
    <s v="Standard Class"/>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s v="Standard Class"/>
    <s v="MS-17365"/>
    <s v="Maribeth Schnelling"/>
    <x v="0"/>
    <s v="United States"/>
    <s v="Phoenix"/>
    <x v="16"/>
    <n v="85023"/>
    <x v="1"/>
    <s v="FUR-FU-10002885"/>
    <x v="0"/>
    <x v="5"/>
    <s v="Magna Visual Magnetic Picture Hangers"/>
    <n v="7.7120000000000006"/>
    <n v="2"/>
    <n v="0.2"/>
    <n v="1.7352000000000005"/>
  </r>
  <r>
    <n v="2083"/>
    <s v="CA-2017-104647"/>
    <x v="660"/>
    <d v="2017-03-01T00:00:00"/>
    <s v="Standard Class"/>
    <s v="CK-12595"/>
    <s v="Clytie Kelty"/>
    <x v="0"/>
    <s v="United States"/>
    <s v="Los Angeles"/>
    <x v="1"/>
    <n v="90008"/>
    <x v="1"/>
    <s v="OFF-PA-10002870"/>
    <x v="1"/>
    <x v="10"/>
    <s v="Ampad Phone Message Book, Recycled, 400 Message Capacity, 5 ¾” x 11”"/>
    <n v="37.44"/>
    <n v="6"/>
    <n v="0"/>
    <n v="16.847999999999999"/>
  </r>
  <r>
    <n v="2084"/>
    <s v="CA-2014-110352"/>
    <x v="533"/>
    <d v="2014-11-29T00:00:00"/>
    <s v="Standard Class"/>
    <s v="ED-13885"/>
    <s v="Emily Ducich"/>
    <x v="2"/>
    <s v="United States"/>
    <s v="Houston"/>
    <x v="5"/>
    <n v="77036"/>
    <x v="2"/>
    <s v="OFF-LA-10003923"/>
    <x v="1"/>
    <x v="2"/>
    <s v="Alphabetical Labels for Top Tab Filing"/>
    <n v="23.680000000000003"/>
    <n v="2"/>
    <n v="0.2"/>
    <n v="8.879999999999999"/>
  </r>
  <r>
    <n v="2085"/>
    <s v="CA-2016-140501"/>
    <x v="661"/>
    <d v="2016-06-28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s v="Standard Class"/>
    <s v="IM-15070"/>
    <s v="Irene Maddox"/>
    <x v="0"/>
    <s v="United States"/>
    <s v="New York City"/>
    <x v="15"/>
    <n v="10009"/>
    <x v="3"/>
    <s v="OFF-LA-10000248"/>
    <x v="1"/>
    <x v="2"/>
    <s v="Avery 52"/>
    <n v="18.45"/>
    <n v="5"/>
    <n v="0"/>
    <n v="8.6715"/>
  </r>
  <r>
    <n v="2087"/>
    <s v="CA-2016-140501"/>
    <x v="661"/>
    <d v="2016-06-28T00:00:00"/>
    <s v="Standard Class"/>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s v="Standard Class"/>
    <s v="IM-15070"/>
    <s v="Irene Maddox"/>
    <x v="0"/>
    <s v="United States"/>
    <s v="New York City"/>
    <x v="15"/>
    <n v="10009"/>
    <x v="3"/>
    <s v="OFF-PA-10003129"/>
    <x v="1"/>
    <x v="10"/>
    <s v="Tops White Computer Printout Paper"/>
    <n v="146.72999999999999"/>
    <n v="3"/>
    <n v="0"/>
    <n v="68.963099999999997"/>
  </r>
  <r>
    <n v="2089"/>
    <s v="CA-2016-140501"/>
    <x v="661"/>
    <d v="2016-06-28T00:00:00"/>
    <s v="Standard Class"/>
    <s v="IM-15070"/>
    <s v="Irene Maddox"/>
    <x v="0"/>
    <s v="United States"/>
    <s v="New York City"/>
    <x v="15"/>
    <n v="10009"/>
    <x v="3"/>
    <s v="OFF-FA-10004076"/>
    <x v="1"/>
    <x v="13"/>
    <s v="Translucent Push Pins by OIC"/>
    <n v="3.96"/>
    <n v="2"/>
    <n v="0"/>
    <n v="1.4651999999999998"/>
  </r>
  <r>
    <n v="2090"/>
    <s v="CA-2015-139290"/>
    <x v="662"/>
    <d v="2015-10-30T00:00:00"/>
    <s v="Standard Class"/>
    <s v="MY-17380"/>
    <s v="Maribeth Yedwab"/>
    <x v="1"/>
    <s v="United States"/>
    <s v="Rancho Cucamonga"/>
    <x v="1"/>
    <n v="91730"/>
    <x v="1"/>
    <s v="OFF-LA-10004008"/>
    <x v="1"/>
    <x v="2"/>
    <s v="Avery 507"/>
    <n v="5.76"/>
    <n v="2"/>
    <n v="0"/>
    <n v="2.6495999999999995"/>
  </r>
  <r>
    <n v="2091"/>
    <s v="CA-2017-166142"/>
    <x v="663"/>
    <d v="2017-07-19T00:00:00"/>
    <s v="Standard Class"/>
    <s v="MM-17260"/>
    <s v="Magdelene Morse"/>
    <x v="0"/>
    <s v="United States"/>
    <s v="Wilmington"/>
    <x v="13"/>
    <n v="19805"/>
    <x v="3"/>
    <s v="OFF-BI-10004094"/>
    <x v="1"/>
    <x v="8"/>
    <s v="GBC Standard Plastic Binding Systems Combs"/>
    <n v="26.549999999999997"/>
    <n v="3"/>
    <n v="0"/>
    <n v="13.009499999999999"/>
  </r>
  <r>
    <n v="2092"/>
    <s v="CA-2017-166142"/>
    <x v="663"/>
    <d v="2017-07-19T00:00:00"/>
    <s v="Standard Class"/>
    <s v="MM-17260"/>
    <s v="Magdelene Morse"/>
    <x v="0"/>
    <s v="United States"/>
    <s v="Wilmington"/>
    <x v="13"/>
    <n v="19805"/>
    <x v="3"/>
    <s v="FUR-TA-10004607"/>
    <x v="0"/>
    <x v="3"/>
    <s v="Hon 2111 Invitation Series Straight Table"/>
    <n v="310.44300000000004"/>
    <n v="3"/>
    <n v="0.3"/>
    <n v="-48.783900000000031"/>
  </r>
  <r>
    <n v="2093"/>
    <s v="CA-2014-145926"/>
    <x v="664"/>
    <d v="2014-11-21T00:00:00"/>
    <s v="Standard Class"/>
    <s v="MP-17470"/>
    <s v="Mark Packer"/>
    <x v="2"/>
    <s v="United States"/>
    <s v="Moorhead"/>
    <x v="11"/>
    <n v="56560"/>
    <x v="2"/>
    <s v="FUR-CH-10004289"/>
    <x v="0"/>
    <x v="1"/>
    <s v="Global Super Steno Chair"/>
    <n v="479.90000000000003"/>
    <n v="5"/>
    <n v="0"/>
    <n v="81.58299999999997"/>
  </r>
  <r>
    <n v="2094"/>
    <s v="CA-2015-149678"/>
    <x v="657"/>
    <d v="2015-04-15T00:00:00"/>
    <s v="Second Class"/>
    <s v="AW-10840"/>
    <s v="Anthony Witt"/>
    <x v="0"/>
    <s v="United States"/>
    <s v="Farmington"/>
    <x v="27"/>
    <n v="87401"/>
    <x v="1"/>
    <s v="OFF-SU-10004498"/>
    <x v="1"/>
    <x v="14"/>
    <s v="Martin-Yale Premier Letter Opener"/>
    <n v="12.88"/>
    <n v="1"/>
    <n v="0"/>
    <n v="0.38640000000000008"/>
  </r>
  <r>
    <n v="2095"/>
    <s v="US-2015-164357"/>
    <x v="665"/>
    <d v="2015-11-29T00:00:00"/>
    <s v="Standard Class"/>
    <s v="SF-20065"/>
    <s v="Sandra Flanagan"/>
    <x v="0"/>
    <s v="United States"/>
    <s v="Wilmington"/>
    <x v="3"/>
    <n v="28403"/>
    <x v="0"/>
    <s v="OFF-AR-10001177"/>
    <x v="1"/>
    <x v="6"/>
    <s v="Newell 349"/>
    <n v="13.120000000000001"/>
    <n v="5"/>
    <n v="0.2"/>
    <n v="1.4759999999999982"/>
  </r>
  <r>
    <n v="2096"/>
    <s v="US-2016-146570"/>
    <x v="666"/>
    <d v="2016-05-20T00:00:00"/>
    <s v="Standard Class"/>
    <s v="SN-20710"/>
    <s v="Steve Nguyen"/>
    <x v="2"/>
    <s v="United States"/>
    <s v="Jackson"/>
    <x v="35"/>
    <n v="39212"/>
    <x v="0"/>
    <s v="OFF-BI-10001718"/>
    <x v="1"/>
    <x v="8"/>
    <s v="GBC DocuBind P50 Personal Binding Machine"/>
    <n v="511.84"/>
    <n v="8"/>
    <n v="0"/>
    <n v="240.56479999999999"/>
  </r>
  <r>
    <n v="2097"/>
    <s v="US-2016-146570"/>
    <x v="666"/>
    <d v="2016-05-20T00:00:00"/>
    <s v="Standard Class"/>
    <s v="SN-20710"/>
    <s v="Steve Nguyen"/>
    <x v="2"/>
    <s v="United States"/>
    <s v="Jackson"/>
    <x v="35"/>
    <n v="39212"/>
    <x v="0"/>
    <s v="OFF-AR-10004602"/>
    <x v="1"/>
    <x v="6"/>
    <s v="Boston KS Multi-Size Manual Pencil Sharpener"/>
    <n v="91.96"/>
    <n v="4"/>
    <n v="0"/>
    <n v="25.748800000000003"/>
  </r>
  <r>
    <n v="2098"/>
    <s v="US-2016-146570"/>
    <x v="666"/>
    <d v="2016-05-20T00:00:00"/>
    <s v="Standard Class"/>
    <s v="SN-20710"/>
    <s v="Steve Nguyen"/>
    <x v="2"/>
    <s v="United States"/>
    <s v="Jackson"/>
    <x v="35"/>
    <n v="39212"/>
    <x v="0"/>
    <s v="OFF-AR-10003856"/>
    <x v="1"/>
    <x v="6"/>
    <s v="Newell 344"/>
    <n v="8.34"/>
    <n v="3"/>
    <n v="0"/>
    <n v="2.1683999999999997"/>
  </r>
  <r>
    <n v="2099"/>
    <s v="CA-2017-124401"/>
    <x v="210"/>
    <d v="2017-09-12T00:00:00"/>
    <s v="Standard Class"/>
    <s v="RD-19900"/>
    <s v="Ruben Dartt"/>
    <x v="0"/>
    <s v="United States"/>
    <s v="Portland"/>
    <x v="21"/>
    <n v="97206"/>
    <x v="1"/>
    <s v="OFF-ST-10000649"/>
    <x v="1"/>
    <x v="4"/>
    <s v="Hanging Personal Folder File"/>
    <n v="37.68"/>
    <n v="3"/>
    <n v="0.2"/>
    <n v="2.3550000000000022"/>
  </r>
  <r>
    <n v="2100"/>
    <s v="CA-2017-124401"/>
    <x v="210"/>
    <d v="2017-09-12T00:00:00"/>
    <s v="Standard Class"/>
    <s v="RD-19900"/>
    <s v="Ruben Dartt"/>
    <x v="0"/>
    <s v="United States"/>
    <s v="Portland"/>
    <x v="21"/>
    <n v="97206"/>
    <x v="1"/>
    <s v="TEC-AC-10002926"/>
    <x v="2"/>
    <x v="11"/>
    <s v="Logitech Wireless Marathon Mouse M705"/>
    <n v="279.94400000000002"/>
    <n v="7"/>
    <n v="0.2"/>
    <n v="80.48390000000002"/>
  </r>
  <r>
    <n v="2101"/>
    <s v="US-2014-140116"/>
    <x v="418"/>
    <d v="2014-03-17T00:00:00"/>
    <s v="Standard Class"/>
    <s v="KT-16480"/>
    <s v="Kean Thornton"/>
    <x v="0"/>
    <s v="United States"/>
    <s v="Denver"/>
    <x v="22"/>
    <n v="80219"/>
    <x v="1"/>
    <s v="OFF-ST-10000078"/>
    <x v="1"/>
    <x v="4"/>
    <s v="Tennsco 6- and 18-Compartment Lockers"/>
    <n v="636.40800000000013"/>
    <n v="3"/>
    <n v="0.2"/>
    <n v="-15.910200000000088"/>
  </r>
  <r>
    <n v="2102"/>
    <s v="US-2014-140116"/>
    <x v="418"/>
    <d v="2014-03-17T00:00:00"/>
    <s v="Standard Class"/>
    <s v="KT-16480"/>
    <s v="Kean Thornton"/>
    <x v="0"/>
    <s v="United States"/>
    <s v="Denver"/>
    <x v="22"/>
    <n v="80219"/>
    <x v="1"/>
    <s v="OFF-AR-10001044"/>
    <x v="1"/>
    <x v="6"/>
    <s v="BOSTON Ranger #55 Pencil Sharpener, Black"/>
    <n v="83.168000000000006"/>
    <n v="4"/>
    <n v="0.2"/>
    <n v="9.3563999999999936"/>
  </r>
  <r>
    <n v="2103"/>
    <s v="CA-2014-123295"/>
    <x v="667"/>
    <d v="2014-07-18T00:00:00"/>
    <s v="Same Day"/>
    <s v="AH-10120"/>
    <s v="Adrian Hane"/>
    <x v="2"/>
    <s v="United States"/>
    <s v="Tucson"/>
    <x v="16"/>
    <n v="85705"/>
    <x v="1"/>
    <s v="FUR-CH-10002372"/>
    <x v="0"/>
    <x v="1"/>
    <s v="Office Star - Ergonomically Designed Knee Chair"/>
    <n v="259.13600000000002"/>
    <n v="4"/>
    <n v="0.2"/>
    <n v="-25.913599999999988"/>
  </r>
  <r>
    <n v="2104"/>
    <s v="CA-2017-167101"/>
    <x v="668"/>
    <d v="2017-03-28T00:00:00"/>
    <s v="Second Class"/>
    <s v="BM-11650"/>
    <s v="Brian Moss"/>
    <x v="1"/>
    <s v="United States"/>
    <s v="New York City"/>
    <x v="15"/>
    <n v="10009"/>
    <x v="3"/>
    <s v="OFF-PA-10000357"/>
    <x v="1"/>
    <x v="10"/>
    <s v="Xerox 1888"/>
    <n v="221.92"/>
    <n v="4"/>
    <n v="0"/>
    <n v="106.52159999999999"/>
  </r>
  <r>
    <n v="2105"/>
    <s v="CA-2017-167101"/>
    <x v="668"/>
    <d v="2017-03-28T00:00:00"/>
    <s v="Second Class"/>
    <s v="BM-11650"/>
    <s v="Brian Moss"/>
    <x v="1"/>
    <s v="United States"/>
    <s v="New York City"/>
    <x v="15"/>
    <n v="10009"/>
    <x v="3"/>
    <s v="TEC-AC-10001266"/>
    <x v="2"/>
    <x v="11"/>
    <s v="Memorex Micro Travel Drive 8 GB"/>
    <n v="26"/>
    <n v="2"/>
    <n v="0"/>
    <n v="11.7"/>
  </r>
  <r>
    <n v="2106"/>
    <s v="US-2014-167633"/>
    <x v="587"/>
    <d v="2014-10-05T00:00:00"/>
    <s v="Standard Class"/>
    <s v="BW-11200"/>
    <s v="Ben Wallace"/>
    <x v="0"/>
    <s v="United States"/>
    <s v="Boynton Beach"/>
    <x v="2"/>
    <n v="33437"/>
    <x v="0"/>
    <s v="OFF-PA-10004888"/>
    <x v="1"/>
    <x v="10"/>
    <s v="Xerox 217"/>
    <n v="15.552000000000003"/>
    <n v="3"/>
    <n v="0.2"/>
    <n v="5.4432"/>
  </r>
  <r>
    <n v="2107"/>
    <s v="US-2014-152723"/>
    <x v="467"/>
    <d v="2014-09-26T00:00:00"/>
    <s v="Same Day"/>
    <s v="HG-14965"/>
    <s v="Henry Goldwyn"/>
    <x v="1"/>
    <s v="United States"/>
    <s v="Mesquite"/>
    <x v="5"/>
    <n v="75150"/>
    <x v="2"/>
    <s v="OFF-BI-10003460"/>
    <x v="1"/>
    <x v="8"/>
    <s v="Acco 3-Hole Punch"/>
    <n v="0.87599999999999978"/>
    <n v="1"/>
    <n v="0.8"/>
    <n v="-1.4016000000000002"/>
  </r>
  <r>
    <n v="2108"/>
    <s v="CA-2015-164882"/>
    <x v="89"/>
    <d v="2015-10-31T00:00:00"/>
    <s v="Same Day"/>
    <s v="SG-20080"/>
    <s v="Sandra Glassco"/>
    <x v="0"/>
    <s v="United States"/>
    <s v="Redlands"/>
    <x v="1"/>
    <n v="92374"/>
    <x v="1"/>
    <s v="OFF-PA-10000157"/>
    <x v="1"/>
    <x v="10"/>
    <s v="Xerox 191"/>
    <n v="19.98"/>
    <n v="1"/>
    <n v="0"/>
    <n v="9.3905999999999992"/>
  </r>
  <r>
    <n v="2109"/>
    <s v="CA-2015-164882"/>
    <x v="89"/>
    <d v="2015-10-31T00:00:00"/>
    <s v="Same Day"/>
    <s v="SG-20080"/>
    <s v="Sandra Glassco"/>
    <x v="0"/>
    <s v="United States"/>
    <s v="Redlands"/>
    <x v="1"/>
    <n v="92374"/>
    <x v="1"/>
    <s v="OFF-BI-10004519"/>
    <x v="1"/>
    <x v="8"/>
    <s v="GBC DocuBind P100 Manual Binding Machine"/>
    <n v="398.35199999999998"/>
    <n v="3"/>
    <n v="0.2"/>
    <n v="124.48499999999999"/>
  </r>
  <r>
    <n v="2110"/>
    <s v="CA-2015-164882"/>
    <x v="89"/>
    <d v="2015-10-31T00:00:00"/>
    <s v="Same Day"/>
    <s v="SG-20080"/>
    <s v="Sandra Glassco"/>
    <x v="0"/>
    <s v="United States"/>
    <s v="Redlands"/>
    <x v="1"/>
    <n v="92374"/>
    <x v="1"/>
    <s v="OFF-AR-10004272"/>
    <x v="1"/>
    <x v="6"/>
    <s v="Newell 308"/>
    <n v="5.04"/>
    <n v="3"/>
    <n v="0"/>
    <n v="1.2599999999999998"/>
  </r>
  <r>
    <n v="2111"/>
    <s v="CA-2015-164882"/>
    <x v="89"/>
    <d v="2015-10-31T00:00:00"/>
    <s v="Same Day"/>
    <s v="SG-20080"/>
    <s v="Sandra Glassco"/>
    <x v="0"/>
    <s v="United States"/>
    <s v="Redlands"/>
    <x v="1"/>
    <n v="92374"/>
    <x v="1"/>
    <s v="OFF-FA-10000585"/>
    <x v="1"/>
    <x v="13"/>
    <s v="OIC Bulk Pack Metal Binder Clips"/>
    <n v="17.450000000000003"/>
    <n v="5"/>
    <n v="0"/>
    <n v="8.0269999999999992"/>
  </r>
  <r>
    <n v="2112"/>
    <s v="CA-2015-164882"/>
    <x v="89"/>
    <d v="2015-10-31T00:00:00"/>
    <s v="Same Day"/>
    <s v="SG-20080"/>
    <s v="Sandra Glassco"/>
    <x v="0"/>
    <s v="United States"/>
    <s v="Redlands"/>
    <x v="1"/>
    <n v="92374"/>
    <x v="1"/>
    <s v="FUR-CH-10004218"/>
    <x v="0"/>
    <x v="1"/>
    <s v="Global Fabric Manager's Chair, Dark Gray"/>
    <n v="323.13600000000002"/>
    <n v="4"/>
    <n v="0.2"/>
    <n v="20.196000000000012"/>
  </r>
  <r>
    <n v="2113"/>
    <s v="CA-2015-164882"/>
    <x v="89"/>
    <d v="2015-10-31T00:00:00"/>
    <s v="Same Day"/>
    <s v="SG-20080"/>
    <s v="Sandra Glassco"/>
    <x v="0"/>
    <s v="United States"/>
    <s v="Redlands"/>
    <x v="1"/>
    <n v="92374"/>
    <x v="1"/>
    <s v="OFF-SU-10004231"/>
    <x v="1"/>
    <x v="14"/>
    <s v="Acme Tagit Stainless Steel Antibacterial Scissors"/>
    <n v="29.700000000000003"/>
    <n v="3"/>
    <n v="0"/>
    <n v="8.0190000000000001"/>
  </r>
  <r>
    <n v="2114"/>
    <s v="CA-2015-164882"/>
    <x v="89"/>
    <d v="2015-10-31T00:00:00"/>
    <s v="Same Day"/>
    <s v="SG-20080"/>
    <s v="Sandra Glassco"/>
    <x v="0"/>
    <s v="United States"/>
    <s v="Redlands"/>
    <x v="1"/>
    <n v="92374"/>
    <x v="1"/>
    <s v="TEC-PH-10001578"/>
    <x v="2"/>
    <x v="7"/>
    <s v="Polycom SoundStation2 EX Conference phone"/>
    <n v="1295.8400000000001"/>
    <n v="4"/>
    <n v="0.2"/>
    <n v="145.78199999999993"/>
  </r>
  <r>
    <n v="2115"/>
    <s v="CA-2015-164882"/>
    <x v="89"/>
    <d v="2015-10-31T00:00:00"/>
    <s v="Same Day"/>
    <s v="SG-20080"/>
    <s v="Sandra Glassco"/>
    <x v="0"/>
    <s v="United States"/>
    <s v="Redlands"/>
    <x v="1"/>
    <n v="92374"/>
    <x v="1"/>
    <s v="OFF-ST-10003638"/>
    <x v="1"/>
    <x v="4"/>
    <s v="Mobile Personal File Cube"/>
    <n v="46.84"/>
    <n v="2"/>
    <n v="0"/>
    <n v="12.646799999999999"/>
  </r>
  <r>
    <n v="2116"/>
    <s v="CA-2015-164882"/>
    <x v="89"/>
    <d v="2015-10-31T00:00:00"/>
    <s v="Same Day"/>
    <s v="SG-20080"/>
    <s v="Sandra Glassco"/>
    <x v="0"/>
    <s v="United States"/>
    <s v="Redlands"/>
    <x v="1"/>
    <n v="92374"/>
    <x v="1"/>
    <s v="FUR-BO-10002213"/>
    <x v="0"/>
    <x v="0"/>
    <s v="DMI Eclipse Executive Suite Bookcases"/>
    <n v="425.83300000000003"/>
    <n v="1"/>
    <n v="0.15"/>
    <n v="20.03919999999998"/>
  </r>
  <r>
    <n v="2117"/>
    <s v="CA-2015-159786"/>
    <x v="88"/>
    <d v="2015-10-17T00:00:00"/>
    <s v="Second Class"/>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s v="Standard Class"/>
    <s v="SW-20245"/>
    <s v="Scot Wooten"/>
    <x v="0"/>
    <s v="United States"/>
    <s v="Stockton"/>
    <x v="1"/>
    <n v="95207"/>
    <x v="1"/>
    <s v="OFF-PA-10002222"/>
    <x v="1"/>
    <x v="10"/>
    <s v="Xerox Color Copier Paper, 11&quot; x 17&quot;, Ream"/>
    <n v="159.88"/>
    <n v="7"/>
    <n v="0"/>
    <n v="73.544799999999995"/>
  </r>
  <r>
    <n v="2119"/>
    <s v="CA-2017-155460"/>
    <x v="669"/>
    <d v="2017-04-15T00:00:00"/>
    <s v="First Class"/>
    <s v="RW-19630"/>
    <s v="Rob Williams"/>
    <x v="1"/>
    <s v="United States"/>
    <s v="Seattle"/>
    <x v="4"/>
    <n v="98105"/>
    <x v="1"/>
    <s v="OFF-PA-10002479"/>
    <x v="1"/>
    <x v="10"/>
    <s v="Xerox 4200 Series MultiUse Premium Copy Paper (20Lb. and 84 Bright)"/>
    <n v="5.28"/>
    <n v="1"/>
    <n v="0"/>
    <n v="2.3759999999999999"/>
  </r>
  <r>
    <n v="2120"/>
    <s v="CA-2017-155460"/>
    <x v="669"/>
    <d v="2017-04-15T00:00:00"/>
    <s v="First Class"/>
    <s v="RW-19630"/>
    <s v="Rob Williams"/>
    <x v="1"/>
    <s v="United States"/>
    <s v="Seattle"/>
    <x v="4"/>
    <n v="98105"/>
    <x v="1"/>
    <s v="OFF-BI-10003091"/>
    <x v="1"/>
    <x v="8"/>
    <s v="GBC DocuBind TL200 Manual Binding Machine"/>
    <n v="895.92"/>
    <n v="5"/>
    <n v="0.2"/>
    <n v="302.37299999999993"/>
  </r>
  <r>
    <n v="2121"/>
    <s v="US-2017-168690"/>
    <x v="363"/>
    <d v="2017-01-13T00:00:00"/>
    <s v="Standard Class"/>
    <s v="TS-21085"/>
    <s v="Thais Sissman"/>
    <x v="0"/>
    <s v="United States"/>
    <s v="Ormond Beach"/>
    <x v="2"/>
    <n v="32174"/>
    <x v="0"/>
    <s v="OFF-BI-10000145"/>
    <x v="1"/>
    <x v="8"/>
    <s v="Zipper Ring Binder Pockets"/>
    <n v="2.8080000000000007"/>
    <n v="3"/>
    <n v="0.7"/>
    <n v="-1.9656000000000002"/>
  </r>
  <r>
    <n v="2122"/>
    <s v="CA-2017-158246"/>
    <x v="45"/>
    <d v="2017-11-11T00:00:00"/>
    <s v="First Class"/>
    <s v="JB-15400"/>
    <s v="Jennifer Braxton"/>
    <x v="1"/>
    <s v="United States"/>
    <s v="Sunnyvale"/>
    <x v="1"/>
    <n v="94086"/>
    <x v="1"/>
    <s v="FUR-CH-10003061"/>
    <x v="0"/>
    <x v="1"/>
    <s v="Global Leather Task Chair, Black"/>
    <n v="215.976"/>
    <n v="3"/>
    <n v="0.2"/>
    <n v="-2.6997000000000355"/>
  </r>
  <r>
    <n v="2123"/>
    <s v="CA-2017-167381"/>
    <x v="585"/>
    <d v="2017-09-24T00:00:00"/>
    <s v="Second Class"/>
    <s v="EH-14005"/>
    <s v="Erica Hernandez"/>
    <x v="2"/>
    <s v="United States"/>
    <s v="Lansing"/>
    <x v="12"/>
    <n v="48911"/>
    <x v="2"/>
    <s v="FUR-BO-10001972"/>
    <x v="0"/>
    <x v="0"/>
    <s v="O'Sullivan 4-Shelf Bookcase in Odessa Pine"/>
    <n v="241.96"/>
    <n v="2"/>
    <n v="0"/>
    <n v="41.133199999999988"/>
  </r>
  <r>
    <n v="2124"/>
    <s v="CA-2017-167381"/>
    <x v="585"/>
    <d v="2017-09-24T00:00:00"/>
    <s v="Second Class"/>
    <s v="EH-14005"/>
    <s v="Erica Hernandez"/>
    <x v="2"/>
    <s v="United States"/>
    <s v="Lansing"/>
    <x v="12"/>
    <n v="48911"/>
    <x v="2"/>
    <s v="OFF-LA-10000134"/>
    <x v="1"/>
    <x v="2"/>
    <s v="Avery 511"/>
    <n v="27.72"/>
    <n v="9"/>
    <n v="0"/>
    <n v="13.3056"/>
  </r>
  <r>
    <n v="2125"/>
    <s v="CA-2017-144862"/>
    <x v="96"/>
    <d v="2017-12-05T00:00:00"/>
    <s v="Standard Class"/>
    <s v="EH-14005"/>
    <s v="Erica Hernandez"/>
    <x v="2"/>
    <s v="United States"/>
    <s v="Philadelphia"/>
    <x v="9"/>
    <n v="19143"/>
    <x v="3"/>
    <s v="OFF-EN-10003040"/>
    <x v="1"/>
    <x v="12"/>
    <s v="Quality Park Security Envelopes"/>
    <n v="104.68000000000002"/>
    <n v="5"/>
    <n v="0.2"/>
    <n v="35.329499999999996"/>
  </r>
  <r>
    <n v="2126"/>
    <s v="CA-2017-144862"/>
    <x v="96"/>
    <d v="2017-12-05T00:00:00"/>
    <s v="Standard Class"/>
    <s v="EH-14005"/>
    <s v="Erica Hernandez"/>
    <x v="2"/>
    <s v="United States"/>
    <s v="Philadelphia"/>
    <x v="9"/>
    <n v="19143"/>
    <x v="3"/>
    <s v="TEC-PH-10000923"/>
    <x v="2"/>
    <x v="7"/>
    <s v="Belkin SportFit Armband For iPhone 5s/5c, Fuchsia"/>
    <n v="62.957999999999998"/>
    <n v="7"/>
    <n v="0.4"/>
    <n v="9.4436999999999998"/>
  </r>
  <r>
    <n v="2127"/>
    <s v="CA-2014-126032"/>
    <x v="670"/>
    <d v="2014-06-28T00:00:00"/>
    <s v="Standard Class"/>
    <s v="BS-11665"/>
    <s v="Brian Stugart"/>
    <x v="0"/>
    <s v="United States"/>
    <s v="Philadelphia"/>
    <x v="9"/>
    <n v="19143"/>
    <x v="3"/>
    <s v="TEC-AC-10000158"/>
    <x v="2"/>
    <x v="11"/>
    <s v="Sony 64GB Class 10 Micro SDHC R40 Memory Card"/>
    <n v="86.376000000000005"/>
    <n v="3"/>
    <n v="0.2"/>
    <n v="1.079699999999999"/>
  </r>
  <r>
    <n v="2128"/>
    <s v="CA-2015-134859"/>
    <x v="242"/>
    <d v="2015-10-09T00:00:00"/>
    <s v="Standard Class"/>
    <s v="JK-16120"/>
    <s v="Julie Kriz"/>
    <x v="2"/>
    <s v="United States"/>
    <s v="Philadelphia"/>
    <x v="9"/>
    <n v="19134"/>
    <x v="3"/>
    <s v="FUR-FU-10003623"/>
    <x v="0"/>
    <x v="5"/>
    <s v="DataProducts Ampli Magnifier Task Lamp, Black,"/>
    <n v="64.944000000000003"/>
    <n v="3"/>
    <n v="0.2"/>
    <n v="6.4943999999999953"/>
  </r>
  <r>
    <n v="2129"/>
    <s v="CA-2015-134859"/>
    <x v="242"/>
    <d v="2015-10-09T00:00:00"/>
    <s v="Standard Class"/>
    <s v="JK-16120"/>
    <s v="Julie Kriz"/>
    <x v="2"/>
    <s v="United States"/>
    <s v="Philadelphia"/>
    <x v="9"/>
    <n v="19134"/>
    <x v="3"/>
    <s v="OFF-PA-10001293"/>
    <x v="1"/>
    <x v="10"/>
    <s v="Xerox 1946"/>
    <n v="20.736000000000004"/>
    <n v="4"/>
    <n v="0.2"/>
    <n v="7.2576000000000001"/>
  </r>
  <r>
    <n v="2130"/>
    <s v="US-2014-114188"/>
    <x v="671"/>
    <d v="2014-05-22T00:00:00"/>
    <s v="Second Class"/>
    <s v="RF-19345"/>
    <s v="Randy Ferguson"/>
    <x v="1"/>
    <s v="United States"/>
    <s v="Dover"/>
    <x v="38"/>
    <n v="3820"/>
    <x v="3"/>
    <s v="OFF-AP-10000124"/>
    <x v="1"/>
    <x v="9"/>
    <s v="Acco 6 Outlet Guardian Basic Surge Suppressor"/>
    <n v="33.28"/>
    <n v="4"/>
    <n v="0"/>
    <n v="9.3184000000000005"/>
  </r>
  <r>
    <n v="2131"/>
    <s v="US-2014-114188"/>
    <x v="671"/>
    <d v="2014-05-22T00:00:00"/>
    <s v="Second Class"/>
    <s v="RF-19345"/>
    <s v="Randy Ferguson"/>
    <x v="1"/>
    <s v="United States"/>
    <s v="Dover"/>
    <x v="38"/>
    <n v="3820"/>
    <x v="3"/>
    <s v="OFF-AR-10004511"/>
    <x v="1"/>
    <x v="6"/>
    <s v="Sanford Colorific Scented Colored Pencils, 12/Pack"/>
    <n v="38.520000000000003"/>
    <n v="9"/>
    <n v="0"/>
    <n v="11.9412"/>
  </r>
  <r>
    <n v="2132"/>
    <s v="US-2014-114188"/>
    <x v="671"/>
    <d v="2014-05-22T00:00:00"/>
    <s v="Second Class"/>
    <s v="RF-19345"/>
    <s v="Randy Ferguson"/>
    <x v="1"/>
    <s v="United States"/>
    <s v="Dover"/>
    <x v="38"/>
    <n v="3820"/>
    <x v="3"/>
    <s v="FUR-FU-10000076"/>
    <x v="0"/>
    <x v="5"/>
    <s v="24-Hour Round Wall Clock"/>
    <n v="139.86000000000001"/>
    <n v="7"/>
    <n v="0"/>
    <n v="60.139800000000015"/>
  </r>
  <r>
    <n v="2133"/>
    <s v="CA-2015-156524"/>
    <x v="312"/>
    <d v="2015-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s v="Standard Class"/>
    <s v="WB-21850"/>
    <s v="William Brown"/>
    <x v="0"/>
    <s v="United States"/>
    <s v="Philadelphia"/>
    <x v="9"/>
    <n v="19134"/>
    <x v="3"/>
    <s v="OFF-BI-10003656"/>
    <x v="1"/>
    <x v="8"/>
    <s v="Fellowes PB200 Plastic Comb Binding Machine"/>
    <n v="152.99100000000001"/>
    <n v="3"/>
    <n v="0.7"/>
    <n v="-122.39280000000002"/>
  </r>
  <r>
    <n v="2135"/>
    <s v="CA-2015-122210"/>
    <x v="672"/>
    <d v="2015-12-04T00:00:00"/>
    <s v="Standard Class"/>
    <s v="WB-21850"/>
    <s v="William Brown"/>
    <x v="0"/>
    <s v="United States"/>
    <s v="Philadelphia"/>
    <x v="9"/>
    <n v="19134"/>
    <x v="3"/>
    <s v="OFF-FA-10000053"/>
    <x v="1"/>
    <x v="13"/>
    <s v="Revere Boxed Rubber Bands by Revere"/>
    <n v="10.584"/>
    <n v="7"/>
    <n v="0.2"/>
    <n v="-2.3813999999999993"/>
  </r>
  <r>
    <n v="2136"/>
    <s v="CA-2015-122210"/>
    <x v="672"/>
    <d v="2015-12-04T00:00:00"/>
    <s v="Standard Class"/>
    <s v="WB-21850"/>
    <s v="William Brown"/>
    <x v="0"/>
    <s v="United States"/>
    <s v="Philadelphia"/>
    <x v="9"/>
    <n v="19134"/>
    <x v="3"/>
    <s v="TEC-PH-10002807"/>
    <x v="2"/>
    <x v="7"/>
    <s v="Motorla HX550 Universal Bluetooth Headset"/>
    <n v="94.919999999999987"/>
    <n v="4"/>
    <n v="0.4"/>
    <n v="15.819999999999993"/>
  </r>
  <r>
    <n v="2137"/>
    <s v="CA-2015-156377"/>
    <x v="620"/>
    <d v="2016-01-05T00:00:00"/>
    <s v="Standard Class"/>
    <s v="TB-21625"/>
    <s v="Trudy Brown"/>
    <x v="0"/>
    <s v="United States"/>
    <s v="Grand Prairie"/>
    <x v="5"/>
    <n v="75051"/>
    <x v="2"/>
    <s v="FUR-FU-10002364"/>
    <x v="0"/>
    <x v="5"/>
    <s v="Eldon Expressions Wood Desk Accessories, Oak"/>
    <n v="14.76"/>
    <n v="5"/>
    <n v="0.6"/>
    <n v="-11.439000000000004"/>
  </r>
  <r>
    <n v="2138"/>
    <s v="CA-2015-156377"/>
    <x v="620"/>
    <d v="2016-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s v="Same Day"/>
    <s v="CB-12415"/>
    <s v="Christy Brittain"/>
    <x v="0"/>
    <s v="United States"/>
    <s v="New York City"/>
    <x v="15"/>
    <n v="10009"/>
    <x v="3"/>
    <s v="OFF-PA-10004092"/>
    <x v="1"/>
    <x v="10"/>
    <s v="Tops Green Bar Computer Printout Paper"/>
    <n v="146.82"/>
    <n v="3"/>
    <n v="0"/>
    <n v="73.41"/>
  </r>
  <r>
    <n v="2140"/>
    <s v="CA-2014-159520"/>
    <x v="571"/>
    <d v="2014-06-11T00:00:00"/>
    <s v="Standard Class"/>
    <s v="GT-14635"/>
    <s v="Grant Thornton"/>
    <x v="1"/>
    <s v="United States"/>
    <s v="Long Beach"/>
    <x v="15"/>
    <n v="11561"/>
    <x v="3"/>
    <s v="OFF-BI-10003982"/>
    <x v="1"/>
    <x v="8"/>
    <s v="Wilson Jones Century Plastic Molded Ring Binders"/>
    <n v="149.54399999999998"/>
    <n v="9"/>
    <n v="0.2"/>
    <n v="50.471099999999993"/>
  </r>
  <r>
    <n v="2141"/>
    <s v="CA-2014-159520"/>
    <x v="571"/>
    <d v="2014-06-11T00:00:00"/>
    <s v="Standard Class"/>
    <s v="GT-14635"/>
    <s v="Grant Thornton"/>
    <x v="1"/>
    <s v="United States"/>
    <s v="Long Beach"/>
    <x v="15"/>
    <n v="11561"/>
    <x v="3"/>
    <s v="OFF-SU-10001664"/>
    <x v="1"/>
    <x v="14"/>
    <s v="Acme Office Executive Series Stainless Steel Trimmers"/>
    <n v="17.14"/>
    <n v="2"/>
    <n v="0"/>
    <n v="4.4564000000000004"/>
  </r>
  <r>
    <n v="2142"/>
    <s v="CA-2014-159520"/>
    <x v="571"/>
    <d v="2014-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s v="Standard Class"/>
    <s v="DK-13225"/>
    <s v="Dean Katz"/>
    <x v="1"/>
    <s v="United States"/>
    <s v="Philadelphia"/>
    <x v="9"/>
    <n v="19140"/>
    <x v="3"/>
    <s v="OFF-PA-10004675"/>
    <x v="1"/>
    <x v="10"/>
    <s v="Telephone Message Books with Fax/Mobile Section, 5 1/2&quot; x 3 3/16&quot;"/>
    <n v="30.48"/>
    <n v="6"/>
    <n v="0.2"/>
    <n v="9.9059999999999988"/>
  </r>
  <r>
    <n v="2144"/>
    <s v="CA-2016-155481"/>
    <x v="142"/>
    <d v="2016-09-05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s v="Standard Class"/>
    <s v="DK-13225"/>
    <s v="Dean Katz"/>
    <x v="1"/>
    <s v="United States"/>
    <s v="Philadelphia"/>
    <x v="9"/>
    <n v="19140"/>
    <x v="3"/>
    <s v="OFF-FA-10002780"/>
    <x v="1"/>
    <x v="13"/>
    <s v="Staples"/>
    <n v="16.687999999999999"/>
    <n v="7"/>
    <n v="0.2"/>
    <n v="5.4235999999999995"/>
  </r>
  <r>
    <n v="2146"/>
    <s v="US-2016-152051"/>
    <x v="674"/>
    <d v="2016-06-29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s v="Standard Class"/>
    <s v="TS-21160"/>
    <s v="Theresa Swint"/>
    <x v="1"/>
    <s v="United States"/>
    <s v="York"/>
    <x v="9"/>
    <n v="17403"/>
    <x v="3"/>
    <s v="OFF-BI-10004781"/>
    <x v="1"/>
    <x v="8"/>
    <s v="GBC Wire Binding Strips"/>
    <n v="38.088000000000001"/>
    <n v="4"/>
    <n v="0.7"/>
    <n v="-27.93119999999999"/>
  </r>
  <r>
    <n v="2148"/>
    <s v="US-2016-152051"/>
    <x v="674"/>
    <d v="2016-06-29T00:00:00"/>
    <s v="Standard Class"/>
    <s v="TS-21160"/>
    <s v="Theresa Swint"/>
    <x v="1"/>
    <s v="United States"/>
    <s v="York"/>
    <x v="9"/>
    <n v="17403"/>
    <x v="3"/>
    <s v="OFF-ST-10001713"/>
    <x v="1"/>
    <x v="4"/>
    <s v="Gould Plastics 9-Pocket Panel Bin, 18-3/8w x 5-1/4d x 20-1/2h, Black"/>
    <n v="254.35200000000003"/>
    <n v="6"/>
    <n v="0.2"/>
    <n v="-50.870400000000018"/>
  </r>
  <r>
    <n v="2149"/>
    <s v="CA-2014-141607"/>
    <x v="432"/>
    <d v="2014-12-17T00:00:00"/>
    <s v="Standard Class"/>
    <s v="WB-21850"/>
    <s v="William Brown"/>
    <x v="0"/>
    <s v="United States"/>
    <s v="Concord"/>
    <x v="1"/>
    <n v="94521"/>
    <x v="1"/>
    <s v="FUR-FU-10003975"/>
    <x v="0"/>
    <x v="5"/>
    <s v="Eldon Advantage Chair Mats for Low to Medium Pile Carpets"/>
    <n v="43.31"/>
    <n v="1"/>
    <n v="0"/>
    <n v="4.330999999999996"/>
  </r>
  <r>
    <n v="2150"/>
    <s v="CA-2017-102771"/>
    <x v="185"/>
    <d v="2017-04-05T00:00:00"/>
    <s v="Standard Class"/>
    <s v="DO-13435"/>
    <s v="Denny Ordway"/>
    <x v="0"/>
    <s v="United States"/>
    <s v="New York City"/>
    <x v="15"/>
    <n v="10035"/>
    <x v="3"/>
    <s v="TEC-PH-10001536"/>
    <x v="2"/>
    <x v="7"/>
    <s v="Spigen Samsung Galaxy S5 Case Wallet"/>
    <n v="84.949999999999989"/>
    <n v="5"/>
    <n v="0"/>
    <n v="22.086999999999996"/>
  </r>
  <r>
    <n v="2151"/>
    <s v="US-2017-139969"/>
    <x v="123"/>
    <d v="2017-11-26T00:00:00"/>
    <s v="Standard Class"/>
    <s v="AF-10870"/>
    <s v="Art Ferguson"/>
    <x v="0"/>
    <s v="United States"/>
    <s v="College Station"/>
    <x v="5"/>
    <n v="77840"/>
    <x v="2"/>
    <s v="FUR-CH-10001973"/>
    <x v="0"/>
    <x v="1"/>
    <s v="Office Star Flex Back Scooter Chair with White Frame"/>
    <n v="233.05799999999999"/>
    <n v="3"/>
    <n v="0.3"/>
    <n v="-53.270399999999995"/>
  </r>
  <r>
    <n v="2152"/>
    <s v="CA-2014-167360"/>
    <x v="156"/>
    <d v="2014-11-29T00:00:00"/>
    <s v="Second Class"/>
    <s v="RB-19435"/>
    <s v="Richard Bierner"/>
    <x v="0"/>
    <s v="United States"/>
    <s v="Saint Louis"/>
    <x v="25"/>
    <n v="63116"/>
    <x v="2"/>
    <s v="TEC-AC-10001772"/>
    <x v="2"/>
    <x v="11"/>
    <s v="Memorex Mini Travel Drive 16 GB USB 2.0 Flash Drive"/>
    <n v="111.79"/>
    <n v="7"/>
    <n v="0"/>
    <n v="43.598100000000002"/>
  </r>
  <r>
    <n v="2153"/>
    <s v="CA-2015-123505"/>
    <x v="6"/>
    <d v="2015-11-26T00:00:00"/>
    <s v="Standard Class"/>
    <s v="AR-10540"/>
    <s v="Andy Reiter"/>
    <x v="0"/>
    <s v="United States"/>
    <s v="Quincy"/>
    <x v="31"/>
    <n v="2169"/>
    <x v="3"/>
    <s v="OFF-PA-10002586"/>
    <x v="1"/>
    <x v="10"/>
    <s v="Xerox 1970"/>
    <n v="14.940000000000001"/>
    <n v="3"/>
    <n v="0"/>
    <n v="7.0218000000000007"/>
  </r>
  <r>
    <n v="2154"/>
    <s v="CA-2016-117282"/>
    <x v="216"/>
    <d v="2016-07-18T00:00:00"/>
    <s v="Standard Class"/>
    <s v="DR-12880"/>
    <s v="Dan Reichenbach"/>
    <x v="1"/>
    <s v="United States"/>
    <s v="New York City"/>
    <x v="15"/>
    <n v="10009"/>
    <x v="3"/>
    <s v="OFF-BI-10004094"/>
    <x v="1"/>
    <x v="8"/>
    <s v="GBC Standard Plastic Binding Systems Combs"/>
    <n v="14.16"/>
    <n v="2"/>
    <n v="0.2"/>
    <n v="5.133"/>
  </r>
  <r>
    <n v="2155"/>
    <s v="US-2016-120460"/>
    <x v="567"/>
    <d v="2016-05-05T00:00:00"/>
    <s v="Standard Class"/>
    <s v="BF-11170"/>
    <s v="Ben Ferrer"/>
    <x v="2"/>
    <s v="United States"/>
    <s v="Dallas"/>
    <x v="5"/>
    <n v="75081"/>
    <x v="2"/>
    <s v="FUR-FU-10004973"/>
    <x v="0"/>
    <x v="5"/>
    <s v="Flat Face Poster Frame"/>
    <n v="22.608000000000001"/>
    <n v="3"/>
    <n v="0.6"/>
    <n v="-10.173599999999997"/>
  </r>
  <r>
    <n v="2156"/>
    <s v="CA-2016-111115"/>
    <x v="197"/>
    <d v="2016-07-27T00:00:00"/>
    <s v="Second Class"/>
    <s v="LB-16735"/>
    <s v="Larry Blacks"/>
    <x v="0"/>
    <s v="United States"/>
    <s v="Los Angeles"/>
    <x v="1"/>
    <n v="90032"/>
    <x v="1"/>
    <s v="OFF-FA-10000624"/>
    <x v="1"/>
    <x v="13"/>
    <s v="OIC Binder Clips"/>
    <n v="21.48"/>
    <n v="6"/>
    <n v="0"/>
    <n v="10.74"/>
  </r>
  <r>
    <n v="2157"/>
    <s v="CA-2014-124646"/>
    <x v="169"/>
    <d v="2014-06-24T00:00:00"/>
    <s v="First Class"/>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s v="First Class"/>
    <s v="DV-13465"/>
    <s v="Dianna Vittorini"/>
    <x v="0"/>
    <s v="United States"/>
    <s v="Minneapolis"/>
    <x v="11"/>
    <n v="55407"/>
    <x v="2"/>
    <s v="OFF-ST-10001469"/>
    <x v="1"/>
    <x v="4"/>
    <s v="Fellowes Bankers Box Recycled Super Stor/Drawer"/>
    <n v="161.94"/>
    <n v="3"/>
    <n v="0"/>
    <n v="9.716399999999993"/>
  </r>
  <r>
    <n v="2159"/>
    <s v="CA-2017-148166"/>
    <x v="208"/>
    <d v="2017-10-26T00:00:00"/>
    <s v="Standard Class"/>
    <s v="NK-18490"/>
    <s v="Neil Knudson"/>
    <x v="2"/>
    <s v="United States"/>
    <s v="Deltona"/>
    <x v="2"/>
    <n v="32725"/>
    <x v="0"/>
    <s v="OFF-AR-10004956"/>
    <x v="1"/>
    <x v="6"/>
    <s v="Newell 33"/>
    <n v="17.856000000000002"/>
    <n v="4"/>
    <n v="0.2"/>
    <n v="2.0087999999999973"/>
  </r>
  <r>
    <n v="2160"/>
    <s v="CA-2016-159737"/>
    <x v="323"/>
    <d v="2016-09-09T00:00:00"/>
    <s v="Standard Class"/>
    <s v="CS-11950"/>
    <s v="Carlos Soltero"/>
    <x v="0"/>
    <s v="United States"/>
    <s v="Chicago"/>
    <x v="10"/>
    <n v="60610"/>
    <x v="2"/>
    <s v="OFF-BI-10004236"/>
    <x v="1"/>
    <x v="8"/>
    <s v="XtraLife ClearVue Slant-D Ring Binder, White, 3&quot;"/>
    <n v="8.8079999999999981"/>
    <n v="3"/>
    <n v="0.8"/>
    <n v="-14.973600000000001"/>
  </r>
  <r>
    <n v="2161"/>
    <s v="CA-2016-141019"/>
    <x v="675"/>
    <d v="2016-05-14T00:00:00"/>
    <s v="Same Day"/>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s v="Standard Class"/>
    <s v="DW-13480"/>
    <s v="Dianna Wilson"/>
    <x v="2"/>
    <s v="United States"/>
    <s v="Oakland"/>
    <x v="1"/>
    <n v="94601"/>
    <x v="1"/>
    <s v="OFF-AR-10003696"/>
    <x v="1"/>
    <x v="6"/>
    <s v="Panasonic KP-350BK Electric Pencil Sharpener with Auto Stop"/>
    <n v="34.58"/>
    <n v="1"/>
    <n v="0"/>
    <n v="10.028199999999998"/>
  </r>
  <r>
    <n v="2163"/>
    <s v="CA-2017-166296"/>
    <x v="677"/>
    <d v="2017-03-19T00:00:00"/>
    <s v="Standard Class"/>
    <s v="KF-16285"/>
    <s v="Karen Ferguson"/>
    <x v="2"/>
    <s v="United States"/>
    <s v="Manteca"/>
    <x v="1"/>
    <n v="95336"/>
    <x v="1"/>
    <s v="OFF-PA-10004359"/>
    <x v="1"/>
    <x v="10"/>
    <s v="Multicolor Computer Printout Paper"/>
    <n v="314.54999999999995"/>
    <n v="3"/>
    <n v="0"/>
    <n v="150.98399999999998"/>
  </r>
  <r>
    <n v="2164"/>
    <s v="CA-2016-154018"/>
    <x v="63"/>
    <d v="2016-10-19T00:00:00"/>
    <s v="Standard Class"/>
    <s v="HA-14920"/>
    <s v="Helen Andreada"/>
    <x v="0"/>
    <s v="United States"/>
    <s v="Laredo"/>
    <x v="5"/>
    <n v="78041"/>
    <x v="2"/>
    <s v="TEC-AC-10002402"/>
    <x v="2"/>
    <x v="11"/>
    <s v="Razer Kraken PRO Over Ear PC and Music Headset"/>
    <n v="191.976"/>
    <n v="3"/>
    <n v="0.2"/>
    <n v="23.996999999999986"/>
  </r>
  <r>
    <n v="2165"/>
    <s v="CA-2016-154018"/>
    <x v="63"/>
    <d v="2016-10-19T00:00:00"/>
    <s v="Standard Class"/>
    <s v="HA-14920"/>
    <s v="Helen Andreada"/>
    <x v="0"/>
    <s v="United States"/>
    <s v="Laredo"/>
    <x v="5"/>
    <n v="78041"/>
    <x v="2"/>
    <s v="OFF-PA-10000551"/>
    <x v="1"/>
    <x v="10"/>
    <s v="Array Memo Cubes"/>
    <n v="8.2880000000000003"/>
    <n v="2"/>
    <n v="0.2"/>
    <n v="3.0043999999999995"/>
  </r>
  <r>
    <n v="2166"/>
    <s v="CA-2016-154018"/>
    <x v="63"/>
    <d v="2016-10-19T00:00:00"/>
    <s v="Standard Class"/>
    <s v="HA-14920"/>
    <s v="Helen Andreada"/>
    <x v="0"/>
    <s v="United States"/>
    <s v="Laredo"/>
    <x v="5"/>
    <n v="78041"/>
    <x v="2"/>
    <s v="FUR-FU-10003394"/>
    <x v="0"/>
    <x v="5"/>
    <s v="Tenex &quot;The Solids&quot; Textured Chair Mats"/>
    <n v="139.91999999999999"/>
    <n v="5"/>
    <n v="0.6"/>
    <n v="-150.41399999999999"/>
  </r>
  <r>
    <n v="2167"/>
    <s v="CA-2016-154018"/>
    <x v="63"/>
    <d v="2016-10-19T00:00:00"/>
    <s v="Standard Class"/>
    <s v="HA-14920"/>
    <s v="Helen Andreada"/>
    <x v="0"/>
    <s v="United States"/>
    <s v="Laredo"/>
    <x v="5"/>
    <n v="78041"/>
    <x v="2"/>
    <s v="OFF-AR-10002067"/>
    <x v="1"/>
    <x v="6"/>
    <s v="Newell 334"/>
    <n v="15.872"/>
    <n v="1"/>
    <n v="0.2"/>
    <n v="1.1904000000000003"/>
  </r>
  <r>
    <n v="2168"/>
    <s v="CA-2016-154018"/>
    <x v="63"/>
    <d v="2016-10-19T00:00:00"/>
    <s v="Standard Class"/>
    <s v="HA-14920"/>
    <s v="Helen Andreada"/>
    <x v="0"/>
    <s v="United States"/>
    <s v="Laredo"/>
    <x v="5"/>
    <n v="78041"/>
    <x v="2"/>
    <s v="OFF-BI-10004140"/>
    <x v="1"/>
    <x v="8"/>
    <s v="Avery Non-Stick Binders"/>
    <n v="6.2859999999999987"/>
    <n v="7"/>
    <n v="0.8"/>
    <n v="-11.000500000000008"/>
  </r>
  <r>
    <n v="2169"/>
    <s v="CA-2017-117870"/>
    <x v="678"/>
    <d v="2017-01-30T00:00:00"/>
    <s v="Second Class"/>
    <s v="JH-15820"/>
    <s v="John Huston"/>
    <x v="0"/>
    <s v="United States"/>
    <s v="Kent"/>
    <x v="24"/>
    <n v="44240"/>
    <x v="3"/>
    <s v="OFF-AR-10004078"/>
    <x v="1"/>
    <x v="6"/>
    <s v="Newell 312"/>
    <n v="14.015999999999998"/>
    <n v="3"/>
    <n v="0.2"/>
    <n v="1.7519999999999998"/>
  </r>
  <r>
    <n v="2170"/>
    <s v="CA-2017-117870"/>
    <x v="678"/>
    <d v="2017-01-30T00:00:00"/>
    <s v="Second Class"/>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s v="Second Class"/>
    <s v="JH-15820"/>
    <s v="John Huston"/>
    <x v="0"/>
    <s v="United States"/>
    <s v="Kent"/>
    <x v="24"/>
    <n v="44240"/>
    <x v="3"/>
    <s v="TEC-PH-10003931"/>
    <x v="2"/>
    <x v="7"/>
    <s v="JBL Micro Wireless Portable Bluetooth Speaker"/>
    <n v="107.982"/>
    <n v="3"/>
    <n v="0.4"/>
    <n v="-26.995499999999993"/>
  </r>
  <r>
    <n v="2172"/>
    <s v="US-2017-137491"/>
    <x v="123"/>
    <d v="2017-11-25T00:00:00"/>
    <s v="Standard Class"/>
    <s v="LC-16930"/>
    <s v="Linda Cazamias"/>
    <x v="1"/>
    <s v="United States"/>
    <s v="San Angelo"/>
    <x v="5"/>
    <n v="76903"/>
    <x v="2"/>
    <s v="FUR-CH-10004675"/>
    <x v="0"/>
    <x v="1"/>
    <s v="Lifetime Advantage Folding Chairs, 4/Carton"/>
    <n v="305.31200000000001"/>
    <n v="2"/>
    <n v="0.3"/>
    <n v="-8.7232000000000198"/>
  </r>
  <r>
    <n v="2173"/>
    <s v="CA-2014-152296"/>
    <x v="601"/>
    <d v="2014-08-03T00:00:00"/>
    <s v="First Class"/>
    <s v="IL-15100"/>
    <s v="Ivan Liston"/>
    <x v="0"/>
    <s v="United States"/>
    <s v="San Francisco"/>
    <x v="1"/>
    <n v="94122"/>
    <x v="1"/>
    <s v="OFF-BI-10004506"/>
    <x v="1"/>
    <x v="8"/>
    <s v="Wilson Jones data.warehouse D-Ring Binders with DublLock"/>
    <n v="19.752000000000002"/>
    <n v="3"/>
    <n v="0.2"/>
    <n v="6.9131999999999998"/>
  </r>
  <r>
    <n v="2174"/>
    <s v="CA-2016-112025"/>
    <x v="679"/>
    <d v="2016-08-04T00:00:00"/>
    <s v="Standard Class"/>
    <s v="LS-16975"/>
    <s v="Lindsay Shagiari"/>
    <x v="2"/>
    <s v="United States"/>
    <s v="Houston"/>
    <x v="5"/>
    <n v="77070"/>
    <x v="2"/>
    <s v="OFF-BI-10002353"/>
    <x v="1"/>
    <x v="8"/>
    <s v="GBC VeloBind Cover Sets"/>
    <n v="9.2639999999999976"/>
    <n v="3"/>
    <n v="0.8"/>
    <n v="-13.895999999999997"/>
  </r>
  <r>
    <n v="2175"/>
    <s v="CA-2015-132507"/>
    <x v="117"/>
    <d v="2015-08-03T00:00:00"/>
    <s v="Second Class"/>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s v="Standard Class"/>
    <s v="PB-18805"/>
    <s v="Patrick Bzostek"/>
    <x v="2"/>
    <s v="United States"/>
    <s v="Salt Lake City"/>
    <x v="7"/>
    <n v="84106"/>
    <x v="1"/>
    <s v="OFF-PA-10000740"/>
    <x v="1"/>
    <x v="10"/>
    <s v="Xerox 1982"/>
    <n v="45.68"/>
    <n v="2"/>
    <n v="0"/>
    <n v="21.012799999999999"/>
  </r>
  <r>
    <n v="2177"/>
    <s v="CA-2016-125738"/>
    <x v="680"/>
    <d v="2016-10-21T00:00:00"/>
    <s v="Standard Class"/>
    <s v="PB-18805"/>
    <s v="Patrick Bzostek"/>
    <x v="2"/>
    <s v="United States"/>
    <s v="Salt Lake City"/>
    <x v="7"/>
    <n v="84106"/>
    <x v="1"/>
    <s v="OFF-PA-10003001"/>
    <x v="1"/>
    <x v="10"/>
    <s v="Xerox 1986"/>
    <n v="60.12"/>
    <n v="9"/>
    <n v="0"/>
    <n v="28.857599999999998"/>
  </r>
  <r>
    <n v="2178"/>
    <s v="CA-2016-125738"/>
    <x v="680"/>
    <d v="2016-10-21T00:00:00"/>
    <s v="Standard Class"/>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s v="Standard Class"/>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s v="Standard Class"/>
    <s v="CJ-12010"/>
    <s v="Caroline Jumper"/>
    <x v="0"/>
    <s v="United States"/>
    <s v="New York City"/>
    <x v="15"/>
    <n v="10009"/>
    <x v="3"/>
    <s v="OFF-LA-10003923"/>
    <x v="1"/>
    <x v="2"/>
    <s v="Alphabetical Labels for Top Tab Filing"/>
    <n v="44.400000000000006"/>
    <n v="3"/>
    <n v="0"/>
    <n v="22.200000000000003"/>
  </r>
  <r>
    <n v="2182"/>
    <s v="CA-2016-128818"/>
    <x v="681"/>
    <d v="2016-05-11T00:00:00"/>
    <s v="Standard Class"/>
    <s v="CJ-12010"/>
    <s v="Caroline Jumper"/>
    <x v="0"/>
    <s v="United States"/>
    <s v="New York City"/>
    <x v="15"/>
    <n v="10009"/>
    <x v="3"/>
    <s v="FUR-CH-10002084"/>
    <x v="0"/>
    <x v="1"/>
    <s v="Hon Mobius Operator's Chair"/>
    <n v="442.76400000000001"/>
    <n v="4"/>
    <n v="0.1"/>
    <n v="59.035200000000003"/>
  </r>
  <r>
    <n v="2183"/>
    <s v="CA-2016-128818"/>
    <x v="681"/>
    <d v="2016-05-11T00:00:00"/>
    <s v="Standard Class"/>
    <s v="CJ-12010"/>
    <s v="Caroline Jumper"/>
    <x v="0"/>
    <s v="United States"/>
    <s v="New York City"/>
    <x v="15"/>
    <n v="10009"/>
    <x v="3"/>
    <s v="TEC-MA-10000488"/>
    <x v="2"/>
    <x v="15"/>
    <s v="Bady BDG101FRU Card Printer"/>
    <n v="3999.95"/>
    <n v="5"/>
    <n v="0"/>
    <n v="1159.9854999999998"/>
  </r>
  <r>
    <n v="2184"/>
    <s v="CA-2016-128818"/>
    <x v="681"/>
    <d v="2016-05-11T00:00:00"/>
    <s v="Standard Class"/>
    <s v="CJ-12010"/>
    <s v="Caroline Jumper"/>
    <x v="0"/>
    <s v="United States"/>
    <s v="New York City"/>
    <x v="15"/>
    <n v="10009"/>
    <x v="3"/>
    <s v="TEC-AC-10001767"/>
    <x v="2"/>
    <x v="11"/>
    <s v="SanDisk Ultra 64 GB MicroSDHC Class 10 Memory Card"/>
    <n v="199.95000000000002"/>
    <n v="5"/>
    <n v="0"/>
    <n v="21.994499999999988"/>
  </r>
  <r>
    <n v="2185"/>
    <s v="CA-2016-128818"/>
    <x v="681"/>
    <d v="2016-05-11T00:00:00"/>
    <s v="Standard Class"/>
    <s v="CJ-12010"/>
    <s v="Caroline Jumper"/>
    <x v="0"/>
    <s v="United States"/>
    <s v="New York City"/>
    <x v="15"/>
    <n v="10009"/>
    <x v="3"/>
    <s v="FUR-FU-10001940"/>
    <x v="0"/>
    <x v="5"/>
    <s v="Staple-based wall hangings"/>
    <n v="63.68"/>
    <n v="8"/>
    <n v="0"/>
    <n v="28.019200000000005"/>
  </r>
  <r>
    <n v="2186"/>
    <s v="CA-2017-124576"/>
    <x v="378"/>
    <d v="2017-08-04T00:00:00"/>
    <s v="Second Class"/>
    <s v="HK-14890"/>
    <s v="Heather Kirkland"/>
    <x v="1"/>
    <s v="United States"/>
    <s v="Salinas"/>
    <x v="1"/>
    <n v="93905"/>
    <x v="1"/>
    <s v="OFF-BI-10002735"/>
    <x v="1"/>
    <x v="8"/>
    <s v="GBC Prestige Therm-A-Bind Covers"/>
    <n v="54.896000000000008"/>
    <n v="2"/>
    <n v="0.2"/>
    <n v="18.5274"/>
  </r>
  <r>
    <n v="2187"/>
    <s v="CA-2016-101378"/>
    <x v="216"/>
    <d v="2016-07-14T00:00:00"/>
    <s v="Same Day"/>
    <s v="RH-19600"/>
    <s v="Rob Haberlin"/>
    <x v="0"/>
    <s v="United States"/>
    <s v="Huntsville"/>
    <x v="19"/>
    <n v="35810"/>
    <x v="0"/>
    <s v="TEC-AC-10002345"/>
    <x v="2"/>
    <x v="11"/>
    <s v="HP Standard 104 key PS/2 Keyboard"/>
    <n v="29"/>
    <n v="2"/>
    <n v="0"/>
    <n v="7.25"/>
  </r>
  <r>
    <n v="2188"/>
    <s v="CA-2017-143063"/>
    <x v="682"/>
    <d v="2017-08-15T00:00:00"/>
    <s v="Standard Class"/>
    <s v="IL-15100"/>
    <s v="Ivan Liston"/>
    <x v="0"/>
    <s v="United States"/>
    <s v="Columbus"/>
    <x v="14"/>
    <n v="47201"/>
    <x v="2"/>
    <s v="OFF-EN-10003134"/>
    <x v="1"/>
    <x v="12"/>
    <s v="Staple envelope"/>
    <n v="70.08"/>
    <n v="6"/>
    <n v="0"/>
    <n v="35.04"/>
  </r>
  <r>
    <n v="2189"/>
    <s v="CA-2017-143063"/>
    <x v="682"/>
    <d v="2017-08-15T00:00:00"/>
    <s v="Standard Class"/>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s v="Standard Class"/>
    <s v="IL-15100"/>
    <s v="Ivan Liston"/>
    <x v="0"/>
    <s v="United States"/>
    <s v="Columbus"/>
    <x v="14"/>
    <n v="47201"/>
    <x v="2"/>
    <s v="TEC-PH-10003645"/>
    <x v="2"/>
    <x v="7"/>
    <s v="Aastra 57i VoIP phone"/>
    <n v="1454.4900000000002"/>
    <n v="9"/>
    <n v="0"/>
    <n v="378.16740000000004"/>
  </r>
  <r>
    <n v="2191"/>
    <s v="CA-2016-118913"/>
    <x v="674"/>
    <d v="2016-06-29T00:00:00"/>
    <s v="Standard Class"/>
    <s v="AS-10240"/>
    <s v="Alan Shonely"/>
    <x v="0"/>
    <s v="United States"/>
    <s v="Los Angeles"/>
    <x v="1"/>
    <n v="90049"/>
    <x v="1"/>
    <s v="OFF-AP-10000692"/>
    <x v="1"/>
    <x v="9"/>
    <s v="Fellowes Mighty 8 Compact Surge Protector"/>
    <n v="60.81"/>
    <n v="3"/>
    <n v="0"/>
    <n v="17.026800000000001"/>
  </r>
  <r>
    <n v="2192"/>
    <s v="CA-2016-128412"/>
    <x v="107"/>
    <d v="2016-12-17T00:00:00"/>
    <s v="Standard Class"/>
    <s v="AP-10915"/>
    <s v="Arthur Prichep"/>
    <x v="0"/>
    <s v="United States"/>
    <s v="Seattle"/>
    <x v="4"/>
    <n v="98105"/>
    <x v="1"/>
    <s v="OFF-BI-10001718"/>
    <x v="1"/>
    <x v="8"/>
    <s v="GBC DocuBind P50 Personal Binding Machine"/>
    <n v="153.55199999999999"/>
    <n v="3"/>
    <n v="0.2"/>
    <n v="51.823799999999999"/>
  </r>
  <r>
    <n v="2193"/>
    <s v="CA-2016-128412"/>
    <x v="107"/>
    <d v="2016-12-17T00:00:00"/>
    <s v="Standard Class"/>
    <s v="AP-10915"/>
    <s v="Arthur Prichep"/>
    <x v="0"/>
    <s v="United States"/>
    <s v="Seattle"/>
    <x v="4"/>
    <n v="98105"/>
    <x v="1"/>
    <s v="OFF-AP-10002082"/>
    <x v="1"/>
    <x v="9"/>
    <s v="Holmes HEPA Air Purifier"/>
    <n v="65.34"/>
    <n v="3"/>
    <n v="0"/>
    <n v="22.869"/>
  </r>
  <r>
    <n v="2194"/>
    <s v="CA-2016-128412"/>
    <x v="107"/>
    <d v="2016-12-17T00:00:00"/>
    <s v="Standard Class"/>
    <s v="AP-10915"/>
    <s v="Arthur Prichep"/>
    <x v="0"/>
    <s v="United States"/>
    <s v="Seattle"/>
    <x v="4"/>
    <n v="98105"/>
    <x v="1"/>
    <s v="OFF-PA-10001125"/>
    <x v="1"/>
    <x v="10"/>
    <s v="Xerox 1988"/>
    <n v="123.92"/>
    <n v="4"/>
    <n v="0"/>
    <n v="55.763999999999996"/>
  </r>
  <r>
    <n v="2195"/>
    <s v="CA-2016-128412"/>
    <x v="107"/>
    <d v="2016-12-17T00:00:00"/>
    <s v="Standard Class"/>
    <s v="AP-10915"/>
    <s v="Arthur Prichep"/>
    <x v="0"/>
    <s v="United States"/>
    <s v="Seattle"/>
    <x v="4"/>
    <n v="98105"/>
    <x v="1"/>
    <s v="OFF-AP-10000252"/>
    <x v="1"/>
    <x v="9"/>
    <s v="Harmony HEPA Quiet Air Purifiers"/>
    <n v="35.099999999999994"/>
    <n v="3"/>
    <n v="0"/>
    <n v="12.285"/>
  </r>
  <r>
    <n v="2196"/>
    <s v="CA-2016-128412"/>
    <x v="107"/>
    <d v="2016-12-17T00:00:00"/>
    <s v="Standard Class"/>
    <s v="AP-10915"/>
    <s v="Arthur Prichep"/>
    <x v="0"/>
    <s v="United States"/>
    <s v="Seattle"/>
    <x v="4"/>
    <n v="98105"/>
    <x v="1"/>
    <s v="TEC-AC-10003038"/>
    <x v="2"/>
    <x v="11"/>
    <s v="Kingston Digital DataTraveler 16GB USB 2.0"/>
    <n v="44.75"/>
    <n v="5"/>
    <n v="0"/>
    <n v="8.5024999999999942"/>
  </r>
  <r>
    <n v="2197"/>
    <s v="CA-2016-136483"/>
    <x v="49"/>
    <d v="2016-12-06T00:00:00"/>
    <s v="Standard Class"/>
    <s v="AG-10390"/>
    <s v="Allen Goldenen"/>
    <x v="0"/>
    <s v="United States"/>
    <s v="Knoxville"/>
    <x v="18"/>
    <n v="37918"/>
    <x v="0"/>
    <s v="OFF-AR-10000940"/>
    <x v="1"/>
    <x v="6"/>
    <s v="Newell 343"/>
    <n v="4.7039999999999997"/>
    <n v="2"/>
    <n v="0.2"/>
    <n v="0.41160000000000019"/>
  </r>
  <r>
    <n v="2198"/>
    <s v="CA-2014-163013"/>
    <x v="683"/>
    <d v="2014-12-04T00:00:00"/>
    <s v="Standard Class"/>
    <s v="BF-11080"/>
    <s v="Bart Folk"/>
    <x v="0"/>
    <s v="United States"/>
    <s v="Montgomery"/>
    <x v="19"/>
    <n v="36116"/>
    <x v="0"/>
    <s v="OFF-AR-10001954"/>
    <x v="1"/>
    <x v="6"/>
    <s v="Newell 331"/>
    <n v="14.669999999999998"/>
    <n v="3"/>
    <n v="0"/>
    <n v="3.9609000000000001"/>
  </r>
  <r>
    <n v="2199"/>
    <s v="CA-2015-135363"/>
    <x v="262"/>
    <d v="2015-04-02T00:00:00"/>
    <s v="Standard Class"/>
    <s v="CK-12205"/>
    <s v="Chloris Kastensmidt"/>
    <x v="0"/>
    <s v="United States"/>
    <s v="Philadelphia"/>
    <x v="9"/>
    <n v="19120"/>
    <x v="3"/>
    <s v="OFF-PA-10003177"/>
    <x v="1"/>
    <x v="10"/>
    <s v="Xerox 1999"/>
    <n v="15.552000000000003"/>
    <n v="3"/>
    <n v="0.2"/>
    <n v="5.4432"/>
  </r>
  <r>
    <n v="2200"/>
    <s v="CA-2015-135363"/>
    <x v="262"/>
    <d v="2015-04-02T00:00:00"/>
    <s v="Standard Class"/>
    <s v="CK-12205"/>
    <s v="Chloris Kastensmidt"/>
    <x v="0"/>
    <s v="United States"/>
    <s v="Philadelphia"/>
    <x v="9"/>
    <n v="19120"/>
    <x v="3"/>
    <s v="OFF-PA-10000533"/>
    <x v="1"/>
    <x v="10"/>
    <s v="Southworth Parchment Paper &amp; Envelopes"/>
    <n v="5.2320000000000002"/>
    <n v="1"/>
    <n v="0.2"/>
    <n v="1.7003999999999999"/>
  </r>
  <r>
    <n v="2201"/>
    <s v="US-2014-165659"/>
    <x v="106"/>
    <d v="2014-06-06T00:00:00"/>
    <s v="Standard Class"/>
    <s v="LT-17110"/>
    <s v="Liz Thompson"/>
    <x v="0"/>
    <s v="United States"/>
    <s v="Little Rock"/>
    <x v="36"/>
    <n v="72209"/>
    <x v="0"/>
    <s v="FUR-FU-10001935"/>
    <x v="0"/>
    <x v="5"/>
    <s v="3M Hangers With Command Adhesive"/>
    <n v="22.200000000000003"/>
    <n v="6"/>
    <n v="0"/>
    <n v="9.1020000000000021"/>
  </r>
  <r>
    <n v="2202"/>
    <s v="US-2014-165659"/>
    <x v="106"/>
    <d v="2014-06-06T00:00:00"/>
    <s v="Standard Class"/>
    <s v="LT-17110"/>
    <s v="Liz Thompson"/>
    <x v="0"/>
    <s v="United States"/>
    <s v="Little Rock"/>
    <x v="36"/>
    <n v="72209"/>
    <x v="0"/>
    <s v="TEC-PH-10002563"/>
    <x v="2"/>
    <x v="7"/>
    <s v="Adtran 1202752G1"/>
    <n v="881.93"/>
    <n v="7"/>
    <n v="0"/>
    <n v="229.30180000000001"/>
  </r>
  <r>
    <n v="2203"/>
    <s v="CA-2015-138002"/>
    <x v="684"/>
    <d v="2015-09-12T00:00:00"/>
    <s v="Standard Class"/>
    <s v="BT-11305"/>
    <s v="Beth Thompson"/>
    <x v="2"/>
    <s v="United States"/>
    <s v="Seattle"/>
    <x v="4"/>
    <n v="98103"/>
    <x v="1"/>
    <s v="OFF-BI-10002160"/>
    <x v="1"/>
    <x v="8"/>
    <s v="Acco Hanging Data Binders"/>
    <n v="6.0960000000000001"/>
    <n v="2"/>
    <n v="0.2"/>
    <n v="2.1335999999999999"/>
  </r>
  <r>
    <n v="2204"/>
    <s v="CA-2015-138002"/>
    <x v="684"/>
    <d v="2015-09-12T00:00:00"/>
    <s v="Standard Class"/>
    <s v="BT-11305"/>
    <s v="Beth Thompson"/>
    <x v="2"/>
    <s v="United States"/>
    <s v="Seattle"/>
    <x v="4"/>
    <n v="98103"/>
    <x v="1"/>
    <s v="FUR-FU-10004748"/>
    <x v="0"/>
    <x v="5"/>
    <s v="Howard Miller 16&quot; Diameter Gallery Wall Clock"/>
    <n v="191.82"/>
    <n v="3"/>
    <n v="0"/>
    <n v="74.809799999999996"/>
  </r>
  <r>
    <n v="2205"/>
    <s v="CA-2015-128860"/>
    <x v="685"/>
    <d v="2015-07-05T00:00:00"/>
    <s v="Standard Class"/>
    <s v="SC-20725"/>
    <s v="Steven Cartwright"/>
    <x v="0"/>
    <s v="United States"/>
    <s v="Lancaster"/>
    <x v="9"/>
    <n v="17602"/>
    <x v="3"/>
    <s v="FUR-FU-10001473"/>
    <x v="0"/>
    <x v="5"/>
    <s v="Eldon Executive Woodline II Desk Accessories, Mahogany"/>
    <n v="20.103999999999999"/>
    <n v="1"/>
    <n v="0.2"/>
    <n v="1.7591000000000001"/>
  </r>
  <r>
    <n v="2206"/>
    <s v="CA-2016-164350"/>
    <x v="545"/>
    <d v="2016-09-12T00:00:00"/>
    <s v="Second Class"/>
    <s v="CG-12040"/>
    <s v="Catherine Glotzbach"/>
    <x v="2"/>
    <s v="United States"/>
    <s v="Bristol"/>
    <x v="18"/>
    <n v="37620"/>
    <x v="0"/>
    <s v="OFF-AR-10000538"/>
    <x v="1"/>
    <x v="6"/>
    <s v="Boston Model 1800 Electric Pencil Sharpener, Gray"/>
    <n v="67.56"/>
    <n v="3"/>
    <n v="0.2"/>
    <n v="8.4449999999999896"/>
  </r>
  <r>
    <n v="2207"/>
    <s v="US-2014-103905"/>
    <x v="686"/>
    <d v="2014-07-20T00:00:00"/>
    <s v="Standard Class"/>
    <s v="AW-10930"/>
    <s v="Arthur Wiediger"/>
    <x v="2"/>
    <s v="United States"/>
    <s v="Aurora"/>
    <x v="10"/>
    <n v="60505"/>
    <x v="2"/>
    <s v="OFF-BI-10001098"/>
    <x v="1"/>
    <x v="8"/>
    <s v="Acco D-Ring Binder w/DublLock"/>
    <n v="29.931999999999992"/>
    <n v="7"/>
    <n v="0.8"/>
    <n v="-46.394600000000011"/>
  </r>
  <r>
    <n v="2208"/>
    <s v="US-2014-103905"/>
    <x v="686"/>
    <d v="2014-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s v="Standard Class"/>
    <s v="RB-19705"/>
    <s v="Roger Barcio"/>
    <x v="2"/>
    <s v="United States"/>
    <s v="New York City"/>
    <x v="15"/>
    <n v="10009"/>
    <x v="3"/>
    <s v="OFF-AR-10000390"/>
    <x v="1"/>
    <x v="6"/>
    <s v="Newell Chalk Holder"/>
    <n v="16.52"/>
    <n v="4"/>
    <n v="0"/>
    <n v="7.5991999999999997"/>
  </r>
  <r>
    <n v="2210"/>
    <s v="CA-2014-125556"/>
    <x v="687"/>
    <d v="2014-11-16T00:00:00"/>
    <s v="Second Class"/>
    <s v="ML-17410"/>
    <s v="Maris LaWare"/>
    <x v="0"/>
    <s v="United States"/>
    <s v="Fairfield"/>
    <x v="29"/>
    <n v="6824"/>
    <x v="3"/>
    <s v="TEC-PH-10001079"/>
    <x v="2"/>
    <x v="7"/>
    <s v="Polycom SoundPoint Pro SE-225 Corded phone"/>
    <n v="832.93"/>
    <n v="7"/>
    <n v="0"/>
    <n v="233.22039999999998"/>
  </r>
  <r>
    <n v="2211"/>
    <s v="CA-2014-125556"/>
    <x v="687"/>
    <d v="2014-11-16T00:00:00"/>
    <s v="Second Class"/>
    <s v="ML-17410"/>
    <s v="Maris LaWare"/>
    <x v="0"/>
    <s v="United States"/>
    <s v="Fairfield"/>
    <x v="29"/>
    <n v="6824"/>
    <x v="3"/>
    <s v="OFF-BI-10003460"/>
    <x v="1"/>
    <x v="8"/>
    <s v="Acco 3-Hole Punch"/>
    <n v="43.8"/>
    <n v="10"/>
    <n v="0"/>
    <n v="21.023999999999997"/>
  </r>
  <r>
    <n v="2212"/>
    <s v="CA-2016-162313"/>
    <x v="581"/>
    <d v="2016-11-30T00:00:00"/>
    <s v="First Class"/>
    <s v="VB-21745"/>
    <s v="Victoria Brennan"/>
    <x v="1"/>
    <s v="United States"/>
    <s v="Lincoln Park"/>
    <x v="12"/>
    <n v="48146"/>
    <x v="2"/>
    <s v="OFF-AP-10003842"/>
    <x v="1"/>
    <x v="9"/>
    <s v="Euro-Pro Shark Turbo Vacuum"/>
    <n v="167.292"/>
    <n v="6"/>
    <n v="0.1"/>
    <n v="29.7408"/>
  </r>
  <r>
    <n v="2213"/>
    <s v="CA-2017-107874"/>
    <x v="610"/>
    <d v="2017-11-25T00:00:00"/>
    <s v="Standard Class"/>
    <s v="SW-20275"/>
    <s v="Scott Williamson"/>
    <x v="0"/>
    <s v="United States"/>
    <s v="New York City"/>
    <x v="15"/>
    <n v="10035"/>
    <x v="3"/>
    <s v="FUR-FU-10003535"/>
    <x v="0"/>
    <x v="5"/>
    <s v="Howard Miller Distant Time Traveler Alarm Clock"/>
    <n v="27.42"/>
    <n v="1"/>
    <n v="0"/>
    <n v="11.2422"/>
  </r>
  <r>
    <n v="2214"/>
    <s v="CA-2017-129378"/>
    <x v="172"/>
    <d v="2017-10-02T00:00:00"/>
    <s v="First Class"/>
    <s v="NS-18505"/>
    <s v="Neola Schneider"/>
    <x v="0"/>
    <s v="United States"/>
    <s v="San Jose"/>
    <x v="1"/>
    <n v="95123"/>
    <x v="1"/>
    <s v="OFF-BI-10002012"/>
    <x v="1"/>
    <x v="8"/>
    <s v="Wilson Jones Easy Flow II Sheet Lifters"/>
    <n v="1.4400000000000002"/>
    <n v="1"/>
    <n v="0.2"/>
    <n v="0.504"/>
  </r>
  <r>
    <n v="2215"/>
    <s v="CA-2017-129378"/>
    <x v="172"/>
    <d v="2017-10-02T00:00:00"/>
    <s v="First Class"/>
    <s v="NS-18505"/>
    <s v="Neola Schneider"/>
    <x v="0"/>
    <s v="United States"/>
    <s v="San Jose"/>
    <x v="1"/>
    <n v="95123"/>
    <x v="1"/>
    <s v="OFF-BI-10001922"/>
    <x v="1"/>
    <x v="8"/>
    <s v="Storex Dura Pro Binders"/>
    <n v="61.77600000000001"/>
    <n v="13"/>
    <n v="0.2"/>
    <n v="20.849399999999996"/>
  </r>
  <r>
    <n v="2216"/>
    <s v="CA-2017-129378"/>
    <x v="172"/>
    <d v="2017-10-02T00:00:00"/>
    <s v="First Class"/>
    <s v="NS-18505"/>
    <s v="Neola Schneider"/>
    <x v="0"/>
    <s v="United States"/>
    <s v="San Jose"/>
    <x v="1"/>
    <n v="95123"/>
    <x v="1"/>
    <s v="OFF-AP-10000576"/>
    <x v="1"/>
    <x v="9"/>
    <s v="Belkin 325VA UPS Surge Protector, 6'"/>
    <n v="241.96"/>
    <n v="2"/>
    <n v="0"/>
    <n v="60.490000000000009"/>
  </r>
  <r>
    <n v="2217"/>
    <s v="CA-2017-129378"/>
    <x v="172"/>
    <d v="2017-10-02T00:00:00"/>
    <s v="First Class"/>
    <s v="NS-18505"/>
    <s v="Neola Schneider"/>
    <x v="0"/>
    <s v="United States"/>
    <s v="San Jose"/>
    <x v="1"/>
    <n v="95123"/>
    <x v="1"/>
    <s v="FUR-CH-10000553"/>
    <x v="0"/>
    <x v="1"/>
    <s v="Metal Folding Chairs, Beige, 4/Carton"/>
    <n v="108.608"/>
    <n v="4"/>
    <n v="0.2"/>
    <n v="9.5031999999999925"/>
  </r>
  <r>
    <n v="2218"/>
    <s v="CA-2014-151953"/>
    <x v="59"/>
    <d v="2014-09-25T00:00:00"/>
    <s v="Standard Class"/>
    <s v="DB-13555"/>
    <s v="Dorothy Badders"/>
    <x v="1"/>
    <s v="United States"/>
    <s v="Jacksonville"/>
    <x v="2"/>
    <n v="32216"/>
    <x v="0"/>
    <s v="OFF-AR-10003469"/>
    <x v="1"/>
    <x v="6"/>
    <s v="Nontoxic Chalk"/>
    <n v="2.8160000000000003"/>
    <n v="2"/>
    <n v="0.2"/>
    <n v="0.98559999999999992"/>
  </r>
  <r>
    <n v="2219"/>
    <s v="CA-2017-130841"/>
    <x v="688"/>
    <d v="2017-08-01T00:00:00"/>
    <s v="Standard Class"/>
    <s v="MH-17620"/>
    <s v="Matt Hagelstein"/>
    <x v="1"/>
    <s v="United States"/>
    <s v="San Francisco"/>
    <x v="1"/>
    <n v="94110"/>
    <x v="1"/>
    <s v="OFF-BI-10000145"/>
    <x v="1"/>
    <x v="8"/>
    <s v="Zipper Ring Binder Pockets"/>
    <n v="9.9840000000000018"/>
    <n v="4"/>
    <n v="0.2"/>
    <n v="3.6191999999999993"/>
  </r>
  <r>
    <n v="2220"/>
    <s v="CA-2017-130841"/>
    <x v="688"/>
    <d v="2017-08-01T00:00:00"/>
    <s v="Standard Class"/>
    <s v="MH-17620"/>
    <s v="Matt Hagelstein"/>
    <x v="1"/>
    <s v="United States"/>
    <s v="San Francisco"/>
    <x v="1"/>
    <n v="94110"/>
    <x v="1"/>
    <s v="OFF-ST-10001580"/>
    <x v="1"/>
    <x v="4"/>
    <s v="Super Decoflex Portable Personal File"/>
    <n v="14.98"/>
    <n v="1"/>
    <n v="0"/>
    <n v="4.1943999999999999"/>
  </r>
  <r>
    <n v="2221"/>
    <s v="CA-2017-130841"/>
    <x v="688"/>
    <d v="2017-08-01T00:00:00"/>
    <s v="Standard Class"/>
    <s v="MH-17620"/>
    <s v="Matt Hagelstein"/>
    <x v="1"/>
    <s v="United States"/>
    <s v="San Francisco"/>
    <x v="1"/>
    <n v="94110"/>
    <x v="1"/>
    <s v="TEC-PH-10001817"/>
    <x v="2"/>
    <x v="7"/>
    <s v="Wilson Electronics DB Pro Signal Booster"/>
    <n v="1145.6000000000001"/>
    <n v="4"/>
    <n v="0.2"/>
    <n v="100.24000000000007"/>
  </r>
  <r>
    <n v="2222"/>
    <s v="CA-2015-131884"/>
    <x v="401"/>
    <d v="2015-12-06T00:00:00"/>
    <s v="Same Day"/>
    <s v="DK-13375"/>
    <s v="Dennis Kane"/>
    <x v="0"/>
    <s v="United States"/>
    <s v="Marion"/>
    <x v="24"/>
    <n v="43302"/>
    <x v="3"/>
    <s v="TEC-PH-10001578"/>
    <x v="2"/>
    <x v="7"/>
    <s v="Polycom SoundStation2 EX Conference phone"/>
    <n v="485.93999999999994"/>
    <n v="2"/>
    <n v="0.4"/>
    <n v="-89.089000000000055"/>
  </r>
  <r>
    <n v="2223"/>
    <s v="CA-2015-131884"/>
    <x v="401"/>
    <d v="2015-12-06T00:00:00"/>
    <s v="Same Day"/>
    <s v="DK-13375"/>
    <s v="Dennis Kane"/>
    <x v="0"/>
    <s v="United States"/>
    <s v="Marion"/>
    <x v="24"/>
    <n v="43302"/>
    <x v="3"/>
    <s v="OFF-AR-10004078"/>
    <x v="1"/>
    <x v="6"/>
    <s v="Newell 312"/>
    <n v="37.375999999999998"/>
    <n v="8"/>
    <n v="0.2"/>
    <n v="4.6719999999999988"/>
  </r>
  <r>
    <n v="2224"/>
    <s v="CA-2015-131884"/>
    <x v="401"/>
    <d v="2015-12-06T00:00:00"/>
    <s v="Same Day"/>
    <s v="DK-13375"/>
    <s v="Dennis Kane"/>
    <x v="0"/>
    <s v="United States"/>
    <s v="Marion"/>
    <x v="24"/>
    <n v="43302"/>
    <x v="3"/>
    <s v="FUR-CH-10004860"/>
    <x v="0"/>
    <x v="1"/>
    <s v="Global Low Back Tilter Chair"/>
    <n v="70.685999999999993"/>
    <n v="1"/>
    <n v="0.3"/>
    <n v="-24.23520000000001"/>
  </r>
  <r>
    <n v="2225"/>
    <s v="CA-2017-121909"/>
    <x v="689"/>
    <d v="2017-08-05T00:00:00"/>
    <s v="Standard Class"/>
    <s v="EA-14035"/>
    <s v="Erin Ashbrook"/>
    <x v="1"/>
    <s v="United States"/>
    <s v="Philadelphia"/>
    <x v="9"/>
    <n v="19134"/>
    <x v="3"/>
    <s v="OFF-PA-10003790"/>
    <x v="1"/>
    <x v="10"/>
    <s v="Xerox 1991"/>
    <n v="54.816000000000003"/>
    <n v="3"/>
    <n v="0.2"/>
    <n v="17.815199999999997"/>
  </r>
  <r>
    <n v="2226"/>
    <s v="CA-2016-106383"/>
    <x v="690"/>
    <d v="2016-03-21T00:00:00"/>
    <s v="Second Class"/>
    <s v="BT-11440"/>
    <s v="Bobby Trafton"/>
    <x v="0"/>
    <s v="United States"/>
    <s v="Littleton"/>
    <x v="22"/>
    <n v="80122"/>
    <x v="1"/>
    <s v="FUR-BO-10002202"/>
    <x v="0"/>
    <x v="0"/>
    <s v="Atlantic Metals Mobile 2-Shelf Bookcases, Custom Colors"/>
    <n v="72.294000000000011"/>
    <n v="1"/>
    <n v="0.7"/>
    <n v="-98.801799999999986"/>
  </r>
  <r>
    <n v="2227"/>
    <s v="CA-2017-130771"/>
    <x v="570"/>
    <d v="2017-08-03T00:00:00"/>
    <s v="Standard Class"/>
    <s v="LA-16780"/>
    <s v="Laura Armstrong"/>
    <x v="1"/>
    <s v="United States"/>
    <s v="Austin"/>
    <x v="5"/>
    <n v="78745"/>
    <x v="2"/>
    <s v="OFF-FA-10003059"/>
    <x v="1"/>
    <x v="13"/>
    <s v="Assorted Color Push Pins"/>
    <n v="2.8960000000000004"/>
    <n v="2"/>
    <n v="0.2"/>
    <n v="0.4705999999999998"/>
  </r>
  <r>
    <n v="2228"/>
    <s v="CA-2017-130771"/>
    <x v="570"/>
    <d v="2017-08-03T00:00:00"/>
    <s v="Standard Class"/>
    <s v="LA-16780"/>
    <s v="Laura Armstrong"/>
    <x v="1"/>
    <s v="United States"/>
    <s v="Austin"/>
    <x v="5"/>
    <n v="78745"/>
    <x v="2"/>
    <s v="TEC-PH-10002496"/>
    <x v="2"/>
    <x v="7"/>
    <s v="Cisco SPA301"/>
    <n v="124.79200000000002"/>
    <n v="1"/>
    <n v="0.2"/>
    <n v="15.598999999999993"/>
  </r>
  <r>
    <n v="2229"/>
    <s v="CA-2016-139157"/>
    <x v="393"/>
    <d v="2016-10-05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s v="Standard Class"/>
    <s v="AA-10315"/>
    <s v="Alex Avila"/>
    <x v="0"/>
    <s v="United States"/>
    <s v="San Francisco"/>
    <x v="1"/>
    <n v="94122"/>
    <x v="1"/>
    <s v="OFF-BI-10004390"/>
    <x v="1"/>
    <x v="8"/>
    <s v="GBC DocuBind 200 Manual Binding Machine"/>
    <n v="673.5680000000001"/>
    <n v="2"/>
    <n v="0.2"/>
    <n v="252.58799999999999"/>
  </r>
  <r>
    <n v="2231"/>
    <s v="CA-2014-128055"/>
    <x v="691"/>
    <d v="2014-04-05T00:00:00"/>
    <s v="Standard Class"/>
    <s v="AA-10315"/>
    <s v="Alex Avila"/>
    <x v="0"/>
    <s v="United States"/>
    <s v="San Francisco"/>
    <x v="1"/>
    <n v="94122"/>
    <x v="1"/>
    <s v="OFF-AP-10002765"/>
    <x v="1"/>
    <x v="9"/>
    <s v="Fellowes Advanced Computer Series Surge Protectors"/>
    <n v="52.98"/>
    <n v="2"/>
    <n v="0"/>
    <n v="14.834400000000002"/>
  </r>
  <r>
    <n v="2232"/>
    <s v="CA-2017-157091"/>
    <x v="335"/>
    <d v="2017-07-01T00:00:00"/>
    <s v="Standard Class"/>
    <s v="DB-13405"/>
    <s v="Denny Blanton"/>
    <x v="0"/>
    <s v="United States"/>
    <s v="La Porte"/>
    <x v="14"/>
    <n v="46350"/>
    <x v="2"/>
    <s v="FUR-FU-10000293"/>
    <x v="0"/>
    <x v="5"/>
    <s v="Eldon Antistatic Chair Mats for Low to Medium Pile Carpets"/>
    <n v="526.45000000000005"/>
    <n v="5"/>
    <n v="0"/>
    <n v="31.586999999999961"/>
  </r>
  <r>
    <n v="2233"/>
    <s v="CA-2017-132122"/>
    <x v="362"/>
    <d v="2017-07-14T00:00:00"/>
    <s v="Standard Class"/>
    <s v="JH-15820"/>
    <s v="John Huston"/>
    <x v="0"/>
    <s v="United States"/>
    <s v="Chicago"/>
    <x v="10"/>
    <n v="60610"/>
    <x v="2"/>
    <s v="OFF-ST-10003692"/>
    <x v="1"/>
    <x v="4"/>
    <s v="Recycled Steel Personal File for Hanging File Folders"/>
    <n v="228.92"/>
    <n v="5"/>
    <n v="0.2"/>
    <n v="14.307499999999997"/>
  </r>
  <r>
    <n v="2234"/>
    <s v="CA-2015-123232"/>
    <x v="639"/>
    <d v="2015-12-16T00:00:00"/>
    <s v="Second Class"/>
    <s v="DJ-13630"/>
    <s v="Doug Jacobs"/>
    <x v="0"/>
    <s v="United States"/>
    <s v="Portland"/>
    <x v="21"/>
    <n v="97206"/>
    <x v="1"/>
    <s v="TEC-PH-10001051"/>
    <x v="2"/>
    <x v="7"/>
    <s v="HTC One"/>
    <n v="319.96800000000002"/>
    <n v="4"/>
    <n v="0.2"/>
    <n v="35.996399999999952"/>
  </r>
  <r>
    <n v="2235"/>
    <s v="CA-2017-104066"/>
    <x v="256"/>
    <d v="2017-12-10T00:00:00"/>
    <s v="Standard Class"/>
    <s v="QJ-19255"/>
    <s v="Quincy Jones"/>
    <x v="1"/>
    <s v="United States"/>
    <s v="Burlington"/>
    <x v="42"/>
    <s v="05408"/>
    <x v="3"/>
    <s v="TEC-AC-10001013"/>
    <x v="2"/>
    <x v="11"/>
    <s v="Logitech ClearChat Comfort/USB Headset H390"/>
    <n v="205.03"/>
    <n v="7"/>
    <n v="0"/>
    <n v="67.659899999999979"/>
  </r>
  <r>
    <n v="2236"/>
    <s v="CA-2015-145849"/>
    <x v="426"/>
    <d v="2015-09-17T00:00:00"/>
    <s v="Second Class"/>
    <s v="CT-11995"/>
    <s v="Carol Triggs"/>
    <x v="0"/>
    <s v="United States"/>
    <s v="Indianapolis"/>
    <x v="14"/>
    <n v="46203"/>
    <x v="2"/>
    <s v="OFF-ST-10000025"/>
    <x v="1"/>
    <x v="4"/>
    <s v="Fellowes Stor/Drawer Steel Plus Storage Drawers"/>
    <n v="190.86"/>
    <n v="2"/>
    <n v="0"/>
    <n v="11.451599999999985"/>
  </r>
  <r>
    <n v="2237"/>
    <s v="CA-2015-145849"/>
    <x v="426"/>
    <d v="2015-09-17T00:00:00"/>
    <s v="Second Class"/>
    <s v="CT-11995"/>
    <s v="Carol Triggs"/>
    <x v="0"/>
    <s v="United States"/>
    <s v="Indianapolis"/>
    <x v="14"/>
    <n v="46203"/>
    <x v="2"/>
    <s v="OFF-AR-10000817"/>
    <x v="1"/>
    <x v="6"/>
    <s v="Manco Dry-Lighter Erasable Highlighter"/>
    <n v="24.32"/>
    <n v="8"/>
    <n v="0"/>
    <n v="8.2687999999999988"/>
  </r>
  <r>
    <n v="2238"/>
    <s v="CA-2016-122322"/>
    <x v="692"/>
    <d v="2016-07-21T00:00:00"/>
    <s v="Standard Class"/>
    <s v="RH-19510"/>
    <s v="Rick Huthwaite"/>
    <x v="2"/>
    <s v="United States"/>
    <s v="Provo"/>
    <x v="7"/>
    <n v="84604"/>
    <x v="1"/>
    <s v="OFF-SU-10000952"/>
    <x v="1"/>
    <x v="14"/>
    <s v="Fiskars Home &amp; Office Scissors"/>
    <n v="44.400000000000006"/>
    <n v="5"/>
    <n v="0"/>
    <n v="12.432000000000002"/>
  </r>
  <r>
    <n v="2239"/>
    <s v="CA-2017-166849"/>
    <x v="693"/>
    <d v="2017-04-26T00:00:00"/>
    <s v="Standard Class"/>
    <s v="SJ-20125"/>
    <s v="Sanjit Jacobs"/>
    <x v="2"/>
    <s v="United States"/>
    <s v="Chicago"/>
    <x v="10"/>
    <n v="60610"/>
    <x v="2"/>
    <s v="FUR-FU-10004597"/>
    <x v="0"/>
    <x v="5"/>
    <s v="Eldon Cleatmat Chair Mats for Medium Pile Carpets"/>
    <n v="44.400000000000006"/>
    <n v="2"/>
    <n v="0.6"/>
    <n v="-52.169999999999987"/>
  </r>
  <r>
    <n v="2240"/>
    <s v="CA-2016-146633"/>
    <x v="625"/>
    <d v="2016-11-17T00:00:00"/>
    <s v="Second Class"/>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s v="Second Class"/>
    <s v="TG-21310"/>
    <s v="Toby Gnade"/>
    <x v="0"/>
    <s v="United States"/>
    <s v="Los Angeles"/>
    <x v="1"/>
    <n v="90049"/>
    <x v="1"/>
    <s v="OFF-BI-10002982"/>
    <x v="1"/>
    <x v="8"/>
    <s v="Avery Self-Adhesive Photo Pockets for Polaroid Photos"/>
    <n v="38.136000000000003"/>
    <n v="7"/>
    <n v="0.2"/>
    <n v="13.347599999999998"/>
  </r>
  <r>
    <n v="2242"/>
    <s v="US-2016-126893"/>
    <x v="491"/>
    <d v="2016-12-01T00:00:00"/>
    <s v="Standard Class"/>
    <s v="CT-11995"/>
    <s v="Carol Triggs"/>
    <x v="0"/>
    <s v="United States"/>
    <s v="Philadelphia"/>
    <x v="9"/>
    <n v="19134"/>
    <x v="3"/>
    <s v="TEC-PH-10004165"/>
    <x v="2"/>
    <x v="7"/>
    <s v="Mitel MiVoice 5330e IP Phone"/>
    <n v="494.98199999999997"/>
    <n v="3"/>
    <n v="0.4"/>
    <n v="-115.49580000000006"/>
  </r>
  <r>
    <n v="2243"/>
    <s v="CA-2017-103380"/>
    <x v="610"/>
    <d v="2017-11-25T00:00:00"/>
    <s v="Standard Class"/>
    <s v="BF-11005"/>
    <s v="Barry Franz"/>
    <x v="2"/>
    <s v="United States"/>
    <s v="Pasadena"/>
    <x v="1"/>
    <n v="91104"/>
    <x v="1"/>
    <s v="OFF-ST-10003442"/>
    <x v="1"/>
    <x v="4"/>
    <s v="Eldon Portable Mobile Manager"/>
    <n v="56.56"/>
    <n v="2"/>
    <n v="0"/>
    <n v="15.2712"/>
  </r>
  <r>
    <n v="2244"/>
    <s v="CA-2017-103380"/>
    <x v="610"/>
    <d v="2017-11-25T00:00:00"/>
    <s v="Standard Class"/>
    <s v="BF-11005"/>
    <s v="Barry Franz"/>
    <x v="2"/>
    <s v="United States"/>
    <s v="Pasadena"/>
    <x v="1"/>
    <n v="91104"/>
    <x v="1"/>
    <s v="OFF-AR-10003856"/>
    <x v="1"/>
    <x v="6"/>
    <s v="Newell 344"/>
    <n v="5.56"/>
    <n v="2"/>
    <n v="0"/>
    <n v="1.4455999999999998"/>
  </r>
  <r>
    <n v="2245"/>
    <s v="CA-2017-103380"/>
    <x v="610"/>
    <d v="2017-11-25T00:00:00"/>
    <s v="Standard Class"/>
    <s v="BF-11005"/>
    <s v="Barry Franz"/>
    <x v="2"/>
    <s v="United States"/>
    <s v="Pasadena"/>
    <x v="1"/>
    <n v="91104"/>
    <x v="1"/>
    <s v="OFF-FA-10004248"/>
    <x v="1"/>
    <x v="13"/>
    <s v="Advantus T-Pin Paper Clips"/>
    <n v="9.02"/>
    <n v="2"/>
    <n v="0"/>
    <n v="3.5178000000000003"/>
  </r>
  <r>
    <n v="2246"/>
    <s v="CA-2017-103380"/>
    <x v="610"/>
    <d v="2017-11-25T00:00:00"/>
    <s v="Standard Class"/>
    <s v="BF-11005"/>
    <s v="Barry Franz"/>
    <x v="2"/>
    <s v="United States"/>
    <s v="Pasadena"/>
    <x v="1"/>
    <n v="91104"/>
    <x v="1"/>
    <s v="OFF-AP-10001492"/>
    <x v="1"/>
    <x v="9"/>
    <s v="Acco Six-Outlet Power Strip, 4' Cord Length"/>
    <n v="8.6199999999999992"/>
    <n v="1"/>
    <n v="0"/>
    <n v="2.2412000000000001"/>
  </r>
  <r>
    <n v="2247"/>
    <s v="CA-2017-103380"/>
    <x v="610"/>
    <d v="2017-11-25T00:00:00"/>
    <s v="Standard Class"/>
    <s v="BF-11005"/>
    <s v="Barry Franz"/>
    <x v="2"/>
    <s v="United States"/>
    <s v="Pasadena"/>
    <x v="1"/>
    <n v="91104"/>
    <x v="1"/>
    <s v="TEC-PH-10004165"/>
    <x v="2"/>
    <x v="7"/>
    <s v="Mitel MiVoice 5330e IP Phone"/>
    <n v="659.97600000000011"/>
    <n v="3"/>
    <n v="0.2"/>
    <n v="49.498199999999969"/>
  </r>
  <r>
    <n v="2248"/>
    <s v="CA-2015-116092"/>
    <x v="586"/>
    <d v="2015-02-18T00:00:00"/>
    <s v="Second Class"/>
    <s v="JM-16195"/>
    <s v="Justin MacKendrick"/>
    <x v="0"/>
    <s v="United States"/>
    <s v="Los Angeles"/>
    <x v="1"/>
    <n v="90004"/>
    <x v="1"/>
    <s v="OFF-PA-10004285"/>
    <x v="1"/>
    <x v="10"/>
    <s v="Xerox 1959"/>
    <n v="13.36"/>
    <n v="2"/>
    <n v="0"/>
    <n v="6.4127999999999998"/>
  </r>
  <r>
    <n v="2249"/>
    <s v="CA-2015-116092"/>
    <x v="586"/>
    <d v="2015-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s v="Second Class"/>
    <s v="JM-16195"/>
    <s v="Justin MacKendrick"/>
    <x v="0"/>
    <s v="United States"/>
    <s v="Los Angeles"/>
    <x v="1"/>
    <n v="90004"/>
    <x v="1"/>
    <s v="OFF-BI-10000546"/>
    <x v="1"/>
    <x v="8"/>
    <s v="Avery Durable Binders"/>
    <n v="11.52"/>
    <n v="5"/>
    <n v="0.2"/>
    <n v="4.1760000000000002"/>
  </r>
  <r>
    <n v="2251"/>
    <s v="CA-2015-116092"/>
    <x v="586"/>
    <d v="2015-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s v="Second Class"/>
    <s v="JM-16195"/>
    <s v="Justin MacKendrick"/>
    <x v="0"/>
    <s v="United States"/>
    <s v="Los Angeles"/>
    <x v="1"/>
    <n v="90004"/>
    <x v="1"/>
    <s v="OFF-PA-10000477"/>
    <x v="1"/>
    <x v="10"/>
    <s v="Xerox 22"/>
    <n v="19.440000000000001"/>
    <n v="3"/>
    <n v="0"/>
    <n v="9.3312000000000008"/>
  </r>
  <r>
    <n v="2253"/>
    <s v="CA-2016-117849"/>
    <x v="173"/>
    <d v="2016-04-17T00:00:00"/>
    <s v="Second Class"/>
    <s v="JK-16120"/>
    <s v="Julie Kriz"/>
    <x v="2"/>
    <s v="United States"/>
    <s v="San Diego"/>
    <x v="1"/>
    <n v="92105"/>
    <x v="1"/>
    <s v="OFF-PA-10004327"/>
    <x v="1"/>
    <x v="10"/>
    <s v="Xerox 1911"/>
    <n v="143.69999999999999"/>
    <n v="3"/>
    <n v="0"/>
    <n v="68.975999999999999"/>
  </r>
  <r>
    <n v="2254"/>
    <s v="CA-2015-169201"/>
    <x v="694"/>
    <d v="2015-10-01T00:00:00"/>
    <s v="First Class"/>
    <s v="HG-14965"/>
    <s v="Henry Goldwyn"/>
    <x v="1"/>
    <s v="United States"/>
    <s v="San Francisco"/>
    <x v="1"/>
    <n v="94110"/>
    <x v="1"/>
    <s v="OFF-AP-10000696"/>
    <x v="1"/>
    <x v="9"/>
    <s v="Holmes Odor Grabber"/>
    <n v="43.26"/>
    <n v="3"/>
    <n v="0"/>
    <n v="14.275799999999998"/>
  </r>
  <r>
    <n v="2255"/>
    <s v="CA-2015-169201"/>
    <x v="694"/>
    <d v="2015-10-01T00:00:00"/>
    <s v="First Class"/>
    <s v="HG-14965"/>
    <s v="Henry Goldwyn"/>
    <x v="1"/>
    <s v="United States"/>
    <s v="San Francisco"/>
    <x v="1"/>
    <n v="94110"/>
    <x v="1"/>
    <s v="OFF-AP-10002082"/>
    <x v="1"/>
    <x v="9"/>
    <s v="Holmes HEPA Air Purifier"/>
    <n v="43.56"/>
    <n v="2"/>
    <n v="0"/>
    <n v="15.245999999999999"/>
  </r>
  <r>
    <n v="2256"/>
    <s v="CA-2016-164091"/>
    <x v="42"/>
    <d v="2016-09-22T00:00:00"/>
    <s v="Standard Class"/>
    <s v="LA-16780"/>
    <s v="Laura Armstrong"/>
    <x v="1"/>
    <s v="United States"/>
    <s v="Bangor"/>
    <x v="43"/>
    <n v="4401"/>
    <x v="3"/>
    <s v="TEC-PH-10001944"/>
    <x v="2"/>
    <x v="7"/>
    <s v="Wi-Ex zBoost YX540 Cellular Phone Signal Booster"/>
    <n v="437.84999999999997"/>
    <n v="3"/>
    <n v="0"/>
    <n v="131.35499999999996"/>
  </r>
  <r>
    <n v="2257"/>
    <s v="CA-2016-164091"/>
    <x v="42"/>
    <d v="2016-09-22T00:00:00"/>
    <s v="Standard Class"/>
    <s v="LA-16780"/>
    <s v="Laura Armstrong"/>
    <x v="1"/>
    <s v="United States"/>
    <s v="Bangor"/>
    <x v="43"/>
    <n v="4401"/>
    <x v="3"/>
    <s v="FUR-FU-10004952"/>
    <x v="0"/>
    <x v="5"/>
    <s v="C-Line Cubicle Keepers Polyproplyene Holder w/Velcro Back, 8-1/2x11, 25/Bx"/>
    <n v="109.48"/>
    <n v="2"/>
    <n v="0"/>
    <n v="33.938800000000001"/>
  </r>
  <r>
    <n v="2258"/>
    <s v="CA-2017-105214"/>
    <x v="114"/>
    <d v="2017-06-19T00:00:00"/>
    <s v="First Class"/>
    <s v="TS-21610"/>
    <s v="Troy Staebel"/>
    <x v="0"/>
    <s v="United States"/>
    <s v="San Francisco"/>
    <x v="1"/>
    <n v="94122"/>
    <x v="1"/>
    <s v="FUR-CH-10000015"/>
    <x v="0"/>
    <x v="1"/>
    <s v="Hon Multipurpose Stacking Arm Chairs"/>
    <n v="1212.96"/>
    <n v="7"/>
    <n v="0.2"/>
    <n v="90.97199999999998"/>
  </r>
  <r>
    <n v="2259"/>
    <s v="CA-2017-105214"/>
    <x v="114"/>
    <d v="2017-06-19T00:00:00"/>
    <s v="First Class"/>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s v="Second Class"/>
    <s v="MZ-17335"/>
    <s v="Maria Zettner"/>
    <x v="2"/>
    <s v="United States"/>
    <s v="San Diego"/>
    <x v="1"/>
    <n v="92024"/>
    <x v="1"/>
    <s v="OFF-FA-10002280"/>
    <x v="1"/>
    <x v="13"/>
    <s v="Advantus Plastic Paper Clips"/>
    <n v="5"/>
    <n v="1"/>
    <n v="0"/>
    <n v="2.4"/>
  </r>
  <r>
    <n v="2261"/>
    <s v="CA-2015-117611"/>
    <x v="627"/>
    <d v="2015-11-10T00:00:00"/>
    <s v="Second Class"/>
    <s v="MZ-17335"/>
    <s v="Maria Zettner"/>
    <x v="2"/>
    <s v="United States"/>
    <s v="San Diego"/>
    <x v="1"/>
    <n v="92024"/>
    <x v="1"/>
    <s v="TEC-AC-10002049"/>
    <x v="2"/>
    <x v="11"/>
    <s v="Logitech G19 Programmable Gaming Keyboard"/>
    <n v="371.96999999999997"/>
    <n v="3"/>
    <n v="0"/>
    <n v="66.954599999999971"/>
  </r>
  <r>
    <n v="2262"/>
    <s v="US-2015-137960"/>
    <x v="217"/>
    <d v="2015-12-18T00:00:00"/>
    <s v="Same Day"/>
    <s v="MW-18220"/>
    <s v="Mitch Webber"/>
    <x v="0"/>
    <s v="United States"/>
    <s v="New York City"/>
    <x v="15"/>
    <n v="10035"/>
    <x v="3"/>
    <s v="TEC-AC-10002253"/>
    <x v="2"/>
    <x v="11"/>
    <s v="Imation Bio 8GB USB Flash Drive Imation Corp"/>
    <n v="166.24"/>
    <n v="1"/>
    <n v="0"/>
    <n v="24.936000000000007"/>
  </r>
  <r>
    <n v="2263"/>
    <s v="CA-2017-122994"/>
    <x v="695"/>
    <d v="2017-02-09T00:00:00"/>
    <s v="First Class"/>
    <s v="MV-17485"/>
    <s v="Mark Van Huff"/>
    <x v="0"/>
    <s v="United States"/>
    <s v="Arlington"/>
    <x v="17"/>
    <n v="22204"/>
    <x v="0"/>
    <s v="FUR-BO-10004015"/>
    <x v="0"/>
    <x v="0"/>
    <s v="Bush Andora Bookcase, Maple/Graphite Gray Finish"/>
    <n v="359.96999999999997"/>
    <n v="3"/>
    <n v="0"/>
    <n v="79.193399999999968"/>
  </r>
  <r>
    <n v="2264"/>
    <s v="CA-2016-131065"/>
    <x v="696"/>
    <d v="2016-11-16T00:00:00"/>
    <s v="Second Class"/>
    <s v="AA-10375"/>
    <s v="Allen Armold"/>
    <x v="0"/>
    <s v="United States"/>
    <s v="Atlanta"/>
    <x v="32"/>
    <n v="30318"/>
    <x v="0"/>
    <s v="TEC-AC-10004145"/>
    <x v="2"/>
    <x v="11"/>
    <s v="Logitech diNovo Edge Keyboard"/>
    <n v="499.98"/>
    <n v="2"/>
    <n v="0"/>
    <n v="114.99540000000002"/>
  </r>
  <r>
    <n v="2265"/>
    <s v="CA-2016-131065"/>
    <x v="696"/>
    <d v="2016-11-16T00:00:00"/>
    <s v="Second Class"/>
    <s v="AA-10375"/>
    <s v="Allen Armold"/>
    <x v="0"/>
    <s v="United States"/>
    <s v="Atlanta"/>
    <x v="32"/>
    <n v="30318"/>
    <x v="0"/>
    <s v="OFF-PA-10002479"/>
    <x v="1"/>
    <x v="10"/>
    <s v="Xerox 4200 Series MultiUse Premium Copy Paper (20Lb. and 84 Bright)"/>
    <n v="5.28"/>
    <n v="1"/>
    <n v="0"/>
    <n v="2.3759999999999999"/>
  </r>
  <r>
    <n v="2266"/>
    <s v="CA-2016-131065"/>
    <x v="696"/>
    <d v="2016-11-16T00:00:00"/>
    <s v="Second Class"/>
    <s v="AA-10375"/>
    <s v="Allen Armold"/>
    <x v="0"/>
    <s v="United States"/>
    <s v="Atlanta"/>
    <x v="32"/>
    <n v="30318"/>
    <x v="0"/>
    <s v="OFF-BI-10004970"/>
    <x v="1"/>
    <x v="8"/>
    <s v="ACCOHIDE 3-Ring Binder, Blue, 1&quot;"/>
    <n v="8.26"/>
    <n v="2"/>
    <n v="0"/>
    <n v="3.8822000000000001"/>
  </r>
  <r>
    <n v="2267"/>
    <s v="CA-2017-149146"/>
    <x v="386"/>
    <d v="2017-10-12T00:00:00"/>
    <s v="Same Day"/>
    <s v="SM-20320"/>
    <s v="Sean Miller"/>
    <x v="2"/>
    <s v="United States"/>
    <s v="Monroe"/>
    <x v="3"/>
    <n v="28110"/>
    <x v="0"/>
    <s v="OFF-PA-10003919"/>
    <x v="1"/>
    <x v="10"/>
    <s v="Xerox 1989"/>
    <n v="7.9680000000000009"/>
    <n v="2"/>
    <n v="0.2"/>
    <n v="2.6892000000000005"/>
  </r>
  <r>
    <n v="2268"/>
    <s v="CA-2017-137470"/>
    <x v="697"/>
    <d v="2017-09-17T00:00:00"/>
    <s v="Same Day"/>
    <s v="TP-21415"/>
    <s v="Tom Prescott"/>
    <x v="0"/>
    <s v="United States"/>
    <s v="Seattle"/>
    <x v="4"/>
    <n v="98115"/>
    <x v="1"/>
    <s v="OFF-PA-10002001"/>
    <x v="1"/>
    <x v="10"/>
    <s v="Xerox 1984"/>
    <n v="12.96"/>
    <n v="2"/>
    <n v="0"/>
    <n v="6.3504000000000005"/>
  </r>
  <r>
    <n v="2269"/>
    <s v="CA-2017-105480"/>
    <x v="698"/>
    <d v="2017-12-26T00:00:00"/>
    <s v="Standard Class"/>
    <s v="DK-13225"/>
    <s v="Dean Katz"/>
    <x v="1"/>
    <s v="United States"/>
    <s v="Rochester"/>
    <x v="15"/>
    <n v="14609"/>
    <x v="3"/>
    <s v="OFF-PA-10002787"/>
    <x v="1"/>
    <x v="10"/>
    <s v="Xerox 227"/>
    <n v="6.48"/>
    <n v="1"/>
    <n v="0"/>
    <n v="3.1104000000000003"/>
  </r>
  <r>
    <n v="2270"/>
    <s v="CA-2017-105480"/>
    <x v="698"/>
    <d v="2017-12-26T00:00:00"/>
    <s v="Standard Class"/>
    <s v="DK-13225"/>
    <s v="Dean Katz"/>
    <x v="1"/>
    <s v="United States"/>
    <s v="Rochester"/>
    <x v="15"/>
    <n v="14609"/>
    <x v="3"/>
    <s v="OFF-BI-10003291"/>
    <x v="1"/>
    <x v="8"/>
    <s v="Wilson Jones Leather-Like Binders with DublLock Round Rings"/>
    <n v="6.9840000000000009"/>
    <n v="1"/>
    <n v="0.2"/>
    <n v="2.3570999999999991"/>
  </r>
  <r>
    <n v="2271"/>
    <s v="CA-2017-164917"/>
    <x v="574"/>
    <d v="2017-12-07T00:00:00"/>
    <s v="Standard Class"/>
    <s v="MK-17905"/>
    <s v="Michael Kennedy"/>
    <x v="1"/>
    <s v="United States"/>
    <s v="Miami"/>
    <x v="2"/>
    <n v="33180"/>
    <x v="0"/>
    <s v="OFF-AR-10004344"/>
    <x v="1"/>
    <x v="6"/>
    <s v="Bulldog Vacuum Base Pencil Sharpener"/>
    <n v="47.96"/>
    <n v="5"/>
    <n v="0.2"/>
    <n v="4.196499999999995"/>
  </r>
  <r>
    <n v="2272"/>
    <s v="CA-2015-102036"/>
    <x v="481"/>
    <d v="2015-09-27T00:00:00"/>
    <s v="Standard Class"/>
    <s v="CS-12130"/>
    <s v="Chad Sievert"/>
    <x v="0"/>
    <s v="United States"/>
    <s v="Seattle"/>
    <x v="4"/>
    <n v="98105"/>
    <x v="1"/>
    <s v="OFF-ST-10003123"/>
    <x v="1"/>
    <x v="4"/>
    <s v="Fellowes Bases and Tops For Staxonsteel/High-Stak Systems"/>
    <n v="199.74"/>
    <n v="6"/>
    <n v="0"/>
    <n v="47.937599999999996"/>
  </r>
  <r>
    <n v="2273"/>
    <s v="CA-2015-142944"/>
    <x v="699"/>
    <d v="2015-03-11T00:00:00"/>
    <s v="Standard Class"/>
    <s v="JL-15850"/>
    <s v="John Lucas"/>
    <x v="0"/>
    <s v="United States"/>
    <s v="San Francisco"/>
    <x v="1"/>
    <n v="94122"/>
    <x v="1"/>
    <s v="FUR-FU-10000308"/>
    <x v="0"/>
    <x v="5"/>
    <s v="Deflect-o Glass Clear Studded Chair Mats"/>
    <n v="435.26"/>
    <n v="7"/>
    <n v="0"/>
    <n v="95.757200000000012"/>
  </r>
  <r>
    <n v="2274"/>
    <s v="CA-2015-142944"/>
    <x v="699"/>
    <d v="2015-03-11T00:00:00"/>
    <s v="Standard Class"/>
    <s v="JL-15850"/>
    <s v="John Lucas"/>
    <x v="0"/>
    <s v="United States"/>
    <s v="San Francisco"/>
    <x v="1"/>
    <n v="94122"/>
    <x v="1"/>
    <s v="TEC-CO-10003763"/>
    <x v="2"/>
    <x v="16"/>
    <s v="Canon PC1060 Personal Laser Copier"/>
    <n v="1119.9840000000002"/>
    <n v="2"/>
    <n v="0.2"/>
    <n v="377.99459999999993"/>
  </r>
  <r>
    <n v="2275"/>
    <s v="CA-2014-157882"/>
    <x v="462"/>
    <d v="2014-10-08T00:00:00"/>
    <s v="Second Class"/>
    <s v="AR-10405"/>
    <s v="Allen Rosenblatt"/>
    <x v="1"/>
    <s v="United States"/>
    <s v="Los Angeles"/>
    <x v="1"/>
    <n v="90036"/>
    <x v="1"/>
    <s v="FUR-TA-10001866"/>
    <x v="0"/>
    <x v="3"/>
    <s v="Bevis Round Conference Room Tables and Bases"/>
    <n v="143.43199999999999"/>
    <n v="1"/>
    <n v="0.2"/>
    <n v="3.5857999999999848"/>
  </r>
  <r>
    <n v="2276"/>
    <s v="CA-2014-157882"/>
    <x v="462"/>
    <d v="2014-10-08T00:00:00"/>
    <s v="Second Class"/>
    <s v="AR-10405"/>
    <s v="Allen Rosenblatt"/>
    <x v="1"/>
    <s v="United States"/>
    <s v="Los Angeles"/>
    <x v="1"/>
    <n v="90036"/>
    <x v="1"/>
    <s v="FUR-CH-10002774"/>
    <x v="0"/>
    <x v="1"/>
    <s v="Global Deluxe Stacking Chair, Gray"/>
    <n v="122.352"/>
    <n v="3"/>
    <n v="0.2"/>
    <n v="13.764599999999994"/>
  </r>
  <r>
    <n v="2277"/>
    <s v="CA-2014-104283"/>
    <x v="700"/>
    <d v="2014-07-01T00:00:00"/>
    <s v="Standard Class"/>
    <s v="LM-17065"/>
    <s v="Liz MacKendrick"/>
    <x v="0"/>
    <s v="United States"/>
    <s v="Southaven"/>
    <x v="35"/>
    <n v="38671"/>
    <x v="0"/>
    <s v="OFF-ST-10004337"/>
    <x v="1"/>
    <x v="4"/>
    <s v="SAFCO Commercial Wire Shelving, 72h"/>
    <n v="306.2"/>
    <n v="5"/>
    <n v="0"/>
    <n v="0"/>
  </r>
  <r>
    <n v="2278"/>
    <s v="CA-2014-104283"/>
    <x v="700"/>
    <d v="2014-07-01T00:00:00"/>
    <s v="Standard Class"/>
    <s v="LM-17065"/>
    <s v="Liz MacKendrick"/>
    <x v="0"/>
    <s v="United States"/>
    <s v="Southaven"/>
    <x v="35"/>
    <n v="38671"/>
    <x v="0"/>
    <s v="FUR-TA-10001039"/>
    <x v="0"/>
    <x v="3"/>
    <s v="KI Adjustable-Height Table"/>
    <n v="85.98"/>
    <n v="1"/>
    <n v="0"/>
    <n v="22.354800000000004"/>
  </r>
  <r>
    <n v="2279"/>
    <s v="CA-2014-104283"/>
    <x v="700"/>
    <d v="2014-07-01T00:00:00"/>
    <s v="Standard Class"/>
    <s v="LM-17065"/>
    <s v="Liz MacKendrick"/>
    <x v="0"/>
    <s v="United States"/>
    <s v="Southaven"/>
    <x v="35"/>
    <n v="38671"/>
    <x v="0"/>
    <s v="TEC-AC-10000109"/>
    <x v="2"/>
    <x v="11"/>
    <s v="Sony Micro Vault Click 16 GB USB 2.0 Flash Drive"/>
    <n v="223.96"/>
    <n v="4"/>
    <n v="0"/>
    <n v="53.750400000000013"/>
  </r>
  <r>
    <n v="2280"/>
    <s v="CA-2017-142622"/>
    <x v="505"/>
    <d v="2017-11-02T00:00:00"/>
    <s v="First Class"/>
    <s v="JK-15625"/>
    <s v="Jim Karlsson"/>
    <x v="0"/>
    <s v="United States"/>
    <s v="Seattle"/>
    <x v="4"/>
    <n v="98115"/>
    <x v="1"/>
    <s v="FUR-CH-10003833"/>
    <x v="0"/>
    <x v="1"/>
    <s v="Novimex Fabric Task Chair"/>
    <n v="97.567999999999998"/>
    <n v="2"/>
    <n v="0.2"/>
    <n v="-6.0980000000000025"/>
  </r>
  <r>
    <n v="2281"/>
    <s v="CA-2017-142622"/>
    <x v="505"/>
    <d v="2017-11-02T00:00:00"/>
    <s v="First Class"/>
    <s v="JK-15625"/>
    <s v="Jim Karlsson"/>
    <x v="0"/>
    <s v="United States"/>
    <s v="Seattle"/>
    <x v="4"/>
    <n v="98115"/>
    <x v="1"/>
    <s v="FUR-CH-10004289"/>
    <x v="0"/>
    <x v="1"/>
    <s v="Global Super Steno Chair"/>
    <n v="614.27200000000005"/>
    <n v="8"/>
    <n v="0.2"/>
    <n v="-23.03520000000006"/>
  </r>
  <r>
    <n v="2282"/>
    <s v="CA-2017-142622"/>
    <x v="505"/>
    <d v="2017-11-02T00:00:00"/>
    <s v="First Class"/>
    <s v="JK-15625"/>
    <s v="Jim Karlsson"/>
    <x v="0"/>
    <s v="United States"/>
    <s v="Seattle"/>
    <x v="4"/>
    <n v="98115"/>
    <x v="1"/>
    <s v="FUR-BO-10004467"/>
    <x v="0"/>
    <x v="0"/>
    <s v="Bestar Classic Bookcase"/>
    <n v="199.98"/>
    <n v="2"/>
    <n v="0"/>
    <n v="37.996199999999988"/>
  </r>
  <r>
    <n v="2283"/>
    <s v="CA-2016-132143"/>
    <x v="323"/>
    <d v="2016-09-05T00:00:00"/>
    <s v="First Class"/>
    <s v="FM-14215"/>
    <s v="Filia McAdams"/>
    <x v="1"/>
    <s v="United States"/>
    <s v="Middletown"/>
    <x v="29"/>
    <n v="6457"/>
    <x v="3"/>
    <s v="OFF-PA-10002713"/>
    <x v="1"/>
    <x v="10"/>
    <s v="Adams Phone Message Book, 200 Message Capacity, 8 1/16” x 11”"/>
    <n v="48.16"/>
    <n v="7"/>
    <n v="0"/>
    <n v="22.153599999999997"/>
  </r>
  <r>
    <n v="2284"/>
    <s v="CA-2015-153108"/>
    <x v="616"/>
    <d v="2015-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s v="Standard Class"/>
    <s v="SF-20200"/>
    <s v="Sarah Foster"/>
    <x v="0"/>
    <s v="United States"/>
    <s v="New Castle"/>
    <x v="14"/>
    <n v="47362"/>
    <x v="2"/>
    <s v="OFF-AP-10002222"/>
    <x v="1"/>
    <x v="9"/>
    <s v="Staple holder"/>
    <n v="60.69"/>
    <n v="7"/>
    <n v="0"/>
    <n v="16.386300000000002"/>
  </r>
  <r>
    <n v="2286"/>
    <s v="CA-2016-112676"/>
    <x v="465"/>
    <d v="2016-05-08T00:00:00"/>
    <s v="First Class"/>
    <s v="PJ-18835"/>
    <s v="Patrick Jones"/>
    <x v="1"/>
    <s v="United States"/>
    <s v="Murfreesboro"/>
    <x v="18"/>
    <n v="37130"/>
    <x v="0"/>
    <s v="OFF-PA-10003971"/>
    <x v="1"/>
    <x v="10"/>
    <s v="Xerox 1965"/>
    <n v="14.352000000000002"/>
    <n v="3"/>
    <n v="0.2"/>
    <n v="5.2026000000000003"/>
  </r>
  <r>
    <n v="2287"/>
    <s v="CA-2017-165687"/>
    <x v="701"/>
    <d v="2017-11-23T00:00:00"/>
    <s v="Standard Class"/>
    <s v="CS-12355"/>
    <s v="Christine Sundaresam"/>
    <x v="0"/>
    <s v="United States"/>
    <s v="Salem"/>
    <x v="17"/>
    <n v="24153"/>
    <x v="0"/>
    <s v="OFF-AP-10004036"/>
    <x v="1"/>
    <x v="9"/>
    <s v="Bionaire 99.97% HEPA Air Cleaner"/>
    <n v="35.04"/>
    <n v="2"/>
    <n v="0"/>
    <n v="12.263999999999999"/>
  </r>
  <r>
    <n v="2288"/>
    <s v="US-2017-112928"/>
    <x v="702"/>
    <d v="2017-06-05T00:00:00"/>
    <s v="Second Class"/>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s v="First Class"/>
    <s v="BW-11200"/>
    <s v="Ben Wallace"/>
    <x v="0"/>
    <s v="United States"/>
    <s v="Los Angeles"/>
    <x v="1"/>
    <n v="90032"/>
    <x v="1"/>
    <s v="OFF-AR-10002375"/>
    <x v="1"/>
    <x v="6"/>
    <s v="Newell 351"/>
    <n v="16.399999999999999"/>
    <n v="5"/>
    <n v="0"/>
    <n v="4.7559999999999985"/>
  </r>
  <r>
    <n v="2290"/>
    <s v="CA-2017-115154"/>
    <x v="703"/>
    <d v="2017-01-11T00:00:00"/>
    <s v="First Class"/>
    <s v="RS-19420"/>
    <s v="Ricardo Sperren"/>
    <x v="1"/>
    <s v="United States"/>
    <s v="Seattle"/>
    <x v="4"/>
    <n v="98115"/>
    <x v="1"/>
    <s v="FUR-TA-10001950"/>
    <x v="0"/>
    <x v="3"/>
    <s v="Balt Solid Wood Round Tables"/>
    <n v="892.98"/>
    <n v="2"/>
    <n v="0"/>
    <n v="80.368200000000002"/>
  </r>
  <r>
    <n v="2291"/>
    <s v="CA-2015-149342"/>
    <x v="704"/>
    <d v="2015-04-25T00:00:00"/>
    <s v="Standard Class"/>
    <s v="TS-21160"/>
    <s v="Theresa Swint"/>
    <x v="1"/>
    <s v="United States"/>
    <s v="Columbus"/>
    <x v="32"/>
    <n v="31907"/>
    <x v="0"/>
    <s v="TEC-PH-10001557"/>
    <x v="2"/>
    <x v="7"/>
    <s v="Pyle PMP37LED"/>
    <n v="287.96999999999997"/>
    <n v="3"/>
    <n v="0"/>
    <n v="77.751899999999992"/>
  </r>
  <r>
    <n v="2292"/>
    <s v="CA-2015-149342"/>
    <x v="704"/>
    <d v="2015-04-25T00:00:00"/>
    <s v="Standard Class"/>
    <s v="TS-21160"/>
    <s v="Theresa Swint"/>
    <x v="1"/>
    <s v="United States"/>
    <s v="Columbus"/>
    <x v="32"/>
    <n v="31907"/>
    <x v="0"/>
    <s v="FUR-FU-10002937"/>
    <x v="0"/>
    <x v="5"/>
    <s v="GE 48&quot; Fluorescent Tube, Cool White Energy Saver, 34 Watts, 30/Box"/>
    <n v="595.38"/>
    <n v="6"/>
    <n v="0"/>
    <n v="297.69"/>
  </r>
  <r>
    <n v="2293"/>
    <s v="CA-2015-149342"/>
    <x v="704"/>
    <d v="2015-04-25T00:00:00"/>
    <s v="Standard Class"/>
    <s v="TS-21160"/>
    <s v="Theresa Swint"/>
    <x v="1"/>
    <s v="United States"/>
    <s v="Columbus"/>
    <x v="32"/>
    <n v="31907"/>
    <x v="0"/>
    <s v="OFF-PA-10001166"/>
    <x v="1"/>
    <x v="10"/>
    <s v="Xerox 2"/>
    <n v="12.96"/>
    <n v="2"/>
    <n v="0"/>
    <n v="6.2208000000000006"/>
  </r>
  <r>
    <n v="2294"/>
    <s v="CA-2015-130995"/>
    <x v="549"/>
    <d v="2015-11-06T00:00:00"/>
    <s v="Standard Class"/>
    <s v="QJ-19255"/>
    <s v="Quincy Jones"/>
    <x v="1"/>
    <s v="United States"/>
    <s v="New York City"/>
    <x v="15"/>
    <n v="10009"/>
    <x v="3"/>
    <s v="TEC-PH-10000347"/>
    <x v="2"/>
    <x v="7"/>
    <s v="Cush Cases Heavy Duty Rugged Cover Case for Samsung Galaxy S5 - Purple"/>
    <n v="4.95"/>
    <n v="1"/>
    <n v="0"/>
    <n v="1.3365"/>
  </r>
  <r>
    <n v="2295"/>
    <s v="CA-2017-127929"/>
    <x v="331"/>
    <d v="2017-12-27T00:00:00"/>
    <s v="Standard Class"/>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s v="Standard Class"/>
    <s v="VD-21670"/>
    <s v="Valerie Dominguez"/>
    <x v="0"/>
    <s v="United States"/>
    <s v="New York City"/>
    <x v="15"/>
    <n v="10011"/>
    <x v="3"/>
    <s v="OFF-PA-10002659"/>
    <x v="1"/>
    <x v="10"/>
    <s v="Avoid Verbal Orders Carbonless Minifold Book"/>
    <n v="13.52"/>
    <n v="4"/>
    <n v="0"/>
    <n v="6.219199999999999"/>
  </r>
  <r>
    <n v="2297"/>
    <s v="CA-2015-113145"/>
    <x v="549"/>
    <d v="2015-11-05T00:00:00"/>
    <s v="Standard Class"/>
    <s v="VD-21670"/>
    <s v="Valerie Dominguez"/>
    <x v="0"/>
    <s v="United States"/>
    <s v="New York City"/>
    <x v="15"/>
    <n v="10011"/>
    <x v="3"/>
    <s v="FUR-FU-10000965"/>
    <x v="0"/>
    <x v="5"/>
    <s v="Howard Miller 11-1/2&quot; Diameter Ridgewood Wall Clock"/>
    <n v="259.7"/>
    <n v="5"/>
    <n v="0"/>
    <n v="106.477"/>
  </r>
  <r>
    <n v="2298"/>
    <s v="CA-2015-113145"/>
    <x v="549"/>
    <d v="2015-11-05T00:00:00"/>
    <s v="Standard Class"/>
    <s v="VD-21670"/>
    <s v="Valerie Dominguez"/>
    <x v="0"/>
    <s v="United States"/>
    <s v="New York City"/>
    <x v="15"/>
    <n v="10011"/>
    <x v="3"/>
    <s v="TEC-PH-10001527"/>
    <x v="2"/>
    <x v="7"/>
    <s v="Plantronics MX500i Earset"/>
    <n v="42.95"/>
    <n v="1"/>
    <n v="0"/>
    <n v="1.2884999999999991"/>
  </r>
  <r>
    <n v="2299"/>
    <s v="CA-2015-113145"/>
    <x v="549"/>
    <d v="2015-11-05T00:00:00"/>
    <s v="Standard Class"/>
    <s v="VD-21670"/>
    <s v="Valerie Dominguez"/>
    <x v="0"/>
    <s v="United States"/>
    <s v="New York City"/>
    <x v="15"/>
    <n v="10011"/>
    <x v="3"/>
    <s v="TEC-AC-10001838"/>
    <x v="2"/>
    <x v="11"/>
    <s v="Razer Tiamat Over Ear 7.1 Surround Sound PC Gaming Headset"/>
    <n v="1399.93"/>
    <n v="7"/>
    <n v="0"/>
    <n v="601.96990000000005"/>
  </r>
  <r>
    <n v="2300"/>
    <s v="CA-2015-113145"/>
    <x v="549"/>
    <d v="2015-11-05T00:00:00"/>
    <s v="Standard Class"/>
    <s v="VD-21670"/>
    <s v="Valerie Dominguez"/>
    <x v="0"/>
    <s v="United States"/>
    <s v="New York City"/>
    <x v="15"/>
    <n v="10011"/>
    <x v="3"/>
    <s v="TEC-PH-10002597"/>
    <x v="2"/>
    <x v="7"/>
    <s v="Xblue XB-1670-86 X16 Small Office Telephone - Titanium"/>
    <n v="503.96"/>
    <n v="4"/>
    <n v="0"/>
    <n v="125.99000000000001"/>
  </r>
  <r>
    <n v="2301"/>
    <s v="CA-2014-162362"/>
    <x v="687"/>
    <d v="2014-11-18T00:00:00"/>
    <s v="Standard Class"/>
    <s v="JL-15505"/>
    <s v="Jeremy Lonsdale"/>
    <x v="0"/>
    <s v="United States"/>
    <s v="Midland"/>
    <x v="12"/>
    <n v="48640"/>
    <x v="2"/>
    <s v="OFF-BI-10000756"/>
    <x v="1"/>
    <x v="8"/>
    <s v="Storex DuraTech Recycled Plastic Frosted Binders"/>
    <n v="12.72"/>
    <n v="3"/>
    <n v="0"/>
    <n v="6.36"/>
  </r>
  <r>
    <n v="2302"/>
    <s v="CA-2014-162362"/>
    <x v="687"/>
    <d v="2014-11-18T00:00:00"/>
    <s v="Standard Class"/>
    <s v="JL-15505"/>
    <s v="Jeremy Lonsdale"/>
    <x v="0"/>
    <s v="United States"/>
    <s v="Midland"/>
    <x v="12"/>
    <n v="48640"/>
    <x v="2"/>
    <s v="OFF-BI-10000546"/>
    <x v="1"/>
    <x v="8"/>
    <s v="Avery Durable Binders"/>
    <n v="11.52"/>
    <n v="4"/>
    <n v="0"/>
    <n v="5.6448"/>
  </r>
  <r>
    <n v="2303"/>
    <s v="CA-2016-106558"/>
    <x v="327"/>
    <d v="2016-01-21T00:00:00"/>
    <s v="Standard Class"/>
    <s v="DL-13495"/>
    <s v="Dionis Lloyd"/>
    <x v="1"/>
    <s v="United States"/>
    <s v="Columbus"/>
    <x v="32"/>
    <n v="31907"/>
    <x v="0"/>
    <s v="TEC-AC-10001142"/>
    <x v="2"/>
    <x v="11"/>
    <s v="First Data FD10 PIN Pad"/>
    <n v="316"/>
    <n v="4"/>
    <n v="0"/>
    <n v="31.599999999999966"/>
  </r>
  <r>
    <n v="2304"/>
    <s v="CA-2017-157931"/>
    <x v="697"/>
    <d v="2017-09-22T00:00:00"/>
    <s v="Second Class"/>
    <s v="MO-17800"/>
    <s v="Meg O'Connel"/>
    <x v="2"/>
    <s v="United States"/>
    <s v="Roswell"/>
    <x v="32"/>
    <n v="30076"/>
    <x v="0"/>
    <s v="FUR-CH-10000785"/>
    <x v="0"/>
    <x v="1"/>
    <s v="Global Ergonomic Managers Chair"/>
    <n v="723.92"/>
    <n v="4"/>
    <n v="0"/>
    <n v="188.2192"/>
  </r>
  <r>
    <n v="2305"/>
    <s v="CA-2017-157931"/>
    <x v="697"/>
    <d v="2017-09-22T00:00:00"/>
    <s v="Second Class"/>
    <s v="MO-17800"/>
    <s v="Meg O'Connel"/>
    <x v="2"/>
    <s v="United States"/>
    <s v="Roswell"/>
    <x v="32"/>
    <n v="30076"/>
    <x v="0"/>
    <s v="OFF-PA-10000474"/>
    <x v="1"/>
    <x v="10"/>
    <s v="Easy-staple paper"/>
    <n v="106.32"/>
    <n v="3"/>
    <n v="0"/>
    <n v="49.970399999999991"/>
  </r>
  <r>
    <n v="2306"/>
    <s v="CA-2016-115574"/>
    <x v="443"/>
    <d v="2016-12-24T00:00:00"/>
    <s v="First Class"/>
    <s v="BP-11185"/>
    <s v="Ben Peterman"/>
    <x v="1"/>
    <s v="United States"/>
    <s v="Chicago"/>
    <x v="10"/>
    <n v="60623"/>
    <x v="2"/>
    <s v="FUR-BO-10003441"/>
    <x v="0"/>
    <x v="0"/>
    <s v="Bush Westfield Collection Bookcases, Fully Assembled"/>
    <n v="141.37199999999999"/>
    <n v="2"/>
    <n v="0.3"/>
    <n v="-14.137200000000014"/>
  </r>
  <r>
    <n v="2307"/>
    <s v="CA-2015-160794"/>
    <x v="705"/>
    <d v="2015-08-08T00:00:00"/>
    <s v="First Class"/>
    <s v="MS-17980"/>
    <s v="Michael Stewart"/>
    <x v="1"/>
    <s v="United States"/>
    <s v="Houston"/>
    <x v="5"/>
    <n v="77041"/>
    <x v="2"/>
    <s v="OFF-PA-10004156"/>
    <x v="1"/>
    <x v="10"/>
    <s v="Xerox 188"/>
    <n v="27.216000000000001"/>
    <n v="3"/>
    <n v="0.2"/>
    <n v="9.8657999999999983"/>
  </r>
  <r>
    <n v="2308"/>
    <s v="CA-2017-116225"/>
    <x v="60"/>
    <d v="2017-11-09T00:00:00"/>
    <s v="Standard Class"/>
    <s v="SV-20935"/>
    <s v="Susan Vittorini"/>
    <x v="0"/>
    <s v="United States"/>
    <s v="New York City"/>
    <x v="15"/>
    <n v="10009"/>
    <x v="3"/>
    <s v="TEC-AC-10001432"/>
    <x v="2"/>
    <x v="11"/>
    <s v="Enermax Aurora Lite Keyboard"/>
    <n v="390.75"/>
    <n v="5"/>
    <n v="0"/>
    <n v="171.93000000000006"/>
  </r>
  <r>
    <n v="2309"/>
    <s v="US-2017-120418"/>
    <x v="532"/>
    <d v="2017-06-12T00:00:00"/>
    <s v="First Class"/>
    <s v="BC-11125"/>
    <s v="Becky Castell"/>
    <x v="2"/>
    <s v="United States"/>
    <s v="Peoria"/>
    <x v="16"/>
    <n v="85345"/>
    <x v="1"/>
    <s v="FUR-CH-10001394"/>
    <x v="0"/>
    <x v="1"/>
    <s v="Global Leather Executive Chair"/>
    <n v="280.79200000000003"/>
    <n v="1"/>
    <n v="0.2"/>
    <n v="35.098999999999961"/>
  </r>
  <r>
    <n v="2310"/>
    <s v="US-2017-120418"/>
    <x v="532"/>
    <d v="2017-06-12T00:00:00"/>
    <s v="First Class"/>
    <s v="BC-11125"/>
    <s v="Becky Castell"/>
    <x v="2"/>
    <s v="United States"/>
    <s v="Peoria"/>
    <x v="16"/>
    <n v="85345"/>
    <x v="1"/>
    <s v="OFF-ST-10002370"/>
    <x v="1"/>
    <x v="4"/>
    <s v="Sortfiler Multipurpose Personal File Organizer, Black"/>
    <n v="68.448000000000008"/>
    <n v="4"/>
    <n v="0.2"/>
    <n v="7.7003999999999948"/>
  </r>
  <r>
    <n v="2311"/>
    <s v="US-2017-120418"/>
    <x v="532"/>
    <d v="2017-06-12T00:00:00"/>
    <s v="First Class"/>
    <s v="BC-11125"/>
    <s v="Becky Castell"/>
    <x v="2"/>
    <s v="United States"/>
    <s v="Peoria"/>
    <x v="16"/>
    <n v="85345"/>
    <x v="1"/>
    <s v="OFF-AR-10002956"/>
    <x v="1"/>
    <x v="6"/>
    <s v="Boston 16801 Nautilus Battery Pencil Sharpener"/>
    <n v="88.04"/>
    <n v="5"/>
    <n v="0.2"/>
    <n v="6.602999999999998"/>
  </r>
  <r>
    <n v="2312"/>
    <s v="US-2017-120418"/>
    <x v="532"/>
    <d v="2017-06-12T00:00:00"/>
    <s v="First Class"/>
    <s v="BC-11125"/>
    <s v="Becky Castell"/>
    <x v="2"/>
    <s v="United States"/>
    <s v="Peoria"/>
    <x v="16"/>
    <n v="85345"/>
    <x v="1"/>
    <s v="OFF-AR-10001955"/>
    <x v="1"/>
    <x v="6"/>
    <s v="Newell 319"/>
    <n v="15.872"/>
    <n v="1"/>
    <n v="0.2"/>
    <n v="1.9839999999999982"/>
  </r>
  <r>
    <n v="2313"/>
    <s v="US-2017-120418"/>
    <x v="532"/>
    <d v="2017-06-12T00:00:00"/>
    <s v="First Class"/>
    <s v="BC-11125"/>
    <s v="Becky Castell"/>
    <x v="2"/>
    <s v="United States"/>
    <s v="Peoria"/>
    <x v="16"/>
    <n v="85345"/>
    <x v="1"/>
    <s v="OFF-ST-10001809"/>
    <x v="1"/>
    <x v="4"/>
    <s v="Fellowes Officeware Wire Shelving"/>
    <n v="215.59200000000001"/>
    <n v="3"/>
    <n v="0.2"/>
    <n v="-48.508200000000009"/>
  </r>
  <r>
    <n v="2314"/>
    <s v="CA-2017-122035"/>
    <x v="228"/>
    <d v="2017-07-25T00:00:00"/>
    <s v="Standard Class"/>
    <s v="EM-13825"/>
    <s v="Elizabeth Moffitt"/>
    <x v="1"/>
    <s v="United States"/>
    <s v="Sioux Falls"/>
    <x v="44"/>
    <n v="57103"/>
    <x v="2"/>
    <s v="OFF-LA-10004093"/>
    <x v="1"/>
    <x v="2"/>
    <s v="Avery 486"/>
    <n v="14.62"/>
    <n v="2"/>
    <n v="0"/>
    <n v="6.8713999999999995"/>
  </r>
  <r>
    <n v="2315"/>
    <s v="CA-2017-122035"/>
    <x v="228"/>
    <d v="2017-07-25T00:00:00"/>
    <s v="Standard Class"/>
    <s v="EM-13825"/>
    <s v="Elizabeth Moffitt"/>
    <x v="1"/>
    <s v="United States"/>
    <s v="Sioux Falls"/>
    <x v="44"/>
    <n v="57103"/>
    <x v="2"/>
    <s v="OFF-AP-10002118"/>
    <x v="1"/>
    <x v="9"/>
    <s v="1.7 Cubic Foot Compact &quot;Cube&quot; Office Refrigerators"/>
    <n v="416.32"/>
    <n v="2"/>
    <n v="0"/>
    <n v="112.40640000000002"/>
  </r>
  <r>
    <n v="2316"/>
    <s v="CA-2017-122035"/>
    <x v="228"/>
    <d v="2017-07-25T00:00:00"/>
    <s v="Standard Class"/>
    <s v="EM-13825"/>
    <s v="Elizabeth Moffitt"/>
    <x v="1"/>
    <s v="United States"/>
    <s v="Sioux Falls"/>
    <x v="44"/>
    <n v="57103"/>
    <x v="2"/>
    <s v="OFF-BI-10000404"/>
    <x v="1"/>
    <x v="8"/>
    <s v="Avery Printable Repositionable Plastic Tabs"/>
    <n v="43"/>
    <n v="5"/>
    <n v="0"/>
    <n v="20.21"/>
  </r>
  <r>
    <n v="2317"/>
    <s v="CA-2017-122035"/>
    <x v="228"/>
    <d v="2017-07-25T00:00:00"/>
    <s v="Standard Class"/>
    <s v="EM-13825"/>
    <s v="Elizabeth Moffitt"/>
    <x v="1"/>
    <s v="United States"/>
    <s v="Sioux Falls"/>
    <x v="44"/>
    <n v="57103"/>
    <x v="2"/>
    <s v="FUR-CH-10003833"/>
    <x v="0"/>
    <x v="1"/>
    <s v="Novimex Fabric Task Chair"/>
    <n v="182.94"/>
    <n v="3"/>
    <n v="0"/>
    <n v="27.440999999999995"/>
  </r>
  <r>
    <n v="2318"/>
    <s v="CA-2017-122035"/>
    <x v="228"/>
    <d v="2017-07-25T00:00:00"/>
    <s v="Standard Class"/>
    <s v="EM-13825"/>
    <s v="Elizabeth Moffitt"/>
    <x v="1"/>
    <s v="United States"/>
    <s v="Sioux Falls"/>
    <x v="44"/>
    <n v="57103"/>
    <x v="2"/>
    <s v="OFF-BI-10002072"/>
    <x v="1"/>
    <x v="8"/>
    <s v="Cardinal Slant-D Ring Binders"/>
    <n v="60.83"/>
    <n v="7"/>
    <n v="0"/>
    <n v="30.414999999999999"/>
  </r>
  <r>
    <n v="2319"/>
    <s v="CA-2017-122035"/>
    <x v="228"/>
    <d v="2017-07-25T00:00:00"/>
    <s v="Standard Class"/>
    <s v="EM-13825"/>
    <s v="Elizabeth Moffitt"/>
    <x v="1"/>
    <s v="United States"/>
    <s v="Sioux Falls"/>
    <x v="44"/>
    <n v="57103"/>
    <x v="2"/>
    <s v="TEC-AC-10003095"/>
    <x v="2"/>
    <x v="11"/>
    <s v="Logitech G35 7.1-Channel Surround Sound Headset"/>
    <n v="389.97"/>
    <n v="3"/>
    <n v="0"/>
    <n v="132.58980000000003"/>
  </r>
  <r>
    <n v="2320"/>
    <s v="CA-2015-117828"/>
    <x v="706"/>
    <d v="2015-12-26T00:00:00"/>
    <s v="First Class"/>
    <s v="BD-11500"/>
    <s v="Bradley Drucker"/>
    <x v="0"/>
    <s v="United States"/>
    <s v="Richmond"/>
    <x v="17"/>
    <n v="23223"/>
    <x v="0"/>
    <s v="OFF-AP-10001563"/>
    <x v="1"/>
    <x v="9"/>
    <s v="Belkin Premiere Surge Master II 8-outlet surge protector"/>
    <n v="194.32"/>
    <n v="4"/>
    <n v="0"/>
    <n v="56.352799999999974"/>
  </r>
  <r>
    <n v="2321"/>
    <s v="CA-2017-165491"/>
    <x v="177"/>
    <d v="2017-03-24T00:00:00"/>
    <s v="Standard Class"/>
    <s v="HW-14935"/>
    <s v="Helen Wasserman"/>
    <x v="1"/>
    <s v="United States"/>
    <s v="Seattle"/>
    <x v="4"/>
    <n v="98115"/>
    <x v="1"/>
    <s v="TEC-AC-10000358"/>
    <x v="2"/>
    <x v="11"/>
    <s v="Imation Secure Drive + Hardware Encrypted USB flash drive - 16 GB"/>
    <n v="265.93"/>
    <n v="7"/>
    <n v="0"/>
    <n v="63.8232"/>
  </r>
  <r>
    <n v="2322"/>
    <s v="CA-2015-109470"/>
    <x v="620"/>
    <d v="2016-01-03T00:00:00"/>
    <s v="Second Class"/>
    <s v="KC-16255"/>
    <s v="Karen Carlisle"/>
    <x v="1"/>
    <s v="United States"/>
    <s v="Henderson"/>
    <x v="0"/>
    <n v="42420"/>
    <x v="0"/>
    <s v="OFF-BI-10004492"/>
    <x v="1"/>
    <x v="8"/>
    <s v="Tuf-Vin Binders"/>
    <n v="94.74"/>
    <n v="3"/>
    <n v="0"/>
    <n v="44.527799999999992"/>
  </r>
  <r>
    <n v="2323"/>
    <s v="CA-2015-109470"/>
    <x v="620"/>
    <d v="2016-01-03T00:00:00"/>
    <s v="Second Class"/>
    <s v="KC-16255"/>
    <s v="Karen Carlisle"/>
    <x v="1"/>
    <s v="United States"/>
    <s v="Henderson"/>
    <x v="0"/>
    <n v="42420"/>
    <x v="0"/>
    <s v="OFF-BI-10001072"/>
    <x v="1"/>
    <x v="8"/>
    <s v="GBC Clear Cover, 8-1/2 x 11, unpunched, 25 covers per pack"/>
    <n v="60.64"/>
    <n v="4"/>
    <n v="0"/>
    <n v="27.894399999999997"/>
  </r>
  <r>
    <n v="2324"/>
    <s v="CA-2015-109470"/>
    <x v="620"/>
    <d v="2016-01-03T00:00:00"/>
    <s v="Second Class"/>
    <s v="KC-16255"/>
    <s v="Karen Carlisle"/>
    <x v="1"/>
    <s v="United States"/>
    <s v="Henderson"/>
    <x v="0"/>
    <n v="42420"/>
    <x v="0"/>
    <s v="OFF-BI-10003707"/>
    <x v="1"/>
    <x v="8"/>
    <s v="Aluminum Screw Posts"/>
    <n v="76.3"/>
    <n v="5"/>
    <n v="0"/>
    <n v="38.15"/>
  </r>
  <r>
    <n v="2325"/>
    <s v="CA-2015-109470"/>
    <x v="620"/>
    <d v="2016-01-03T00:00:00"/>
    <s v="Second Class"/>
    <s v="KC-16255"/>
    <s v="Karen Carlisle"/>
    <x v="1"/>
    <s v="United States"/>
    <s v="Henderson"/>
    <x v="0"/>
    <n v="42420"/>
    <x v="0"/>
    <s v="OFF-BI-10000977"/>
    <x v="1"/>
    <x v="8"/>
    <s v="Ibico Plastic Spiral Binding Combs"/>
    <n v="364.79999999999995"/>
    <n v="12"/>
    <n v="0"/>
    <n v="167.80799999999999"/>
  </r>
  <r>
    <n v="2326"/>
    <s v="CA-2015-105102"/>
    <x v="426"/>
    <d v="2015-09-19T00:00:00"/>
    <s v="Second Class"/>
    <s v="BM-11575"/>
    <s v="Brendan Murry"/>
    <x v="1"/>
    <s v="United States"/>
    <s v="New York City"/>
    <x v="15"/>
    <n v="10035"/>
    <x v="3"/>
    <s v="OFF-BI-10002082"/>
    <x v="1"/>
    <x v="8"/>
    <s v="GBC Twin Loop Wire Binding Elements"/>
    <n v="79.872000000000014"/>
    <n v="3"/>
    <n v="0.2"/>
    <n v="29.951999999999998"/>
  </r>
  <r>
    <n v="2327"/>
    <s v="CA-2015-105102"/>
    <x v="426"/>
    <d v="2015-09-19T00:00:00"/>
    <s v="Second Class"/>
    <s v="BM-11575"/>
    <s v="Brendan Murry"/>
    <x v="1"/>
    <s v="United States"/>
    <s v="New York City"/>
    <x v="15"/>
    <n v="10035"/>
    <x v="3"/>
    <s v="FUR-BO-10004709"/>
    <x v="0"/>
    <x v="0"/>
    <s v="Bush Westfield Collection Bookcases, Medium Cherry Finish"/>
    <n v="46.384"/>
    <n v="1"/>
    <n v="0.2"/>
    <n v="1.1596000000000011"/>
  </r>
  <r>
    <n v="2328"/>
    <s v="CA-2015-105102"/>
    <x v="426"/>
    <d v="2015-09-19T00:00:00"/>
    <s v="Second Class"/>
    <s v="BM-11575"/>
    <s v="Brendan Murry"/>
    <x v="1"/>
    <s v="United States"/>
    <s v="New York City"/>
    <x v="15"/>
    <n v="10035"/>
    <x v="3"/>
    <s v="OFF-PA-10002365"/>
    <x v="1"/>
    <x v="10"/>
    <s v="Xerox 1967"/>
    <n v="12.96"/>
    <n v="2"/>
    <n v="0"/>
    <n v="6.2208000000000006"/>
  </r>
  <r>
    <n v="2329"/>
    <s v="CA-2017-138422"/>
    <x v="397"/>
    <d v="2017-09-26T00:00:00"/>
    <s v="First Class"/>
    <s v="KN-16705"/>
    <s v="Kristina Nunn"/>
    <x v="2"/>
    <s v="United States"/>
    <s v="Fort Collins"/>
    <x v="22"/>
    <n v="80525"/>
    <x v="1"/>
    <s v="OFF-EN-10004147"/>
    <x v="1"/>
    <x v="12"/>
    <s v="Wausau Papers Astrobrights Colored Envelopes"/>
    <n v="14.352000000000002"/>
    <n v="3"/>
    <n v="0.2"/>
    <n v="5.2026000000000003"/>
  </r>
  <r>
    <n v="2330"/>
    <s v="US-2015-147739"/>
    <x v="707"/>
    <d v="2015-12-29T00:00:00"/>
    <s v="Standard Class"/>
    <s v="JD-16150"/>
    <s v="Justin Deggeller"/>
    <x v="1"/>
    <s v="United States"/>
    <s v="Philadelphia"/>
    <x v="9"/>
    <n v="19140"/>
    <x v="3"/>
    <s v="FUR-FU-10001468"/>
    <x v="0"/>
    <x v="5"/>
    <s v="Tenex Antistatic Computer Chair Mats"/>
    <n v="547.13599999999997"/>
    <n v="4"/>
    <n v="0.2"/>
    <n v="-68.392000000000053"/>
  </r>
  <r>
    <n v="2331"/>
    <s v="CA-2016-155187"/>
    <x v="446"/>
    <d v="2016-09-26T00:00:00"/>
    <s v="Second Class"/>
    <s v="LA-16780"/>
    <s v="Laura Armstrong"/>
    <x v="1"/>
    <s v="United States"/>
    <s v="Los Angeles"/>
    <x v="1"/>
    <n v="90004"/>
    <x v="1"/>
    <s v="OFF-ST-10000642"/>
    <x v="1"/>
    <x v="4"/>
    <s v="Tennsco Lockers, Gray"/>
    <n v="41.96"/>
    <n v="2"/>
    <n v="0"/>
    <n v="2.9371999999999971"/>
  </r>
  <r>
    <n v="2332"/>
    <s v="CA-2016-155187"/>
    <x v="446"/>
    <d v="2016-09-26T00:00:00"/>
    <s v="Second Class"/>
    <s v="LA-16780"/>
    <s v="Laura Armstrong"/>
    <x v="1"/>
    <s v="United States"/>
    <s v="Los Angeles"/>
    <x v="1"/>
    <n v="90004"/>
    <x v="1"/>
    <s v="OFF-PA-10000380"/>
    <x v="1"/>
    <x v="10"/>
    <s v="REDIFORM Incoming/Outgoing Call Register, 11&quot; X 8 1/2&quot;, 100 Messages"/>
    <n v="41.7"/>
    <n v="5"/>
    <n v="0"/>
    <n v="20.85"/>
  </r>
  <r>
    <n v="2333"/>
    <s v="CA-2017-169285"/>
    <x v="708"/>
    <d v="2017-03-25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s v="Lafayette"/>
    <x v="14"/>
    <n v="47905"/>
    <x v="2"/>
    <s v="OFF-PA-10004971"/>
    <x v="1"/>
    <x v="10"/>
    <s v="Xerox 196"/>
    <n v="5.78"/>
    <n v="1"/>
    <n v="0"/>
    <n v="2.8322000000000003"/>
  </r>
  <r>
    <n v="2335"/>
    <s v="CA-2014-140886"/>
    <x v="587"/>
    <d v="2014-10-04T00:00:00"/>
    <s v="Standard Class"/>
    <s v="KW-16570"/>
    <s v="Kelly Williams"/>
    <x v="0"/>
    <s v="United States"/>
    <s v="Clarksville"/>
    <x v="18"/>
    <n v="37042"/>
    <x v="0"/>
    <s v="OFF-AP-10000696"/>
    <x v="1"/>
    <x v="9"/>
    <s v="Holmes Odor Grabber"/>
    <n v="69.216000000000008"/>
    <n v="6"/>
    <n v="0.2"/>
    <n v="11.247599999999995"/>
  </r>
  <r>
    <n v="2336"/>
    <s v="CA-2017-152695"/>
    <x v="389"/>
    <d v="2017-12-10T00:00:00"/>
    <s v="Same Day"/>
    <s v="CC-12220"/>
    <s v="Chris Cortes"/>
    <x v="0"/>
    <s v="United States"/>
    <s v="Fairfield"/>
    <x v="29"/>
    <n v="6824"/>
    <x v="3"/>
    <s v="OFF-EN-10004030"/>
    <x v="1"/>
    <x v="12"/>
    <s v="Convenience Packs of Business Envelopes"/>
    <n v="10.86"/>
    <n v="3"/>
    <n v="0"/>
    <n v="5.1042000000000005"/>
  </r>
  <r>
    <n v="2337"/>
    <s v="CA-2017-152695"/>
    <x v="389"/>
    <d v="2017-12-10T00:00:00"/>
    <s v="Same Day"/>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s v="Same Day"/>
    <s v="RH-19495"/>
    <s v="Rick Hansen"/>
    <x v="0"/>
    <s v="United States"/>
    <s v="New York City"/>
    <x v="15"/>
    <n v="10009"/>
    <x v="3"/>
    <s v="OFF-PA-10003936"/>
    <x v="1"/>
    <x v="10"/>
    <s v="Xerox 1994"/>
    <n v="25.92"/>
    <n v="4"/>
    <n v="0"/>
    <n v="12.441600000000001"/>
  </r>
  <r>
    <n v="2339"/>
    <s v="CA-2014-110639"/>
    <x v="709"/>
    <d v="2014-08-23T00:00:00"/>
    <s v="Same Day"/>
    <s v="RH-19495"/>
    <s v="Rick Hansen"/>
    <x v="0"/>
    <s v="United States"/>
    <s v="New York City"/>
    <x v="15"/>
    <n v="10009"/>
    <x v="3"/>
    <s v="OFF-PA-10004530"/>
    <x v="1"/>
    <x v="10"/>
    <s v="Personal Creations Ink Jet Cards and Labels"/>
    <n v="45.92"/>
    <n v="4"/>
    <n v="0"/>
    <n v="22.500800000000002"/>
  </r>
  <r>
    <n v="2340"/>
    <s v="CA-2014-121727"/>
    <x v="710"/>
    <d v="2014-08-24T00:00:00"/>
    <s v="Standard Class"/>
    <s v="JK-15625"/>
    <s v="Jim Karlsson"/>
    <x v="0"/>
    <s v="United States"/>
    <s v="Columbus"/>
    <x v="24"/>
    <n v="43229"/>
    <x v="3"/>
    <s v="OFF-AR-10004930"/>
    <x v="1"/>
    <x v="6"/>
    <s v="Turquoise Lead Holder with Pocket Clip"/>
    <n v="10.72"/>
    <n v="2"/>
    <n v="0.2"/>
    <n v="1.7419999999999987"/>
  </r>
  <r>
    <n v="2341"/>
    <s v="CA-2016-137736"/>
    <x v="338"/>
    <d v="2016-11-15T00:00:00"/>
    <s v="Standard Class"/>
    <s v="DC-13285"/>
    <s v="Debra Catini"/>
    <x v="0"/>
    <s v="United States"/>
    <s v="Warner Robins"/>
    <x v="32"/>
    <n v="31088"/>
    <x v="0"/>
    <s v="OFF-AR-10004999"/>
    <x v="1"/>
    <x v="6"/>
    <s v="Newell 315"/>
    <n v="41.86"/>
    <n v="7"/>
    <n v="0"/>
    <n v="10.465"/>
  </r>
  <r>
    <n v="2342"/>
    <s v="US-2014-143231"/>
    <x v="520"/>
    <d v="2015-01-03T00:00:00"/>
    <s v="First Class"/>
    <s v="GM-14455"/>
    <s v="Gary Mitchum"/>
    <x v="2"/>
    <s v="United States"/>
    <s v="Franklin"/>
    <x v="31"/>
    <n v="2038"/>
    <x v="3"/>
    <s v="FUR-FU-10002501"/>
    <x v="0"/>
    <x v="5"/>
    <s v="Nu-Dell Executive Frame"/>
    <n v="63.2"/>
    <n v="5"/>
    <n v="0"/>
    <n v="23.384"/>
  </r>
  <r>
    <n v="2343"/>
    <s v="US-2014-143231"/>
    <x v="520"/>
    <d v="2015-01-03T00:00:00"/>
    <s v="First Class"/>
    <s v="GM-14455"/>
    <s v="Gary Mitchum"/>
    <x v="2"/>
    <s v="United States"/>
    <s v="Franklin"/>
    <x v="31"/>
    <n v="2038"/>
    <x v="3"/>
    <s v="TEC-AC-10000358"/>
    <x v="2"/>
    <x v="11"/>
    <s v="Imation Secure Drive + Hardware Encrypted USB flash drive - 16 GB"/>
    <n v="113.97"/>
    <n v="3"/>
    <n v="0"/>
    <n v="27.352799999999998"/>
  </r>
  <r>
    <n v="2344"/>
    <s v="US-2014-155894"/>
    <x v="711"/>
    <d v="2014-07-30T00:00:00"/>
    <s v="Second Class"/>
    <s v="CL-11890"/>
    <s v="Carl Ludwig"/>
    <x v="0"/>
    <s v="United States"/>
    <s v="Chicago"/>
    <x v="10"/>
    <n v="60623"/>
    <x v="2"/>
    <s v="OFF-ST-10004804"/>
    <x v="1"/>
    <x v="4"/>
    <s v="Belkin 19&quot; Vented Equipment Shelf, Black"/>
    <n v="123.55199999999999"/>
    <n v="3"/>
    <n v="0.2"/>
    <n v="-29.343599999999995"/>
  </r>
  <r>
    <n v="2345"/>
    <s v="CA-2016-119025"/>
    <x v="712"/>
    <d v="2016-02-28T00:00:00"/>
    <s v="Standard Class"/>
    <s v="PV-18985"/>
    <s v="Paul Van Hugh"/>
    <x v="2"/>
    <s v="United States"/>
    <s v="Milwaukee"/>
    <x v="6"/>
    <n v="53209"/>
    <x v="2"/>
    <s v="OFF-AP-10001205"/>
    <x v="1"/>
    <x v="9"/>
    <s v="Belkin 5 Outlet SurgeMaster Power Centers"/>
    <n v="490.32"/>
    <n v="9"/>
    <n v="0"/>
    <n v="137.28960000000004"/>
  </r>
  <r>
    <n v="2346"/>
    <s v="CA-2016-159373"/>
    <x v="69"/>
    <d v="2016-03-18T00:00:00"/>
    <s v="Standard Class"/>
    <s v="LT-17110"/>
    <s v="Liz Thompson"/>
    <x v="0"/>
    <s v="United States"/>
    <s v="San Antonio"/>
    <x v="5"/>
    <n v="78207"/>
    <x v="2"/>
    <s v="OFF-PA-10000659"/>
    <x v="1"/>
    <x v="10"/>
    <s v="TOPS Carbonless Receipt Book, Four 2-3/4 x 7-1/4 Money Receipts per Page"/>
    <n v="70.08"/>
    <n v="5"/>
    <n v="0.2"/>
    <n v="24.527999999999995"/>
  </r>
  <r>
    <n v="2347"/>
    <s v="CA-2016-159373"/>
    <x v="69"/>
    <d v="2016-03-18T00:00:00"/>
    <s v="Standard Class"/>
    <s v="LT-17110"/>
    <s v="Liz Thompson"/>
    <x v="0"/>
    <s v="United States"/>
    <s v="San Antonio"/>
    <x v="5"/>
    <n v="78207"/>
    <x v="2"/>
    <s v="OFF-BI-10004141"/>
    <x v="1"/>
    <x v="8"/>
    <s v="Insertable Tab Indexes For Data Binders"/>
    <n v="1.2719999999999998"/>
    <n v="2"/>
    <n v="0.8"/>
    <n v="-2.1624000000000012"/>
  </r>
  <r>
    <n v="2348"/>
    <s v="CA-2016-159373"/>
    <x v="69"/>
    <d v="2016-03-18T00:00:00"/>
    <s v="Standard Class"/>
    <s v="LT-17110"/>
    <s v="Liz Thompson"/>
    <x v="0"/>
    <s v="United States"/>
    <s v="San Antonio"/>
    <x v="5"/>
    <n v="78207"/>
    <x v="2"/>
    <s v="FUR-TA-10004619"/>
    <x v="0"/>
    <x v="3"/>
    <s v="Hon Non-Folding Utility Tables"/>
    <n v="557.58500000000004"/>
    <n v="5"/>
    <n v="0.3"/>
    <n v="0"/>
  </r>
  <r>
    <n v="2349"/>
    <s v="CA-2017-109701"/>
    <x v="574"/>
    <d v="2017-12-03T00:00:00"/>
    <s v="Same Day"/>
    <s v="AM-10360"/>
    <s v="Alice McCarthy"/>
    <x v="1"/>
    <s v="United States"/>
    <s v="Los Angeles"/>
    <x v="1"/>
    <n v="90032"/>
    <x v="1"/>
    <s v="OFF-BI-10004187"/>
    <x v="1"/>
    <x v="8"/>
    <s v="3-ring staple pack"/>
    <n v="9.0240000000000009"/>
    <n v="6"/>
    <n v="0.2"/>
    <n v="3.1583999999999985"/>
  </r>
  <r>
    <n v="2350"/>
    <s v="CA-2017-109701"/>
    <x v="574"/>
    <d v="2017-12-03T00:00:00"/>
    <s v="Same Day"/>
    <s v="AM-10360"/>
    <s v="Alice McCarthy"/>
    <x v="1"/>
    <s v="United States"/>
    <s v="Los Angeles"/>
    <x v="1"/>
    <n v="90032"/>
    <x v="1"/>
    <s v="OFF-BI-10000632"/>
    <x v="1"/>
    <x v="8"/>
    <s v="Satellite Sectional Post Binders"/>
    <n v="69.456000000000003"/>
    <n v="2"/>
    <n v="0.2"/>
    <n v="22.573199999999996"/>
  </r>
  <r>
    <n v="2351"/>
    <s v="CA-2017-109701"/>
    <x v="574"/>
    <d v="2017-12-03T00:00:00"/>
    <s v="Same Day"/>
    <s v="AM-10360"/>
    <s v="Alice McCarthy"/>
    <x v="1"/>
    <s v="United States"/>
    <s v="Los Angeles"/>
    <x v="1"/>
    <n v="90032"/>
    <x v="1"/>
    <s v="OFF-PA-10003724"/>
    <x v="1"/>
    <x v="10"/>
    <s v="Wirebound Message Book, 4 per Page"/>
    <n v="10.86"/>
    <n v="2"/>
    <n v="0"/>
    <n v="5.3213999999999997"/>
  </r>
  <r>
    <n v="2352"/>
    <s v="CA-2017-109701"/>
    <x v="574"/>
    <d v="2017-12-03T00:00:00"/>
    <s v="Same Day"/>
    <s v="AM-10360"/>
    <s v="Alice McCarthy"/>
    <x v="1"/>
    <s v="United States"/>
    <s v="Los Angeles"/>
    <x v="1"/>
    <n v="90032"/>
    <x v="1"/>
    <s v="OFF-AP-10002765"/>
    <x v="1"/>
    <x v="9"/>
    <s v="Fellowes Advanced Computer Series Surge Protectors"/>
    <n v="79.47"/>
    <n v="3"/>
    <n v="0"/>
    <n v="22.251600000000003"/>
  </r>
  <r>
    <n v="2353"/>
    <s v="CA-2017-109701"/>
    <x v="574"/>
    <d v="2017-12-03T00:00:00"/>
    <s v="Same Day"/>
    <s v="AM-10360"/>
    <s v="Alice McCarthy"/>
    <x v="1"/>
    <s v="United States"/>
    <s v="Los Angeles"/>
    <x v="1"/>
    <n v="90032"/>
    <x v="1"/>
    <s v="OFF-AR-10001868"/>
    <x v="1"/>
    <x v="6"/>
    <s v="Prang Dustless Chalk Sticks"/>
    <n v="10.08"/>
    <n v="6"/>
    <n v="0"/>
    <n v="5.04"/>
  </r>
  <r>
    <n v="2354"/>
    <s v="CA-2015-111514"/>
    <x v="284"/>
    <d v="2015-09-02T00:00:00"/>
    <s v="First Class"/>
    <s v="SC-20260"/>
    <s v="Scott Cohen"/>
    <x v="1"/>
    <s v="United States"/>
    <s v="San Francisco"/>
    <x v="1"/>
    <n v="94122"/>
    <x v="1"/>
    <s v="FUR-BO-10002545"/>
    <x v="0"/>
    <x v="0"/>
    <s v="Atlantic Metals Mobile 3-Shelf Bookcases, Custom Colors"/>
    <n v="1552.8309999999999"/>
    <n v="7"/>
    <n v="0.15"/>
    <n v="200.95460000000008"/>
  </r>
  <r>
    <n v="2355"/>
    <s v="CA-2015-111514"/>
    <x v="284"/>
    <d v="2015-09-02T00:00:00"/>
    <s v="First Class"/>
    <s v="SC-20260"/>
    <s v="Scott Cohen"/>
    <x v="1"/>
    <s v="United States"/>
    <s v="San Francisco"/>
    <x v="1"/>
    <n v="94122"/>
    <x v="1"/>
    <s v="OFF-BI-10002735"/>
    <x v="1"/>
    <x v="8"/>
    <s v="GBC Prestige Therm-A-Bind Covers"/>
    <n v="137.24"/>
    <n v="5"/>
    <n v="0.2"/>
    <n v="46.3185"/>
  </r>
  <r>
    <n v="2356"/>
    <s v="CA-2015-111514"/>
    <x v="284"/>
    <d v="2015-09-02T00:00:00"/>
    <s v="First Class"/>
    <s v="SC-20260"/>
    <s v="Scott Cohen"/>
    <x v="1"/>
    <s v="United States"/>
    <s v="San Francisco"/>
    <x v="1"/>
    <n v="94122"/>
    <x v="1"/>
    <s v="TEC-AC-10004864"/>
    <x v="2"/>
    <x v="11"/>
    <s v="Memorex Micro Travel Drive 32 GB"/>
    <n v="36.51"/>
    <n v="1"/>
    <n v="0"/>
    <n v="15.699300000000001"/>
  </r>
  <r>
    <n v="2357"/>
    <s v="CA-2015-111514"/>
    <x v="284"/>
    <d v="2015-09-02T00:00:00"/>
    <s v="First Class"/>
    <s v="SC-20260"/>
    <s v="Scott Cohen"/>
    <x v="1"/>
    <s v="United States"/>
    <s v="San Francisco"/>
    <x v="1"/>
    <n v="94122"/>
    <x v="1"/>
    <s v="TEC-MA-10000597"/>
    <x v="2"/>
    <x v="15"/>
    <s v="Lexmark S315 Color Inkjet Printer"/>
    <n v="239.976"/>
    <n v="3"/>
    <n v="0.2"/>
    <n v="80.991899999999987"/>
  </r>
  <r>
    <n v="2358"/>
    <s v="US-2014-148838"/>
    <x v="461"/>
    <d v="2014-03-21T00:00:00"/>
    <s v="Standard Class"/>
    <s v="CP-12340"/>
    <s v="Christine Phan"/>
    <x v="1"/>
    <s v="United States"/>
    <s v="New York City"/>
    <x v="15"/>
    <n v="10024"/>
    <x v="3"/>
    <s v="FUR-TA-10003473"/>
    <x v="0"/>
    <x v="3"/>
    <s v="Bretford Rectangular Conference Table Tops"/>
    <n v="1579.7460000000001"/>
    <n v="7"/>
    <n v="0.4"/>
    <n v="-447.59469999999988"/>
  </r>
  <r>
    <n v="2359"/>
    <s v="US-2014-148838"/>
    <x v="461"/>
    <d v="2014-03-21T00:00:00"/>
    <s v="Standard Class"/>
    <s v="CP-12340"/>
    <s v="Christine Phan"/>
    <x v="1"/>
    <s v="United States"/>
    <s v="New York City"/>
    <x v="15"/>
    <n v="10024"/>
    <x v="3"/>
    <s v="FUR-TA-10001950"/>
    <x v="0"/>
    <x v="3"/>
    <s v="Balt Solid Wood Round Tables"/>
    <n v="1071.576"/>
    <n v="4"/>
    <n v="0.4"/>
    <n v="-553.64760000000001"/>
  </r>
  <r>
    <n v="2360"/>
    <s v="US-2014-148838"/>
    <x v="461"/>
    <d v="2014-03-21T00:00:00"/>
    <s v="Standard Class"/>
    <s v="CP-12340"/>
    <s v="Christine Phan"/>
    <x v="1"/>
    <s v="United States"/>
    <s v="New York City"/>
    <x v="15"/>
    <n v="10024"/>
    <x v="3"/>
    <s v="FUR-TA-10004175"/>
    <x v="0"/>
    <x v="3"/>
    <s v="Hon 30&quot; x 60&quot; Table with Locking Drawer"/>
    <n v="613.90800000000002"/>
    <n v="3"/>
    <n v="0.4"/>
    <n v="-122.78160000000003"/>
  </r>
  <r>
    <n v="2361"/>
    <s v="US-2014-148838"/>
    <x v="461"/>
    <d v="2014-03-21T00:00:00"/>
    <s v="Standard Class"/>
    <s v="CP-12340"/>
    <s v="Christine Phan"/>
    <x v="1"/>
    <s v="United States"/>
    <s v="New York City"/>
    <x v="15"/>
    <n v="10024"/>
    <x v="3"/>
    <s v="OFF-PA-10002960"/>
    <x v="1"/>
    <x v="10"/>
    <s v="Xerox 1926"/>
    <n v="34.86"/>
    <n v="7"/>
    <n v="0"/>
    <n v="16.3842"/>
  </r>
  <r>
    <n v="2362"/>
    <s v="US-2014-148838"/>
    <x v="461"/>
    <d v="2014-03-21T00:00:00"/>
    <s v="Standard Class"/>
    <s v="CP-12340"/>
    <s v="Christine Phan"/>
    <x v="1"/>
    <s v="United States"/>
    <s v="New York City"/>
    <x v="15"/>
    <n v="10024"/>
    <x v="3"/>
    <s v="OFF-PA-10000919"/>
    <x v="1"/>
    <x v="10"/>
    <s v="Xerox 1918"/>
    <n v="155.04"/>
    <n v="4"/>
    <n v="0"/>
    <n v="75.9696"/>
  </r>
  <r>
    <n v="2363"/>
    <s v="CA-2017-136497"/>
    <x v="513"/>
    <d v="2017-04-20T00:00:00"/>
    <s v="Standard Class"/>
    <s v="RF-19840"/>
    <s v="Roy Französisch"/>
    <x v="0"/>
    <s v="United States"/>
    <s v="Columbus"/>
    <x v="24"/>
    <n v="43229"/>
    <x v="3"/>
    <s v="OFF-BI-10001553"/>
    <x v="1"/>
    <x v="8"/>
    <s v="SpineVue Locking Slant-D Ring Binders by Cardinal"/>
    <n v="13.710000000000003"/>
    <n v="5"/>
    <n v="0.7"/>
    <n v="-10.053999999999998"/>
  </r>
  <r>
    <n v="2364"/>
    <s v="US-2016-108637"/>
    <x v="69"/>
    <d v="2016-03-18T00:00:00"/>
    <s v="Standard Class"/>
    <s v="AB-10060"/>
    <s v="Adam Bellavance"/>
    <x v="2"/>
    <s v="United States"/>
    <s v="Waynesboro"/>
    <x v="17"/>
    <n v="22980"/>
    <x v="0"/>
    <s v="FUR-FU-10004864"/>
    <x v="0"/>
    <x v="5"/>
    <s v="Howard Miller 14-1/2&quot; Diameter Chrome Round Wall Clock"/>
    <n v="127.88"/>
    <n v="2"/>
    <n v="0"/>
    <n v="40.921599999999998"/>
  </r>
  <r>
    <n v="2365"/>
    <s v="US-2016-108637"/>
    <x v="69"/>
    <d v="2016-03-18T00:00:00"/>
    <s v="Standard Class"/>
    <s v="AB-10060"/>
    <s v="Adam Bellavance"/>
    <x v="2"/>
    <s v="United States"/>
    <s v="Waynesboro"/>
    <x v="17"/>
    <n v="22980"/>
    <x v="0"/>
    <s v="OFF-AP-10004540"/>
    <x v="1"/>
    <x v="9"/>
    <s v="Eureka The Boss Lite 10-Amp Upright Vacuum, Blue"/>
    <n v="160.32"/>
    <n v="2"/>
    <n v="0"/>
    <n v="44.889600000000002"/>
  </r>
  <r>
    <n v="2366"/>
    <s v="US-2016-108637"/>
    <x v="69"/>
    <d v="2016-03-18T00:00:00"/>
    <s v="Standard Class"/>
    <s v="AB-10060"/>
    <s v="Adam Bellavance"/>
    <x v="2"/>
    <s v="United States"/>
    <s v="Waynesboro"/>
    <x v="17"/>
    <n v="22980"/>
    <x v="0"/>
    <s v="OFF-BI-10004965"/>
    <x v="1"/>
    <x v="8"/>
    <s v="Ibico Covers for Plastic or Wire Binding Elements"/>
    <n v="46"/>
    <n v="4"/>
    <n v="0"/>
    <n v="20.7"/>
  </r>
  <r>
    <n v="2367"/>
    <s v="CA-2014-102295"/>
    <x v="156"/>
    <d v="2014-11-26T00:00:00"/>
    <s v="Second Class"/>
    <s v="EH-13990"/>
    <s v="Erica Hackney"/>
    <x v="0"/>
    <s v="United States"/>
    <s v="Sacramento"/>
    <x v="1"/>
    <n v="95823"/>
    <x v="1"/>
    <s v="FUR-CH-10001714"/>
    <x v="0"/>
    <x v="1"/>
    <s v="Global Leather &amp; Oak Executive Chair, Burgundy"/>
    <n v="120.71199999999999"/>
    <n v="1"/>
    <n v="0.2"/>
    <n v="-18.106799999999993"/>
  </r>
  <r>
    <n v="2368"/>
    <s v="CA-2017-123659"/>
    <x v="516"/>
    <d v="2017-02-13T00:00:00"/>
    <s v="First Class"/>
    <s v="MN-17935"/>
    <s v="Michael Nguyen"/>
    <x v="0"/>
    <s v="United States"/>
    <s v="Clinton"/>
    <x v="39"/>
    <n v="20735"/>
    <x v="3"/>
    <s v="OFF-PA-10002464"/>
    <x v="1"/>
    <x v="10"/>
    <s v="HP Office Recycled Paper (20Lb. and 87 Bright)"/>
    <n v="23.12"/>
    <n v="4"/>
    <n v="0"/>
    <n v="11.328800000000001"/>
  </r>
  <r>
    <n v="2369"/>
    <s v="US-2016-129469"/>
    <x v="713"/>
    <d v="2016-09-27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s v="Standard Class"/>
    <s v="KL-16555"/>
    <s v="Kelly Lampkin"/>
    <x v="1"/>
    <s v="United States"/>
    <s v="Fairfield"/>
    <x v="24"/>
    <n v="45014"/>
    <x v="3"/>
    <s v="OFF-AR-10000315"/>
    <x v="1"/>
    <x v="6"/>
    <s v="Dixon Ticonderoga Maple Cedar Pencil, #2"/>
    <n v="4.9119999999999999"/>
    <n v="2"/>
    <n v="0.2"/>
    <n v="0.30700000000000016"/>
  </r>
  <r>
    <n v="2371"/>
    <s v="CA-2017-155152"/>
    <x v="437"/>
    <d v="2017-07-09T00:00:00"/>
    <s v="Second Class"/>
    <s v="MP-17965"/>
    <s v="Michael Paige"/>
    <x v="1"/>
    <s v="United States"/>
    <s v="Warwick"/>
    <x v="34"/>
    <n v="2886"/>
    <x v="3"/>
    <s v="TEC-AC-10004353"/>
    <x v="2"/>
    <x v="11"/>
    <s v="Hypercom P1300 Pinpad"/>
    <n v="252"/>
    <n v="4"/>
    <n v="0"/>
    <n v="93.240000000000009"/>
  </r>
  <r>
    <n v="2372"/>
    <s v="CA-2016-159940"/>
    <x v="274"/>
    <d v="2016-07-11T00:00:00"/>
    <s v="Second Class"/>
    <s v="BF-11020"/>
    <s v="Barry Französisch"/>
    <x v="1"/>
    <s v="United States"/>
    <s v="Aurora"/>
    <x v="10"/>
    <n v="60505"/>
    <x v="2"/>
    <s v="FUR-FU-10004973"/>
    <x v="0"/>
    <x v="5"/>
    <s v="Flat Face Poster Frame"/>
    <n v="60.288000000000004"/>
    <n v="8"/>
    <n v="0.6"/>
    <n v="-27.129599999999996"/>
  </r>
  <r>
    <n v="2373"/>
    <s v="CA-2016-159940"/>
    <x v="274"/>
    <d v="2016-07-11T00:00:00"/>
    <s v="Second Class"/>
    <s v="BF-11020"/>
    <s v="Barry Französisch"/>
    <x v="1"/>
    <s v="United States"/>
    <s v="Aurora"/>
    <x v="10"/>
    <n v="60505"/>
    <x v="2"/>
    <s v="OFF-FA-10000936"/>
    <x v="1"/>
    <x v="13"/>
    <s v="Acco Hot Clips Clips to Go"/>
    <n v="2.6320000000000001"/>
    <n v="1"/>
    <n v="0.2"/>
    <n v="0.8224999999999999"/>
  </r>
  <r>
    <n v="2374"/>
    <s v="CA-2016-159940"/>
    <x v="274"/>
    <d v="2016-07-11T00:00:00"/>
    <s v="Second Class"/>
    <s v="BF-11020"/>
    <s v="Barry Französisch"/>
    <x v="1"/>
    <s v="United States"/>
    <s v="Aurora"/>
    <x v="10"/>
    <n v="60505"/>
    <x v="2"/>
    <s v="OFF-PA-10001609"/>
    <x v="1"/>
    <x v="10"/>
    <s v="Tops Wirebound Message Log Books"/>
    <n v="23.688000000000002"/>
    <n v="9"/>
    <n v="0.2"/>
    <n v="7.698599999999999"/>
  </r>
  <r>
    <n v="2375"/>
    <s v="CA-2016-159940"/>
    <x v="274"/>
    <d v="2016-07-11T00:00:00"/>
    <s v="Second Class"/>
    <s v="BF-11020"/>
    <s v="Barry Französisch"/>
    <x v="1"/>
    <s v="United States"/>
    <s v="Aurora"/>
    <x v="10"/>
    <n v="60505"/>
    <x v="2"/>
    <s v="FUR-CH-10000785"/>
    <x v="0"/>
    <x v="1"/>
    <s v="Global Ergonomic Managers Chair"/>
    <n v="253.37199999999996"/>
    <n v="2"/>
    <n v="0.3"/>
    <n v="-14.478399999999993"/>
  </r>
  <r>
    <n v="2376"/>
    <s v="CA-2017-119669"/>
    <x v="714"/>
    <d v="2017-01-30T00:00:00"/>
    <s v="Standard Class"/>
    <s v="TP-21130"/>
    <s v="Theone Pippenger"/>
    <x v="0"/>
    <s v="United States"/>
    <s v="Smyrna"/>
    <x v="32"/>
    <n v="30080"/>
    <x v="0"/>
    <s v="OFF-FA-10000053"/>
    <x v="1"/>
    <x v="13"/>
    <s v="Revere Boxed Rubber Bands by Revere"/>
    <n v="5.67"/>
    <n v="3"/>
    <n v="0"/>
    <n v="0.11340000000000017"/>
  </r>
  <r>
    <n v="2377"/>
    <s v="US-2014-164616"/>
    <x v="710"/>
    <d v="2014-08-21T00:00:00"/>
    <s v="Second Class"/>
    <s v="MS-17770"/>
    <s v="Maxwell Schwartz"/>
    <x v="0"/>
    <s v="United States"/>
    <s v="Columbus"/>
    <x v="24"/>
    <n v="43229"/>
    <x v="3"/>
    <s v="OFF-BI-10001718"/>
    <x v="1"/>
    <x v="8"/>
    <s v="GBC DocuBind P50 Personal Binding Machine"/>
    <n v="76.77600000000001"/>
    <n v="4"/>
    <n v="0.7"/>
    <n v="-58.861599999999981"/>
  </r>
  <r>
    <n v="2378"/>
    <s v="US-2014-164616"/>
    <x v="710"/>
    <d v="2014-08-21T00:00:00"/>
    <s v="Second Class"/>
    <s v="MS-17770"/>
    <s v="Maxwell Schwartz"/>
    <x v="0"/>
    <s v="United States"/>
    <s v="Columbus"/>
    <x v="24"/>
    <n v="43229"/>
    <x v="3"/>
    <s v="OFF-SU-10004768"/>
    <x v="1"/>
    <x v="14"/>
    <s v="Acme Kleencut Forged Steel Scissors"/>
    <n v="9.1840000000000011"/>
    <n v="2"/>
    <n v="0.2"/>
    <n v="1.1479999999999988"/>
  </r>
  <r>
    <n v="2379"/>
    <s v="CA-2015-148628"/>
    <x v="401"/>
    <d v="2015-12-11T00:00:00"/>
    <s v="Standard Class"/>
    <s v="KM-16375"/>
    <s v="Katherine Murray"/>
    <x v="2"/>
    <s v="United States"/>
    <s v="Thousand Oaks"/>
    <x v="1"/>
    <n v="91360"/>
    <x v="1"/>
    <s v="OFF-PA-10003883"/>
    <x v="1"/>
    <x v="10"/>
    <s v="Message Book, Phone, Wirebound Standard Line Memo, 2 3/4&quot; X 5&quot;"/>
    <n v="32.75"/>
    <n v="5"/>
    <n v="0"/>
    <n v="15.065"/>
  </r>
  <r>
    <n v="2380"/>
    <s v="CA-2016-118052"/>
    <x v="715"/>
    <d v="2016-05-10T00:00:00"/>
    <s v="Standard Class"/>
    <s v="BE-11455"/>
    <s v="Brad Eason"/>
    <x v="2"/>
    <s v="United States"/>
    <s v="Lorain"/>
    <x v="24"/>
    <n v="44052"/>
    <x v="3"/>
    <s v="OFF-FA-10004248"/>
    <x v="1"/>
    <x v="13"/>
    <s v="Advantus T-Pin Paper Clips"/>
    <n v="7.2160000000000002"/>
    <n v="2"/>
    <n v="0.2"/>
    <n v="1.7138000000000002"/>
  </r>
  <r>
    <n v="2381"/>
    <s v="CA-2016-118052"/>
    <x v="715"/>
    <d v="2016-05-10T00:00:00"/>
    <s v="Standard Class"/>
    <s v="BE-11455"/>
    <s v="Brad Eason"/>
    <x v="2"/>
    <s v="United States"/>
    <s v="Lorain"/>
    <x v="24"/>
    <n v="44052"/>
    <x v="3"/>
    <s v="OFF-PA-10002581"/>
    <x v="1"/>
    <x v="10"/>
    <s v="Xerox 1951"/>
    <n v="49.568000000000005"/>
    <n v="2"/>
    <n v="0.2"/>
    <n v="15.489999999999997"/>
  </r>
  <r>
    <n v="2382"/>
    <s v="CA-2016-118052"/>
    <x v="715"/>
    <d v="2016-05-10T00:00:00"/>
    <s v="Standard Class"/>
    <s v="BE-11455"/>
    <s v="Brad Eason"/>
    <x v="2"/>
    <s v="United States"/>
    <s v="Lorain"/>
    <x v="24"/>
    <n v="44052"/>
    <x v="3"/>
    <s v="FUR-FU-10004848"/>
    <x v="0"/>
    <x v="5"/>
    <s v="DAX Solid Wood Frames"/>
    <n v="54.711999999999996"/>
    <n v="7"/>
    <n v="0.2"/>
    <n v="11.626299999999999"/>
  </r>
  <r>
    <n v="2383"/>
    <s v="US-2017-117534"/>
    <x v="613"/>
    <d v="2017-03-26T00:00:00"/>
    <s v="First Class"/>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s v="First Class"/>
    <s v="CV-12295"/>
    <s v="Christina VanderZanden"/>
    <x v="0"/>
    <s v="United States"/>
    <s v="Fresno"/>
    <x v="1"/>
    <n v="93727"/>
    <x v="1"/>
    <s v="OFF-AR-10003087"/>
    <x v="1"/>
    <x v="6"/>
    <s v="Staples in misc. colors"/>
    <n v="16.02"/>
    <n v="9"/>
    <n v="0"/>
    <n v="4.4855999999999998"/>
  </r>
  <r>
    <n v="2385"/>
    <s v="US-2017-117534"/>
    <x v="613"/>
    <d v="2017-03-26T00:00:00"/>
    <s v="First Class"/>
    <s v="CV-12295"/>
    <s v="Christina VanderZanden"/>
    <x v="0"/>
    <s v="United States"/>
    <s v="Fresno"/>
    <x v="1"/>
    <n v="93727"/>
    <x v="1"/>
    <s v="OFF-BI-10002026"/>
    <x v="1"/>
    <x v="8"/>
    <s v="Avery Arch Ring Binders"/>
    <n v="185.92000000000002"/>
    <n v="4"/>
    <n v="0.2"/>
    <n v="62.74799999999999"/>
  </r>
  <r>
    <n v="2386"/>
    <s v="US-2017-117534"/>
    <x v="613"/>
    <d v="2017-03-26T00:00:00"/>
    <s v="First Class"/>
    <s v="CV-12295"/>
    <s v="Christina VanderZanden"/>
    <x v="0"/>
    <s v="United States"/>
    <s v="Fresno"/>
    <x v="1"/>
    <n v="93727"/>
    <x v="1"/>
    <s v="TEC-PH-10000141"/>
    <x v="2"/>
    <x v="7"/>
    <s v="Clearsounds A400"/>
    <n v="211.16800000000001"/>
    <n v="4"/>
    <n v="0.2"/>
    <n v="15.837600000000009"/>
  </r>
  <r>
    <n v="2387"/>
    <s v="US-2017-117534"/>
    <x v="613"/>
    <d v="2017-03-26T00:00:00"/>
    <s v="First Class"/>
    <s v="CV-12295"/>
    <s v="Christina VanderZanden"/>
    <x v="0"/>
    <s v="United States"/>
    <s v="Fresno"/>
    <x v="1"/>
    <n v="93727"/>
    <x v="1"/>
    <s v="TEC-CO-10000971"/>
    <x v="2"/>
    <x v="16"/>
    <s v="Hewlett Packard 310 Color Digital Copier"/>
    <n v="479.98400000000004"/>
    <n v="2"/>
    <n v="0.2"/>
    <n v="59.997999999999962"/>
  </r>
  <r>
    <n v="2388"/>
    <s v="CA-2015-145065"/>
    <x v="295"/>
    <d v="2015-12-15T00:00:00"/>
    <s v="First Class"/>
    <s v="DK-13375"/>
    <s v="Dennis Kane"/>
    <x v="0"/>
    <s v="United States"/>
    <s v="San Diego"/>
    <x v="1"/>
    <n v="92105"/>
    <x v="1"/>
    <s v="OFF-FA-10001229"/>
    <x v="1"/>
    <x v="13"/>
    <s v="Staples"/>
    <n v="7.86"/>
    <n v="2"/>
    <n v="0"/>
    <n v="3.6155999999999997"/>
  </r>
  <r>
    <n v="2389"/>
    <s v="CA-2015-145065"/>
    <x v="295"/>
    <d v="2015-12-15T00:00:00"/>
    <s v="First Class"/>
    <s v="DK-13375"/>
    <s v="Dennis Kane"/>
    <x v="0"/>
    <s v="United States"/>
    <s v="San Diego"/>
    <x v="1"/>
    <n v="92105"/>
    <x v="1"/>
    <s v="OFF-BI-10002437"/>
    <x v="1"/>
    <x v="8"/>
    <s v="Recycled Premium Regency Composition Covers"/>
    <n v="24.448"/>
    <n v="2"/>
    <n v="0.2"/>
    <n v="8.8623999999999992"/>
  </r>
  <r>
    <n v="2390"/>
    <s v="US-2015-127040"/>
    <x v="401"/>
    <d v="2015-12-10T00:00:00"/>
    <s v="Standard Class"/>
    <s v="SG-20605"/>
    <s v="Speros Goranitis"/>
    <x v="0"/>
    <s v="United States"/>
    <s v="New York City"/>
    <x v="15"/>
    <n v="10009"/>
    <x v="3"/>
    <s v="OFF-PA-10004255"/>
    <x v="1"/>
    <x v="10"/>
    <s v="Xerox 219"/>
    <n v="6.48"/>
    <n v="1"/>
    <n v="0"/>
    <n v="3.1104000000000003"/>
  </r>
  <r>
    <n v="2391"/>
    <s v="US-2015-127040"/>
    <x v="401"/>
    <d v="2015-12-10T00:00:00"/>
    <s v="Standard Class"/>
    <s v="SG-20605"/>
    <s v="Speros Goranitis"/>
    <x v="0"/>
    <s v="United States"/>
    <s v="New York City"/>
    <x v="15"/>
    <n v="10009"/>
    <x v="3"/>
    <s v="OFF-PA-10001184"/>
    <x v="1"/>
    <x v="10"/>
    <s v="Xerox 1903"/>
    <n v="41.86"/>
    <n v="7"/>
    <n v="0"/>
    <n v="20.511400000000002"/>
  </r>
  <r>
    <n v="2392"/>
    <s v="US-2015-127040"/>
    <x v="401"/>
    <d v="2015-12-10T00:00:00"/>
    <s v="Standard Class"/>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s v="Standard Class"/>
    <s v="SG-20605"/>
    <s v="Speros Goranitis"/>
    <x v="0"/>
    <s v="United States"/>
    <s v="New York City"/>
    <x v="15"/>
    <n v="10009"/>
    <x v="3"/>
    <s v="FUR-FU-10002878"/>
    <x v="0"/>
    <x v="5"/>
    <s v="Seth Thomas 14&quot; Day/Date Wall Clock"/>
    <n v="113.92"/>
    <n v="4"/>
    <n v="0"/>
    <n v="42.150400000000005"/>
  </r>
  <r>
    <n v="2394"/>
    <s v="CA-2016-128111"/>
    <x v="716"/>
    <d v="2016-03-23T00:00:00"/>
    <s v="Standard Class"/>
    <s v="CS-12355"/>
    <s v="Christine Sundaresam"/>
    <x v="0"/>
    <s v="United States"/>
    <s v="Malden"/>
    <x v="31"/>
    <n v="2148"/>
    <x v="3"/>
    <s v="OFF-AR-10000588"/>
    <x v="1"/>
    <x v="6"/>
    <s v="Newell 345"/>
    <n v="39.68"/>
    <n v="2"/>
    <n v="0"/>
    <n v="10.316800000000001"/>
  </r>
  <r>
    <n v="2395"/>
    <s v="CA-2015-137897"/>
    <x v="717"/>
    <d v="2015-11-19T00:00:00"/>
    <s v="Standard Class"/>
    <s v="PJ-18835"/>
    <s v="Patrick Jones"/>
    <x v="1"/>
    <s v="United States"/>
    <s v="New York City"/>
    <x v="15"/>
    <n v="10035"/>
    <x v="3"/>
    <s v="TEC-AC-10002217"/>
    <x v="2"/>
    <x v="11"/>
    <s v="Imation Clip USB flash drive - 8 GB"/>
    <n v="37.6"/>
    <n v="2"/>
    <n v="0"/>
    <n v="2.2560000000000002"/>
  </r>
  <r>
    <n v="2396"/>
    <s v="CA-2015-137897"/>
    <x v="717"/>
    <d v="2015-11-19T00:00:00"/>
    <s v="Standard Class"/>
    <s v="PJ-18835"/>
    <s v="Patrick Jones"/>
    <x v="1"/>
    <s v="United States"/>
    <s v="New York City"/>
    <x v="15"/>
    <n v="10035"/>
    <x v="3"/>
    <s v="TEC-AC-10001267"/>
    <x v="2"/>
    <x v="11"/>
    <s v="Imation 32GB Pocket Pro USB 3.0 Flash Drive - 32 GB - Black - 1 P ..."/>
    <n v="59.9"/>
    <n v="2"/>
    <n v="0"/>
    <n v="23.96"/>
  </r>
  <r>
    <n v="2397"/>
    <s v="CA-2015-137897"/>
    <x v="717"/>
    <d v="2015-11-19T00:00:00"/>
    <s v="Standard Class"/>
    <s v="PJ-18835"/>
    <s v="Patrick Jones"/>
    <x v="1"/>
    <s v="United States"/>
    <s v="New York City"/>
    <x v="15"/>
    <n v="10035"/>
    <x v="3"/>
    <s v="OFF-PA-10004041"/>
    <x v="1"/>
    <x v="10"/>
    <s v="It's Hot Message Books with Stickers, 2 3/4&quot; x 5&quot;"/>
    <n v="37"/>
    <n v="5"/>
    <n v="0"/>
    <n v="16.649999999999999"/>
  </r>
  <r>
    <n v="2398"/>
    <s v="CA-2017-169264"/>
    <x v="718"/>
    <d v="2017-08-16T00:00:00"/>
    <s v="Second Class"/>
    <s v="NP-18700"/>
    <s v="Nora Preis"/>
    <x v="0"/>
    <s v="United States"/>
    <s v="San Francisco"/>
    <x v="1"/>
    <n v="94109"/>
    <x v="1"/>
    <s v="OFF-LA-10001613"/>
    <x v="1"/>
    <x v="2"/>
    <s v="Avery File Folder Labels"/>
    <n v="5.76"/>
    <n v="2"/>
    <n v="0"/>
    <n v="2.8224"/>
  </r>
  <r>
    <n v="2399"/>
    <s v="CA-2017-169264"/>
    <x v="718"/>
    <d v="2017-08-16T00:00:00"/>
    <s v="Second Class"/>
    <s v="NP-18700"/>
    <s v="Nora Preis"/>
    <x v="0"/>
    <s v="United States"/>
    <s v="San Francisco"/>
    <x v="1"/>
    <n v="94109"/>
    <x v="1"/>
    <s v="OFF-AR-10000246"/>
    <x v="1"/>
    <x v="6"/>
    <s v="Newell 318"/>
    <n v="16.68"/>
    <n v="6"/>
    <n v="0"/>
    <n v="4.3367999999999993"/>
  </r>
  <r>
    <n v="2400"/>
    <s v="CA-2017-147361"/>
    <x v="428"/>
    <d v="2017-09-15T00:00:00"/>
    <s v="Standard Class"/>
    <s v="SB-20290"/>
    <s v="Sean Braxton"/>
    <x v="1"/>
    <s v="United States"/>
    <s v="Florence"/>
    <x v="20"/>
    <n v="29501"/>
    <x v="0"/>
    <s v="OFF-ST-10001809"/>
    <x v="1"/>
    <x v="4"/>
    <s v="Fellowes Officeware Wire Shelving"/>
    <n v="628.80999999999995"/>
    <n v="7"/>
    <n v="0"/>
    <n v="12.576199999999986"/>
  </r>
  <r>
    <n v="2401"/>
    <s v="CA-2017-147361"/>
    <x v="428"/>
    <d v="2017-09-15T00:00:00"/>
    <s v="Standard Class"/>
    <s v="SB-20290"/>
    <s v="Sean Braxton"/>
    <x v="1"/>
    <s v="United States"/>
    <s v="Florence"/>
    <x v="20"/>
    <n v="29501"/>
    <x v="0"/>
    <s v="OFF-ST-10002214"/>
    <x v="1"/>
    <x v="4"/>
    <s v="X-Rack File for Hanging Folders"/>
    <n v="56.449999999999996"/>
    <n v="5"/>
    <n v="0"/>
    <n v="14.676999999999998"/>
  </r>
  <r>
    <n v="2402"/>
    <s v="CA-2017-145877"/>
    <x v="719"/>
    <d v="2017-04-04T00:00:00"/>
    <s v="Second Class"/>
    <s v="AS-10090"/>
    <s v="Adam Shillingsburg"/>
    <x v="0"/>
    <s v="United States"/>
    <s v="Springfield"/>
    <x v="25"/>
    <n v="65807"/>
    <x v="2"/>
    <s v="OFF-ST-10000649"/>
    <x v="1"/>
    <x v="4"/>
    <s v="Hanging Personal Folder File"/>
    <n v="94.199999999999989"/>
    <n v="6"/>
    <n v="0"/>
    <n v="23.550000000000004"/>
  </r>
  <r>
    <n v="2403"/>
    <s v="CA-2017-145877"/>
    <x v="719"/>
    <d v="2017-04-04T00:00:00"/>
    <s v="Second Class"/>
    <s v="AS-10090"/>
    <s v="Adam Shillingsburg"/>
    <x v="0"/>
    <s v="United States"/>
    <s v="Springfield"/>
    <x v="25"/>
    <n v="65807"/>
    <x v="2"/>
    <s v="OFF-EN-10001990"/>
    <x v="1"/>
    <x v="12"/>
    <s v="Staple envelope"/>
    <n v="28.4"/>
    <n v="5"/>
    <n v="0"/>
    <n v="13.347999999999997"/>
  </r>
  <r>
    <n v="2404"/>
    <s v="US-2016-110170"/>
    <x v="720"/>
    <d v="2016-10-03T00:00:00"/>
    <s v="Standard Class"/>
    <s v="HM-14860"/>
    <s v="Harry Marie"/>
    <x v="1"/>
    <s v="United States"/>
    <s v="Huntsville"/>
    <x v="5"/>
    <n v="77340"/>
    <x v="2"/>
    <s v="FUR-BO-10000780"/>
    <x v="0"/>
    <x v="0"/>
    <s v="O'Sullivan Plantations 2-Door Library in Landvery Oak"/>
    <n v="956.6647999999999"/>
    <n v="7"/>
    <n v="0.32"/>
    <n v="-225.09759999999991"/>
  </r>
  <r>
    <n v="2405"/>
    <s v="CA-2017-108574"/>
    <x v="566"/>
    <d v="2017-10-11T00:00:00"/>
    <s v="Standard Class"/>
    <s v="MG-18145"/>
    <s v="Mike Gockenbach"/>
    <x v="0"/>
    <s v="United States"/>
    <s v="Los Angeles"/>
    <x v="1"/>
    <n v="90045"/>
    <x v="1"/>
    <s v="TEC-AC-10002049"/>
    <x v="2"/>
    <x v="11"/>
    <s v="Logitech G19 Programmable Gaming Keyboard"/>
    <n v="1115.9099999999999"/>
    <n v="9"/>
    <n v="0"/>
    <n v="200.86379999999991"/>
  </r>
  <r>
    <n v="2406"/>
    <s v="CA-2017-108574"/>
    <x v="566"/>
    <d v="2017-10-11T00:00:00"/>
    <s v="Standard Class"/>
    <s v="MG-18145"/>
    <s v="Mike Gockenbach"/>
    <x v="0"/>
    <s v="United States"/>
    <s v="Los Angeles"/>
    <x v="1"/>
    <n v="90045"/>
    <x v="1"/>
    <s v="TEC-PH-10003555"/>
    <x v="2"/>
    <x v="7"/>
    <s v="Motorola HK250 Universal Bluetooth Headset"/>
    <n v="128.744"/>
    <n v="7"/>
    <n v="0.2"/>
    <n v="-28.967399999999991"/>
  </r>
  <r>
    <n v="2407"/>
    <s v="CA-2017-108574"/>
    <x v="566"/>
    <d v="2017-10-11T00:00:00"/>
    <s v="Standard Class"/>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s v="Standard Class"/>
    <s v="TM-21010"/>
    <s v="Tamara Manning"/>
    <x v="0"/>
    <s v="United States"/>
    <s v="San Francisco"/>
    <x v="1"/>
    <n v="94122"/>
    <x v="1"/>
    <s v="OFF-AR-10003631"/>
    <x v="1"/>
    <x v="6"/>
    <s v="Staples in misc. colors"/>
    <n v="24.2"/>
    <n v="5"/>
    <n v="0"/>
    <n v="7.9859999999999998"/>
  </r>
  <r>
    <n v="2409"/>
    <s v="CA-2017-144589"/>
    <x v="176"/>
    <d v="2017-01-25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s v="First Class"/>
    <s v="BE-11335"/>
    <s v="Bill Eplett"/>
    <x v="2"/>
    <s v="United States"/>
    <s v="San Francisco"/>
    <x v="1"/>
    <n v="94122"/>
    <x v="1"/>
    <s v="FUR-FU-10000758"/>
    <x v="0"/>
    <x v="5"/>
    <s v="DAX Natural Wood-Tone Poster Frame"/>
    <n v="211.84"/>
    <n v="8"/>
    <n v="0"/>
    <n v="76.262399999999985"/>
  </r>
  <r>
    <n v="2411"/>
    <s v="CA-2014-162684"/>
    <x v="601"/>
    <d v="2014-08-06T00:00:00"/>
    <s v="Standard Class"/>
    <s v="AS-10630"/>
    <s v="Ann Steele"/>
    <x v="2"/>
    <s v="United States"/>
    <s v="Philadelphia"/>
    <x v="9"/>
    <n v="19120"/>
    <x v="3"/>
    <s v="OFF-FA-10000992"/>
    <x v="1"/>
    <x v="13"/>
    <s v="Acco Clips to Go Binder Clips, 24 Clips in Two Sizes"/>
    <n v="5.68"/>
    <n v="2"/>
    <n v="0.2"/>
    <n v="1.9169999999999998"/>
  </r>
  <r>
    <n v="2412"/>
    <s v="CA-2015-142041"/>
    <x v="722"/>
    <d v="2015-06-09T00:00:00"/>
    <s v="Second Class"/>
    <s v="EM-13810"/>
    <s v="Eleni McCrary"/>
    <x v="1"/>
    <s v="United States"/>
    <s v="Los Angeles"/>
    <x v="1"/>
    <n v="90036"/>
    <x v="1"/>
    <s v="OFF-BI-10004187"/>
    <x v="1"/>
    <x v="8"/>
    <s v="3-ring staple pack"/>
    <n v="7.52"/>
    <n v="5"/>
    <n v="0.2"/>
    <n v="2.6319999999999997"/>
  </r>
  <r>
    <n v="2413"/>
    <s v="CA-2014-151295"/>
    <x v="607"/>
    <d v="2014-11-16T00:00:00"/>
    <s v="Standard Class"/>
    <s v="JA-15970"/>
    <s v="Joseph Airdo"/>
    <x v="0"/>
    <s v="United States"/>
    <s v="Los Angeles"/>
    <x v="1"/>
    <n v="90045"/>
    <x v="1"/>
    <s v="OFF-PA-10001947"/>
    <x v="1"/>
    <x v="10"/>
    <s v="Xerox 1974"/>
    <n v="11.96"/>
    <n v="2"/>
    <n v="0"/>
    <n v="5.8604000000000003"/>
  </r>
  <r>
    <n v="2414"/>
    <s v="CA-2014-151295"/>
    <x v="607"/>
    <d v="2014-11-16T00:00:00"/>
    <s v="Standard Class"/>
    <s v="JA-15970"/>
    <s v="Joseph Airdo"/>
    <x v="0"/>
    <s v="United States"/>
    <s v="Los Angeles"/>
    <x v="1"/>
    <n v="90045"/>
    <x v="1"/>
    <s v="FUR-TA-10002356"/>
    <x v="0"/>
    <x v="3"/>
    <s v="Bevis Boat-Shaped Conference Table"/>
    <n v="629.06400000000008"/>
    <n v="3"/>
    <n v="0.2"/>
    <n v="31.453199999999953"/>
  </r>
  <r>
    <n v="2415"/>
    <s v="CA-2016-156300"/>
    <x v="723"/>
    <d v="2017-01-02T00:00:00"/>
    <s v="Standard Class"/>
    <s v="TB-21595"/>
    <s v="Troy Blackwell"/>
    <x v="0"/>
    <s v="United States"/>
    <s v="Milwaukee"/>
    <x v="6"/>
    <n v="53209"/>
    <x v="2"/>
    <s v="FUR-CH-10001714"/>
    <x v="0"/>
    <x v="1"/>
    <s v="Global Leather &amp; Oak Executive Chair, Burgundy"/>
    <n v="754.44999999999993"/>
    <n v="5"/>
    <n v="0"/>
    <n v="60.356000000000023"/>
  </r>
  <r>
    <n v="2416"/>
    <s v="CA-2015-146087"/>
    <x v="380"/>
    <d v="2015-07-11T00:00:00"/>
    <s v="Standard Class"/>
    <s v="PP-18955"/>
    <s v="Paul Prost"/>
    <x v="2"/>
    <s v="United States"/>
    <s v="Holyoke"/>
    <x v="31"/>
    <n v="1040"/>
    <x v="3"/>
    <s v="FUR-BO-10002824"/>
    <x v="0"/>
    <x v="0"/>
    <s v="Bush Mission Pointe Library"/>
    <n v="301.95999999999998"/>
    <n v="2"/>
    <n v="0"/>
    <n v="60.391999999999996"/>
  </r>
  <r>
    <n v="2417"/>
    <s v="CA-2017-168655"/>
    <x v="386"/>
    <d v="2017-10-18T00:00:00"/>
    <s v="Standard Class"/>
    <s v="ML-18040"/>
    <s v="Michelle Lonsdale"/>
    <x v="1"/>
    <s v="United States"/>
    <s v="Albuquerque"/>
    <x v="27"/>
    <n v="87105"/>
    <x v="1"/>
    <s v="TEC-AC-10002842"/>
    <x v="2"/>
    <x v="11"/>
    <s v="WD My Passport Ultra 2TB Portable External Hard Drive"/>
    <n v="595"/>
    <n v="5"/>
    <n v="0"/>
    <n v="95.200000000000031"/>
  </r>
  <r>
    <n v="2418"/>
    <s v="CA-2017-168655"/>
    <x v="386"/>
    <d v="2017-10-18T00:00:00"/>
    <s v="Standard Class"/>
    <s v="ML-18040"/>
    <s v="Michelle Lonsdale"/>
    <x v="1"/>
    <s v="United States"/>
    <s v="Albuquerque"/>
    <x v="27"/>
    <n v="87105"/>
    <x v="1"/>
    <s v="OFF-BI-10002082"/>
    <x v="1"/>
    <x v="8"/>
    <s v="GBC Twin Loop Wire Binding Elements"/>
    <n v="79.872000000000014"/>
    <n v="3"/>
    <n v="0.2"/>
    <n v="29.951999999999998"/>
  </r>
  <r>
    <n v="2419"/>
    <s v="CA-2016-107202"/>
    <x v="206"/>
    <d v="2016-05-28T00:00:00"/>
    <s v="Standard Class"/>
    <s v="LC-16930"/>
    <s v="Linda Cazamias"/>
    <x v="1"/>
    <s v="United States"/>
    <s v="Sparks"/>
    <x v="33"/>
    <n v="89431"/>
    <x v="1"/>
    <s v="TEC-MA-10000112"/>
    <x v="2"/>
    <x v="15"/>
    <s v="Panasonic KX MB2061 Multifunction Printer"/>
    <n v="2396.4"/>
    <n v="10"/>
    <n v="0.2"/>
    <n v="179.73000000000013"/>
  </r>
  <r>
    <n v="2420"/>
    <s v="CA-2017-159597"/>
    <x v="45"/>
    <d v="2017-11-14T00:00:00"/>
    <s v="Standard Class"/>
    <s v="MC-17590"/>
    <s v="Matt Collister"/>
    <x v="1"/>
    <s v="United States"/>
    <s v="Coachella"/>
    <x v="1"/>
    <n v="92236"/>
    <x v="1"/>
    <s v="OFF-ST-10002289"/>
    <x v="1"/>
    <x v="4"/>
    <s v="Safco Wire Cube Shelving System, For Use as 4 or 5 14&quot; Cubes, Black"/>
    <n v="63.56"/>
    <n v="2"/>
    <n v="0"/>
    <n v="3.1779999999999973"/>
  </r>
  <r>
    <n v="2421"/>
    <s v="CA-2017-159597"/>
    <x v="45"/>
    <d v="2017-11-14T00:00:00"/>
    <s v="Standard Class"/>
    <s v="MC-17590"/>
    <s v="Matt Collister"/>
    <x v="1"/>
    <s v="United States"/>
    <s v="Coachella"/>
    <x v="1"/>
    <n v="92236"/>
    <x v="1"/>
    <s v="TEC-AC-10004171"/>
    <x v="2"/>
    <x v="11"/>
    <s v="Razer Kraken 7.1 Surround Sound Over Ear USB Gaming Headset"/>
    <n v="99.99"/>
    <n v="1"/>
    <n v="0"/>
    <n v="43.995600000000003"/>
  </r>
  <r>
    <n v="2422"/>
    <s v="CA-2016-155551"/>
    <x v="724"/>
    <d v="2016-04-23T00:00:00"/>
    <s v="Standard Class"/>
    <s v="CR-12580"/>
    <s v="Clay Rozendal"/>
    <x v="2"/>
    <s v="United States"/>
    <s v="Elmhurst"/>
    <x v="10"/>
    <n v="60126"/>
    <x v="2"/>
    <s v="OFF-ST-10003656"/>
    <x v="1"/>
    <x v="4"/>
    <s v="Safco Industrial Wire Shelving"/>
    <n v="230.376"/>
    <n v="3"/>
    <n v="0.2"/>
    <n v="-48.954900000000002"/>
  </r>
  <r>
    <n v="2423"/>
    <s v="CA-2016-155551"/>
    <x v="724"/>
    <d v="2016-04-23T00:00:00"/>
    <s v="Standard Class"/>
    <s v="CR-12580"/>
    <s v="Clay Rozendal"/>
    <x v="2"/>
    <s v="United States"/>
    <s v="Elmhurst"/>
    <x v="10"/>
    <n v="60126"/>
    <x v="2"/>
    <s v="OFF-PA-10001560"/>
    <x v="1"/>
    <x v="10"/>
    <s v="Adams Telephone Message Books, 5 1/4” x 11”"/>
    <n v="9.6640000000000015"/>
    <n v="2"/>
    <n v="0.2"/>
    <n v="3.2615999999999996"/>
  </r>
  <r>
    <n v="2424"/>
    <s v="US-2017-147669"/>
    <x v="53"/>
    <d v="2017-12-30T00:00:00"/>
    <s v="Standard Class"/>
    <s v="SV-20935"/>
    <s v="Susan Vittorini"/>
    <x v="0"/>
    <s v="United States"/>
    <s v="Fairfield"/>
    <x v="24"/>
    <n v="45014"/>
    <x v="3"/>
    <s v="TEC-AC-10002473"/>
    <x v="2"/>
    <x v="11"/>
    <s v="Maxell 4.7GB DVD-R"/>
    <n v="158.928"/>
    <n v="7"/>
    <n v="0.2"/>
    <n v="41.718599999999995"/>
  </r>
  <r>
    <n v="2425"/>
    <s v="US-2017-147669"/>
    <x v="53"/>
    <d v="2017-12-30T00:00:00"/>
    <s v="Standard Class"/>
    <s v="SV-20935"/>
    <s v="Susan Vittorini"/>
    <x v="0"/>
    <s v="United States"/>
    <s v="Fairfield"/>
    <x v="24"/>
    <n v="45014"/>
    <x v="3"/>
    <s v="OFF-BI-10000632"/>
    <x v="1"/>
    <x v="8"/>
    <s v="Satellite Sectional Post Binders"/>
    <n v="13.023000000000001"/>
    <n v="1"/>
    <n v="0.7"/>
    <n v="-10.418399999999998"/>
  </r>
  <r>
    <n v="2426"/>
    <s v="US-2017-147669"/>
    <x v="53"/>
    <d v="2017-12-30T00:00:00"/>
    <s v="Standard Class"/>
    <s v="SV-20935"/>
    <s v="Susan Vittorini"/>
    <x v="0"/>
    <s v="United States"/>
    <s v="Fairfield"/>
    <x v="24"/>
    <n v="45014"/>
    <x v="3"/>
    <s v="FUR-TA-10002645"/>
    <x v="0"/>
    <x v="3"/>
    <s v="Hon Rectangular Conference Tables"/>
    <n v="273.06"/>
    <n v="2"/>
    <n v="0.4"/>
    <n v="-104.67300000000006"/>
  </r>
  <r>
    <n v="2427"/>
    <s v="US-2017-147669"/>
    <x v="53"/>
    <d v="2017-12-30T00:00:00"/>
    <s v="Standard Class"/>
    <s v="SV-20935"/>
    <s v="Susan Vittorini"/>
    <x v="0"/>
    <s v="United States"/>
    <s v="Fairfield"/>
    <x v="24"/>
    <n v="45014"/>
    <x v="3"/>
    <s v="OFF-FA-10002975"/>
    <x v="1"/>
    <x v="13"/>
    <s v="Staples"/>
    <n v="39.311999999999998"/>
    <n v="13"/>
    <n v="0.2"/>
    <n v="12.776399999999999"/>
  </r>
  <r>
    <n v="2428"/>
    <s v="CA-2016-169922"/>
    <x v="725"/>
    <d v="2016-06-17T00:00:00"/>
    <s v="Standard Class"/>
    <s v="MZ-17515"/>
    <s v="Mary Zewe"/>
    <x v="1"/>
    <s v="United States"/>
    <s v="Arlington"/>
    <x v="5"/>
    <n v="76017"/>
    <x v="2"/>
    <s v="OFF-BI-10003784"/>
    <x v="1"/>
    <x v="8"/>
    <s v="Computer Printout Index Tabs"/>
    <n v="1.3439999999999996"/>
    <n v="4"/>
    <n v="0.8"/>
    <n v="-2.1504000000000008"/>
  </r>
  <r>
    <n v="2429"/>
    <s v="CA-2016-169922"/>
    <x v="725"/>
    <d v="2016-06-17T00:00:00"/>
    <s v="Standard Class"/>
    <s v="MZ-17515"/>
    <s v="Mary Zewe"/>
    <x v="1"/>
    <s v="United States"/>
    <s v="Arlington"/>
    <x v="5"/>
    <n v="76017"/>
    <x v="2"/>
    <s v="OFF-BI-10001617"/>
    <x v="1"/>
    <x v="8"/>
    <s v="GBC Wire Binding Combs"/>
    <n v="8.2719999999999985"/>
    <n v="4"/>
    <n v="0.8"/>
    <n v="-13.648800000000001"/>
  </r>
  <r>
    <n v="2430"/>
    <s v="CA-2016-169922"/>
    <x v="725"/>
    <d v="2016-06-17T00:00:00"/>
    <s v="Standard Class"/>
    <s v="MZ-17515"/>
    <s v="Mary Zewe"/>
    <x v="1"/>
    <s v="United States"/>
    <s v="Arlington"/>
    <x v="5"/>
    <n v="76017"/>
    <x v="2"/>
    <s v="FUR-FU-10004415"/>
    <x v="0"/>
    <x v="5"/>
    <s v="Stacking Tray, Side-Loading, Legal, Smoke"/>
    <n v="12.544000000000002"/>
    <n v="7"/>
    <n v="0.6"/>
    <n v="-9.0944000000000038"/>
  </r>
  <r>
    <n v="2431"/>
    <s v="CA-2017-100748"/>
    <x v="726"/>
    <d v="2017-05-20T00:00:00"/>
    <s v="Standard Class"/>
    <s v="RB-19795"/>
    <s v="Ross Baird"/>
    <x v="2"/>
    <s v="United States"/>
    <s v="San Francisco"/>
    <x v="1"/>
    <n v="94110"/>
    <x v="1"/>
    <s v="OFF-LA-10000240"/>
    <x v="1"/>
    <x v="2"/>
    <s v="Self-Adhesive Address Labels for Typewriters by Universal"/>
    <n v="58.48"/>
    <n v="8"/>
    <n v="0"/>
    <n v="27.485599999999998"/>
  </r>
  <r>
    <n v="2432"/>
    <s v="CA-2017-129805"/>
    <x v="116"/>
    <d v="2018-01-02T00:00:00"/>
    <s v="Standard Class"/>
    <s v="HM-14860"/>
    <s v="Harry Marie"/>
    <x v="1"/>
    <s v="United States"/>
    <s v="Seattle"/>
    <x v="4"/>
    <n v="98103"/>
    <x v="1"/>
    <s v="FUR-FU-10001935"/>
    <x v="0"/>
    <x v="5"/>
    <s v="3M Hangers With Command Adhesive"/>
    <n v="7.4"/>
    <n v="2"/>
    <n v="0"/>
    <n v="3.0340000000000007"/>
  </r>
  <r>
    <n v="2433"/>
    <s v="CA-2014-148586"/>
    <x v="727"/>
    <d v="2014-04-01T00:00:00"/>
    <s v="Standard Class"/>
    <s v="AZ-10750"/>
    <s v="Annie Zypern"/>
    <x v="0"/>
    <s v="United States"/>
    <s v="New York City"/>
    <x v="15"/>
    <n v="10009"/>
    <x v="3"/>
    <s v="FUR-CH-10002439"/>
    <x v="0"/>
    <x v="1"/>
    <s v="Iceberg Nesting Folding Chair, 19w x 6d x 43h"/>
    <n v="366.786"/>
    <n v="7"/>
    <n v="0.1"/>
    <n v="65.206400000000002"/>
  </r>
  <r>
    <n v="2434"/>
    <s v="US-2017-112613"/>
    <x v="39"/>
    <d v="2017-06-01T00:00:00"/>
    <s v="Standard Class"/>
    <s v="JH-15910"/>
    <s v="Jonathan Howell"/>
    <x v="0"/>
    <s v="United States"/>
    <s v="Houston"/>
    <x v="5"/>
    <n v="77070"/>
    <x v="2"/>
    <s v="TEC-PH-10001536"/>
    <x v="2"/>
    <x v="7"/>
    <s v="Spigen Samsung Galaxy S5 Case Wallet"/>
    <n v="54.367999999999995"/>
    <n v="4"/>
    <n v="0.2"/>
    <n v="4.0775999999999968"/>
  </r>
  <r>
    <n v="2435"/>
    <s v="CA-2015-154746"/>
    <x v="717"/>
    <d v="2015-11-17T00:00:00"/>
    <s v="First Class"/>
    <s v="PJ-18835"/>
    <s v="Patrick Jones"/>
    <x v="1"/>
    <s v="United States"/>
    <s v="Springfield"/>
    <x v="17"/>
    <n v="22153"/>
    <x v="0"/>
    <s v="OFF-EN-10001532"/>
    <x v="1"/>
    <x v="12"/>
    <s v="Brown Kraft Recycled Envelopes"/>
    <n v="33.96"/>
    <n v="2"/>
    <n v="0"/>
    <n v="16.98"/>
  </r>
  <r>
    <n v="2436"/>
    <s v="CA-2015-154746"/>
    <x v="717"/>
    <d v="2015-11-17T00:00:00"/>
    <s v="First Class"/>
    <s v="PJ-18835"/>
    <s v="Patrick Jones"/>
    <x v="1"/>
    <s v="United States"/>
    <s v="Springfield"/>
    <x v="17"/>
    <n v="22153"/>
    <x v="0"/>
    <s v="OFF-AP-10003057"/>
    <x v="1"/>
    <x v="9"/>
    <s v="Honeywell Enviracaire Portable HEPA Air Cleaner for 16' x 20' Room"/>
    <n v="826.11"/>
    <n v="3"/>
    <n v="0"/>
    <n v="322.18290000000002"/>
  </r>
  <r>
    <n v="2437"/>
    <s v="CA-2017-140053"/>
    <x v="445"/>
    <d v="2017-07-10T00:00:00"/>
    <s v="Standard Class"/>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s v="Second Class"/>
    <s v="PW-19240"/>
    <s v="Pierre Wener"/>
    <x v="0"/>
    <s v="United States"/>
    <s v="Louisville"/>
    <x v="22"/>
    <n v="80027"/>
    <x v="1"/>
    <s v="FUR-TA-10000849"/>
    <x v="0"/>
    <x v="3"/>
    <s v="Bevis Rectangular Conference Tables"/>
    <n v="145.97999999999999"/>
    <n v="2"/>
    <n v="0.5"/>
    <n v="-99.266399999999976"/>
  </r>
  <r>
    <n v="2439"/>
    <s v="CA-2014-164210"/>
    <x v="728"/>
    <d v="2014-11-20T00:00:00"/>
    <s v="Second Class"/>
    <s v="PW-19240"/>
    <s v="Pierre Wener"/>
    <x v="0"/>
    <s v="United States"/>
    <s v="Louisville"/>
    <x v="22"/>
    <n v="80027"/>
    <x v="1"/>
    <s v="OFF-PA-10002259"/>
    <x v="1"/>
    <x v="10"/>
    <s v="Geographics Note Cards, Blank, White, 8 1/2&quot; x 11&quot;"/>
    <n v="35.808"/>
    <n v="4"/>
    <n v="0.2"/>
    <n v="12.5328"/>
  </r>
  <r>
    <n v="2440"/>
    <s v="CA-2017-139948"/>
    <x v="729"/>
    <d v="2017-07-22T00:00:00"/>
    <s v="Standard Class"/>
    <s v="SW-20455"/>
    <s v="Shaun Weien"/>
    <x v="0"/>
    <s v="United States"/>
    <s v="Tampa"/>
    <x v="2"/>
    <n v="33614"/>
    <x v="0"/>
    <s v="FUR-FU-10002597"/>
    <x v="0"/>
    <x v="5"/>
    <s v="C-Line Magnetic Cubicle Keepers, Clear Polypropylene"/>
    <n v="7.9040000000000008"/>
    <n v="2"/>
    <n v="0.2"/>
    <n v="2.1736000000000004"/>
  </r>
  <r>
    <n v="2441"/>
    <s v="CA-2016-146934"/>
    <x v="730"/>
    <d v="2016-05-27T00:00:00"/>
    <s v="Standard Class"/>
    <s v="AF-10870"/>
    <s v="Art Ferguson"/>
    <x v="0"/>
    <s v="United States"/>
    <s v="Passaic"/>
    <x v="30"/>
    <n v="7055"/>
    <x v="3"/>
    <s v="TEC-PH-10004614"/>
    <x v="2"/>
    <x v="7"/>
    <s v="AT&amp;T 841000 Phone"/>
    <n v="345"/>
    <n v="5"/>
    <n v="0"/>
    <n v="86.25"/>
  </r>
  <r>
    <n v="2442"/>
    <s v="CA-2016-146934"/>
    <x v="730"/>
    <d v="2016-05-27T00:00:00"/>
    <s v="Standard Class"/>
    <s v="AF-10870"/>
    <s v="Art Ferguson"/>
    <x v="0"/>
    <s v="United States"/>
    <s v="Passaic"/>
    <x v="30"/>
    <n v="7055"/>
    <x v="3"/>
    <s v="FUR-TA-10003748"/>
    <x v="0"/>
    <x v="3"/>
    <s v="Bevis 36 x 72 Conference Tables"/>
    <n v="174.28599999999997"/>
    <n v="2"/>
    <n v="0.3"/>
    <n v="-19.918399999999991"/>
  </r>
  <r>
    <n v="2443"/>
    <s v="CA-2016-146934"/>
    <x v="730"/>
    <d v="2016-05-27T00:00:00"/>
    <s v="Standard Class"/>
    <s v="AF-10870"/>
    <s v="Art Ferguson"/>
    <x v="0"/>
    <s v="United States"/>
    <s v="Passaic"/>
    <x v="30"/>
    <n v="7055"/>
    <x v="3"/>
    <s v="OFF-AP-10003217"/>
    <x v="1"/>
    <x v="9"/>
    <s v="Eureka Sanitaire  Commercial Upright"/>
    <n v="662.84"/>
    <n v="4"/>
    <n v="0"/>
    <n v="172.33840000000004"/>
  </r>
  <r>
    <n v="2444"/>
    <s v="CA-2016-146934"/>
    <x v="730"/>
    <d v="2016-05-27T00:00:00"/>
    <s v="Standard Class"/>
    <s v="AF-10870"/>
    <s v="Art Ferguson"/>
    <x v="0"/>
    <s v="United States"/>
    <s v="Passaic"/>
    <x v="30"/>
    <n v="7055"/>
    <x v="3"/>
    <s v="TEC-AC-10002399"/>
    <x v="2"/>
    <x v="11"/>
    <s v="SanDisk Cruzer 32 GB USB Flash Drive"/>
    <n v="95.1"/>
    <n v="5"/>
    <n v="0"/>
    <n v="30.431999999999995"/>
  </r>
  <r>
    <n v="2445"/>
    <s v="CA-2016-146934"/>
    <x v="730"/>
    <d v="2016-05-27T00:00:00"/>
    <s v="Standard Class"/>
    <s v="AF-10870"/>
    <s v="Art Ferguson"/>
    <x v="0"/>
    <s v="United States"/>
    <s v="Passaic"/>
    <x v="30"/>
    <n v="7055"/>
    <x v="3"/>
    <s v="OFF-EN-10002973"/>
    <x v="1"/>
    <x v="12"/>
    <s v="Ampad #10 Peel &amp; Seel Holiday Envelopes"/>
    <n v="26.880000000000003"/>
    <n v="6"/>
    <n v="0"/>
    <n v="12.902400000000002"/>
  </r>
  <r>
    <n v="2446"/>
    <s v="CA-2016-146934"/>
    <x v="730"/>
    <d v="2016-05-27T00:00:00"/>
    <s v="Standard Class"/>
    <s v="AF-10870"/>
    <s v="Art Ferguson"/>
    <x v="0"/>
    <s v="United States"/>
    <s v="Passaic"/>
    <x v="30"/>
    <n v="7055"/>
    <x v="3"/>
    <s v="TEC-PH-10001336"/>
    <x v="2"/>
    <x v="7"/>
    <s v="Digium D40 VoIP phone"/>
    <n v="257.98"/>
    <n v="2"/>
    <n v="0"/>
    <n v="74.8142"/>
  </r>
  <r>
    <n v="2447"/>
    <s v="CA-2015-100573"/>
    <x v="12"/>
    <d v="2015-10-01T00:00:00"/>
    <s v="Standard Class"/>
    <s v="AM-10705"/>
    <s v="Anne McFarland"/>
    <x v="0"/>
    <s v="United States"/>
    <s v="Los Angeles"/>
    <x v="1"/>
    <n v="90004"/>
    <x v="1"/>
    <s v="OFF-EN-10000461"/>
    <x v="1"/>
    <x v="12"/>
    <s v="#10- 4 1/8&quot; x 9 1/2&quot; Recycled Envelopes"/>
    <n v="17.48"/>
    <n v="2"/>
    <n v="0"/>
    <n v="8.2156000000000002"/>
  </r>
  <r>
    <n v="2448"/>
    <s v="CA-2016-119165"/>
    <x v="731"/>
    <d v="2016-11-06T00:00:00"/>
    <s v="Standard Class"/>
    <s v="BD-11320"/>
    <s v="Bill Donatelli"/>
    <x v="0"/>
    <s v="United States"/>
    <s v="Philadelphia"/>
    <x v="9"/>
    <n v="19143"/>
    <x v="3"/>
    <s v="FUR-CH-10000988"/>
    <x v="0"/>
    <x v="1"/>
    <s v="Hon Olson Stacker Stools"/>
    <n v="492.83499999999998"/>
    <n v="5"/>
    <n v="0.3"/>
    <n v="-14.080999999999989"/>
  </r>
  <r>
    <n v="2449"/>
    <s v="CA-2015-128027"/>
    <x v="471"/>
    <d v="2015-09-17T00:00:00"/>
    <s v="Second Class"/>
    <s v="CM-12385"/>
    <s v="Christopher Martinez"/>
    <x v="0"/>
    <s v="United States"/>
    <s v="North Charleston"/>
    <x v="20"/>
    <n v="29406"/>
    <x v="0"/>
    <s v="OFF-ST-10001809"/>
    <x v="1"/>
    <x v="4"/>
    <s v="Fellowes Officeware Wire Shelving"/>
    <n v="269.49"/>
    <n v="3"/>
    <n v="0"/>
    <n v="5.3897999999999939"/>
  </r>
  <r>
    <n v="2450"/>
    <s v="CA-2016-140207"/>
    <x v="732"/>
    <d v="2016-11-10T00:00:00"/>
    <s v="Standard Class"/>
    <s v="CS-12400"/>
    <s v="Christopher Schild"/>
    <x v="2"/>
    <s v="United States"/>
    <s v="San Jose"/>
    <x v="1"/>
    <n v="95123"/>
    <x v="1"/>
    <s v="OFF-BI-10003963"/>
    <x v="1"/>
    <x v="8"/>
    <s v="Cardinal Holdit Data Disk Pockets"/>
    <n v="29.120000000000005"/>
    <n v="5"/>
    <n v="0.2"/>
    <n v="9.8279999999999959"/>
  </r>
  <r>
    <n v="2451"/>
    <s v="CA-2017-140949"/>
    <x v="294"/>
    <d v="2017-03-22T00:00:00"/>
    <s v="Second Class"/>
    <s v="DB-13405"/>
    <s v="Denny Blanton"/>
    <x v="0"/>
    <s v="United States"/>
    <s v="New York City"/>
    <x v="15"/>
    <n v="10011"/>
    <x v="3"/>
    <s v="OFF-LA-10000081"/>
    <x v="1"/>
    <x v="2"/>
    <s v="Avery 496"/>
    <n v="18.75"/>
    <n v="5"/>
    <n v="0"/>
    <n v="9"/>
  </r>
  <r>
    <n v="2452"/>
    <s v="CA-2017-140949"/>
    <x v="294"/>
    <d v="2017-03-22T00:00:00"/>
    <s v="Second Class"/>
    <s v="DB-13405"/>
    <s v="Denny Blanton"/>
    <x v="0"/>
    <s v="United States"/>
    <s v="New York City"/>
    <x v="15"/>
    <n v="10011"/>
    <x v="3"/>
    <s v="TEC-PH-10000149"/>
    <x v="2"/>
    <x v="7"/>
    <s v="Cisco SPA525G2 IP Phone - Wireless"/>
    <n v="119.69999999999999"/>
    <n v="6"/>
    <n v="0"/>
    <n v="31.121999999999996"/>
  </r>
  <r>
    <n v="2453"/>
    <s v="CA-2017-140949"/>
    <x v="294"/>
    <d v="2017-03-22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s v="Second Class"/>
    <s v="DB-13405"/>
    <s v="Denny Blanton"/>
    <x v="0"/>
    <s v="United States"/>
    <s v="New York City"/>
    <x v="15"/>
    <n v="10011"/>
    <x v="3"/>
    <s v="TEC-AC-10002399"/>
    <x v="2"/>
    <x v="11"/>
    <s v="SanDisk Cruzer 32 GB USB Flash Drive"/>
    <n v="57.06"/>
    <n v="3"/>
    <n v="0"/>
    <n v="18.2592"/>
  </r>
  <r>
    <n v="2455"/>
    <s v="CA-2017-140949"/>
    <x v="294"/>
    <d v="2017-03-22T00:00:00"/>
    <s v="Second Class"/>
    <s v="DB-13405"/>
    <s v="Denny Blanton"/>
    <x v="0"/>
    <s v="United States"/>
    <s v="New York City"/>
    <x v="15"/>
    <n v="10011"/>
    <x v="3"/>
    <s v="TEC-AC-10003038"/>
    <x v="2"/>
    <x v="11"/>
    <s v="Kingston Digital DataTraveler 16GB USB 2.0"/>
    <n v="71.599999999999994"/>
    <n v="8"/>
    <n v="0"/>
    <n v="13.603999999999992"/>
  </r>
  <r>
    <n v="2456"/>
    <s v="CA-2017-140949"/>
    <x v="294"/>
    <d v="2017-03-22T00:00:00"/>
    <s v="Second Class"/>
    <s v="DB-13405"/>
    <s v="Denny Blanton"/>
    <x v="0"/>
    <s v="United States"/>
    <s v="New York City"/>
    <x v="15"/>
    <n v="10011"/>
    <x v="3"/>
    <s v="OFF-ST-10000344"/>
    <x v="1"/>
    <x v="4"/>
    <s v="Neat Ideas Personal Hanging Folder Files, Black"/>
    <n v="107.44"/>
    <n v="8"/>
    <n v="0"/>
    <n v="27.934399999999997"/>
  </r>
  <r>
    <n v="2457"/>
    <s v="CA-2017-140949"/>
    <x v="294"/>
    <d v="2017-03-22T00:00:00"/>
    <s v="Second Class"/>
    <s v="DB-13405"/>
    <s v="Denny Blanton"/>
    <x v="0"/>
    <s v="United States"/>
    <s v="New York City"/>
    <x v="15"/>
    <n v="10011"/>
    <x v="3"/>
    <s v="OFF-LA-10004093"/>
    <x v="1"/>
    <x v="2"/>
    <s v="Avery 486"/>
    <n v="7.31"/>
    <n v="1"/>
    <n v="0"/>
    <n v="3.4356999999999998"/>
  </r>
  <r>
    <n v="2458"/>
    <s v="CA-2017-140949"/>
    <x v="294"/>
    <d v="2017-03-22T00:00:00"/>
    <s v="Second Class"/>
    <s v="DB-13405"/>
    <s v="Denny Blanton"/>
    <x v="0"/>
    <s v="United States"/>
    <s v="New York City"/>
    <x v="15"/>
    <n v="10011"/>
    <x v="3"/>
    <s v="OFF-AR-10001683"/>
    <x v="1"/>
    <x v="6"/>
    <s v="Lumber Crayons"/>
    <n v="59.099999999999994"/>
    <n v="6"/>
    <n v="0"/>
    <n v="22.458000000000002"/>
  </r>
  <r>
    <n v="2459"/>
    <s v="CA-2017-140949"/>
    <x v="294"/>
    <d v="2017-03-22T00:00:00"/>
    <s v="Second Class"/>
    <s v="DB-13405"/>
    <s v="Denny Blanton"/>
    <x v="0"/>
    <s v="United States"/>
    <s v="New York City"/>
    <x v="15"/>
    <n v="10011"/>
    <x v="3"/>
    <s v="OFF-ST-10003455"/>
    <x v="1"/>
    <x v="4"/>
    <s v="Tenex File Box, Personal Filing Tote with Lid, Black"/>
    <n v="46.53"/>
    <n v="3"/>
    <n v="0"/>
    <n v="12.097800000000001"/>
  </r>
  <r>
    <n v="2460"/>
    <s v="CA-2017-138548"/>
    <x v="733"/>
    <d v="2017-08-21T00:00:00"/>
    <s v="Standard Class"/>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s v="Second Class"/>
    <s v="SC-20380"/>
    <s v="Shahid Collister"/>
    <x v="0"/>
    <s v="United States"/>
    <s v="Seattle"/>
    <x v="4"/>
    <n v="98115"/>
    <x v="1"/>
    <s v="OFF-PA-10001763"/>
    <x v="1"/>
    <x v="10"/>
    <s v="Xerox 1896"/>
    <n v="29.97"/>
    <n v="3"/>
    <n v="0"/>
    <n v="13.486499999999999"/>
  </r>
  <r>
    <n v="2462"/>
    <s v="CA-2015-142419"/>
    <x v="655"/>
    <d v="2015-07-13T00:00:00"/>
    <s v="Second Class"/>
    <s v="SC-20380"/>
    <s v="Shahid Collister"/>
    <x v="0"/>
    <s v="United States"/>
    <s v="Seattle"/>
    <x v="4"/>
    <n v="98115"/>
    <x v="1"/>
    <s v="OFF-BI-10001597"/>
    <x v="1"/>
    <x v="8"/>
    <s v="Wilson Jones Ledger-Size, Piano-Hinge Binder, 2&quot;, Blue"/>
    <n v="98.352000000000004"/>
    <n v="3"/>
    <n v="0.2"/>
    <n v="34.423199999999987"/>
  </r>
  <r>
    <n v="2463"/>
    <s v="CA-2017-148691"/>
    <x v="734"/>
    <d v="2017-12-09T00:00:00"/>
    <s v="Standard Class"/>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s v="Standard Class"/>
    <s v="CS-12460"/>
    <s v="Chuck Sachs"/>
    <x v="0"/>
    <s v="United States"/>
    <s v="New York City"/>
    <x v="15"/>
    <n v="10009"/>
    <x v="3"/>
    <s v="OFF-BI-10001553"/>
    <x v="1"/>
    <x v="8"/>
    <s v="SpineVue Locking Slant-D Ring Binders by Cardinal"/>
    <n v="14.624000000000002"/>
    <n v="2"/>
    <n v="0.2"/>
    <n v="5.1183999999999994"/>
  </r>
  <r>
    <n v="2465"/>
    <s v="CA-2017-148691"/>
    <x v="734"/>
    <d v="2017-12-09T00:00:00"/>
    <s v="Standard Class"/>
    <s v="CS-12460"/>
    <s v="Chuck Sachs"/>
    <x v="0"/>
    <s v="United States"/>
    <s v="New York City"/>
    <x v="15"/>
    <n v="10009"/>
    <x v="3"/>
    <s v="TEC-PH-10000576"/>
    <x v="2"/>
    <x v="7"/>
    <s v="AT&amp;T 1080 Corded phone"/>
    <n v="136.99"/>
    <n v="1"/>
    <n v="0"/>
    <n v="36.987300000000005"/>
  </r>
  <r>
    <n v="2466"/>
    <s v="CA-2017-148691"/>
    <x v="734"/>
    <d v="2017-12-09T00:00:00"/>
    <s v="Standard Class"/>
    <s v="CS-12460"/>
    <s v="Chuck Sachs"/>
    <x v="0"/>
    <s v="United States"/>
    <s v="New York City"/>
    <x v="15"/>
    <n v="10009"/>
    <x v="3"/>
    <s v="OFF-LA-10001317"/>
    <x v="1"/>
    <x v="2"/>
    <s v="Avery 520"/>
    <n v="3.15"/>
    <n v="1"/>
    <n v="0"/>
    <n v="1.512"/>
  </r>
  <r>
    <n v="2467"/>
    <s v="CA-2017-128755"/>
    <x v="464"/>
    <d v="2017-05-08T00:00:00"/>
    <s v="Standard Class"/>
    <s v="MK-18160"/>
    <s v="Mike Kennedy"/>
    <x v="0"/>
    <s v="United States"/>
    <s v="Newport News"/>
    <x v="17"/>
    <n v="23602"/>
    <x v="0"/>
    <s v="OFF-PA-10000726"/>
    <x v="1"/>
    <x v="10"/>
    <s v="Black Print Carbonless Snap-Off Rapid Letter, 8 1/2&quot; x 7&quot;"/>
    <n v="9.11"/>
    <n v="1"/>
    <n v="0"/>
    <n v="4.099499999999999"/>
  </r>
  <r>
    <n v="2468"/>
    <s v="CA-2017-128755"/>
    <x v="464"/>
    <d v="2017-05-08T00:00:00"/>
    <s v="Standard Class"/>
    <s v="MK-18160"/>
    <s v="Mike Kennedy"/>
    <x v="0"/>
    <s v="United States"/>
    <s v="Newport News"/>
    <x v="17"/>
    <n v="23602"/>
    <x v="0"/>
    <s v="OFF-ST-10003306"/>
    <x v="1"/>
    <x v="4"/>
    <s v="Letter Size Cart"/>
    <n v="571.44000000000005"/>
    <n v="4"/>
    <n v="0"/>
    <n v="165.71759999999995"/>
  </r>
  <r>
    <n v="2469"/>
    <s v="CA-2017-128755"/>
    <x v="464"/>
    <d v="2017-05-08T00:00:00"/>
    <s v="Standard Class"/>
    <s v="MK-18160"/>
    <s v="Mike Kennedy"/>
    <x v="0"/>
    <s v="United States"/>
    <s v="Newport News"/>
    <x v="17"/>
    <n v="23602"/>
    <x v="0"/>
    <s v="OFF-PA-10004983"/>
    <x v="1"/>
    <x v="10"/>
    <s v="Xerox 23"/>
    <n v="32.400000000000006"/>
    <n v="5"/>
    <n v="0"/>
    <n v="15.552000000000001"/>
  </r>
  <r>
    <n v="2470"/>
    <s v="CA-2017-128755"/>
    <x v="464"/>
    <d v="2017-05-08T00:00:00"/>
    <s v="Standard Class"/>
    <s v="MK-18160"/>
    <s v="Mike Kennedy"/>
    <x v="0"/>
    <s v="United States"/>
    <s v="Newport News"/>
    <x v="17"/>
    <n v="23602"/>
    <x v="0"/>
    <s v="OFF-ST-10001291"/>
    <x v="1"/>
    <x v="4"/>
    <s v="Tenex Personal Self-Stacking Standard File Box, Black/Gray"/>
    <n v="16.91"/>
    <n v="1"/>
    <n v="0"/>
    <n v="4.5656999999999996"/>
  </r>
  <r>
    <n v="2471"/>
    <s v="US-2016-135923"/>
    <x v="115"/>
    <d v="2016-01-28T00:00:00"/>
    <s v="Standard Class"/>
    <s v="CM-11935"/>
    <s v="Carlos Meador"/>
    <x v="0"/>
    <s v="United States"/>
    <s v="Fayetteville"/>
    <x v="3"/>
    <n v="28314"/>
    <x v="0"/>
    <s v="FUR-FU-10002107"/>
    <x v="0"/>
    <x v="5"/>
    <s v="Eldon Pizzaz Desk Accessories"/>
    <n v="14.272"/>
    <n v="8"/>
    <n v="0.2"/>
    <n v="4.281600000000001"/>
  </r>
  <r>
    <n v="2472"/>
    <s v="US-2016-135923"/>
    <x v="115"/>
    <d v="2016-01-28T00:00:00"/>
    <s v="Standard Class"/>
    <s v="CM-11935"/>
    <s v="Carlos Meador"/>
    <x v="0"/>
    <s v="United States"/>
    <s v="Fayetteville"/>
    <x v="3"/>
    <n v="28314"/>
    <x v="0"/>
    <s v="FUR-BO-10002213"/>
    <x v="0"/>
    <x v="0"/>
    <s v="Sauder Forest Hills Library, Woodland Oak Finish"/>
    <n v="451.13599999999997"/>
    <n v="4"/>
    <n v="0.2"/>
    <n v="-67.670399999999972"/>
  </r>
  <r>
    <n v="2473"/>
    <s v="US-2016-135923"/>
    <x v="115"/>
    <d v="2016-01-28T00:00:00"/>
    <s v="Standard Class"/>
    <s v="CM-11935"/>
    <s v="Carlos Meador"/>
    <x v="0"/>
    <s v="United States"/>
    <s v="Fayetteville"/>
    <x v="3"/>
    <n v="28314"/>
    <x v="0"/>
    <s v="OFF-AP-10000692"/>
    <x v="1"/>
    <x v="9"/>
    <s v="Fellowes Mighty 8 Compact Surge Protector"/>
    <n v="64.864000000000004"/>
    <n v="4"/>
    <n v="0.2"/>
    <n v="6.4864000000000033"/>
  </r>
  <r>
    <n v="2474"/>
    <s v="CA-2016-114972"/>
    <x v="54"/>
    <d v="2016-11-06T00:00:00"/>
    <s v="First Class"/>
    <s v="PF-19225"/>
    <s v="Phillip Flathmann"/>
    <x v="0"/>
    <s v="United States"/>
    <s v="Los Angeles"/>
    <x v="1"/>
    <n v="90032"/>
    <x v="1"/>
    <s v="FUR-CH-10001190"/>
    <x v="0"/>
    <x v="1"/>
    <s v="Global Deluxe High-Back Office Chair in Storm"/>
    <n v="217.58400000000003"/>
    <n v="2"/>
    <n v="0.2"/>
    <n v="-29.917800000000021"/>
  </r>
  <r>
    <n v="2475"/>
    <s v="CA-2016-114972"/>
    <x v="54"/>
    <d v="2016-11-06T00:00:00"/>
    <s v="First Class"/>
    <s v="PF-19225"/>
    <s v="Phillip Flathmann"/>
    <x v="0"/>
    <s v="United States"/>
    <s v="Los Angeles"/>
    <x v="1"/>
    <n v="90032"/>
    <x v="1"/>
    <s v="TEC-AC-10000682"/>
    <x v="2"/>
    <x v="11"/>
    <s v="Kensington K72356US Mouse-in-a-Box USB Desktop Mouse"/>
    <n v="82.95"/>
    <n v="5"/>
    <n v="0"/>
    <n v="29.032499999999999"/>
  </r>
  <r>
    <n v="2476"/>
    <s v="CA-2016-114972"/>
    <x v="54"/>
    <d v="2016-11-06T00:00:00"/>
    <s v="First Class"/>
    <s v="PF-19225"/>
    <s v="Phillip Flathmann"/>
    <x v="0"/>
    <s v="United States"/>
    <s v="Los Angeles"/>
    <x v="1"/>
    <n v="90032"/>
    <x v="1"/>
    <s v="OFF-LA-10004545"/>
    <x v="1"/>
    <x v="2"/>
    <s v="Avery 50"/>
    <n v="87.71"/>
    <n v="7"/>
    <n v="0"/>
    <n v="41.223699999999994"/>
  </r>
  <r>
    <n v="2477"/>
    <s v="CA-2016-114972"/>
    <x v="54"/>
    <d v="2016-11-06T00:00:00"/>
    <s v="First Class"/>
    <s v="PF-19225"/>
    <s v="Phillip Flathmann"/>
    <x v="0"/>
    <s v="United States"/>
    <s v="Los Angeles"/>
    <x v="1"/>
    <n v="90032"/>
    <x v="1"/>
    <s v="OFF-AP-10003057"/>
    <x v="1"/>
    <x v="9"/>
    <s v="Honeywell Enviracaire Portable HEPA Air Cleaner for 16' x 20' Room"/>
    <n v="1101.48"/>
    <n v="4"/>
    <n v="0"/>
    <n v="429.57720000000006"/>
  </r>
  <r>
    <n v="2478"/>
    <s v="CA-2017-102750"/>
    <x v="507"/>
    <d v="2017-09-08T00:00:00"/>
    <s v="Second Class"/>
    <s v="GM-14695"/>
    <s v="Greg Maxwell"/>
    <x v="1"/>
    <s v="United States"/>
    <s v="Los Angeles"/>
    <x v="1"/>
    <n v="90036"/>
    <x v="1"/>
    <s v="FUR-TA-10000198"/>
    <x v="0"/>
    <x v="3"/>
    <s v="Chromcraft Bull-Nose Wood Oval Conference Tables &amp; Bases"/>
    <n v="1322.3520000000001"/>
    <n v="3"/>
    <n v="0.2"/>
    <n v="-99.176400000000001"/>
  </r>
  <r>
    <n v="2479"/>
    <s v="CA-2014-145212"/>
    <x v="103"/>
    <d v="2014-09-19T00:00:00"/>
    <s v="Standard Class"/>
    <s v="DC-12850"/>
    <s v="Dan Campbell"/>
    <x v="0"/>
    <s v="United States"/>
    <s v="New York City"/>
    <x v="15"/>
    <n v="10011"/>
    <x v="3"/>
    <s v="OFF-AR-10002833"/>
    <x v="1"/>
    <x v="6"/>
    <s v="Newell 322"/>
    <n v="5.46"/>
    <n v="3"/>
    <n v="0"/>
    <n v="1.4742000000000002"/>
  </r>
  <r>
    <n v="2480"/>
    <s v="CA-2017-141992"/>
    <x v="249"/>
    <d v="2017-06-25T00:00:00"/>
    <s v="Standard Class"/>
    <s v="FO-14305"/>
    <s v="Frank Olsen"/>
    <x v="0"/>
    <s v="United States"/>
    <s v="Dallas"/>
    <x v="5"/>
    <n v="75220"/>
    <x v="2"/>
    <s v="OFF-SU-10002557"/>
    <x v="1"/>
    <x v="14"/>
    <s v="Fiskars Spring-Action Scissors"/>
    <n v="11.184000000000001"/>
    <n v="1"/>
    <n v="0.2"/>
    <n v="0.83879999999999999"/>
  </r>
  <r>
    <n v="2481"/>
    <s v="CA-2017-141992"/>
    <x v="249"/>
    <d v="2017-06-25T00:00:00"/>
    <s v="Standard Class"/>
    <s v="FO-14305"/>
    <s v="Frank Olsen"/>
    <x v="0"/>
    <s v="United States"/>
    <s v="Dallas"/>
    <x v="5"/>
    <n v="75220"/>
    <x v="2"/>
    <s v="OFF-ST-10003656"/>
    <x v="1"/>
    <x v="4"/>
    <s v="Safco Industrial Wire Shelving"/>
    <n v="153.584"/>
    <n v="2"/>
    <n v="0.2"/>
    <n v="-32.636600000000001"/>
  </r>
  <r>
    <n v="2482"/>
    <s v="CA-2017-147956"/>
    <x v="165"/>
    <d v="2017-12-31T00:00:00"/>
    <s v="Standard Class"/>
    <s v="AH-10210"/>
    <s v="Alan Hwang"/>
    <x v="0"/>
    <s v="United States"/>
    <s v="Seattle"/>
    <x v="4"/>
    <n v="98105"/>
    <x v="1"/>
    <s v="OFF-ST-10001097"/>
    <x v="1"/>
    <x v="4"/>
    <s v="Office Impressions Heavy Duty Welded Shelving &amp; Multimedia Storage Drawers"/>
    <n v="1003.6200000000001"/>
    <n v="6"/>
    <n v="0"/>
    <n v="0"/>
  </r>
  <r>
    <n v="2483"/>
    <s v="CA-2017-126067"/>
    <x v="735"/>
    <d v="2017-09-03T00:00:00"/>
    <s v="Standard Class"/>
    <s v="KN-16705"/>
    <s v="Kristina Nunn"/>
    <x v="2"/>
    <s v="United States"/>
    <s v="Seattle"/>
    <x v="4"/>
    <n v="98105"/>
    <x v="1"/>
    <s v="TEC-PH-10000912"/>
    <x v="2"/>
    <x v="7"/>
    <s v="Anker 24W Portable Micro USB Car Charger"/>
    <n v="35.167999999999999"/>
    <n v="4"/>
    <n v="0.2"/>
    <n v="11.429599999999999"/>
  </r>
  <r>
    <n v="2484"/>
    <s v="CA-2017-126067"/>
    <x v="735"/>
    <d v="2017-09-03T00:00:00"/>
    <s v="Standard Class"/>
    <s v="KN-16705"/>
    <s v="Kristina Nunn"/>
    <x v="2"/>
    <s v="United States"/>
    <s v="Seattle"/>
    <x v="4"/>
    <n v="98105"/>
    <x v="1"/>
    <s v="FUR-TA-10000617"/>
    <x v="0"/>
    <x v="3"/>
    <s v="Hon Practical Foundations 30 x 60 Training Table, Light Gray/Charcoal"/>
    <n v="1137.75"/>
    <n v="5"/>
    <n v="0"/>
    <n v="250.30500000000004"/>
  </r>
  <r>
    <n v="2485"/>
    <s v="CA-2017-126067"/>
    <x v="735"/>
    <d v="2017-09-03T00:00:00"/>
    <s v="Standard Class"/>
    <s v="KN-16705"/>
    <s v="Kristina Nunn"/>
    <x v="2"/>
    <s v="United States"/>
    <s v="Seattle"/>
    <x v="4"/>
    <n v="98105"/>
    <x v="1"/>
    <s v="OFF-BI-10001658"/>
    <x v="1"/>
    <x v="8"/>
    <s v="GBC Standard Therm-A-Bind Covers"/>
    <n v="99.680000000000021"/>
    <n v="5"/>
    <n v="0.2"/>
    <n v="32.396000000000001"/>
  </r>
  <r>
    <n v="2486"/>
    <s v="CA-2017-126067"/>
    <x v="735"/>
    <d v="2017-09-03T00:00:00"/>
    <s v="Standard Class"/>
    <s v="KN-16705"/>
    <s v="Kristina Nunn"/>
    <x v="2"/>
    <s v="United States"/>
    <s v="Seattle"/>
    <x v="4"/>
    <n v="98105"/>
    <x v="1"/>
    <s v="OFF-AR-10003856"/>
    <x v="1"/>
    <x v="6"/>
    <s v="Newell 344"/>
    <n v="5.56"/>
    <n v="2"/>
    <n v="0"/>
    <n v="1.4455999999999998"/>
  </r>
  <r>
    <n v="2487"/>
    <s v="CA-2015-104514"/>
    <x v="98"/>
    <d v="2015-01-04T00:00:00"/>
    <s v="Second Class"/>
    <s v="CB-12535"/>
    <s v="Claudia Bergmann"/>
    <x v="1"/>
    <s v="United States"/>
    <s v="Newark"/>
    <x v="13"/>
    <n v="19711"/>
    <x v="3"/>
    <s v="OFF-ST-10001837"/>
    <x v="1"/>
    <x v="4"/>
    <s v="SAFCO Mobile Desk Side File, Wire Frame"/>
    <n v="85.52"/>
    <n v="2"/>
    <n v="0"/>
    <n v="22.235199999999999"/>
  </r>
  <r>
    <n v="2488"/>
    <s v="CA-2015-104514"/>
    <x v="98"/>
    <d v="2015-01-04T00:00:00"/>
    <s v="Second Class"/>
    <s v="CB-12535"/>
    <s v="Claudia Bergmann"/>
    <x v="1"/>
    <s v="United States"/>
    <s v="Newark"/>
    <x v="13"/>
    <n v="19711"/>
    <x v="3"/>
    <s v="OFF-AR-10001473"/>
    <x v="1"/>
    <x v="6"/>
    <s v="Newell 313"/>
    <n v="9.84"/>
    <n v="3"/>
    <n v="0"/>
    <n v="2.6568000000000005"/>
  </r>
  <r>
    <n v="2489"/>
    <s v="CA-2015-104514"/>
    <x v="98"/>
    <d v="2015-01-04T00:00:00"/>
    <s v="Second Class"/>
    <s v="CB-12535"/>
    <s v="Claudia Bergmann"/>
    <x v="1"/>
    <s v="United States"/>
    <s v="Newark"/>
    <x v="13"/>
    <n v="19711"/>
    <x v="3"/>
    <s v="OFF-PA-10004285"/>
    <x v="1"/>
    <x v="10"/>
    <s v="Xerox 1959"/>
    <n v="20.04"/>
    <n v="3"/>
    <n v="0"/>
    <n v="9.6191999999999993"/>
  </r>
  <r>
    <n v="2490"/>
    <s v="CA-2015-141040"/>
    <x v="330"/>
    <d v="2015-10-13T00:00:00"/>
    <s v="Second Class"/>
    <s v="TB-21250"/>
    <s v="Tim Brockman"/>
    <x v="0"/>
    <s v="United States"/>
    <s v="New York City"/>
    <x v="15"/>
    <n v="10024"/>
    <x v="3"/>
    <s v="TEC-PH-10001835"/>
    <x v="2"/>
    <x v="7"/>
    <s v="Jawbone JAMBOX Wireless Bluetooth Speaker"/>
    <n v="631.96"/>
    <n v="4"/>
    <n v="0"/>
    <n v="303.3408"/>
  </r>
  <r>
    <n v="2491"/>
    <s v="CA-2015-141040"/>
    <x v="330"/>
    <d v="2015-10-13T00:00:00"/>
    <s v="Second Class"/>
    <s v="TB-21250"/>
    <s v="Tim Brockman"/>
    <x v="0"/>
    <s v="United States"/>
    <s v="New York City"/>
    <x v="15"/>
    <n v="10024"/>
    <x v="3"/>
    <s v="OFF-PA-10002245"/>
    <x v="1"/>
    <x v="10"/>
    <s v="Xerox 1895"/>
    <n v="23.92"/>
    <n v="4"/>
    <n v="0"/>
    <n v="10.763999999999999"/>
  </r>
  <r>
    <n v="2492"/>
    <s v="CA-2014-113579"/>
    <x v="736"/>
    <d v="2014-12-15T00:00:00"/>
    <s v="Second Class"/>
    <s v="KD-16345"/>
    <s v="Katherine Ducich"/>
    <x v="0"/>
    <s v="United States"/>
    <s v="Los Angeles"/>
    <x v="1"/>
    <n v="90049"/>
    <x v="1"/>
    <s v="OFF-PA-10001457"/>
    <x v="1"/>
    <x v="10"/>
    <s v="White GlueTop Scratch Pads"/>
    <n v="90.24"/>
    <n v="6"/>
    <n v="0"/>
    <n v="41.51039999999999"/>
  </r>
  <r>
    <n v="2493"/>
    <s v="CA-2014-144624"/>
    <x v="84"/>
    <d v="2014-11-23T00:00:00"/>
    <s v="Standard Class"/>
    <s v="JM-15865"/>
    <s v="John Murray"/>
    <x v="0"/>
    <s v="United States"/>
    <s v="Jamestown"/>
    <x v="15"/>
    <n v="14701"/>
    <x v="3"/>
    <s v="TEC-PH-10002885"/>
    <x v="2"/>
    <x v="7"/>
    <s v="Apple iPhone 5"/>
    <n v="4548.8100000000004"/>
    <n v="7"/>
    <n v="0"/>
    <n v="1228.1787000000004"/>
  </r>
  <r>
    <n v="2494"/>
    <s v="CA-2016-146206"/>
    <x v="545"/>
    <d v="2016-09-14T00:00:00"/>
    <s v="Second Class"/>
    <s v="KT-16480"/>
    <s v="Kean Thornton"/>
    <x v="0"/>
    <s v="United States"/>
    <s v="Houston"/>
    <x v="5"/>
    <n v="77095"/>
    <x v="2"/>
    <s v="FUR-TA-10004086"/>
    <x v="0"/>
    <x v="3"/>
    <s v="KI Adjustable-Height Table"/>
    <n v="300.93"/>
    <n v="5"/>
    <n v="0.3"/>
    <n v="-34.39200000000001"/>
  </r>
  <r>
    <n v="2495"/>
    <s v="CA-2016-146206"/>
    <x v="545"/>
    <d v="2016-09-14T00:00:00"/>
    <s v="Second Class"/>
    <s v="KT-16480"/>
    <s v="Kean Thornton"/>
    <x v="0"/>
    <s v="United States"/>
    <s v="Houston"/>
    <x v="5"/>
    <n v="77095"/>
    <x v="2"/>
    <s v="TEC-PH-10000895"/>
    <x v="2"/>
    <x v="7"/>
    <s v="Polycom VVX 310 VoIP phone"/>
    <n v="719.96"/>
    <n v="5"/>
    <n v="0.2"/>
    <n v="53.997000000000043"/>
  </r>
  <r>
    <n v="2496"/>
    <s v="CA-2014-136644"/>
    <x v="737"/>
    <d v="2014-06-22T00:00:00"/>
    <s v="Standard Class"/>
    <s v="SC-20575"/>
    <s v="Sonia Cooley"/>
    <x v="0"/>
    <s v="United States"/>
    <s v="Mishawaka"/>
    <x v="14"/>
    <n v="46544"/>
    <x v="2"/>
    <s v="FUR-CH-10000225"/>
    <x v="0"/>
    <x v="1"/>
    <s v="Global Geo Office Task Chair, Gray"/>
    <n v="647.84"/>
    <n v="8"/>
    <n v="0"/>
    <n v="32.391999999999939"/>
  </r>
  <r>
    <n v="2497"/>
    <s v="CA-2015-122371"/>
    <x v="120"/>
    <d v="2015-10-01T00:00:00"/>
    <s v="Standard Class"/>
    <s v="BS-11800"/>
    <s v="Bryan Spruell"/>
    <x v="2"/>
    <s v="United States"/>
    <s v="San Diego"/>
    <x v="1"/>
    <n v="92037"/>
    <x v="1"/>
    <s v="OFF-ST-10002370"/>
    <x v="1"/>
    <x v="4"/>
    <s v="Sortfiler Multipurpose Personal File Organizer, Black"/>
    <n v="64.17"/>
    <n v="3"/>
    <n v="0"/>
    <n v="18.609299999999998"/>
  </r>
  <r>
    <n v="2498"/>
    <s v="CA-2015-122371"/>
    <x v="120"/>
    <d v="2015-10-01T00:00:00"/>
    <s v="Standard Class"/>
    <s v="BS-11800"/>
    <s v="Bryan Spruell"/>
    <x v="2"/>
    <s v="United States"/>
    <s v="San Diego"/>
    <x v="1"/>
    <n v="92037"/>
    <x v="1"/>
    <s v="OFF-EN-10000056"/>
    <x v="1"/>
    <x v="12"/>
    <s v="Cameo Buff Policy Envelopes"/>
    <n v="124.46"/>
    <n v="2"/>
    <n v="0"/>
    <n v="58.496199999999988"/>
  </r>
  <r>
    <n v="2499"/>
    <s v="CA-2016-126935"/>
    <x v="288"/>
    <d v="2016-05-24T00:00:00"/>
    <s v="Standard Class"/>
    <s v="BT-11395"/>
    <s v="Bill Tyler"/>
    <x v="1"/>
    <s v="United States"/>
    <s v="San Francisco"/>
    <x v="1"/>
    <n v="94109"/>
    <x v="1"/>
    <s v="OFF-BI-10004817"/>
    <x v="1"/>
    <x v="8"/>
    <s v="GBC Personal VeloBind Strips"/>
    <n v="9.5840000000000014"/>
    <n v="1"/>
    <n v="0.2"/>
    <n v="3.3543999999999996"/>
  </r>
  <r>
    <n v="2500"/>
    <s v="US-2017-133781"/>
    <x v="738"/>
    <d v="2017-06-23T00:00:00"/>
    <s v="First Class"/>
    <s v="DC-12850"/>
    <s v="Dan Campbell"/>
    <x v="0"/>
    <s v="United States"/>
    <s v="Miami"/>
    <x v="2"/>
    <n v="33178"/>
    <x v="0"/>
    <s v="OFF-EN-10004483"/>
    <x v="1"/>
    <x v="12"/>
    <s v="#10 White Business Envelopes,4 1/8 x 9 1/2"/>
    <n v="37.608000000000004"/>
    <n v="3"/>
    <n v="0.2"/>
    <n v="12.692699999999995"/>
  </r>
  <r>
    <n v="2501"/>
    <s v="CA-2017-131618"/>
    <x v="46"/>
    <d v="2017-06-20T00:00:00"/>
    <s v="First Class"/>
    <s v="LS-17200"/>
    <s v="Luke Schmidt"/>
    <x v="1"/>
    <s v="United States"/>
    <s v="Skokie"/>
    <x v="10"/>
    <n v="60076"/>
    <x v="2"/>
    <s v="OFF-PA-10001892"/>
    <x v="1"/>
    <x v="10"/>
    <s v="Rediform Wirebound &quot;Phone Memo&quot; Message Book, 11 x 5-3/4"/>
    <n v="12.224"/>
    <n v="2"/>
    <n v="0.2"/>
    <n v="4.4311999999999996"/>
  </r>
  <r>
    <n v="2502"/>
    <s v="CA-2017-131618"/>
    <x v="46"/>
    <d v="2017-06-20T00:00:00"/>
    <s v="First Class"/>
    <s v="LS-17200"/>
    <s v="Luke Schmidt"/>
    <x v="1"/>
    <s v="United States"/>
    <s v="Skokie"/>
    <x v="10"/>
    <n v="60076"/>
    <x v="2"/>
    <s v="OFF-BI-10000546"/>
    <x v="1"/>
    <x v="8"/>
    <s v="Avery Durable Binders"/>
    <n v="2.3039999999999994"/>
    <n v="4"/>
    <n v="0.8"/>
    <n v="-3.5711999999999993"/>
  </r>
  <r>
    <n v="2503"/>
    <s v="CA-2017-131618"/>
    <x v="46"/>
    <d v="2017-06-20T00:00:00"/>
    <s v="First Class"/>
    <s v="LS-17200"/>
    <s v="Luke Schmidt"/>
    <x v="1"/>
    <s v="United States"/>
    <s v="Skokie"/>
    <x v="10"/>
    <n v="60076"/>
    <x v="2"/>
    <s v="OFF-BI-10001294"/>
    <x v="1"/>
    <x v="8"/>
    <s v="Fellowes Binding Cases"/>
    <n v="9.3599999999999977"/>
    <n v="4"/>
    <n v="0.8"/>
    <n v="-16.380000000000003"/>
  </r>
  <r>
    <n v="2504"/>
    <s v="CA-2016-149482"/>
    <x v="696"/>
    <d v="2016-11-19T00:00:00"/>
    <s v="Standard Class"/>
    <s v="RR-19315"/>
    <s v="Ralph Ritter"/>
    <x v="0"/>
    <s v="United States"/>
    <s v="San Francisco"/>
    <x v="1"/>
    <n v="94110"/>
    <x v="1"/>
    <s v="OFF-LA-10000248"/>
    <x v="1"/>
    <x v="2"/>
    <s v="Avery 52"/>
    <n v="7.38"/>
    <n v="2"/>
    <n v="0"/>
    <n v="3.4685999999999999"/>
  </r>
  <r>
    <n v="2505"/>
    <s v="CA-2014-143917"/>
    <x v="739"/>
    <d v="2014-07-27T00:00:00"/>
    <s v="Second Class"/>
    <s v="KL-16645"/>
    <s v="Ken Lonsdale"/>
    <x v="0"/>
    <s v="United States"/>
    <s v="San Francisco"/>
    <x v="1"/>
    <n v="94122"/>
    <x v="1"/>
    <s v="OFF-ST-10001228"/>
    <x v="1"/>
    <x v="4"/>
    <s v="Fellowes Personal Hanging Folder Files, Navy"/>
    <n v="53.72"/>
    <n v="4"/>
    <n v="0"/>
    <n v="15.041600000000003"/>
  </r>
  <r>
    <n v="2506"/>
    <s v="CA-2014-143917"/>
    <x v="739"/>
    <d v="2014-07-27T00:00:00"/>
    <s v="Second Class"/>
    <s v="KL-16645"/>
    <s v="Ken Lonsdale"/>
    <x v="0"/>
    <s v="United States"/>
    <s v="San Francisco"/>
    <x v="1"/>
    <n v="94122"/>
    <x v="1"/>
    <s v="OFF-SU-10000151"/>
    <x v="1"/>
    <x v="14"/>
    <s v="High Speed Automatic Electric Letter Opener"/>
    <n v="8187.65"/>
    <n v="5"/>
    <n v="0"/>
    <n v="327.50599999999963"/>
  </r>
  <r>
    <n v="2507"/>
    <s v="CA-2014-143917"/>
    <x v="739"/>
    <d v="2014-07-27T00:00:00"/>
    <s v="Second Class"/>
    <s v="KL-16645"/>
    <s v="Ken Lonsdale"/>
    <x v="0"/>
    <s v="United States"/>
    <s v="San Francisco"/>
    <x v="1"/>
    <n v="94122"/>
    <x v="1"/>
    <s v="FUR-FU-10004351"/>
    <x v="0"/>
    <x v="5"/>
    <s v="Staple-based wall hangings"/>
    <n v="77.92"/>
    <n v="8"/>
    <n v="0"/>
    <n v="34.284800000000004"/>
  </r>
  <r>
    <n v="2508"/>
    <s v="CA-2015-120397"/>
    <x v="740"/>
    <d v="2015-07-02T00:00:00"/>
    <s v="Same Day"/>
    <s v="RB-19435"/>
    <s v="Richard Bierner"/>
    <x v="0"/>
    <s v="United States"/>
    <s v="Houston"/>
    <x v="5"/>
    <n v="77070"/>
    <x v="2"/>
    <s v="OFF-AP-10001293"/>
    <x v="1"/>
    <x v="9"/>
    <s v="Belkin 8 Outlet Surge Protector"/>
    <n v="32.783999999999992"/>
    <n v="4"/>
    <n v="0.8"/>
    <n v="-85.238399999999999"/>
  </r>
  <r>
    <n v="2509"/>
    <s v="CA-2017-163902"/>
    <x v="580"/>
    <d v="2017-03-08T00:00:00"/>
    <s v="Standard Class"/>
    <s v="MY-17380"/>
    <s v="Maribeth Yedwab"/>
    <x v="1"/>
    <s v="United States"/>
    <s v="Los Angeles"/>
    <x v="1"/>
    <n v="90045"/>
    <x v="1"/>
    <s v="TEC-PH-10000675"/>
    <x v="2"/>
    <x v="7"/>
    <s v="Panasonic KX TS3282B Corded phone"/>
    <n v="196.77600000000001"/>
    <n v="3"/>
    <n v="0.2"/>
    <n v="14.758199999999995"/>
  </r>
  <r>
    <n v="2510"/>
    <s v="CA-2017-163902"/>
    <x v="580"/>
    <d v="2017-03-08T00:00:00"/>
    <s v="Standard Class"/>
    <s v="MY-17380"/>
    <s v="Maribeth Yedwab"/>
    <x v="1"/>
    <s v="United States"/>
    <s v="Los Angeles"/>
    <x v="1"/>
    <n v="90045"/>
    <x v="1"/>
    <s v="TEC-AC-10000580"/>
    <x v="2"/>
    <x v="11"/>
    <s v="Logitech G13 Programmable Gameboard with LCD Display"/>
    <n v="479.93999999999994"/>
    <n v="6"/>
    <n v="0"/>
    <n v="52.79340000000002"/>
  </r>
  <r>
    <n v="2511"/>
    <s v="CA-2016-136812"/>
    <x v="741"/>
    <d v="2016-11-23T00:00:00"/>
    <s v="Standard Class"/>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s v="First Class"/>
    <s v="KW-16570"/>
    <s v="Kelly Williams"/>
    <x v="0"/>
    <s v="United States"/>
    <s v="Monroe"/>
    <x v="28"/>
    <n v="71203"/>
    <x v="0"/>
    <s v="TEC-AC-10003116"/>
    <x v="2"/>
    <x v="11"/>
    <s v="Memorex Froggy Flash Drive 8 GB"/>
    <n v="106.5"/>
    <n v="6"/>
    <n v="0"/>
    <n v="41.534999999999997"/>
  </r>
  <r>
    <n v="2513"/>
    <s v="CA-2017-155089"/>
    <x v="574"/>
    <d v="2017-12-06T00:00:00"/>
    <s v="Standard Class"/>
    <s v="DB-12910"/>
    <s v="Daniel Byrd"/>
    <x v="2"/>
    <s v="United States"/>
    <s v="Tampa"/>
    <x v="2"/>
    <n v="33614"/>
    <x v="0"/>
    <s v="OFF-BI-10002429"/>
    <x v="1"/>
    <x v="8"/>
    <s v="Premier Elliptical Ring Binder, Black"/>
    <n v="45.660000000000011"/>
    <n v="5"/>
    <n v="0.7"/>
    <n v="-33.483999999999995"/>
  </r>
  <r>
    <n v="2514"/>
    <s v="CA-2016-124506"/>
    <x v="583"/>
    <d v="2016-11-17T00:00:00"/>
    <s v="Standard Class"/>
    <s v="BB-11545"/>
    <s v="Brenda Bowman"/>
    <x v="1"/>
    <s v="United States"/>
    <s v="Chicago"/>
    <x v="10"/>
    <n v="60623"/>
    <x v="2"/>
    <s v="TEC-AC-10003280"/>
    <x v="2"/>
    <x v="11"/>
    <s v="Belkin F8E887 USB Wired Ergonomic Keyboard"/>
    <n v="95.968000000000004"/>
    <n v="4"/>
    <n v="0.2"/>
    <n v="1.1995999999999931"/>
  </r>
  <r>
    <n v="2515"/>
    <s v="CA-2016-124506"/>
    <x v="583"/>
    <d v="2016-11-17T00:00:00"/>
    <s v="Standard Class"/>
    <s v="BB-11545"/>
    <s v="Brenda Bowman"/>
    <x v="1"/>
    <s v="United States"/>
    <s v="Chicago"/>
    <x v="10"/>
    <n v="60623"/>
    <x v="2"/>
    <s v="FUR-CH-10004540"/>
    <x v="0"/>
    <x v="1"/>
    <s v="Global Chrome Stack Chair"/>
    <n v="47.991999999999997"/>
    <n v="2"/>
    <n v="0.3"/>
    <n v="-2.0567999999999991"/>
  </r>
  <r>
    <n v="2516"/>
    <s v="CA-2014-106572"/>
    <x v="742"/>
    <d v="2014-09-10T00:00:00"/>
    <s v="Standard Class"/>
    <s v="NP-18700"/>
    <s v="Nora Preis"/>
    <x v="0"/>
    <s v="United States"/>
    <s v="Bowling Green"/>
    <x v="24"/>
    <n v="43402"/>
    <x v="3"/>
    <s v="OFF-ST-10000585"/>
    <x v="1"/>
    <x v="4"/>
    <s v="Economy Rollaway Files"/>
    <n v="264.32"/>
    <n v="2"/>
    <n v="0.2"/>
    <n v="19.823999999999998"/>
  </r>
  <r>
    <n v="2517"/>
    <s v="CA-2014-128888"/>
    <x v="647"/>
    <d v="2014-11-22T00:00:00"/>
    <s v="Standard Class"/>
    <s v="PB-19105"/>
    <s v="Peter Bühler"/>
    <x v="0"/>
    <s v="United States"/>
    <s v="Houston"/>
    <x v="5"/>
    <n v="77095"/>
    <x v="2"/>
    <s v="OFF-EN-10003001"/>
    <x v="1"/>
    <x v="12"/>
    <s v="Ames Color-File Green Diamond Border X-ray Mailers"/>
    <n v="604.65600000000006"/>
    <n v="9"/>
    <n v="0.2"/>
    <n v="204.07139999999995"/>
  </r>
  <r>
    <n v="2518"/>
    <s v="CA-2017-123134"/>
    <x v="743"/>
    <d v="2017-05-07T00:00:00"/>
    <s v="Standard Class"/>
    <s v="DW-13585"/>
    <s v="Dorothy Wardle"/>
    <x v="1"/>
    <s v="United States"/>
    <s v="Westfield"/>
    <x v="30"/>
    <n v="7090"/>
    <x v="3"/>
    <s v="FUR-FU-10003975"/>
    <x v="0"/>
    <x v="5"/>
    <s v="Eldon Advantage Chair Mats for Low to Medium Pile Carpets"/>
    <n v="129.93"/>
    <n v="3"/>
    <n v="0"/>
    <n v="12.992999999999988"/>
  </r>
  <r>
    <n v="2519"/>
    <s v="CA-2016-124352"/>
    <x v="680"/>
    <d v="2016-10-21T00:00:00"/>
    <s v="Standard Class"/>
    <s v="CD-12790"/>
    <s v="Cynthia Delaney"/>
    <x v="2"/>
    <s v="United States"/>
    <s v="Oklahoma City"/>
    <x v="26"/>
    <n v="73120"/>
    <x v="2"/>
    <s v="OFF-LA-10004559"/>
    <x v="1"/>
    <x v="2"/>
    <s v="Avery 49"/>
    <n v="20.16"/>
    <n v="7"/>
    <n v="0"/>
    <n v="9.8783999999999992"/>
  </r>
  <r>
    <n v="2520"/>
    <s v="CA-2016-124352"/>
    <x v="680"/>
    <d v="2016-10-21T00:00:00"/>
    <s v="Standard Class"/>
    <s v="CD-12790"/>
    <s v="Cynthia Delaney"/>
    <x v="2"/>
    <s v="United States"/>
    <s v="Oklahoma City"/>
    <x v="26"/>
    <n v="73120"/>
    <x v="2"/>
    <s v="OFF-LA-10003223"/>
    <x v="1"/>
    <x v="2"/>
    <s v="Avery 508"/>
    <n v="29.46"/>
    <n v="6"/>
    <n v="0"/>
    <n v="14.4354"/>
  </r>
  <r>
    <n v="2521"/>
    <s v="CA-2016-124352"/>
    <x v="680"/>
    <d v="2016-10-21T00:00:00"/>
    <s v="Standard Class"/>
    <s v="CD-12790"/>
    <s v="Cynthia Delaney"/>
    <x v="2"/>
    <s v="United States"/>
    <s v="Oklahoma City"/>
    <x v="26"/>
    <n v="73120"/>
    <x v="2"/>
    <s v="OFF-AP-10002651"/>
    <x v="1"/>
    <x v="9"/>
    <s v="Hoover Upright Vacuum With Dirt Cup"/>
    <n v="868.58999999999992"/>
    <n v="3"/>
    <n v="0"/>
    <n v="251.89109999999988"/>
  </r>
  <r>
    <n v="2522"/>
    <s v="CA-2016-124352"/>
    <x v="680"/>
    <d v="2016-10-21T00:00:00"/>
    <s v="Standard Class"/>
    <s v="CD-12790"/>
    <s v="Cynthia Delaney"/>
    <x v="2"/>
    <s v="United States"/>
    <s v="Oklahoma City"/>
    <x v="26"/>
    <n v="73120"/>
    <x v="2"/>
    <s v="OFF-PA-10003177"/>
    <x v="1"/>
    <x v="10"/>
    <s v="Xerox 1999"/>
    <n v="12.96"/>
    <n v="2"/>
    <n v="0"/>
    <n v="6.2208000000000006"/>
  </r>
  <r>
    <n v="2523"/>
    <s v="CA-2016-124352"/>
    <x v="680"/>
    <d v="2016-10-21T00:00:00"/>
    <s v="Standard Class"/>
    <s v="CD-12790"/>
    <s v="Cynthia Delaney"/>
    <x v="2"/>
    <s v="United States"/>
    <s v="Oklahoma City"/>
    <x v="26"/>
    <n v="73120"/>
    <x v="2"/>
    <s v="TEC-PH-10003442"/>
    <x v="2"/>
    <x v="7"/>
    <s v="Samsung Replacement EH64AVFWE Premium Headset"/>
    <n v="5.5"/>
    <n v="1"/>
    <n v="0"/>
    <n v="1.375"/>
  </r>
  <r>
    <n v="2524"/>
    <s v="CA-2016-124352"/>
    <x v="680"/>
    <d v="2016-10-21T00:00:00"/>
    <s v="Standard Class"/>
    <s v="CD-12790"/>
    <s v="Cynthia Delaney"/>
    <x v="2"/>
    <s v="United States"/>
    <s v="Oklahoma City"/>
    <x v="26"/>
    <n v="73120"/>
    <x v="2"/>
    <s v="OFF-BI-10000977"/>
    <x v="1"/>
    <x v="8"/>
    <s v="Ibico Plastic Spiral Binding Combs"/>
    <n v="121.6"/>
    <n v="4"/>
    <n v="0"/>
    <n v="55.935999999999993"/>
  </r>
  <r>
    <n v="2525"/>
    <s v="CA-2015-124541"/>
    <x v="744"/>
    <d v="2015-04-10T00:00:00"/>
    <s v="Standard Class"/>
    <s v="TT-21220"/>
    <s v="Thomas Thornton"/>
    <x v="0"/>
    <s v="United States"/>
    <s v="Houston"/>
    <x v="5"/>
    <n v="77041"/>
    <x v="2"/>
    <s v="OFF-AR-10004078"/>
    <x v="1"/>
    <x v="6"/>
    <s v="Newell 312"/>
    <n v="42.047999999999995"/>
    <n v="9"/>
    <n v="0.2"/>
    <n v="5.2559999999999985"/>
  </r>
  <r>
    <n v="2526"/>
    <s v="CA-2015-124541"/>
    <x v="744"/>
    <d v="2015-04-10T00:00:00"/>
    <s v="Standard Class"/>
    <s v="TT-21220"/>
    <s v="Thomas Thornton"/>
    <x v="0"/>
    <s v="United States"/>
    <s v="Houston"/>
    <x v="5"/>
    <n v="77041"/>
    <x v="2"/>
    <s v="TEC-AC-10002550"/>
    <x v="2"/>
    <x v="11"/>
    <s v="Maxell 4.7GB DVD-RW 3/Pack"/>
    <n v="25.488"/>
    <n v="2"/>
    <n v="0.2"/>
    <n v="4.4603999999999999"/>
  </r>
  <r>
    <n v="2527"/>
    <s v="CA-2015-124541"/>
    <x v="744"/>
    <d v="2015-04-10T00:00:00"/>
    <s v="Standard Class"/>
    <s v="TT-21220"/>
    <s v="Thomas Thornton"/>
    <x v="0"/>
    <s v="United States"/>
    <s v="Houston"/>
    <x v="5"/>
    <n v="77041"/>
    <x v="2"/>
    <s v="OFF-BI-10004965"/>
    <x v="1"/>
    <x v="8"/>
    <s v="Ibico Covers for Plastic or Wire Binding Elements"/>
    <n v="6.8999999999999986"/>
    <n v="3"/>
    <n v="0.8"/>
    <n v="-12.075000000000003"/>
  </r>
  <r>
    <n v="2528"/>
    <s v="CA-2015-124541"/>
    <x v="744"/>
    <d v="2015-04-10T00:00:00"/>
    <s v="Standard Class"/>
    <s v="TT-21220"/>
    <s v="Thomas Thornton"/>
    <x v="0"/>
    <s v="United States"/>
    <s v="Houston"/>
    <x v="5"/>
    <n v="77041"/>
    <x v="2"/>
    <s v="OFF-BI-10004209"/>
    <x v="1"/>
    <x v="8"/>
    <s v="Fellowes Twister Kit, Gray/Clear, 3/pkg"/>
    <n v="9.6479999999999961"/>
    <n v="6"/>
    <n v="0.8"/>
    <n v="-16.884"/>
  </r>
  <r>
    <n v="2529"/>
    <s v="CA-2015-124541"/>
    <x v="744"/>
    <d v="2015-04-10T00:00:00"/>
    <s v="Standard Class"/>
    <s v="TT-21220"/>
    <s v="Thomas Thornton"/>
    <x v="0"/>
    <s v="United States"/>
    <s v="Houston"/>
    <x v="5"/>
    <n v="77041"/>
    <x v="2"/>
    <s v="OFF-PA-10001526"/>
    <x v="1"/>
    <x v="10"/>
    <s v="Xerox 1949"/>
    <n v="7.9680000000000009"/>
    <n v="2"/>
    <n v="0.2"/>
    <n v="2.8884000000000007"/>
  </r>
  <r>
    <n v="2530"/>
    <s v="CA-2014-108707"/>
    <x v="745"/>
    <d v="2014-10-29T00:00:00"/>
    <s v="Standard Class"/>
    <s v="DB-12910"/>
    <s v="Daniel Byrd"/>
    <x v="2"/>
    <s v="United States"/>
    <s v="Fort Lauderdale"/>
    <x v="2"/>
    <n v="33311"/>
    <x v="0"/>
    <s v="OFF-PA-10000788"/>
    <x v="1"/>
    <x v="10"/>
    <s v="Xerox 210"/>
    <n v="10.368000000000002"/>
    <n v="2"/>
    <n v="0.2"/>
    <n v="3.6288"/>
  </r>
  <r>
    <n v="2531"/>
    <s v="CA-2014-111500"/>
    <x v="654"/>
    <d v="2014-08-21T00:00:00"/>
    <s v="Standard Class"/>
    <s v="DJ-13510"/>
    <s v="Don Jones"/>
    <x v="1"/>
    <s v="United States"/>
    <s v="Little Rock"/>
    <x v="36"/>
    <n v="72209"/>
    <x v="0"/>
    <s v="OFF-PA-10000595"/>
    <x v="1"/>
    <x v="10"/>
    <s v="Xerox 1929"/>
    <n v="114.2"/>
    <n v="5"/>
    <n v="0"/>
    <n v="52.531999999999996"/>
  </r>
  <r>
    <n v="2532"/>
    <s v="CA-2014-111500"/>
    <x v="654"/>
    <d v="2014-08-21T00:00:00"/>
    <s v="Standard Class"/>
    <s v="DJ-13510"/>
    <s v="Don Jones"/>
    <x v="1"/>
    <s v="United States"/>
    <s v="Little Rock"/>
    <x v="36"/>
    <n v="72209"/>
    <x v="0"/>
    <s v="OFF-BI-10000829"/>
    <x v="1"/>
    <x v="8"/>
    <s v="Avery Non-Stick Binders"/>
    <n v="17.96"/>
    <n v="4"/>
    <n v="0"/>
    <n v="8.2615999999999996"/>
  </r>
  <r>
    <n v="2533"/>
    <s v="CA-2014-111500"/>
    <x v="654"/>
    <d v="2014-08-21T00:00:00"/>
    <s v="Standard Class"/>
    <s v="DJ-13510"/>
    <s v="Don Jones"/>
    <x v="1"/>
    <s v="United States"/>
    <s v="Little Rock"/>
    <x v="36"/>
    <n v="72209"/>
    <x v="0"/>
    <s v="OFF-FA-10002676"/>
    <x v="1"/>
    <x v="13"/>
    <s v="Colored Push Pins"/>
    <n v="12.67"/>
    <n v="7"/>
    <n v="0"/>
    <n v="4.5611999999999995"/>
  </r>
  <r>
    <n v="2534"/>
    <s v="CA-2014-111500"/>
    <x v="654"/>
    <d v="2014-08-21T00:00:00"/>
    <s v="Standard Class"/>
    <s v="DJ-13510"/>
    <s v="Don Jones"/>
    <x v="1"/>
    <s v="United States"/>
    <s v="Little Rock"/>
    <x v="36"/>
    <n v="72209"/>
    <x v="0"/>
    <s v="TEC-AC-10000844"/>
    <x v="2"/>
    <x v="11"/>
    <s v="Logitech Gaming G510s - Keyboard"/>
    <n v="339.96"/>
    <n v="4"/>
    <n v="0"/>
    <n v="122.38559999999998"/>
  </r>
  <r>
    <n v="2535"/>
    <s v="US-2017-117723"/>
    <x v="733"/>
    <d v="2017-08-18T00:00:00"/>
    <s v="Second Class"/>
    <s v="DL-13495"/>
    <s v="Dionis Lloyd"/>
    <x v="1"/>
    <s v="United States"/>
    <s v="Philadelphia"/>
    <x v="9"/>
    <n v="19120"/>
    <x v="3"/>
    <s v="OFF-ST-10004459"/>
    <x v="1"/>
    <x v="4"/>
    <s v="Tennsco Single-Tier Lockers"/>
    <n v="1801.6320000000001"/>
    <n v="6"/>
    <n v="0.2"/>
    <n v="-337.80600000000004"/>
  </r>
  <r>
    <n v="2536"/>
    <s v="CA-2015-143238"/>
    <x v="684"/>
    <d v="2015-09-08T00:00:00"/>
    <s v="First Class"/>
    <s v="LO-17170"/>
    <s v="Lori Olson"/>
    <x v="1"/>
    <s v="United States"/>
    <s v="La Quinta"/>
    <x v="1"/>
    <n v="92253"/>
    <x v="1"/>
    <s v="TEC-AC-10003499"/>
    <x v="2"/>
    <x v="11"/>
    <s v="Memorex Mini Travel Drive 8 GB USB 2.0 Flash Drive"/>
    <n v="46.32"/>
    <n v="4"/>
    <n v="0"/>
    <n v="18.064800000000002"/>
  </r>
  <r>
    <n v="2537"/>
    <s v="CA-2015-168746"/>
    <x v="746"/>
    <d v="2015-01-29T00:00:00"/>
    <s v="Second Class"/>
    <s v="SV-20365"/>
    <s v="Seth Vernon"/>
    <x v="0"/>
    <s v="United States"/>
    <s v="Cleveland"/>
    <x v="24"/>
    <n v="44105"/>
    <x v="3"/>
    <s v="FUR-CH-10000513"/>
    <x v="0"/>
    <x v="1"/>
    <s v="High-Back Leather Manager's Chair"/>
    <n v="181.98599999999999"/>
    <n v="2"/>
    <n v="0.3"/>
    <n v="-54.595799999999997"/>
  </r>
  <r>
    <n v="2538"/>
    <s v="CA-2015-168746"/>
    <x v="746"/>
    <d v="2015-01-29T00:00:00"/>
    <s v="Second Class"/>
    <s v="SV-20365"/>
    <s v="Seth Vernon"/>
    <x v="0"/>
    <s v="United States"/>
    <s v="Cleveland"/>
    <x v="24"/>
    <n v="44105"/>
    <x v="3"/>
    <s v="TEC-PH-10000895"/>
    <x v="2"/>
    <x v="7"/>
    <s v="Polycom VVX 310 VoIP phone"/>
    <n v="431.976"/>
    <n v="4"/>
    <n v="0.4"/>
    <n v="-100.7944"/>
  </r>
  <r>
    <n v="2539"/>
    <s v="CA-2015-168746"/>
    <x v="746"/>
    <d v="2015-01-29T00:00:00"/>
    <s v="Second Class"/>
    <s v="SV-20365"/>
    <s v="Seth Vernon"/>
    <x v="0"/>
    <s v="United States"/>
    <s v="Cleveland"/>
    <x v="24"/>
    <n v="44105"/>
    <x v="3"/>
    <s v="TEC-PH-10002555"/>
    <x v="2"/>
    <x v="7"/>
    <s v="Nortel Meridian M5316 Digital phone"/>
    <n v="155.36999999999998"/>
    <n v="1"/>
    <n v="0.4"/>
    <n v="-36.253"/>
  </r>
  <r>
    <n v="2540"/>
    <s v="CA-2015-113404"/>
    <x v="747"/>
    <d v="2015-07-16T00:00:00"/>
    <s v="Same Day"/>
    <s v="EM-13810"/>
    <s v="Eleni McCrary"/>
    <x v="1"/>
    <s v="United States"/>
    <s v="San Francisco"/>
    <x v="1"/>
    <n v="94122"/>
    <x v="1"/>
    <s v="FUR-CH-10003312"/>
    <x v="0"/>
    <x v="1"/>
    <s v="Hon 2090 “Pillow Soft” Series Mid Back Swivel/Tilt Chairs"/>
    <n v="1348.7040000000002"/>
    <n v="6"/>
    <n v="0.2"/>
    <n v="-219.16440000000023"/>
  </r>
  <r>
    <n v="2541"/>
    <s v="CA-2015-113404"/>
    <x v="747"/>
    <d v="2015-07-16T00:00:00"/>
    <s v="Same Day"/>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s v="Standard Class"/>
    <s v="KD-16615"/>
    <s v="Ken Dana"/>
    <x v="1"/>
    <s v="United States"/>
    <s v="Scottsdale"/>
    <x v="16"/>
    <n v="85254"/>
    <x v="1"/>
    <s v="FUR-FU-10002759"/>
    <x v="0"/>
    <x v="5"/>
    <s v="12-1/2 Diameter Round Wall Clock"/>
    <n v="111.88800000000001"/>
    <n v="7"/>
    <n v="0.2"/>
    <n v="22.377600000000001"/>
  </r>
  <r>
    <n v="2543"/>
    <s v="CA-2014-164385"/>
    <x v="467"/>
    <d v="2014-10-01T00:00:00"/>
    <s v="Second Class"/>
    <s v="NB-18580"/>
    <s v="Nicole Brennan"/>
    <x v="1"/>
    <s v="United States"/>
    <s v="Philadelphia"/>
    <x v="9"/>
    <n v="19134"/>
    <x v="3"/>
    <s v="OFF-AP-10002191"/>
    <x v="1"/>
    <x v="9"/>
    <s v="Belkin 8 Outlet SurgeMaster II Gold Surge Protector"/>
    <n v="143.952"/>
    <n v="3"/>
    <n v="0.2"/>
    <n v="14.39520000000001"/>
  </r>
  <r>
    <n v="2544"/>
    <s v="US-2016-114174"/>
    <x v="162"/>
    <d v="2016-09-14T00:00:00"/>
    <s v="Standard Class"/>
    <s v="AP-10720"/>
    <s v="Anne Pryor"/>
    <x v="2"/>
    <s v="United States"/>
    <s v="Malden"/>
    <x v="31"/>
    <n v="2148"/>
    <x v="3"/>
    <s v="FUR-BO-10003450"/>
    <x v="0"/>
    <x v="0"/>
    <s v="Bush Westfield Collection Bookcases, Dark Cherry Finish"/>
    <n v="173.94"/>
    <n v="3"/>
    <n v="0"/>
    <n v="13.915199999999992"/>
  </r>
  <r>
    <n v="2545"/>
    <s v="US-2016-114174"/>
    <x v="162"/>
    <d v="2016-09-14T00:00:00"/>
    <s v="Standard Class"/>
    <s v="AP-10720"/>
    <s v="Anne Pryor"/>
    <x v="2"/>
    <s v="United States"/>
    <s v="Malden"/>
    <x v="31"/>
    <n v="2148"/>
    <x v="3"/>
    <s v="OFF-LA-10000248"/>
    <x v="1"/>
    <x v="2"/>
    <s v="Avery 52"/>
    <n v="14.76"/>
    <n v="4"/>
    <n v="0"/>
    <n v="6.9371999999999998"/>
  </r>
  <r>
    <n v="2546"/>
    <s v="CA-2017-108070"/>
    <x v="513"/>
    <d v="2017-04-20T00:00:00"/>
    <s v="Standard Class"/>
    <s v="JE-15745"/>
    <s v="Joel Eaton"/>
    <x v="0"/>
    <s v="United States"/>
    <s v="San Jose"/>
    <x v="1"/>
    <n v="95123"/>
    <x v="1"/>
    <s v="OFF-ST-10004804"/>
    <x v="1"/>
    <x v="4"/>
    <s v="Belkin 19&quot; Vented Equipment Shelf, Black"/>
    <n v="205.92"/>
    <n v="4"/>
    <n v="0"/>
    <n v="2.0592000000000041"/>
  </r>
  <r>
    <n v="2547"/>
    <s v="CA-2017-108070"/>
    <x v="513"/>
    <d v="2017-04-20T00:00:00"/>
    <s v="Standard Class"/>
    <s v="JE-15745"/>
    <s v="Joel Eaton"/>
    <x v="0"/>
    <s v="United States"/>
    <s v="San Jose"/>
    <x v="1"/>
    <n v="95123"/>
    <x v="1"/>
    <s v="FUR-BO-10001337"/>
    <x v="0"/>
    <x v="0"/>
    <s v="O'Sullivan Living Dimensions 2-Shelf Bookcases"/>
    <n v="102.833"/>
    <n v="1"/>
    <n v="0.15"/>
    <n v="-6.0489999999999995"/>
  </r>
  <r>
    <n v="2548"/>
    <s v="US-2015-128090"/>
    <x v="748"/>
    <d v="2015-08-22T00:00:00"/>
    <s v="Standard Class"/>
    <s v="JM-15865"/>
    <s v="John Murray"/>
    <x v="0"/>
    <s v="United States"/>
    <s v="Phoenix"/>
    <x v="16"/>
    <n v="85023"/>
    <x v="1"/>
    <s v="OFF-AR-10002255"/>
    <x v="1"/>
    <x v="6"/>
    <s v="Newell 346"/>
    <n v="2.3039999999999998"/>
    <n v="1"/>
    <n v="0.2"/>
    <n v="0.25919999999999999"/>
  </r>
  <r>
    <n v="2549"/>
    <s v="US-2015-128090"/>
    <x v="748"/>
    <d v="2015-08-22T00:00:00"/>
    <s v="Standard Class"/>
    <s v="JM-15865"/>
    <s v="John Murray"/>
    <x v="0"/>
    <s v="United States"/>
    <s v="Phoenix"/>
    <x v="16"/>
    <n v="85023"/>
    <x v="1"/>
    <s v="TEC-PH-10002624"/>
    <x v="2"/>
    <x v="7"/>
    <s v="Samsung Galaxy S4 Mini"/>
    <n v="1879.96"/>
    <n v="5"/>
    <n v="0.2"/>
    <n v="211.49549999999977"/>
  </r>
  <r>
    <n v="2550"/>
    <s v="US-2015-128090"/>
    <x v="748"/>
    <d v="2015-08-22T00:00:00"/>
    <s v="Standard Class"/>
    <s v="JM-15865"/>
    <s v="John Murray"/>
    <x v="0"/>
    <s v="United States"/>
    <s v="Phoenix"/>
    <x v="16"/>
    <n v="85023"/>
    <x v="1"/>
    <s v="OFF-PA-10001878"/>
    <x v="1"/>
    <x v="10"/>
    <s v="Xerox 1891"/>
    <n v="313.024"/>
    <n v="8"/>
    <n v="0.2"/>
    <n v="105.64559999999997"/>
  </r>
  <r>
    <n v="2551"/>
    <s v="US-2015-128090"/>
    <x v="748"/>
    <d v="2015-08-22T00:00:00"/>
    <s v="Standard Class"/>
    <s v="JM-15865"/>
    <s v="John Murray"/>
    <x v="0"/>
    <s v="United States"/>
    <s v="Phoenix"/>
    <x v="16"/>
    <n v="85023"/>
    <x v="1"/>
    <s v="OFF-LA-10000452"/>
    <x v="1"/>
    <x v="2"/>
    <s v="Avery 488"/>
    <n v="5.04"/>
    <n v="2"/>
    <n v="0.2"/>
    <n v="1.764"/>
  </r>
  <r>
    <n v="2552"/>
    <s v="CA-2017-101042"/>
    <x v="123"/>
    <d v="2017-11-23T00:00:00"/>
    <s v="Standard Class"/>
    <s v="AB-10105"/>
    <s v="Adrian Barton"/>
    <x v="0"/>
    <s v="United States"/>
    <s v="Henderson"/>
    <x v="0"/>
    <n v="42420"/>
    <x v="0"/>
    <s v="FUR-FU-10004665"/>
    <x v="0"/>
    <x v="5"/>
    <s v="3M Polarizing Task Lamp with Clamp Arm, Light Gray"/>
    <n v="821.87999999999988"/>
    <n v="6"/>
    <n v="0"/>
    <n v="213.68880000000001"/>
  </r>
  <r>
    <n v="2553"/>
    <s v="CA-2017-101042"/>
    <x v="123"/>
    <d v="2017-11-23T00:00:00"/>
    <s v="Standard Class"/>
    <s v="AB-10105"/>
    <s v="Adrian Barton"/>
    <x v="0"/>
    <s v="United States"/>
    <s v="Henderson"/>
    <x v="0"/>
    <n v="42420"/>
    <x v="0"/>
    <s v="OFF-BI-10000088"/>
    <x v="1"/>
    <x v="8"/>
    <s v="GBC Imprintable Covers"/>
    <n v="21.96"/>
    <n v="2"/>
    <n v="0"/>
    <n v="10.760400000000001"/>
  </r>
  <r>
    <n v="2554"/>
    <s v="CA-2016-155439"/>
    <x v="749"/>
    <d v="2016-09-18T00:00:00"/>
    <s v="Standard Class"/>
    <s v="PN-18775"/>
    <s v="Parhena Norris"/>
    <x v="2"/>
    <s v="United States"/>
    <s v="Columbia"/>
    <x v="20"/>
    <n v="29203"/>
    <x v="0"/>
    <s v="OFF-PA-10000029"/>
    <x v="1"/>
    <x v="10"/>
    <s v="Xerox 224"/>
    <n v="25.92"/>
    <n v="4"/>
    <n v="0"/>
    <n v="12.441600000000001"/>
  </r>
  <r>
    <n v="2555"/>
    <s v="CA-2016-118626"/>
    <x v="243"/>
    <d v="2016-08-20T00:00:00"/>
    <s v="Standard Class"/>
    <s v="JC-15775"/>
    <s v="John Castell"/>
    <x v="0"/>
    <s v="United States"/>
    <s v="Tallahassee"/>
    <x v="2"/>
    <n v="32303"/>
    <x v="0"/>
    <s v="TEC-PH-10000369"/>
    <x v="2"/>
    <x v="7"/>
    <s v="HTC One Mini"/>
    <n v="705.54399999999998"/>
    <n v="7"/>
    <n v="0.2"/>
    <n v="70.554400000000072"/>
  </r>
  <r>
    <n v="2556"/>
    <s v="CA-2015-111458"/>
    <x v="120"/>
    <d v="2015-09-30T00:00:00"/>
    <s v="Standard Class"/>
    <s v="PF-19165"/>
    <s v="Philip Fox"/>
    <x v="0"/>
    <s v="United States"/>
    <s v="New York City"/>
    <x v="15"/>
    <n v="10035"/>
    <x v="3"/>
    <s v="TEC-AC-10001590"/>
    <x v="2"/>
    <x v="11"/>
    <s v="Dell Slim USB Multimedia Keyboard"/>
    <n v="50"/>
    <n v="2"/>
    <n v="0"/>
    <n v="12"/>
  </r>
  <r>
    <n v="2557"/>
    <s v="US-2016-126844"/>
    <x v="750"/>
    <d v="2016-10-14T00:00:00"/>
    <s v="Standard Class"/>
    <s v="BW-11110"/>
    <s v="Bart Watters"/>
    <x v="1"/>
    <s v="United States"/>
    <s v="Houston"/>
    <x v="5"/>
    <n v="77070"/>
    <x v="2"/>
    <s v="FUR-FU-10004909"/>
    <x v="0"/>
    <x v="5"/>
    <s v="Contemporary Wood/Metal Frame"/>
    <n v="51.712000000000003"/>
    <n v="8"/>
    <n v="0.6"/>
    <n v="-32.320000000000007"/>
  </r>
  <r>
    <n v="2558"/>
    <s v="US-2015-112508"/>
    <x v="539"/>
    <d v="2015-03-30T00:00:00"/>
    <s v="Standard Class"/>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s v="Standard Class"/>
    <s v="TM-21010"/>
    <s v="Tamara Manning"/>
    <x v="0"/>
    <s v="United States"/>
    <s v="Orem"/>
    <x v="7"/>
    <n v="84057"/>
    <x v="1"/>
    <s v="FUR-BO-10004357"/>
    <x v="0"/>
    <x v="0"/>
    <s v="O'Sullivan Living Dimensions 3-Shelf Bookcases"/>
    <n v="1406.86"/>
    <n v="7"/>
    <n v="0"/>
    <n v="140.68599999999989"/>
  </r>
  <r>
    <n v="2560"/>
    <s v="CA-2015-147788"/>
    <x v="70"/>
    <d v="2015-06-04T00:00:00"/>
    <s v="Standard Class"/>
    <s v="TM-21010"/>
    <s v="Tamara Manning"/>
    <x v="0"/>
    <s v="United States"/>
    <s v="Orem"/>
    <x v="7"/>
    <n v="84057"/>
    <x v="1"/>
    <s v="OFF-LA-10003766"/>
    <x v="1"/>
    <x v="2"/>
    <s v="Self-Adhesive Removable Labels"/>
    <n v="15.75"/>
    <n v="5"/>
    <n v="0"/>
    <n v="7.5600000000000005"/>
  </r>
  <r>
    <n v="2561"/>
    <s v="CA-2015-147788"/>
    <x v="70"/>
    <d v="2015-06-04T00:00:00"/>
    <s v="Standard Class"/>
    <s v="TM-21010"/>
    <s v="Tamara Manning"/>
    <x v="0"/>
    <s v="United States"/>
    <s v="Orem"/>
    <x v="7"/>
    <n v="84057"/>
    <x v="1"/>
    <s v="OFF-ST-10000046"/>
    <x v="1"/>
    <x v="4"/>
    <s v="Fellowes Super Stor/Drawer Files"/>
    <n v="323.10000000000002"/>
    <n v="2"/>
    <n v="0"/>
    <n v="61.38900000000001"/>
  </r>
  <r>
    <n v="2562"/>
    <s v="CA-2015-144288"/>
    <x v="707"/>
    <d v="2015-12-31T00:00:00"/>
    <s v="Standard Class"/>
    <s v="MB-17305"/>
    <s v="Maria Bertelson"/>
    <x v="0"/>
    <s v="United States"/>
    <s v="Nashville"/>
    <x v="18"/>
    <n v="37211"/>
    <x v="0"/>
    <s v="OFF-LA-10003190"/>
    <x v="1"/>
    <x v="2"/>
    <s v="Avery 474"/>
    <n v="9.2159999999999993"/>
    <n v="4"/>
    <n v="0.2"/>
    <n v="3.3408000000000002"/>
  </r>
  <r>
    <n v="2563"/>
    <s v="CA-2015-144288"/>
    <x v="707"/>
    <d v="2015-12-31T00:00:00"/>
    <s v="Standard Class"/>
    <s v="MB-17305"/>
    <s v="Maria Bertelson"/>
    <x v="0"/>
    <s v="United States"/>
    <s v="Nashville"/>
    <x v="18"/>
    <n v="37211"/>
    <x v="0"/>
    <s v="OFF-PA-10002787"/>
    <x v="1"/>
    <x v="10"/>
    <s v="Xerox 227"/>
    <n v="10.368000000000002"/>
    <n v="2"/>
    <n v="0.2"/>
    <n v="3.6288"/>
  </r>
  <r>
    <n v="2564"/>
    <s v="CA-2015-110632"/>
    <x v="751"/>
    <d v="2015-03-22T00:00:00"/>
    <s v="Second Class"/>
    <s v="HR-14830"/>
    <s v="Harold Ryan"/>
    <x v="1"/>
    <s v="United States"/>
    <s v="New York City"/>
    <x v="15"/>
    <n v="10009"/>
    <x v="3"/>
    <s v="TEC-AC-10000387"/>
    <x v="2"/>
    <x v="11"/>
    <s v="KeyTronic KT800P2 - Keyboard - Black"/>
    <n v="15.02"/>
    <n v="1"/>
    <n v="0"/>
    <n v="2.7035999999999998"/>
  </r>
  <r>
    <n v="2565"/>
    <s v="CA-2015-110632"/>
    <x v="751"/>
    <d v="2015-03-22T00:00:00"/>
    <s v="Second Class"/>
    <s v="HR-14830"/>
    <s v="Harold Ryan"/>
    <x v="1"/>
    <s v="United States"/>
    <s v="New York City"/>
    <x v="15"/>
    <n v="10009"/>
    <x v="3"/>
    <s v="OFF-ST-10001291"/>
    <x v="1"/>
    <x v="4"/>
    <s v="Tenex Personal Self-Stacking Standard File Box, Black/Gray"/>
    <n v="33.82"/>
    <n v="2"/>
    <n v="0"/>
    <n v="9.1313999999999993"/>
  </r>
  <r>
    <n v="2566"/>
    <s v="CA-2017-109589"/>
    <x v="202"/>
    <d v="2017-12-24T00:00:00"/>
    <s v="First Class"/>
    <s v="BD-11635"/>
    <s v="Brian Derr"/>
    <x v="0"/>
    <s v="United States"/>
    <s v="Bowling Green"/>
    <x v="0"/>
    <n v="42104"/>
    <x v="0"/>
    <s v="TEC-AC-10003116"/>
    <x v="2"/>
    <x v="11"/>
    <s v="Memorex Froggy Flash Drive 8 GB"/>
    <n v="71"/>
    <n v="4"/>
    <n v="0"/>
    <n v="27.689999999999998"/>
  </r>
  <r>
    <n v="2567"/>
    <s v="CA-2017-123967"/>
    <x v="752"/>
    <d v="2017-11-03T00:00:00"/>
    <s v="Second Class"/>
    <s v="SF-20200"/>
    <s v="Sarah Foster"/>
    <x v="0"/>
    <s v="United States"/>
    <s v="Bellingham"/>
    <x v="4"/>
    <n v="98226"/>
    <x v="1"/>
    <s v="OFF-BI-10001308"/>
    <x v="1"/>
    <x v="8"/>
    <s v="GBC Standard Plastic Binding Systems' Combs"/>
    <n v="25.120000000000005"/>
    <n v="5"/>
    <n v="0.2"/>
    <n v="7.8499999999999979"/>
  </r>
  <r>
    <n v="2568"/>
    <s v="CA-2017-123967"/>
    <x v="752"/>
    <d v="2017-11-03T00:00:00"/>
    <s v="Second Class"/>
    <s v="SF-20200"/>
    <s v="Sarah Foster"/>
    <x v="0"/>
    <s v="United States"/>
    <s v="Bellingham"/>
    <x v="4"/>
    <n v="98226"/>
    <x v="1"/>
    <s v="FUR-TA-10003954"/>
    <x v="0"/>
    <x v="3"/>
    <s v="Hon 94000 Series Round Tables"/>
    <n v="2665.62"/>
    <n v="9"/>
    <n v="0"/>
    <n v="239.90580000000011"/>
  </r>
  <r>
    <n v="2569"/>
    <s v="CA-2017-148929"/>
    <x v="210"/>
    <d v="2017-09-11T00:00:00"/>
    <s v="Standard Class"/>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s v="Same Day"/>
    <s v="DR-12880"/>
    <s v="Dan Reichenbach"/>
    <x v="1"/>
    <s v="United States"/>
    <s v="Newark"/>
    <x v="24"/>
    <n v="43055"/>
    <x v="3"/>
    <s v="TEC-PH-10000576"/>
    <x v="2"/>
    <x v="7"/>
    <s v="AT&amp;T 1080 Corded phone"/>
    <n v="164.38800000000001"/>
    <n v="2"/>
    <n v="0.4"/>
    <n v="-35.617400000000004"/>
  </r>
  <r>
    <n v="2571"/>
    <s v="CA-2017-134404"/>
    <x v="753"/>
    <d v="2017-12-27T00:00:00"/>
    <s v="Same Day"/>
    <s v="DR-12880"/>
    <s v="Dan Reichenbach"/>
    <x v="1"/>
    <s v="United States"/>
    <s v="Newark"/>
    <x v="24"/>
    <n v="43055"/>
    <x v="3"/>
    <s v="OFF-AR-10004441"/>
    <x v="1"/>
    <x v="6"/>
    <s v="BIC Brite Liner Highlighters"/>
    <n v="13.247999999999999"/>
    <n v="4"/>
    <n v="0.2"/>
    <n v="3.6431999999999998"/>
  </r>
  <r>
    <n v="2572"/>
    <s v="CA-2017-109778"/>
    <x v="11"/>
    <d v="2017-07-21T00:00:00"/>
    <s v="Standard Class"/>
    <s v="VM-21685"/>
    <s v="Valerie Mitchum"/>
    <x v="2"/>
    <s v="United States"/>
    <s v="Woodstock"/>
    <x v="10"/>
    <n v="60098"/>
    <x v="2"/>
    <s v="OFF-AR-10003759"/>
    <x v="1"/>
    <x v="6"/>
    <s v="Crayola Anti Dust Chalk, 12/Pack"/>
    <n v="2.9120000000000004"/>
    <n v="2"/>
    <n v="0.2"/>
    <n v="0.90999999999999981"/>
  </r>
  <r>
    <n v="2573"/>
    <s v="CA-2016-155845"/>
    <x v="399"/>
    <d v="2016-08-15T00:00:00"/>
    <s v="Second Class"/>
    <s v="CM-12235"/>
    <s v="Chris McAfee"/>
    <x v="0"/>
    <s v="United States"/>
    <s v="Carrollton"/>
    <x v="5"/>
    <n v="75007"/>
    <x v="2"/>
    <s v="TEC-AC-10004145"/>
    <x v="2"/>
    <x v="11"/>
    <s v="Logitech diNovo Edge Keyboard"/>
    <n v="1399.9440000000002"/>
    <n v="7"/>
    <n v="0.2"/>
    <n v="52.497900000000016"/>
  </r>
  <r>
    <n v="2574"/>
    <s v="CA-2017-145128"/>
    <x v="362"/>
    <d v="2017-07-14T00:00:00"/>
    <s v="Standard Class"/>
    <s v="SM-20320"/>
    <s v="Sean Miller"/>
    <x v="2"/>
    <s v="United States"/>
    <s v="Lafayette"/>
    <x v="14"/>
    <n v="47905"/>
    <x v="2"/>
    <s v="FUR-FU-10000293"/>
    <x v="0"/>
    <x v="5"/>
    <s v="Eldon Antistatic Chair Mats for Low to Medium Pile Carpets"/>
    <n v="526.45000000000005"/>
    <n v="5"/>
    <n v="0"/>
    <n v="31.586999999999961"/>
  </r>
  <r>
    <n v="2575"/>
    <s v="CA-2014-129091"/>
    <x v="754"/>
    <d v="2014-11-27T00:00:00"/>
    <s v="Standard Class"/>
    <s v="RA-19885"/>
    <s v="Ruben Ausman"/>
    <x v="1"/>
    <s v="United States"/>
    <s v="Columbus"/>
    <x v="32"/>
    <n v="31907"/>
    <x v="0"/>
    <s v="OFF-EN-10004955"/>
    <x v="1"/>
    <x v="12"/>
    <s v="Fashion Color Clasp Envelopes"/>
    <n v="16.23"/>
    <n v="3"/>
    <n v="0"/>
    <n v="7.9527000000000001"/>
  </r>
  <r>
    <n v="2576"/>
    <s v="CA-2014-129091"/>
    <x v="754"/>
    <d v="2014-11-27T00:00:00"/>
    <s v="Standard Class"/>
    <s v="RA-19885"/>
    <s v="Ruben Ausman"/>
    <x v="1"/>
    <s v="United States"/>
    <s v="Columbus"/>
    <x v="32"/>
    <n v="31907"/>
    <x v="0"/>
    <s v="OFF-BI-10001071"/>
    <x v="1"/>
    <x v="8"/>
    <s v="GBC ProClick Punch Binding System"/>
    <n v="319.89999999999998"/>
    <n v="5"/>
    <n v="0"/>
    <n v="156.751"/>
  </r>
  <r>
    <n v="2577"/>
    <s v="CA-2014-129091"/>
    <x v="754"/>
    <d v="2014-11-27T00:00:00"/>
    <s v="Standard Class"/>
    <s v="RA-19885"/>
    <s v="Ruben Ausman"/>
    <x v="1"/>
    <s v="United States"/>
    <s v="Columbus"/>
    <x v="32"/>
    <n v="31907"/>
    <x v="0"/>
    <s v="OFF-EN-10001990"/>
    <x v="1"/>
    <x v="12"/>
    <s v="Staple envelope"/>
    <n v="11.36"/>
    <n v="2"/>
    <n v="0"/>
    <n v="5.3391999999999991"/>
  </r>
  <r>
    <n v="2578"/>
    <s v="CA-2014-129091"/>
    <x v="754"/>
    <d v="2014-11-27T00:00:00"/>
    <s v="Standard Class"/>
    <s v="RA-19885"/>
    <s v="Ruben Ausman"/>
    <x v="1"/>
    <s v="United States"/>
    <s v="Columbus"/>
    <x v="32"/>
    <n v="31907"/>
    <x v="0"/>
    <s v="OFF-AP-10002734"/>
    <x v="1"/>
    <x v="9"/>
    <s v="Holmes Harmony HEPA Air Purifier for 17 x 20 Room"/>
    <n v="675.12"/>
    <n v="3"/>
    <n v="0"/>
    <n v="290.30160000000001"/>
  </r>
  <r>
    <n v="2579"/>
    <s v="US-2014-155502"/>
    <x v="755"/>
    <d v="2014-01-31T00:00:00"/>
    <s v="Standard Class"/>
    <s v="SD-20485"/>
    <s v="Shirley Daniels"/>
    <x v="2"/>
    <s v="United States"/>
    <s v="Alexandria"/>
    <x v="17"/>
    <n v="22304"/>
    <x v="0"/>
    <s v="FUR-FU-10004587"/>
    <x v="0"/>
    <x v="5"/>
    <s v="GE General Use Halogen Bulbs, 100 Watts, 1 Bulb per Pack"/>
    <n v="62.820000000000007"/>
    <n v="3"/>
    <n v="0"/>
    <n v="30.7818"/>
  </r>
  <r>
    <n v="2580"/>
    <s v="US-2014-155502"/>
    <x v="755"/>
    <d v="2014-01-31T00:00:00"/>
    <s v="Standard Class"/>
    <s v="SD-20485"/>
    <s v="Shirley Daniels"/>
    <x v="2"/>
    <s v="United States"/>
    <s v="Alexandria"/>
    <x v="17"/>
    <n v="22304"/>
    <x v="0"/>
    <s v="OFF-ST-10004337"/>
    <x v="1"/>
    <x v="4"/>
    <s v="SAFCO Commercial Wire Shelving, 72h"/>
    <n v="489.92"/>
    <n v="8"/>
    <n v="0"/>
    <n v="0"/>
  </r>
  <r>
    <n v="2581"/>
    <s v="US-2014-155502"/>
    <x v="755"/>
    <d v="2014-01-31T00:00:00"/>
    <s v="Standard Class"/>
    <s v="SD-20485"/>
    <s v="Shirley Daniels"/>
    <x v="2"/>
    <s v="United States"/>
    <s v="Alexandria"/>
    <x v="17"/>
    <n v="22304"/>
    <x v="0"/>
    <s v="OFF-PA-10003072"/>
    <x v="1"/>
    <x v="10"/>
    <s v="Eureka Recycled Copy Paper 8 1/2&quot; x 11&quot;, Ream"/>
    <n v="19.440000000000001"/>
    <n v="3"/>
    <n v="0"/>
    <n v="9.3312000000000008"/>
  </r>
  <r>
    <n v="2582"/>
    <s v="US-2014-155502"/>
    <x v="755"/>
    <d v="2014-01-31T00:00:00"/>
    <s v="Standard Class"/>
    <s v="SD-20485"/>
    <s v="Shirley Daniels"/>
    <x v="2"/>
    <s v="United States"/>
    <s v="Alexandria"/>
    <x v="17"/>
    <n v="22304"/>
    <x v="0"/>
    <s v="OFF-PA-10000380"/>
    <x v="1"/>
    <x v="10"/>
    <s v="REDIFORM Incoming/Outgoing Call Register, 11&quot; X 8 1/2&quot;, 100 Messages"/>
    <n v="16.68"/>
    <n v="2"/>
    <n v="0"/>
    <n v="8.34"/>
  </r>
  <r>
    <n v="2583"/>
    <s v="US-2014-155502"/>
    <x v="755"/>
    <d v="2014-01-31T00:00:00"/>
    <s v="Standard Class"/>
    <s v="SD-20485"/>
    <s v="Shirley Daniels"/>
    <x v="2"/>
    <s v="United States"/>
    <s v="Alexandria"/>
    <x v="17"/>
    <n v="22304"/>
    <x v="0"/>
    <s v="TEC-PH-10004833"/>
    <x v="2"/>
    <x v="7"/>
    <s v="Macally Suction Cup Mount"/>
    <n v="155.35"/>
    <n v="13"/>
    <n v="0"/>
    <n v="0"/>
  </r>
  <r>
    <n v="2584"/>
    <s v="US-2014-155502"/>
    <x v="755"/>
    <d v="2014-01-31T00:00:00"/>
    <s v="Standard Class"/>
    <s v="SD-20485"/>
    <s v="Shirley Daniels"/>
    <x v="2"/>
    <s v="United States"/>
    <s v="Alexandria"/>
    <x v="17"/>
    <n v="22304"/>
    <x v="0"/>
    <s v="FUR-FU-10001847"/>
    <x v="0"/>
    <x v="5"/>
    <s v="Eldon Image Series Black Desk Accessories"/>
    <n v="12.419999999999998"/>
    <n v="3"/>
    <n v="0"/>
    <n v="4.4711999999999996"/>
  </r>
  <r>
    <n v="2585"/>
    <s v="US-2014-155502"/>
    <x v="755"/>
    <d v="2014-01-31T00:00:00"/>
    <s v="Standard Class"/>
    <s v="SD-20485"/>
    <s v="Shirley Daniels"/>
    <x v="2"/>
    <s v="United States"/>
    <s v="Alexandria"/>
    <x v="17"/>
    <n v="22304"/>
    <x v="0"/>
    <s v="TEC-PH-10002103"/>
    <x v="2"/>
    <x v="7"/>
    <s v="Jabra SPEAK 410"/>
    <n v="187.98"/>
    <n v="2"/>
    <n v="0"/>
    <n v="52.634399999999999"/>
  </r>
  <r>
    <n v="2586"/>
    <s v="CA-2015-121041"/>
    <x v="502"/>
    <d v="2015-11-10T00:00:00"/>
    <s v="Standard Class"/>
    <s v="CS-12250"/>
    <s v="Chris Selesnick"/>
    <x v="1"/>
    <s v="United States"/>
    <s v="Haltom City"/>
    <x v="5"/>
    <n v="76117"/>
    <x v="2"/>
    <s v="OFF-EN-10001137"/>
    <x v="1"/>
    <x v="12"/>
    <s v="#10 Gummed Flap White Envelopes, 100/Box"/>
    <n v="6.6080000000000005"/>
    <n v="2"/>
    <n v="0.2"/>
    <n v="2.1475999999999997"/>
  </r>
  <r>
    <n v="2587"/>
    <s v="CA-2017-131695"/>
    <x v="160"/>
    <d v="2017-07-06T00:00:00"/>
    <s v="Standard Class"/>
    <s v="RA-19285"/>
    <s v="Ralph Arnett"/>
    <x v="0"/>
    <s v="United States"/>
    <s v="New York City"/>
    <x v="15"/>
    <n v="10024"/>
    <x v="3"/>
    <s v="OFF-ST-10001476"/>
    <x v="1"/>
    <x v="4"/>
    <s v="Steel Personal Filing/Posting Tote"/>
    <n v="248.57"/>
    <n v="7"/>
    <n v="0"/>
    <n v="67.113900000000015"/>
  </r>
  <r>
    <n v="2588"/>
    <s v="CA-2017-131695"/>
    <x v="160"/>
    <d v="2017-07-06T00:00:00"/>
    <s v="Standard Class"/>
    <s v="RA-19285"/>
    <s v="Ralph Arnett"/>
    <x v="0"/>
    <s v="United States"/>
    <s v="New York City"/>
    <x v="15"/>
    <n v="10024"/>
    <x v="3"/>
    <s v="FUR-FU-10002045"/>
    <x v="0"/>
    <x v="5"/>
    <s v="Executive Impressions 14&quot;"/>
    <n v="22.23"/>
    <n v="1"/>
    <n v="0"/>
    <n v="9.7812000000000019"/>
  </r>
  <r>
    <n v="2589"/>
    <s v="CA-2016-137729"/>
    <x v="465"/>
    <d v="2016-05-09T00:00:00"/>
    <s v="Standard Class"/>
    <s v="BF-11005"/>
    <s v="Barry Franz"/>
    <x v="2"/>
    <s v="United States"/>
    <s v="Los Angeles"/>
    <x v="1"/>
    <n v="90004"/>
    <x v="1"/>
    <s v="OFF-ST-10001505"/>
    <x v="1"/>
    <x v="4"/>
    <s v="Perma STOR-ALL Hanging File Box, 13 1/8&quot;W x 12 1/4&quot;D x 10 1/2&quot;H"/>
    <n v="5.98"/>
    <n v="1"/>
    <n v="0"/>
    <n v="1.0165999999999995"/>
  </r>
  <r>
    <n v="2590"/>
    <s v="CA-2016-137729"/>
    <x v="465"/>
    <d v="2016-05-09T00:00:00"/>
    <s v="Standard Class"/>
    <s v="BF-11005"/>
    <s v="Barry Franz"/>
    <x v="2"/>
    <s v="United States"/>
    <s v="Los Angeles"/>
    <x v="1"/>
    <n v="90004"/>
    <x v="1"/>
    <s v="TEC-PH-10001433"/>
    <x v="2"/>
    <x v="7"/>
    <s v="Cisco Small Business SPA 502G VoIP phone"/>
    <n v="246.16800000000001"/>
    <n v="3"/>
    <n v="0.2"/>
    <n v="21.539699999999996"/>
  </r>
  <r>
    <n v="2591"/>
    <s v="US-2016-115455"/>
    <x v="162"/>
    <d v="2016-09-14T00:00:00"/>
    <s v="Standard Class"/>
    <s v="SE-20110"/>
    <s v="Sanjit Engle"/>
    <x v="0"/>
    <s v="United States"/>
    <s v="Wheeling"/>
    <x v="10"/>
    <n v="60090"/>
    <x v="2"/>
    <s v="FUR-FU-10004671"/>
    <x v="0"/>
    <x v="5"/>
    <s v="Executive Impressions 12&quot; Wall Clock"/>
    <n v="14.136000000000003"/>
    <n v="2"/>
    <n v="0.6"/>
    <n v="-7.774799999999999"/>
  </r>
  <r>
    <n v="2592"/>
    <s v="US-2016-115455"/>
    <x v="162"/>
    <d v="2016-09-14T00:00:00"/>
    <s v="Standard Class"/>
    <s v="SE-20110"/>
    <s v="Sanjit Engle"/>
    <x v="0"/>
    <s v="United States"/>
    <s v="Wheeling"/>
    <x v="10"/>
    <n v="60090"/>
    <x v="2"/>
    <s v="FUR-TA-10003569"/>
    <x v="0"/>
    <x v="3"/>
    <s v="Bretford CR8500 Series Meeting Room Furniture"/>
    <n v="601.47"/>
    <n v="3"/>
    <n v="0.5"/>
    <n v="-300.73500000000001"/>
  </r>
  <r>
    <n v="2593"/>
    <s v="CA-2017-128300"/>
    <x v="221"/>
    <d v="2017-11-26T00:00:00"/>
    <s v="Second Class"/>
    <s v="RS-19765"/>
    <s v="Roland Schwarz"/>
    <x v="1"/>
    <s v="United States"/>
    <s v="Summerville"/>
    <x v="20"/>
    <n v="29483"/>
    <x v="0"/>
    <s v="TEC-PH-10002807"/>
    <x v="2"/>
    <x v="7"/>
    <s v="Motorla HX550 Universal Bluetooth Headset"/>
    <n v="79.099999999999994"/>
    <n v="2"/>
    <n v="0"/>
    <n v="39.549999999999997"/>
  </r>
  <r>
    <n v="2594"/>
    <s v="CA-2017-128300"/>
    <x v="221"/>
    <d v="2017-11-26T00:00:00"/>
    <s v="Second Class"/>
    <s v="RS-19765"/>
    <s v="Roland Schwarz"/>
    <x v="1"/>
    <s v="United States"/>
    <s v="Summerville"/>
    <x v="20"/>
    <n v="29483"/>
    <x v="0"/>
    <s v="OFF-BI-10001597"/>
    <x v="1"/>
    <x v="8"/>
    <s v="Wilson Jones Ledger-Size, Piano-Hinge Binder, 2&quot;, Blue"/>
    <n v="327.84"/>
    <n v="8"/>
    <n v="0"/>
    <n v="157.36319999999998"/>
  </r>
  <r>
    <n v="2595"/>
    <s v="CA-2017-149048"/>
    <x v="726"/>
    <d v="2017-05-17T00:00:00"/>
    <s v="Standard Class"/>
    <s v="BM-11650"/>
    <s v="Brian Moss"/>
    <x v="1"/>
    <s v="United States"/>
    <s v="Columbus"/>
    <x v="14"/>
    <n v="47201"/>
    <x v="2"/>
    <s v="OFF-EN-10003296"/>
    <x v="1"/>
    <x v="12"/>
    <s v="Tyvek Side-Opening Peel &amp; Seel Expanding Envelopes"/>
    <n v="180.96"/>
    <n v="2"/>
    <n v="0"/>
    <n v="81.432000000000002"/>
  </r>
  <r>
    <n v="2596"/>
    <s v="CA-2017-149048"/>
    <x v="726"/>
    <d v="2017-05-17T00:00:00"/>
    <s v="Standard Class"/>
    <s v="BM-11650"/>
    <s v="Brian Moss"/>
    <x v="1"/>
    <s v="United States"/>
    <s v="Columbus"/>
    <x v="14"/>
    <n v="47201"/>
    <x v="2"/>
    <s v="OFF-BI-10004632"/>
    <x v="1"/>
    <x v="8"/>
    <s v="Ibico Hi-Tech Manual Binding System"/>
    <n v="914.97"/>
    <n v="3"/>
    <n v="0"/>
    <n v="411.73649999999998"/>
  </r>
  <r>
    <n v="2597"/>
    <s v="CA-2017-149048"/>
    <x v="726"/>
    <d v="2017-05-17T00:00:00"/>
    <s v="Standard Class"/>
    <s v="BM-11650"/>
    <s v="Brian Moss"/>
    <x v="1"/>
    <s v="United States"/>
    <s v="Columbus"/>
    <x v="14"/>
    <n v="47201"/>
    <x v="2"/>
    <s v="TEC-PH-10002310"/>
    <x v="2"/>
    <x v="7"/>
    <s v="Plantronics Calisto P620-M USB Wireless Speakerphone System"/>
    <n v="587.97"/>
    <n v="3"/>
    <n v="0"/>
    <n v="158.75190000000003"/>
  </r>
  <r>
    <n v="2598"/>
    <s v="CA-2017-149048"/>
    <x v="726"/>
    <d v="2017-05-17T00:00:00"/>
    <s v="Standard Class"/>
    <s v="BM-11650"/>
    <s v="Brian Moss"/>
    <x v="1"/>
    <s v="United States"/>
    <s v="Columbus"/>
    <x v="14"/>
    <n v="47201"/>
    <x v="2"/>
    <s v="OFF-ST-10000078"/>
    <x v="1"/>
    <x v="4"/>
    <s v="Tennsco 6- and 18-Compartment Lockers"/>
    <n v="530.34"/>
    <n v="2"/>
    <n v="0"/>
    <n v="95.461199999999963"/>
  </r>
  <r>
    <n v="2599"/>
    <s v="CA-2017-149048"/>
    <x v="726"/>
    <d v="2017-05-17T00:00:00"/>
    <s v="Standard Class"/>
    <s v="BM-11650"/>
    <s v="Brian Moss"/>
    <x v="1"/>
    <s v="United States"/>
    <s v="Columbus"/>
    <x v="14"/>
    <n v="47201"/>
    <x v="2"/>
    <s v="OFF-PA-10001752"/>
    <x v="1"/>
    <x v="10"/>
    <s v="Hammermill CopyPlus Copy Paper (20Lb. and 84 Bright)"/>
    <n v="14.940000000000001"/>
    <n v="3"/>
    <n v="0"/>
    <n v="7.3206000000000007"/>
  </r>
  <r>
    <n v="2600"/>
    <s v="CA-2017-108553"/>
    <x v="756"/>
    <d v="2017-04-29T00:00:00"/>
    <s v="Standard Class"/>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s v="Standard Class"/>
    <s v="SK-19990"/>
    <s v="Sally Knutson"/>
    <x v="0"/>
    <s v="United States"/>
    <s v="New York City"/>
    <x v="15"/>
    <n v="10024"/>
    <x v="3"/>
    <s v="OFF-SU-10002573"/>
    <x v="1"/>
    <x v="14"/>
    <s v="Acme 10&quot; Easy Grip Assistive Scissors"/>
    <n v="122.71000000000001"/>
    <n v="7"/>
    <n v="0"/>
    <n v="36.812999999999988"/>
  </r>
  <r>
    <n v="2602"/>
    <s v="CA-2016-165848"/>
    <x v="30"/>
    <d v="2016-06-04T00:00:00"/>
    <s v="Same Day"/>
    <s v="EN-13780"/>
    <s v="Edward Nazzal"/>
    <x v="0"/>
    <s v="United States"/>
    <s v="New York City"/>
    <x v="15"/>
    <n v="10035"/>
    <x v="3"/>
    <s v="OFF-PA-10000349"/>
    <x v="1"/>
    <x v="10"/>
    <s v="Easy-staple paper"/>
    <n v="14.940000000000001"/>
    <n v="3"/>
    <n v="0"/>
    <n v="7.0218000000000007"/>
  </r>
  <r>
    <n v="2603"/>
    <s v="CA-2016-165848"/>
    <x v="30"/>
    <d v="2016-06-04T00:00:00"/>
    <s v="Same Day"/>
    <s v="EN-13780"/>
    <s v="Edward Nazzal"/>
    <x v="0"/>
    <s v="United States"/>
    <s v="New York City"/>
    <x v="15"/>
    <n v="10035"/>
    <x v="3"/>
    <s v="TEC-MA-10003356"/>
    <x v="2"/>
    <x v="15"/>
    <s v="Panasonic KX MC6040 Color Laser Multifunction Printer"/>
    <n v="1349.85"/>
    <n v="3"/>
    <n v="0"/>
    <n v="364.45949999999993"/>
  </r>
  <r>
    <n v="2604"/>
    <s v="CA-2016-165848"/>
    <x v="30"/>
    <d v="2016-06-04T00:00:00"/>
    <s v="Same Day"/>
    <s v="EN-13780"/>
    <s v="Edward Nazzal"/>
    <x v="0"/>
    <s v="United States"/>
    <s v="New York City"/>
    <x v="15"/>
    <n v="10035"/>
    <x v="3"/>
    <s v="FUR-BO-10000362"/>
    <x v="0"/>
    <x v="0"/>
    <s v="Sauder Inglewood Library Bookcases"/>
    <n v="136.78399999999999"/>
    <n v="1"/>
    <n v="0.2"/>
    <n v="5.129400000000004"/>
  </r>
  <r>
    <n v="2605"/>
    <s v="CA-2016-165848"/>
    <x v="30"/>
    <d v="2016-06-04T00:00:00"/>
    <s v="Same Day"/>
    <s v="EN-13780"/>
    <s v="Edward Nazzal"/>
    <x v="0"/>
    <s v="United States"/>
    <s v="New York City"/>
    <x v="15"/>
    <n v="10035"/>
    <x v="3"/>
    <s v="FUR-FU-10003878"/>
    <x v="0"/>
    <x v="5"/>
    <s v="Linden 10&quot; Round Wall Clock, Black"/>
    <n v="61.12"/>
    <n v="4"/>
    <n v="0"/>
    <n v="20.780799999999999"/>
  </r>
  <r>
    <n v="2606"/>
    <s v="CA-2014-112718"/>
    <x v="757"/>
    <d v="2014-12-21T00:00:00"/>
    <s v="Standard Class"/>
    <s v="KN-16450"/>
    <s v="Kean Nguyen"/>
    <x v="1"/>
    <s v="United States"/>
    <s v="Jacksonville"/>
    <x v="2"/>
    <n v="32216"/>
    <x v="0"/>
    <s v="OFF-BI-10000591"/>
    <x v="1"/>
    <x v="8"/>
    <s v="Avery Binder Labels"/>
    <n v="1.1670000000000003"/>
    <n v="1"/>
    <n v="0.7"/>
    <n v="-0.85579999999999989"/>
  </r>
  <r>
    <n v="2607"/>
    <s v="CA-2016-154053"/>
    <x v="758"/>
    <d v="2016-03-10T00:00:00"/>
    <s v="Standard Class"/>
    <s v="MG-17890"/>
    <s v="Michael Granlund"/>
    <x v="2"/>
    <s v="United States"/>
    <s v="San Diego"/>
    <x v="1"/>
    <n v="92024"/>
    <x v="1"/>
    <s v="OFF-AR-10003727"/>
    <x v="1"/>
    <x v="6"/>
    <s v="Berol Giant Pencil Sharpener"/>
    <n v="16.989999999999998"/>
    <n v="1"/>
    <n v="0"/>
    <n v="4.9270999999999976"/>
  </r>
  <r>
    <n v="2608"/>
    <s v="CA-2014-127446"/>
    <x v="641"/>
    <d v="2014-11-30T00:00:00"/>
    <s v="Standard Class"/>
    <s v="MC-17590"/>
    <s v="Matt Collister"/>
    <x v="1"/>
    <s v="United States"/>
    <s v="Arlington"/>
    <x v="5"/>
    <n v="76017"/>
    <x v="2"/>
    <s v="TEC-AC-10001635"/>
    <x v="2"/>
    <x v="11"/>
    <s v="KeyTronic KT400U2 - Keyboard - Black"/>
    <n v="24.672000000000001"/>
    <n v="3"/>
    <n v="0.2"/>
    <n v="0"/>
  </r>
  <r>
    <n v="2609"/>
    <s v="CA-2014-127446"/>
    <x v="641"/>
    <d v="2014-11-30T00:00:00"/>
    <s v="Standard Class"/>
    <s v="MC-17590"/>
    <s v="Matt Collister"/>
    <x v="1"/>
    <s v="United States"/>
    <s v="Arlington"/>
    <x v="5"/>
    <n v="76017"/>
    <x v="2"/>
    <s v="OFF-LA-10001317"/>
    <x v="1"/>
    <x v="2"/>
    <s v="Avery 520"/>
    <n v="2.52"/>
    <n v="1"/>
    <n v="0.2"/>
    <n v="0.88200000000000001"/>
  </r>
  <r>
    <n v="2610"/>
    <s v="CA-2014-127446"/>
    <x v="641"/>
    <d v="2014-11-30T00:00:00"/>
    <s v="Standard Class"/>
    <s v="MC-17590"/>
    <s v="Matt Collister"/>
    <x v="1"/>
    <s v="United States"/>
    <s v="Arlington"/>
    <x v="5"/>
    <n v="76017"/>
    <x v="2"/>
    <s v="FUR-TA-10000577"/>
    <x v="0"/>
    <x v="3"/>
    <s v="Bretford CR4500 Series Slim Rectangular Table"/>
    <n v="1218.7349999999997"/>
    <n v="5"/>
    <n v="0.3"/>
    <n v="-121.87349999999992"/>
  </r>
  <r>
    <n v="2611"/>
    <s v="CA-2014-127446"/>
    <x v="641"/>
    <d v="2014-11-30T00:00:00"/>
    <s v="Standard Class"/>
    <s v="MC-17590"/>
    <s v="Matt Collister"/>
    <x v="1"/>
    <s v="United States"/>
    <s v="Arlington"/>
    <x v="5"/>
    <n v="76017"/>
    <x v="2"/>
    <s v="OFF-LA-10000248"/>
    <x v="1"/>
    <x v="2"/>
    <s v="Avery 52"/>
    <n v="5.9039999999999999"/>
    <n v="2"/>
    <n v="0.2"/>
    <n v="1.9925999999999999"/>
  </r>
  <r>
    <n v="2612"/>
    <s v="CA-2014-127446"/>
    <x v="641"/>
    <d v="2014-11-30T00:00:00"/>
    <s v="Standard Class"/>
    <s v="MC-17590"/>
    <s v="Matt Collister"/>
    <x v="1"/>
    <s v="United States"/>
    <s v="Arlington"/>
    <x v="5"/>
    <n v="76017"/>
    <x v="2"/>
    <s v="OFF-PA-10000955"/>
    <x v="1"/>
    <x v="10"/>
    <s v="Southworth 25% Cotton Granite Paper &amp; Envelopes"/>
    <n v="15.696000000000002"/>
    <n v="3"/>
    <n v="0.2"/>
    <n v="5.1011999999999995"/>
  </r>
  <r>
    <n v="2613"/>
    <s v="CA-2014-127446"/>
    <x v="641"/>
    <d v="2014-11-30T00:00:00"/>
    <s v="Standard Class"/>
    <s v="MC-17590"/>
    <s v="Matt Collister"/>
    <x v="1"/>
    <s v="United States"/>
    <s v="Arlington"/>
    <x v="5"/>
    <n v="76017"/>
    <x v="2"/>
    <s v="FUR-FU-10000221"/>
    <x v="0"/>
    <x v="5"/>
    <s v="Master Caster Door Stop, Brown"/>
    <n v="6.0960000000000001"/>
    <n v="3"/>
    <n v="0.6"/>
    <n v="-3.9624000000000006"/>
  </r>
  <r>
    <n v="2614"/>
    <s v="CA-2016-137204"/>
    <x v="236"/>
    <d v="2016-05-05T00:00:00"/>
    <s v="Standard Class"/>
    <s v="BO-11350"/>
    <s v="Bill Overfelt"/>
    <x v="1"/>
    <s v="United States"/>
    <s v="Los Angeles"/>
    <x v="1"/>
    <n v="90045"/>
    <x v="1"/>
    <s v="FUR-CH-10002304"/>
    <x v="0"/>
    <x v="1"/>
    <s v="Global Stack Chair without Arms, Black"/>
    <n v="41.568000000000005"/>
    <n v="2"/>
    <n v="0.2"/>
    <n v="2.5980000000000008"/>
  </r>
  <r>
    <n v="2615"/>
    <s v="CA-2014-147298"/>
    <x v="759"/>
    <d v="2014-05-03T00:00:00"/>
    <s v="Standard Class"/>
    <s v="AG-10300"/>
    <s v="Aleksandra Gannaway"/>
    <x v="1"/>
    <s v="United States"/>
    <s v="Los Angeles"/>
    <x v="1"/>
    <n v="90049"/>
    <x v="1"/>
    <s v="FUR-CH-10004886"/>
    <x v="0"/>
    <x v="1"/>
    <s v="Bevis Steel Folding Chairs"/>
    <n v="230.28000000000003"/>
    <n v="3"/>
    <n v="0.2"/>
    <n v="23.027999999999992"/>
  </r>
  <r>
    <n v="2616"/>
    <s v="CA-2014-147298"/>
    <x v="759"/>
    <d v="2014-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s v="Standard Class"/>
    <s v="MS-17365"/>
    <s v="Maribeth Schnelling"/>
    <x v="0"/>
    <s v="United States"/>
    <s v="San Francisco"/>
    <x v="1"/>
    <n v="94110"/>
    <x v="1"/>
    <s v="OFF-LA-10003663"/>
    <x v="1"/>
    <x v="2"/>
    <s v="Avery 498"/>
    <n v="5.78"/>
    <n v="2"/>
    <n v="0"/>
    <n v="2.7166000000000001"/>
  </r>
  <r>
    <n v="2618"/>
    <s v="CA-2017-147942"/>
    <x v="719"/>
    <d v="2017-04-05T00:00:00"/>
    <s v="Standard Class"/>
    <s v="MS-17365"/>
    <s v="Maribeth Schnelling"/>
    <x v="0"/>
    <s v="United States"/>
    <s v="San Francisco"/>
    <x v="1"/>
    <n v="94110"/>
    <x v="1"/>
    <s v="OFF-BI-10001294"/>
    <x v="1"/>
    <x v="8"/>
    <s v="Fellowes Binding Cases"/>
    <n v="121.67999999999999"/>
    <n v="13"/>
    <n v="0.2"/>
    <n v="38.024999999999977"/>
  </r>
  <r>
    <n v="2619"/>
    <s v="CA-2017-115931"/>
    <x v="66"/>
    <d v="2017-12-26T00:00:00"/>
    <s v="Standard Class"/>
    <s v="JM-15655"/>
    <s v="Jim Mitchum"/>
    <x v="1"/>
    <s v="United States"/>
    <s v="Carlsbad"/>
    <x v="27"/>
    <n v="88220"/>
    <x v="1"/>
    <s v="OFF-AR-10000369"/>
    <x v="1"/>
    <x v="6"/>
    <s v="Design Ebony Sketching Pencil"/>
    <n v="4.17"/>
    <n v="3"/>
    <n v="0"/>
    <n v="1.0841999999999998"/>
  </r>
  <r>
    <n v="2620"/>
    <s v="CA-2017-115931"/>
    <x v="66"/>
    <d v="2017-12-26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s v="Standard Class"/>
    <s v="JM-15655"/>
    <s v="Jim Mitchum"/>
    <x v="1"/>
    <s v="United States"/>
    <s v="Carlsbad"/>
    <x v="27"/>
    <n v="88220"/>
    <x v="1"/>
    <s v="OFF-ST-10000876"/>
    <x v="1"/>
    <x v="4"/>
    <s v="Eldon Simplefile Box Office"/>
    <n v="37.32"/>
    <n v="3"/>
    <n v="0"/>
    <n v="10.4496"/>
  </r>
  <r>
    <n v="2622"/>
    <s v="CA-2017-115931"/>
    <x v="66"/>
    <d v="2017-12-26T00:00:00"/>
    <s v="Standard Class"/>
    <s v="JM-15655"/>
    <s v="Jim Mitchum"/>
    <x v="1"/>
    <s v="United States"/>
    <s v="Carlsbad"/>
    <x v="27"/>
    <n v="88220"/>
    <x v="1"/>
    <s v="OFF-LA-10001404"/>
    <x v="1"/>
    <x v="2"/>
    <s v="Avery 517"/>
    <n v="18.45"/>
    <n v="5"/>
    <n v="0"/>
    <n v="8.6715"/>
  </r>
  <r>
    <n v="2623"/>
    <s v="CA-2014-164861"/>
    <x v="640"/>
    <d v="2014-12-06T00:00:00"/>
    <s v="Second Class"/>
    <s v="MC-17635"/>
    <s v="Matthew Clasen"/>
    <x v="1"/>
    <s v="United States"/>
    <s v="Saint Louis"/>
    <x v="25"/>
    <n v="63116"/>
    <x v="2"/>
    <s v="OFF-PA-10001972"/>
    <x v="1"/>
    <x v="10"/>
    <s v="Xerox 214"/>
    <n v="25.92"/>
    <n v="4"/>
    <n v="0"/>
    <n v="12.441600000000001"/>
  </r>
  <r>
    <n v="2624"/>
    <s v="CA-2017-127180"/>
    <x v="760"/>
    <d v="2017-10-24T00:00:00"/>
    <s v="First Class"/>
    <s v="TA-21385"/>
    <s v="Tom Ashbrook"/>
    <x v="2"/>
    <s v="United States"/>
    <s v="New York City"/>
    <x v="15"/>
    <n v="10024"/>
    <x v="3"/>
    <s v="TEC-CO-10004722"/>
    <x v="2"/>
    <x v="16"/>
    <s v="Canon imageCLASS 2200 Advanced Copier"/>
    <n v="11199.968000000001"/>
    <n v="4"/>
    <n v="0.2"/>
    <n v="3919.9887999999992"/>
  </r>
  <r>
    <n v="2625"/>
    <s v="CA-2017-127180"/>
    <x v="760"/>
    <d v="2017-10-24T00:00:00"/>
    <s v="First Class"/>
    <s v="TA-21385"/>
    <s v="Tom Ashbrook"/>
    <x v="2"/>
    <s v="United States"/>
    <s v="New York City"/>
    <x v="15"/>
    <n v="10024"/>
    <x v="3"/>
    <s v="TEC-PH-10001494"/>
    <x v="2"/>
    <x v="7"/>
    <s v="Polycom CX600 IP Phone VoIP phone"/>
    <n v="2399.6"/>
    <n v="8"/>
    <n v="0"/>
    <n v="647.89200000000005"/>
  </r>
  <r>
    <n v="2626"/>
    <s v="CA-2017-127180"/>
    <x v="760"/>
    <d v="2017-10-24T00:00:00"/>
    <s v="First Class"/>
    <s v="TA-21385"/>
    <s v="Tom Ashbrook"/>
    <x v="2"/>
    <s v="United States"/>
    <s v="New York City"/>
    <x v="15"/>
    <n v="10024"/>
    <x v="3"/>
    <s v="OFF-EN-10002500"/>
    <x v="1"/>
    <x v="12"/>
    <s v="Globe Weis Peel &amp; Seel First Class Envelopes"/>
    <n v="63.9"/>
    <n v="5"/>
    <n v="0"/>
    <n v="28.754999999999995"/>
  </r>
  <r>
    <n v="2627"/>
    <s v="CA-2017-127180"/>
    <x v="760"/>
    <d v="2017-10-24T00:00:00"/>
    <s v="First Class"/>
    <s v="TA-21385"/>
    <s v="Tom Ashbrook"/>
    <x v="2"/>
    <s v="United States"/>
    <s v="New York City"/>
    <x v="15"/>
    <n v="10024"/>
    <x v="3"/>
    <s v="TEC-PH-10003800"/>
    <x v="2"/>
    <x v="7"/>
    <s v="i.Sound Portable Power - 8000 mAh"/>
    <n v="52.99"/>
    <n v="1"/>
    <n v="0"/>
    <n v="0.52989999999999782"/>
  </r>
  <r>
    <n v="2628"/>
    <s v="US-2017-165344"/>
    <x v="38"/>
    <d v="2017-11-15T00:00:00"/>
    <s v="First Class"/>
    <s v="SB-20290"/>
    <s v="Sean Braxton"/>
    <x v="1"/>
    <s v="United States"/>
    <s v="Springfield"/>
    <x v="24"/>
    <n v="45503"/>
    <x v="3"/>
    <s v="TEC-AC-10002399"/>
    <x v="2"/>
    <x v="11"/>
    <s v="SanDisk Cruzer 32 GB USB Flash Drive"/>
    <n v="60.864000000000004"/>
    <n v="4"/>
    <n v="0.2"/>
    <n v="9.1295999999999964"/>
  </r>
  <r>
    <n v="2629"/>
    <s v="US-2017-165344"/>
    <x v="38"/>
    <d v="2017-11-15T00:00:00"/>
    <s v="First Class"/>
    <s v="SB-20290"/>
    <s v="Sean Braxton"/>
    <x v="1"/>
    <s v="United States"/>
    <s v="Springfield"/>
    <x v="24"/>
    <n v="45503"/>
    <x v="3"/>
    <s v="TEC-MA-10002210"/>
    <x v="2"/>
    <x v="15"/>
    <s v="Epson TM-T88V Direct Thermal Printer - Monochrome - Desktop"/>
    <n v="652.99500000000012"/>
    <n v="7"/>
    <n v="0.7"/>
    <n v="-935.95949999999993"/>
  </r>
  <r>
    <n v="2630"/>
    <s v="US-2017-165344"/>
    <x v="38"/>
    <d v="2017-11-15T00:00:00"/>
    <s v="First Class"/>
    <s v="SB-20290"/>
    <s v="Sean Braxton"/>
    <x v="1"/>
    <s v="United States"/>
    <s v="Springfield"/>
    <x v="24"/>
    <n v="45503"/>
    <x v="3"/>
    <s v="OFF-BI-10003196"/>
    <x v="1"/>
    <x v="8"/>
    <s v="Accohide Poly Flexible Ring Binders"/>
    <n v="11.220000000000002"/>
    <n v="10"/>
    <n v="0.7"/>
    <n v="-7.4799999999999969"/>
  </r>
  <r>
    <n v="2631"/>
    <s v="CA-2015-168186"/>
    <x v="229"/>
    <d v="2015-09-15T00:00:00"/>
    <s v="Standard Class"/>
    <s v="AB-10150"/>
    <s v="Aimee Bixby"/>
    <x v="0"/>
    <s v="United States"/>
    <s v="Tulsa"/>
    <x v="26"/>
    <n v="74133"/>
    <x v="2"/>
    <s v="OFF-PA-10000477"/>
    <x v="1"/>
    <x v="10"/>
    <s v="Xerox 1952"/>
    <n v="14.940000000000001"/>
    <n v="3"/>
    <n v="0"/>
    <n v="7.0218000000000007"/>
  </r>
  <r>
    <n v="2632"/>
    <s v="US-2017-110604"/>
    <x v="356"/>
    <d v="2017-05-20T00:00:00"/>
    <s v="Standard Class"/>
    <s v="JF-15295"/>
    <s v="Jason Fortune-"/>
    <x v="0"/>
    <s v="United States"/>
    <s v="Seattle"/>
    <x v="4"/>
    <n v="98103"/>
    <x v="1"/>
    <s v="FUR-FU-10000076"/>
    <x v="0"/>
    <x v="5"/>
    <s v="24-Hour Round Wall Clock"/>
    <n v="39.96"/>
    <n v="2"/>
    <n v="0"/>
    <n v="17.182800000000004"/>
  </r>
  <r>
    <n v="2633"/>
    <s v="US-2017-110604"/>
    <x v="356"/>
    <d v="2017-05-20T00:00:00"/>
    <s v="Standard Class"/>
    <s v="JF-15295"/>
    <s v="Jason Fortune-"/>
    <x v="0"/>
    <s v="United States"/>
    <s v="Seattle"/>
    <x v="4"/>
    <n v="98103"/>
    <x v="1"/>
    <s v="FUR-CH-10002017"/>
    <x v="0"/>
    <x v="1"/>
    <s v="SAFCO Optional Arm Kit for Workspace Cribbage Stacking Chair"/>
    <n v="42.624000000000002"/>
    <n v="2"/>
    <n v="0.2"/>
    <n v="4.2623999999999977"/>
  </r>
  <r>
    <n v="2634"/>
    <s v="US-2017-110604"/>
    <x v="356"/>
    <d v="2017-05-20T00:00:00"/>
    <s v="Standard Class"/>
    <s v="JF-15295"/>
    <s v="Jason Fortune-"/>
    <x v="0"/>
    <s v="United States"/>
    <s v="Seattle"/>
    <x v="4"/>
    <n v="98103"/>
    <x v="1"/>
    <s v="FUR-CH-10004287"/>
    <x v="0"/>
    <x v="1"/>
    <s v="SAFCO Arco Folding Chair"/>
    <n v="220.96"/>
    <n v="1"/>
    <n v="0.2"/>
    <n v="24.857999999999983"/>
  </r>
  <r>
    <n v="2635"/>
    <s v="CA-2015-116750"/>
    <x v="761"/>
    <d v="2015-07-10T00:00:00"/>
    <s v="Second Class"/>
    <s v="BF-10975"/>
    <s v="Barbara Fisher"/>
    <x v="1"/>
    <s v="United States"/>
    <s v="Fayetteville"/>
    <x v="3"/>
    <n v="28314"/>
    <x v="0"/>
    <s v="FUR-FU-10003829"/>
    <x v="0"/>
    <x v="5"/>
    <s v="Stackable Trays"/>
    <n v="4.9280000000000008"/>
    <n v="2"/>
    <n v="0.2"/>
    <n v="0.73919999999999941"/>
  </r>
  <r>
    <n v="2636"/>
    <s v="CA-2015-116750"/>
    <x v="761"/>
    <d v="2015-07-10T00:00:00"/>
    <s v="Second Class"/>
    <s v="BF-10975"/>
    <s v="Barbara Fisher"/>
    <x v="1"/>
    <s v="United States"/>
    <s v="Fayetteville"/>
    <x v="3"/>
    <n v="28314"/>
    <x v="0"/>
    <s v="OFF-BI-10004728"/>
    <x v="1"/>
    <x v="8"/>
    <s v="Wilson Jones Turn Tabs Binder Tool for Ring Binders"/>
    <n v="7.2300000000000022"/>
    <n v="5"/>
    <n v="0.7"/>
    <n v="-5.7840000000000007"/>
  </r>
  <r>
    <n v="2637"/>
    <s v="CA-2015-162369"/>
    <x v="762"/>
    <d v="2015-08-19T00:00:00"/>
    <s v="Standard Class"/>
    <s v="TT-21265"/>
    <s v="Tim Taslimi"/>
    <x v="1"/>
    <s v="United States"/>
    <s v="Los Angeles"/>
    <x v="1"/>
    <n v="90045"/>
    <x v="1"/>
    <s v="OFF-ST-10000046"/>
    <x v="1"/>
    <x v="4"/>
    <s v="Fellowes Super Stor/Drawer Files"/>
    <n v="323.10000000000002"/>
    <n v="2"/>
    <n v="0"/>
    <n v="61.38900000000001"/>
  </r>
  <r>
    <n v="2638"/>
    <s v="CA-2017-108441"/>
    <x v="492"/>
    <d v="2017-06-18T00:00:00"/>
    <s v="Standard Class"/>
    <s v="SB-20170"/>
    <s v="Sarah Bern"/>
    <x v="0"/>
    <s v="United States"/>
    <s v="New York City"/>
    <x v="15"/>
    <n v="10035"/>
    <x v="3"/>
    <s v="OFF-PA-10000697"/>
    <x v="1"/>
    <x v="10"/>
    <s v="TOPS Voice Message Log Book, Flash Format"/>
    <n v="19.04"/>
    <n v="4"/>
    <n v="0"/>
    <n v="9.3295999999999992"/>
  </r>
  <r>
    <n v="2639"/>
    <s v="CA-2017-108441"/>
    <x v="492"/>
    <d v="2017-06-18T00:00:00"/>
    <s v="Standard Class"/>
    <s v="SB-20170"/>
    <s v="Sarah Bern"/>
    <x v="0"/>
    <s v="United States"/>
    <s v="New York City"/>
    <x v="15"/>
    <n v="10035"/>
    <x v="3"/>
    <s v="OFF-BI-10000848"/>
    <x v="1"/>
    <x v="8"/>
    <s v="Angle-D Ring Binders"/>
    <n v="13.128"/>
    <n v="3"/>
    <n v="0.2"/>
    <n v="4.2665999999999986"/>
  </r>
  <r>
    <n v="2640"/>
    <s v="CA-2017-108441"/>
    <x v="492"/>
    <d v="2017-06-18T00:00:00"/>
    <s v="Standard Class"/>
    <s v="SB-20170"/>
    <s v="Sarah Bern"/>
    <x v="0"/>
    <s v="United States"/>
    <s v="New York City"/>
    <x v="15"/>
    <n v="10035"/>
    <x v="3"/>
    <s v="OFF-AR-10004691"/>
    <x v="1"/>
    <x v="6"/>
    <s v="Boston 1730 StandUp Electric Pencil Sharpener"/>
    <n v="64.14"/>
    <n v="3"/>
    <n v="0"/>
    <n v="16.676400000000001"/>
  </r>
  <r>
    <n v="2641"/>
    <s v="CA-2017-108441"/>
    <x v="492"/>
    <d v="2017-06-18T00:00:00"/>
    <s v="Standard Class"/>
    <s v="SB-20170"/>
    <s v="Sarah Bern"/>
    <x v="0"/>
    <s v="United States"/>
    <s v="New York City"/>
    <x v="15"/>
    <n v="10035"/>
    <x v="3"/>
    <s v="FUR-CH-10000595"/>
    <x v="0"/>
    <x v="1"/>
    <s v="Safco Contoured Stacking Chairs"/>
    <n v="858.24"/>
    <n v="4"/>
    <n v="0.1"/>
    <n v="143.03999999999996"/>
  </r>
  <r>
    <n v="2642"/>
    <s v="CA-2015-169740"/>
    <x v="763"/>
    <d v="2015-02-25T00:00:00"/>
    <s v="Standard Class"/>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s v="First Class"/>
    <s v="KA-16525"/>
    <s v="Kelly Andreada"/>
    <x v="0"/>
    <s v="United States"/>
    <s v="Aurora"/>
    <x v="10"/>
    <n v="60505"/>
    <x v="2"/>
    <s v="OFF-PA-10001289"/>
    <x v="1"/>
    <x v="10"/>
    <s v="White Computer Printout Paper by Universal"/>
    <n v="186.048"/>
    <n v="6"/>
    <n v="0.2"/>
    <n v="67.442399999999992"/>
  </r>
  <r>
    <n v="2644"/>
    <s v="CA-2016-149111"/>
    <x v="764"/>
    <d v="2016-04-21T00:00:00"/>
    <s v="Second Class"/>
    <s v="BF-11170"/>
    <s v="Ben Ferrer"/>
    <x v="2"/>
    <s v="United States"/>
    <s v="Raleigh"/>
    <x v="3"/>
    <n v="27604"/>
    <x v="0"/>
    <s v="TEC-PH-10003092"/>
    <x v="2"/>
    <x v="7"/>
    <s v="Motorola L804"/>
    <n v="36.792000000000002"/>
    <n v="1"/>
    <n v="0.2"/>
    <n v="4.1390999999999991"/>
  </r>
  <r>
    <n v="2645"/>
    <s v="CA-2016-149111"/>
    <x v="764"/>
    <d v="2016-04-21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s v="Second Class"/>
    <s v="TB-21400"/>
    <s v="Tom Boeckenhauer"/>
    <x v="0"/>
    <s v="United States"/>
    <s v="Tulsa"/>
    <x v="26"/>
    <n v="74133"/>
    <x v="2"/>
    <s v="FUR-FU-10004270"/>
    <x v="0"/>
    <x v="5"/>
    <s v="Executive Impressions 13&quot; Clairmont Wall Clock"/>
    <n v="57.69"/>
    <n v="3"/>
    <n v="0"/>
    <n v="23.652900000000002"/>
  </r>
  <r>
    <n v="2647"/>
    <s v="CA-2014-131002"/>
    <x v="557"/>
    <d v="2014-09-12T00:00:00"/>
    <s v="Second Class"/>
    <s v="TB-21400"/>
    <s v="Tom Boeckenhauer"/>
    <x v="0"/>
    <s v="United States"/>
    <s v="Tulsa"/>
    <x v="26"/>
    <n v="74133"/>
    <x v="2"/>
    <s v="OFF-BI-10000948"/>
    <x v="1"/>
    <x v="8"/>
    <s v="GBC Laser Imprintable Binding System Covers, Desert Sand"/>
    <n v="42.81"/>
    <n v="3"/>
    <n v="0"/>
    <n v="20.120699999999999"/>
  </r>
  <r>
    <n v="2648"/>
    <s v="CA-2014-131002"/>
    <x v="557"/>
    <d v="2014-09-12T00:00:00"/>
    <s v="Second Class"/>
    <s v="TB-21400"/>
    <s v="Tom Boeckenhauer"/>
    <x v="0"/>
    <s v="United States"/>
    <s v="Tulsa"/>
    <x v="26"/>
    <n v="74133"/>
    <x v="2"/>
    <s v="OFF-PA-10000223"/>
    <x v="1"/>
    <x v="10"/>
    <s v="Xerox 2000"/>
    <n v="12.96"/>
    <n v="2"/>
    <n v="0"/>
    <n v="6.2208000000000006"/>
  </r>
  <r>
    <n v="2649"/>
    <s v="CA-2014-131002"/>
    <x v="557"/>
    <d v="2014-09-12T00:00:00"/>
    <s v="Second Class"/>
    <s v="TB-21400"/>
    <s v="Tom Boeckenhauer"/>
    <x v="0"/>
    <s v="United States"/>
    <s v="Tulsa"/>
    <x v="26"/>
    <n v="74133"/>
    <x v="2"/>
    <s v="FUR-FU-10004665"/>
    <x v="0"/>
    <x v="5"/>
    <s v="3M Polarizing Task Lamp with Clamp Arm, Light Gray"/>
    <n v="821.87999999999988"/>
    <n v="6"/>
    <n v="0"/>
    <n v="213.68880000000001"/>
  </r>
  <r>
    <n v="2650"/>
    <s v="CA-2014-131002"/>
    <x v="557"/>
    <d v="2014-09-12T00:00:00"/>
    <s v="Second Class"/>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s v="Standard Class"/>
    <s v="SH-19975"/>
    <s v="Sally Hughsby"/>
    <x v="1"/>
    <s v="United States"/>
    <s v="Hesperia"/>
    <x v="1"/>
    <n v="92345"/>
    <x v="1"/>
    <s v="FUR-BO-10004467"/>
    <x v="0"/>
    <x v="0"/>
    <s v="Bestar Classic Bookcase"/>
    <n v="424.95749999999992"/>
    <n v="5"/>
    <n v="0.15"/>
    <n v="19.997999999999976"/>
  </r>
  <r>
    <n v="2652"/>
    <s v="CA-2017-112515"/>
    <x v="697"/>
    <d v="2017-09-21T00:00:00"/>
    <s v="Second Class"/>
    <s v="AS-10225"/>
    <s v="Alan Schoenberger"/>
    <x v="1"/>
    <s v="United States"/>
    <s v="Provo"/>
    <x v="7"/>
    <n v="84604"/>
    <x v="1"/>
    <s v="OFF-BI-10000829"/>
    <x v="1"/>
    <x v="8"/>
    <s v="Avery Non-Stick Binders"/>
    <n v="10.776000000000002"/>
    <n v="3"/>
    <n v="0.2"/>
    <n v="3.5021999999999989"/>
  </r>
  <r>
    <n v="2653"/>
    <s v="CA-2017-112515"/>
    <x v="697"/>
    <d v="2017-09-21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s v="Second Class"/>
    <s v="AS-10225"/>
    <s v="Alan Schoenberger"/>
    <x v="1"/>
    <s v="United States"/>
    <s v="Provo"/>
    <x v="7"/>
    <n v="84604"/>
    <x v="1"/>
    <s v="OFF-PA-10000062"/>
    <x v="1"/>
    <x v="10"/>
    <s v="Green Bar Computer Printout Paper"/>
    <n v="164.88"/>
    <n v="3"/>
    <n v="0"/>
    <n v="80.791200000000003"/>
  </r>
  <r>
    <n v="2655"/>
    <s v="CA-2017-112515"/>
    <x v="697"/>
    <d v="2017-09-21T00:00:00"/>
    <s v="Second Class"/>
    <s v="AS-10225"/>
    <s v="Alan Schoenberger"/>
    <x v="1"/>
    <s v="United States"/>
    <s v="Provo"/>
    <x v="7"/>
    <n v="84604"/>
    <x v="1"/>
    <s v="FUR-BO-10003404"/>
    <x v="0"/>
    <x v="0"/>
    <s v="Global Adaptabilites Bookcase, Cherry/Storm Gray Finish"/>
    <n v="1292.94"/>
    <n v="3"/>
    <n v="0"/>
    <n v="77.576399999999921"/>
  </r>
  <r>
    <n v="2656"/>
    <s v="CA-2017-112515"/>
    <x v="697"/>
    <d v="2017-09-21T00:00:00"/>
    <s v="Second Class"/>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s v="Second Class"/>
    <s v="AS-10225"/>
    <s v="Alan Schoenberger"/>
    <x v="1"/>
    <s v="United States"/>
    <s v="Provo"/>
    <x v="7"/>
    <n v="84604"/>
    <x v="1"/>
    <s v="OFF-ST-10001272"/>
    <x v="1"/>
    <x v="4"/>
    <s v="Mini 13-1/2 Capacity Data Binder Rack, Pearl"/>
    <n v="261.74"/>
    <n v="2"/>
    <n v="0"/>
    <n v="65.435000000000002"/>
  </r>
  <r>
    <n v="2658"/>
    <s v="CA-2017-112515"/>
    <x v="697"/>
    <d v="2017-09-21T00:00:00"/>
    <s v="Second Class"/>
    <s v="AS-10225"/>
    <s v="Alan Schoenberger"/>
    <x v="1"/>
    <s v="United States"/>
    <s v="Provo"/>
    <x v="7"/>
    <n v="84604"/>
    <x v="1"/>
    <s v="OFF-LA-10001175"/>
    <x v="1"/>
    <x v="2"/>
    <s v="Avery 514"/>
    <n v="14.399999999999999"/>
    <n v="5"/>
    <n v="0"/>
    <n v="7.056"/>
  </r>
  <r>
    <n v="2659"/>
    <s v="CA-2016-150343"/>
    <x v="765"/>
    <d v="2016-08-20T00:00:00"/>
    <s v="Standard Class"/>
    <s v="PK-19075"/>
    <s v="Pete Kriz"/>
    <x v="0"/>
    <s v="United States"/>
    <s v="San Francisco"/>
    <x v="1"/>
    <n v="94110"/>
    <x v="1"/>
    <s v="OFF-EN-10004030"/>
    <x v="1"/>
    <x v="12"/>
    <s v="Convenience Packs of Business Envelopes"/>
    <n v="10.86"/>
    <n v="3"/>
    <n v="0"/>
    <n v="5.1042000000000005"/>
  </r>
  <r>
    <n v="2660"/>
    <s v="CA-2015-135538"/>
    <x v="100"/>
    <d v="2015-12-28T00:00:00"/>
    <s v="Standard Class"/>
    <s v="HR-14830"/>
    <s v="Harold Ryan"/>
    <x v="1"/>
    <s v="United States"/>
    <s v="Gilbert"/>
    <x v="16"/>
    <n v="85234"/>
    <x v="1"/>
    <s v="FUR-CH-10004287"/>
    <x v="0"/>
    <x v="1"/>
    <s v="SAFCO Arco Folding Chair"/>
    <n v="883.84"/>
    <n v="4"/>
    <n v="0.2"/>
    <n v="99.431999999999931"/>
  </r>
  <r>
    <n v="2661"/>
    <s v="CA-2017-123372"/>
    <x v="354"/>
    <d v="2017-12-02T00:00:00"/>
    <s v="Standard Class"/>
    <s v="DG-13300"/>
    <s v="Deirdre Greer"/>
    <x v="1"/>
    <s v="United States"/>
    <s v="New York City"/>
    <x v="15"/>
    <n v="10035"/>
    <x v="3"/>
    <s v="TEC-PH-10002834"/>
    <x v="2"/>
    <x v="7"/>
    <s v="Google Nexus 5"/>
    <n v="1979.89"/>
    <n v="11"/>
    <n v="0"/>
    <n v="494.97250000000003"/>
  </r>
  <r>
    <n v="2662"/>
    <s v="CA-2017-123372"/>
    <x v="354"/>
    <d v="2017-12-02T00:00:00"/>
    <s v="Standard Class"/>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s v="First Class"/>
    <s v="CL-12700"/>
    <s v="Craig Leslie"/>
    <x v="2"/>
    <s v="United States"/>
    <s v="Springfield"/>
    <x v="25"/>
    <n v="65807"/>
    <x v="2"/>
    <s v="OFF-BI-10003460"/>
    <x v="1"/>
    <x v="8"/>
    <s v="Acco 3-Hole Punch"/>
    <n v="8.76"/>
    <n v="2"/>
    <n v="0"/>
    <n v="4.2047999999999996"/>
  </r>
  <r>
    <n v="2664"/>
    <s v="CA-2016-164784"/>
    <x v="766"/>
    <d v="2016-05-04T00:00:00"/>
    <s v="First Class"/>
    <s v="HF-14995"/>
    <s v="Herbert Flentye"/>
    <x v="0"/>
    <s v="United States"/>
    <s v="Memphis"/>
    <x v="18"/>
    <n v="38109"/>
    <x v="0"/>
    <s v="OFF-LA-10001569"/>
    <x v="1"/>
    <x v="2"/>
    <s v="Avery 499"/>
    <n v="3.9840000000000004"/>
    <n v="1"/>
    <n v="0.2"/>
    <n v="1.2948"/>
  </r>
  <r>
    <n v="2665"/>
    <s v="CA-2016-164784"/>
    <x v="766"/>
    <d v="2016-05-04T00:00:00"/>
    <s v="First Class"/>
    <s v="HF-14995"/>
    <s v="Herbert Flentye"/>
    <x v="0"/>
    <s v="United States"/>
    <s v="Memphis"/>
    <x v="18"/>
    <n v="38109"/>
    <x v="0"/>
    <s v="FUR-TA-10004534"/>
    <x v="0"/>
    <x v="3"/>
    <s v="Bevis 44 x 96 Conference Tables"/>
    <n v="370.62"/>
    <n v="3"/>
    <n v="0.4"/>
    <n v="-142.07100000000008"/>
  </r>
  <r>
    <n v="2666"/>
    <s v="CA-2016-164784"/>
    <x v="766"/>
    <d v="2016-05-04T00:00:00"/>
    <s v="First Class"/>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s v="Same Day"/>
    <s v="HG-15025"/>
    <s v="Hunter Glantz"/>
    <x v="0"/>
    <s v="United States"/>
    <s v="Amarillo"/>
    <x v="5"/>
    <n v="79109"/>
    <x v="2"/>
    <s v="TEC-AC-10003832"/>
    <x v="2"/>
    <x v="11"/>
    <s v="Imation 16GB Mini TravelDrive USB 2.0 Flash Drive"/>
    <n v="79.512000000000015"/>
    <n v="3"/>
    <n v="0.2"/>
    <n v="20.8719"/>
  </r>
  <r>
    <n v="2668"/>
    <s v="CA-2016-111794"/>
    <x v="393"/>
    <d v="2016-10-01T00:00:00"/>
    <s v="Same Day"/>
    <s v="HG-15025"/>
    <s v="Hunter Glantz"/>
    <x v="0"/>
    <s v="United States"/>
    <s v="Amarillo"/>
    <x v="5"/>
    <n v="79109"/>
    <x v="2"/>
    <s v="OFF-PA-10000474"/>
    <x v="1"/>
    <x v="10"/>
    <s v="Easy-staple paper"/>
    <n v="28.352"/>
    <n v="1"/>
    <n v="0.2"/>
    <n v="9.568799999999996"/>
  </r>
  <r>
    <n v="2669"/>
    <s v="US-2015-139759"/>
    <x v="767"/>
    <d v="2015-08-30T00:00:00"/>
    <s v="Standard Class"/>
    <s v="NL-18310"/>
    <s v="Nancy Lomonaco"/>
    <x v="2"/>
    <s v="United States"/>
    <s v="Los Angeles"/>
    <x v="1"/>
    <n v="90045"/>
    <x v="1"/>
    <s v="FUR-CH-10002774"/>
    <x v="0"/>
    <x v="1"/>
    <s v="Global Deluxe Stacking Chair, Gray"/>
    <n v="40.783999999999999"/>
    <n v="1"/>
    <n v="0.2"/>
    <n v="4.5881999999999987"/>
  </r>
  <r>
    <n v="2670"/>
    <s v="US-2015-139759"/>
    <x v="767"/>
    <d v="2015-08-30T00:00:00"/>
    <s v="Standard Class"/>
    <s v="NL-18310"/>
    <s v="Nancy Lomonaco"/>
    <x v="2"/>
    <s v="United States"/>
    <s v="Los Angeles"/>
    <x v="1"/>
    <n v="90045"/>
    <x v="1"/>
    <s v="OFF-AP-10002765"/>
    <x v="1"/>
    <x v="9"/>
    <s v="Fellowes Advanced Computer Series Surge Protectors"/>
    <n v="105.96"/>
    <n v="4"/>
    <n v="0"/>
    <n v="29.668800000000005"/>
  </r>
  <r>
    <n v="2671"/>
    <s v="CA-2014-126403"/>
    <x v="340"/>
    <d v="2014-09-12T00:00:00"/>
    <s v="Second Class"/>
    <s v="RR-19525"/>
    <s v="Rick Reed"/>
    <x v="1"/>
    <s v="United States"/>
    <s v="Lowell"/>
    <x v="31"/>
    <n v="1852"/>
    <x v="3"/>
    <s v="OFF-PA-10001144"/>
    <x v="1"/>
    <x v="10"/>
    <s v="Xerox 1913"/>
    <n v="166.44"/>
    <n v="3"/>
    <n v="0"/>
    <n v="79.891199999999998"/>
  </r>
  <r>
    <n v="2672"/>
    <s v="CA-2014-126403"/>
    <x v="340"/>
    <d v="2014-09-12T00:00:00"/>
    <s v="Second Class"/>
    <s v="RR-19525"/>
    <s v="Rick Reed"/>
    <x v="1"/>
    <s v="United States"/>
    <s v="Lowell"/>
    <x v="31"/>
    <n v="1852"/>
    <x v="3"/>
    <s v="FUR-CH-10003761"/>
    <x v="0"/>
    <x v="1"/>
    <s v="Global Italian Leather Office Chair"/>
    <n v="785.87999999999988"/>
    <n v="6"/>
    <n v="0"/>
    <n v="212.18759999999997"/>
  </r>
  <r>
    <n v="2673"/>
    <s v="CA-2014-126403"/>
    <x v="340"/>
    <d v="2014-09-12T00:00:00"/>
    <s v="Second Class"/>
    <s v="RR-19525"/>
    <s v="Rick Reed"/>
    <x v="1"/>
    <s v="United States"/>
    <s v="Lowell"/>
    <x v="31"/>
    <n v="1852"/>
    <x v="3"/>
    <s v="OFF-PA-10004665"/>
    <x v="1"/>
    <x v="10"/>
    <s v="Advantus Motivational Note Cards"/>
    <n v="26.2"/>
    <n v="2"/>
    <n v="0"/>
    <n v="12.837999999999999"/>
  </r>
  <r>
    <n v="2674"/>
    <s v="CA-2014-126403"/>
    <x v="340"/>
    <d v="2014-09-12T00:00:00"/>
    <s v="Second Class"/>
    <s v="RR-19525"/>
    <s v="Rick Reed"/>
    <x v="1"/>
    <s v="United States"/>
    <s v="Lowell"/>
    <x v="31"/>
    <n v="1852"/>
    <x v="3"/>
    <s v="OFF-ST-10000078"/>
    <x v="1"/>
    <x v="4"/>
    <s v="Tennsco 6- and 18-Compartment Lockers"/>
    <n v="1325.8500000000001"/>
    <n v="5"/>
    <n v="0"/>
    <n v="238.65299999999991"/>
  </r>
  <r>
    <n v="2675"/>
    <s v="CA-2017-136875"/>
    <x v="734"/>
    <d v="2017-12-03T00:00:00"/>
    <s v="Same Day"/>
    <s v="TC-21295"/>
    <s v="Toby Carlisle"/>
    <x v="0"/>
    <s v="United States"/>
    <s v="San Diego"/>
    <x v="1"/>
    <n v="92024"/>
    <x v="1"/>
    <s v="OFF-PA-10000357"/>
    <x v="1"/>
    <x v="10"/>
    <s v="Xerox 1888"/>
    <n v="166.44"/>
    <n v="3"/>
    <n v="0"/>
    <n v="79.891199999999998"/>
  </r>
  <r>
    <n v="2676"/>
    <s v="CA-2017-132185"/>
    <x v="344"/>
    <d v="2017-12-02T00:00:00"/>
    <s v="Standard Class"/>
    <s v="DB-13615"/>
    <s v="Doug Bickford"/>
    <x v="0"/>
    <s v="United States"/>
    <s v="Asheville"/>
    <x v="3"/>
    <n v="28806"/>
    <x v="0"/>
    <s v="OFF-AR-10000422"/>
    <x v="1"/>
    <x v="6"/>
    <s v="Pencil and Crayon Sharpener"/>
    <n v="8.76"/>
    <n v="5"/>
    <n v="0.2"/>
    <n v="0.76649999999999974"/>
  </r>
  <r>
    <n v="2677"/>
    <s v="CA-2017-132185"/>
    <x v="344"/>
    <d v="2017-12-02T00:00:00"/>
    <s v="Standard Class"/>
    <s v="DB-13615"/>
    <s v="Doug Bickford"/>
    <x v="0"/>
    <s v="United States"/>
    <s v="Asheville"/>
    <x v="3"/>
    <n v="28806"/>
    <x v="0"/>
    <s v="OFF-AP-10001205"/>
    <x v="1"/>
    <x v="9"/>
    <s v="Belkin 5 Outlet SurgeMaster Power Centers"/>
    <n v="43.584000000000003"/>
    <n v="1"/>
    <n v="0.2"/>
    <n v="4.3584000000000032"/>
  </r>
  <r>
    <n v="2678"/>
    <s v="US-2014-160780"/>
    <x v="261"/>
    <d v="2014-06-21T00:00:00"/>
    <s v="Same Day"/>
    <s v="SV-20785"/>
    <s v="Stewart Visinsky"/>
    <x v="0"/>
    <s v="United States"/>
    <s v="Pueblo"/>
    <x v="22"/>
    <n v="81001"/>
    <x v="1"/>
    <s v="OFF-BI-10001116"/>
    <x v="1"/>
    <x v="8"/>
    <s v="Wilson Jones 1&quot; Hanging DublLock Ring Binders"/>
    <n v="11.088000000000003"/>
    <n v="7"/>
    <n v="0.7"/>
    <n v="-8.1311999999999998"/>
  </r>
  <r>
    <n v="2679"/>
    <s v="US-2014-160780"/>
    <x v="261"/>
    <d v="2014-06-21T00:00:00"/>
    <s v="Same Day"/>
    <s v="SV-20785"/>
    <s v="Stewart Visinsky"/>
    <x v="0"/>
    <s v="United States"/>
    <s v="Pueblo"/>
    <x v="22"/>
    <n v="81001"/>
    <x v="1"/>
    <s v="OFF-BI-10002931"/>
    <x v="1"/>
    <x v="8"/>
    <s v="Avery Trapezoid Extra Heavy Duty 4&quot; Binders"/>
    <n v="25.164000000000001"/>
    <n v="2"/>
    <n v="0.7"/>
    <n v="-16.775999999999996"/>
  </r>
  <r>
    <n v="2680"/>
    <s v="CA-2017-127026"/>
    <x v="276"/>
    <d v="2017-01-27T00:00:00"/>
    <s v="Standard Class"/>
    <s v="MH-18115"/>
    <s v="Mick Hernandez"/>
    <x v="2"/>
    <s v="United States"/>
    <s v="Jackson"/>
    <x v="12"/>
    <n v="49201"/>
    <x v="2"/>
    <s v="OFF-BI-10000546"/>
    <x v="1"/>
    <x v="8"/>
    <s v="Avery Durable Binders"/>
    <n v="14.399999999999999"/>
    <n v="5"/>
    <n v="0"/>
    <n v="7.056"/>
  </r>
  <r>
    <n v="2681"/>
    <s v="CA-2017-127026"/>
    <x v="276"/>
    <d v="2017-01-27T00:00:00"/>
    <s v="Standard Class"/>
    <s v="MH-18115"/>
    <s v="Mick Hernandez"/>
    <x v="2"/>
    <s v="United States"/>
    <s v="Jackson"/>
    <x v="12"/>
    <n v="49201"/>
    <x v="2"/>
    <s v="TEC-AC-10002049"/>
    <x v="2"/>
    <x v="11"/>
    <s v="Logitech G19 Programmable Gaming Keyboard"/>
    <n v="619.94999999999993"/>
    <n v="5"/>
    <n v="0"/>
    <n v="111.59099999999995"/>
  </r>
  <r>
    <n v="2682"/>
    <s v="CA-2017-127026"/>
    <x v="276"/>
    <d v="2017-01-27T00:00:00"/>
    <s v="Standard Class"/>
    <s v="MH-18115"/>
    <s v="Mick Hernandez"/>
    <x v="2"/>
    <s v="United States"/>
    <s v="Jackson"/>
    <x v="12"/>
    <n v="49201"/>
    <x v="2"/>
    <s v="OFF-BI-10001196"/>
    <x v="1"/>
    <x v="8"/>
    <s v="Avery Flip-Chart Easel Binder, Black"/>
    <n v="89.52"/>
    <n v="4"/>
    <n v="0"/>
    <n v="42.074399999999997"/>
  </r>
  <r>
    <n v="2683"/>
    <s v="CA-2017-127026"/>
    <x v="276"/>
    <d v="2017-01-27T00:00:00"/>
    <s v="Standard Class"/>
    <s v="MH-18115"/>
    <s v="Mick Hernandez"/>
    <x v="2"/>
    <s v="United States"/>
    <s v="Jackson"/>
    <x v="12"/>
    <n v="49201"/>
    <x v="2"/>
    <s v="TEC-MA-10002981"/>
    <x v="2"/>
    <x v="15"/>
    <s v="I.R.I.S IRISCard Anywhere 5 Card Scanner"/>
    <n v="350.97300000000007"/>
    <n v="3"/>
    <n v="0.1"/>
    <n v="152.08829999999998"/>
  </r>
  <r>
    <n v="2684"/>
    <s v="CA-2017-127026"/>
    <x v="276"/>
    <d v="2017-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s v="Standard Class"/>
    <s v="CT-11995"/>
    <s v="Carol Triggs"/>
    <x v="0"/>
    <s v="United States"/>
    <s v="Los Angeles"/>
    <x v="1"/>
    <n v="90004"/>
    <x v="1"/>
    <s v="OFF-BI-10000632"/>
    <x v="1"/>
    <x v="8"/>
    <s v="Satellite Sectional Post Binders"/>
    <n v="312.55200000000002"/>
    <n v="9"/>
    <n v="0.2"/>
    <n v="101.57939999999999"/>
  </r>
  <r>
    <n v="2686"/>
    <s v="CA-2016-133123"/>
    <x v="47"/>
    <d v="2016-09-11T00:00:00"/>
    <s v="Standard Class"/>
    <s v="KB-16315"/>
    <s v="Karl Braun"/>
    <x v="0"/>
    <s v="United States"/>
    <s v="Thomasville"/>
    <x v="3"/>
    <n v="27360"/>
    <x v="0"/>
    <s v="OFF-EN-10003055"/>
    <x v="1"/>
    <x v="12"/>
    <s v="Blue String-Tie &amp; Button Interoffice Envelopes, 10 x 13"/>
    <n v="95.951999999999998"/>
    <n v="3"/>
    <n v="0.2"/>
    <n v="29.984999999999985"/>
  </r>
  <r>
    <n v="2687"/>
    <s v="CA-2016-133123"/>
    <x v="47"/>
    <d v="2016-09-11T00:00:00"/>
    <s v="Standard Class"/>
    <s v="KB-16315"/>
    <s v="Karl Braun"/>
    <x v="0"/>
    <s v="United States"/>
    <s v="Thomasville"/>
    <x v="3"/>
    <n v="27360"/>
    <x v="0"/>
    <s v="OFF-BI-10001031"/>
    <x v="1"/>
    <x v="8"/>
    <s v="Pressboard Data Binders by Wilson Jones"/>
    <n v="3.2040000000000002"/>
    <n v="2"/>
    <n v="0.7"/>
    <n v="-2.4563999999999995"/>
  </r>
  <r>
    <n v="2688"/>
    <s v="US-2016-128195"/>
    <x v="578"/>
    <d v="2016-08-05T00:00:00"/>
    <s v="First Class"/>
    <s v="RA-19285"/>
    <s v="Ralph Arnett"/>
    <x v="0"/>
    <s v="United States"/>
    <s v="Peoria"/>
    <x v="10"/>
    <n v="61604"/>
    <x v="2"/>
    <s v="OFF-BI-10002003"/>
    <x v="1"/>
    <x v="8"/>
    <s v="Ibico Presentation Index for Binding Systems"/>
    <n v="3.9799999999999991"/>
    <n v="5"/>
    <n v="0.8"/>
    <n v="-6.5670000000000019"/>
  </r>
  <r>
    <n v="2689"/>
    <s v="CA-2015-153220"/>
    <x v="768"/>
    <d v="2015-11-14T00:00:00"/>
    <s v="First Class"/>
    <s v="YC-21895"/>
    <s v="Yoseph Carroll"/>
    <x v="1"/>
    <s v="United States"/>
    <s v="Los Angeles"/>
    <x v="1"/>
    <n v="90032"/>
    <x v="1"/>
    <s v="OFF-PA-10003016"/>
    <x v="1"/>
    <x v="10"/>
    <s v="Adams &quot;While You Were Out&quot; Message Pads"/>
    <n v="15.700000000000001"/>
    <n v="5"/>
    <n v="0"/>
    <n v="7.0649999999999995"/>
  </r>
  <r>
    <n v="2690"/>
    <s v="CA-2014-123064"/>
    <x v="479"/>
    <d v="2014-07-02T00:00:00"/>
    <s v="First Class"/>
    <s v="RA-19915"/>
    <s v="Russell Applegate"/>
    <x v="0"/>
    <s v="United States"/>
    <s v="Chicago"/>
    <x v="10"/>
    <n v="60653"/>
    <x v="2"/>
    <s v="OFF-AR-10004582"/>
    <x v="1"/>
    <x v="6"/>
    <s v="BIC Brite Liner Grip Highlighters"/>
    <n v="5.2480000000000002"/>
    <n v="4"/>
    <n v="0.2"/>
    <n v="1.6399999999999995"/>
  </r>
  <r>
    <n v="2691"/>
    <s v="CA-2017-156412"/>
    <x v="769"/>
    <d v="2017-12-08T00:00:00"/>
    <s v="Standard Class"/>
    <s v="CM-12160"/>
    <s v="Charles McCrossin"/>
    <x v="0"/>
    <s v="United States"/>
    <s v="Philadelphia"/>
    <x v="9"/>
    <n v="19134"/>
    <x v="3"/>
    <s v="OFF-BI-10004364"/>
    <x v="1"/>
    <x v="8"/>
    <s v="Storex Dura Pro Binders"/>
    <n v="5.3460000000000019"/>
    <n v="3"/>
    <n v="0.7"/>
    <n v="-4.4550000000000001"/>
  </r>
  <r>
    <n v="2692"/>
    <s v="US-2016-144211"/>
    <x v="770"/>
    <d v="2016-09-02T00:00:00"/>
    <s v="Standard Class"/>
    <s v="CS-12130"/>
    <s v="Chad Sievert"/>
    <x v="0"/>
    <s v="United States"/>
    <s v="Englewood"/>
    <x v="22"/>
    <n v="80112"/>
    <x v="1"/>
    <s v="OFF-PA-10002246"/>
    <x v="1"/>
    <x v="10"/>
    <s v="Wirebound Four 2-3/4 x 5 Forms per Page, 400 Sets per Book"/>
    <n v="15.48"/>
    <n v="3"/>
    <n v="0.2"/>
    <n v="5.6115000000000004"/>
  </r>
  <r>
    <n v="2693"/>
    <s v="US-2016-144211"/>
    <x v="770"/>
    <d v="2016-09-02T00:00:00"/>
    <s v="Standard Class"/>
    <s v="CS-12130"/>
    <s v="Chad Sievert"/>
    <x v="0"/>
    <s v="United States"/>
    <s v="Englewood"/>
    <x v="22"/>
    <n v="80112"/>
    <x v="1"/>
    <s v="TEC-PH-10002890"/>
    <x v="2"/>
    <x v="7"/>
    <s v="AT&amp;T 17929 Lendline Telephone"/>
    <n v="108.57599999999999"/>
    <n v="3"/>
    <n v="0.2"/>
    <n v="8.1432000000000002"/>
  </r>
  <r>
    <n v="2694"/>
    <s v="CA-2016-138079"/>
    <x v="115"/>
    <d v="2016-01-28T00:00:00"/>
    <s v="Standard Class"/>
    <s v="AJ-10795"/>
    <s v="Anthony Johnson"/>
    <x v="1"/>
    <s v="United States"/>
    <s v="Seattle"/>
    <x v="4"/>
    <n v="98115"/>
    <x v="1"/>
    <s v="FUR-FU-10001475"/>
    <x v="0"/>
    <x v="5"/>
    <s v="Contract Clock, 14&quot;, Brown"/>
    <n v="109.9"/>
    <n v="5"/>
    <n v="0"/>
    <n v="37.366"/>
  </r>
  <r>
    <n v="2695"/>
    <s v="CA-2014-143182"/>
    <x v="771"/>
    <d v="2014-10-20T00:00:00"/>
    <s v="Standard Class"/>
    <s v="DL-12865"/>
    <s v="Dan Lawera"/>
    <x v="0"/>
    <s v="United States"/>
    <s v="Hialeah"/>
    <x v="2"/>
    <n v="33012"/>
    <x v="0"/>
    <s v="FUR-FU-10004270"/>
    <x v="0"/>
    <x v="5"/>
    <s v="Executive Impressions 13&quot; Clairmont Wall Clock"/>
    <n v="15.384"/>
    <n v="1"/>
    <n v="0.2"/>
    <n v="4.0383000000000013"/>
  </r>
  <r>
    <n v="2696"/>
    <s v="CA-2016-161662"/>
    <x v="569"/>
    <d v="2016-02-09T00:00:00"/>
    <s v="First Class"/>
    <s v="BE-11410"/>
    <s v="Bobby Elias"/>
    <x v="0"/>
    <s v="United States"/>
    <s v="Lancaster"/>
    <x v="24"/>
    <n v="43130"/>
    <x v="3"/>
    <s v="OFF-PA-10003465"/>
    <x v="1"/>
    <x v="10"/>
    <s v="Xerox 1912"/>
    <n v="30.352"/>
    <n v="2"/>
    <n v="0.2"/>
    <n v="10.623199999999997"/>
  </r>
  <r>
    <n v="2697"/>
    <s v="CA-2014-145317"/>
    <x v="772"/>
    <d v="2014-03-23T00:00:00"/>
    <s v="Standard Class"/>
    <s v="SM-20320"/>
    <s v="Sean Miller"/>
    <x v="2"/>
    <s v="United States"/>
    <s v="Jacksonville"/>
    <x v="2"/>
    <n v="32216"/>
    <x v="0"/>
    <s v="TEC-MA-10003626"/>
    <x v="2"/>
    <x v="15"/>
    <s v="Hewlett-Packard Deskjet 6540 Color Inkjet Printer"/>
    <n v="821.3"/>
    <n v="4"/>
    <n v="0.5"/>
    <n v="-16.426000000000045"/>
  </r>
  <r>
    <n v="2698"/>
    <s v="CA-2014-145317"/>
    <x v="772"/>
    <d v="2014-03-23T00:00:00"/>
    <s v="Standard Class"/>
    <s v="SM-20320"/>
    <s v="Sean Miller"/>
    <x v="2"/>
    <s v="United States"/>
    <s v="Jacksonville"/>
    <x v="2"/>
    <n v="32216"/>
    <x v="0"/>
    <s v="TEC-MA-10002412"/>
    <x v="2"/>
    <x v="15"/>
    <s v="Cisco TelePresence System EX90 Videoconferencing Unit"/>
    <n v="22638.48"/>
    <n v="6"/>
    <n v="0.5"/>
    <n v="-1811.0784000000021"/>
  </r>
  <r>
    <n v="2699"/>
    <s v="CA-2014-145317"/>
    <x v="772"/>
    <d v="2014-03-23T00:00:00"/>
    <s v="Standard Class"/>
    <s v="SM-20320"/>
    <s v="Sean Miller"/>
    <x v="2"/>
    <s v="United States"/>
    <s v="Jacksonville"/>
    <x v="2"/>
    <n v="32216"/>
    <x v="0"/>
    <s v="OFF-PA-10001804"/>
    <x v="1"/>
    <x v="10"/>
    <s v="Xerox 195"/>
    <n v="21.376000000000001"/>
    <n v="4"/>
    <n v="0.2"/>
    <n v="7.4815999999999994"/>
  </r>
  <r>
    <n v="2700"/>
    <s v="CA-2014-145317"/>
    <x v="772"/>
    <d v="2014-03-23T00:00:00"/>
    <s v="Standard Class"/>
    <s v="SM-20320"/>
    <s v="Sean Miller"/>
    <x v="2"/>
    <s v="United States"/>
    <s v="Jacksonville"/>
    <x v="2"/>
    <n v="32216"/>
    <x v="0"/>
    <s v="OFF-AR-10003183"/>
    <x v="1"/>
    <x v="6"/>
    <s v="Avery Fluorescent Highlighter Four-Color Set"/>
    <n v="8.016"/>
    <n v="3"/>
    <n v="0.2"/>
    <n v="1.0019999999999993"/>
  </r>
  <r>
    <n v="2701"/>
    <s v="CA-2014-145317"/>
    <x v="772"/>
    <d v="2014-03-23T00:00:00"/>
    <s v="Standard Class"/>
    <s v="SM-20320"/>
    <s v="Sean Miller"/>
    <x v="2"/>
    <s v="United States"/>
    <s v="Jacksonville"/>
    <x v="2"/>
    <n v="32216"/>
    <x v="0"/>
    <s v="FUR-FU-10004270"/>
    <x v="0"/>
    <x v="5"/>
    <s v="Executive Impressions 13&quot; Clairmont Wall Clock"/>
    <n v="30.768000000000001"/>
    <n v="2"/>
    <n v="0.2"/>
    <n v="8.0766000000000027"/>
  </r>
  <r>
    <n v="2702"/>
    <s v="CA-2014-145317"/>
    <x v="772"/>
    <d v="2014-03-23T00:00:00"/>
    <s v="Standard Class"/>
    <s v="SM-20320"/>
    <s v="Sean Miller"/>
    <x v="2"/>
    <s v="United States"/>
    <s v="Jacksonville"/>
    <x v="2"/>
    <n v="32216"/>
    <x v="0"/>
    <s v="OFF-FA-10003112"/>
    <x v="1"/>
    <x v="13"/>
    <s v="Staples"/>
    <n v="18.936"/>
    <n v="3"/>
    <n v="0.2"/>
    <n v="5.9174999999999986"/>
  </r>
  <r>
    <n v="2703"/>
    <s v="CA-2014-145317"/>
    <x v="772"/>
    <d v="2014-03-23T00:00:00"/>
    <s v="Standard Class"/>
    <s v="SM-20320"/>
    <s v="Sean Miller"/>
    <x v="2"/>
    <s v="United States"/>
    <s v="Jacksonville"/>
    <x v="2"/>
    <n v="32216"/>
    <x v="0"/>
    <s v="FUR-FU-10001986"/>
    <x v="0"/>
    <x v="5"/>
    <s v="Dana Fluorescent Magnifying Lamp, White, 36&quot;"/>
    <n v="122.352"/>
    <n v="3"/>
    <n v="0.2"/>
    <n v="15.29399999999999"/>
  </r>
  <r>
    <n v="2704"/>
    <s v="CA-2014-143413"/>
    <x v="773"/>
    <d v="2014-05-30T00:00:00"/>
    <s v="Standard Class"/>
    <s v="RP-19390"/>
    <s v="Resi Pölking"/>
    <x v="0"/>
    <s v="United States"/>
    <s v="Baltimore"/>
    <x v="39"/>
    <n v="21215"/>
    <x v="3"/>
    <s v="OFF-PA-10002319"/>
    <x v="1"/>
    <x v="10"/>
    <s v="Xerox 1944"/>
    <n v="116.28"/>
    <n v="3"/>
    <n v="0"/>
    <n v="56.977199999999996"/>
  </r>
  <r>
    <n v="2705"/>
    <s v="CA-2017-156818"/>
    <x v="497"/>
    <d v="2017-07-13T00:00:00"/>
    <s v="Second Class"/>
    <s v="JD-16015"/>
    <s v="Joy Daniels"/>
    <x v="0"/>
    <s v="United States"/>
    <s v="New York City"/>
    <x v="15"/>
    <n v="10009"/>
    <x v="3"/>
    <s v="TEC-AC-10002323"/>
    <x v="2"/>
    <x v="11"/>
    <s v="SanDisk Ultra 32 GB MicroSDHC Class 10 Memory Card"/>
    <n v="132.60000000000002"/>
    <n v="6"/>
    <n v="0"/>
    <n v="17.238000000000007"/>
  </r>
  <r>
    <n v="2706"/>
    <s v="CA-2017-155873"/>
    <x v="114"/>
    <d v="2017-06-21T00:00:00"/>
    <s v="Standard Class"/>
    <s v="AB-10255"/>
    <s v="Alejandro Ballentine"/>
    <x v="2"/>
    <s v="United States"/>
    <s v="Carlsbad"/>
    <x v="27"/>
    <n v="88220"/>
    <x v="1"/>
    <s v="OFF-SU-10001165"/>
    <x v="1"/>
    <x v="14"/>
    <s v="Acme Elite Stainless Steel Scissors"/>
    <n v="16.68"/>
    <n v="2"/>
    <n v="0"/>
    <n v="4.3368000000000002"/>
  </r>
  <r>
    <n v="2707"/>
    <s v="CA-2017-155873"/>
    <x v="114"/>
    <d v="2017-06-21T00:00:00"/>
    <s v="Standard Class"/>
    <s v="AB-10255"/>
    <s v="Alejandro Ballentine"/>
    <x v="2"/>
    <s v="United States"/>
    <s v="Carlsbad"/>
    <x v="27"/>
    <n v="88220"/>
    <x v="1"/>
    <s v="OFF-PA-10001246"/>
    <x v="1"/>
    <x v="10"/>
    <s v="Xerox 215"/>
    <n v="19.440000000000001"/>
    <n v="3"/>
    <n v="0"/>
    <n v="9.3312000000000008"/>
  </r>
  <r>
    <n v="2708"/>
    <s v="CA-2017-155873"/>
    <x v="114"/>
    <d v="2017-06-21T00:00:00"/>
    <s v="Standard Class"/>
    <s v="AB-10255"/>
    <s v="Alejandro Ballentine"/>
    <x v="2"/>
    <s v="United States"/>
    <s v="Carlsbad"/>
    <x v="27"/>
    <n v="88220"/>
    <x v="1"/>
    <s v="OFF-PA-10001815"/>
    <x v="1"/>
    <x v="10"/>
    <s v="Xerox 1885"/>
    <n v="192.16"/>
    <n v="4"/>
    <n v="0"/>
    <n v="92.236799999999988"/>
  </r>
  <r>
    <n v="2709"/>
    <s v="CA-2015-121797"/>
    <x v="564"/>
    <d v="2015-02-06T00:00:00"/>
    <s v="Standard Class"/>
    <s v="CC-12145"/>
    <s v="Charles Crestani"/>
    <x v="0"/>
    <s v="United States"/>
    <s v="Los Angeles"/>
    <x v="1"/>
    <n v="90049"/>
    <x v="1"/>
    <s v="FUR-FU-10001876"/>
    <x v="0"/>
    <x v="5"/>
    <s v="Computer Room Manger, 14&quot;"/>
    <n v="227.35999999999999"/>
    <n v="7"/>
    <n v="0"/>
    <n v="81.849599999999981"/>
  </r>
  <r>
    <n v="2710"/>
    <s v="CA-2015-121797"/>
    <x v="564"/>
    <d v="2015-02-06T00:00:00"/>
    <s v="Standard Class"/>
    <s v="CC-12145"/>
    <s v="Charles Crestani"/>
    <x v="0"/>
    <s v="United States"/>
    <s v="Los Angeles"/>
    <x v="1"/>
    <n v="90049"/>
    <x v="1"/>
    <s v="TEC-MA-10000488"/>
    <x v="2"/>
    <x v="15"/>
    <s v="Bady BDG101FRU Card Printer"/>
    <n v="1919.9760000000001"/>
    <n v="3"/>
    <n v="0.2"/>
    <n v="215.99729999999977"/>
  </r>
  <r>
    <n v="2711"/>
    <s v="US-2015-120572"/>
    <x v="555"/>
    <d v="2015-12-15T00:00:00"/>
    <s v="Standard Class"/>
    <s v="GH-14425"/>
    <s v="Gary Hwang"/>
    <x v="0"/>
    <s v="United States"/>
    <s v="Jacksonville"/>
    <x v="2"/>
    <n v="32216"/>
    <x v="0"/>
    <s v="OFF-BI-10001098"/>
    <x v="1"/>
    <x v="8"/>
    <s v="Acco D-Ring Binder w/DublLock"/>
    <n v="12.828000000000001"/>
    <n v="2"/>
    <n v="0.7"/>
    <n v="-8.9795999999999978"/>
  </r>
  <r>
    <n v="2712"/>
    <s v="CA-2017-132430"/>
    <x v="449"/>
    <d v="2017-10-11T00:00:00"/>
    <s v="First Class"/>
    <s v="CP-12085"/>
    <s v="Cathy Prescott"/>
    <x v="1"/>
    <s v="United States"/>
    <s v="Lakewood"/>
    <x v="24"/>
    <n v="44107"/>
    <x v="3"/>
    <s v="FUR-FU-10003577"/>
    <x v="0"/>
    <x v="5"/>
    <s v="Nu-Dell Leatherette Frames"/>
    <n v="45.888000000000005"/>
    <n v="4"/>
    <n v="0.2"/>
    <n v="9.1775999999999982"/>
  </r>
  <r>
    <n v="2713"/>
    <s v="CA-2017-146031"/>
    <x v="570"/>
    <d v="2017-08-01T00:00:00"/>
    <s v="Second Class"/>
    <s v="GM-14440"/>
    <s v="Gary McGarr"/>
    <x v="0"/>
    <s v="United States"/>
    <s v="Troy"/>
    <x v="15"/>
    <n v="12180"/>
    <x v="3"/>
    <s v="OFF-AR-10002656"/>
    <x v="1"/>
    <x v="6"/>
    <s v="Sanford Liquid Accent Highlighters"/>
    <n v="60.12"/>
    <n v="9"/>
    <n v="0"/>
    <n v="22.244399999999995"/>
  </r>
  <r>
    <n v="2714"/>
    <s v="CA-2014-110100"/>
    <x v="573"/>
    <d v="2014-04-29T00:00:00"/>
    <s v="Standard Class"/>
    <s v="LC-16885"/>
    <s v="Lena Creighton"/>
    <x v="0"/>
    <s v="United States"/>
    <s v="Wilmington"/>
    <x v="3"/>
    <n v="28403"/>
    <x v="0"/>
    <s v="TEC-PH-10004531"/>
    <x v="2"/>
    <x v="7"/>
    <s v="AT&amp;T CL2909"/>
    <n v="302.37599999999998"/>
    <n v="3"/>
    <n v="0.2"/>
    <n v="37.796999999999997"/>
  </r>
  <r>
    <n v="2715"/>
    <s v="CA-2015-103723"/>
    <x v="494"/>
    <d v="2015-12-06T00:00:00"/>
    <s v="Standard Class"/>
    <s v="BT-11305"/>
    <s v="Beth Thompson"/>
    <x v="2"/>
    <s v="United States"/>
    <s v="Seattle"/>
    <x v="4"/>
    <n v="98105"/>
    <x v="1"/>
    <s v="OFF-AR-10003251"/>
    <x v="1"/>
    <x v="6"/>
    <s v="Prang Drawing Pencil Set"/>
    <n v="13.899999999999999"/>
    <n v="5"/>
    <n v="0"/>
    <n v="5.56"/>
  </r>
  <r>
    <n v="2716"/>
    <s v="CA-2014-127187"/>
    <x v="774"/>
    <d v="2014-12-08T00:00:00"/>
    <s v="Standard Class"/>
    <s v="CP-12085"/>
    <s v="Cathy Prescott"/>
    <x v="1"/>
    <s v="United States"/>
    <s v="New York City"/>
    <x v="15"/>
    <n v="10024"/>
    <x v="3"/>
    <s v="TEC-PH-10000673"/>
    <x v="2"/>
    <x v="7"/>
    <s v="Plantronics Voyager Pro HD - Bluetooth Headset"/>
    <n v="129.97999999999999"/>
    <n v="2"/>
    <n v="0"/>
    <n v="62.3904"/>
  </r>
  <r>
    <n v="2717"/>
    <s v="CA-2017-128475"/>
    <x v="775"/>
    <d v="2017-09-01T00:00:00"/>
    <s v="Standard Class"/>
    <s v="SC-20680"/>
    <s v="Steve Carroll"/>
    <x v="2"/>
    <s v="United States"/>
    <s v="Columbus"/>
    <x v="32"/>
    <n v="31907"/>
    <x v="0"/>
    <s v="TEC-AC-10000158"/>
    <x v="2"/>
    <x v="11"/>
    <s v="Sony 64GB Class 10 Micro SDHC R40 Memory Card"/>
    <n v="71.98"/>
    <n v="2"/>
    <n v="0"/>
    <n v="15.1158"/>
  </r>
  <r>
    <n v="2718"/>
    <s v="CA-2014-100006"/>
    <x v="557"/>
    <d v="2014-09-13T00:00:00"/>
    <s v="Standard Class"/>
    <s v="DK-13375"/>
    <s v="Dennis Kane"/>
    <x v="0"/>
    <s v="United States"/>
    <s v="New York City"/>
    <x v="15"/>
    <n v="10024"/>
    <x v="3"/>
    <s v="TEC-PH-10002075"/>
    <x v="2"/>
    <x v="7"/>
    <s v="AT&amp;T EL51110 DECT"/>
    <n v="377.96999999999997"/>
    <n v="3"/>
    <n v="0"/>
    <n v="109.61129999999999"/>
  </r>
  <r>
    <n v="2719"/>
    <s v="CA-2017-144827"/>
    <x v="202"/>
    <d v="2017-12-27T00:00:00"/>
    <s v="Standard Class"/>
    <s v="SE-20110"/>
    <s v="Sanjit Engle"/>
    <x v="0"/>
    <s v="United States"/>
    <s v="Costa Mesa"/>
    <x v="1"/>
    <n v="92627"/>
    <x v="1"/>
    <s v="OFF-ST-10004340"/>
    <x v="1"/>
    <x v="4"/>
    <s v="Fellowes Mobile File Cart, Black"/>
    <n v="124.36"/>
    <n v="2"/>
    <n v="0"/>
    <n v="33.577200000000005"/>
  </r>
  <r>
    <n v="2720"/>
    <s v="CA-2014-110030"/>
    <x v="776"/>
    <d v="2014-12-08T00:00:00"/>
    <s v="Second Class"/>
    <s v="LF-17185"/>
    <s v="Luke Foster"/>
    <x v="0"/>
    <s v="United States"/>
    <s v="Houston"/>
    <x v="5"/>
    <n v="77095"/>
    <x v="2"/>
    <s v="FUR-FU-10002759"/>
    <x v="0"/>
    <x v="5"/>
    <s v="12-1/2 Diameter Round Wall Clock"/>
    <n v="23.976000000000003"/>
    <n v="3"/>
    <n v="0.6"/>
    <n v="-14.385599999999997"/>
  </r>
  <r>
    <n v="2721"/>
    <s v="CA-2014-121286"/>
    <x v="130"/>
    <d v="2014-11-08T00:00:00"/>
    <s v="Second Class"/>
    <s v="ON-18715"/>
    <s v="Odella Nelson"/>
    <x v="1"/>
    <s v="United States"/>
    <s v="Cary"/>
    <x v="3"/>
    <n v="27511"/>
    <x v="0"/>
    <s v="OFF-FA-10000585"/>
    <x v="1"/>
    <x v="13"/>
    <s v="OIC Bulk Pack Metal Binder Clips"/>
    <n v="8.3760000000000012"/>
    <n v="3"/>
    <n v="0.2"/>
    <n v="2.7222"/>
  </r>
  <r>
    <n v="2722"/>
    <s v="CA-2014-121286"/>
    <x v="130"/>
    <d v="2014-11-08T00:00:00"/>
    <s v="Second Class"/>
    <s v="ON-18715"/>
    <s v="Odella Nelson"/>
    <x v="1"/>
    <s v="United States"/>
    <s v="Cary"/>
    <x v="3"/>
    <n v="27511"/>
    <x v="0"/>
    <s v="OFF-AP-10004859"/>
    <x v="1"/>
    <x v="9"/>
    <s v="Acco 6 Outlet Guardian Premium Surge Suppressor"/>
    <n v="58.240000000000009"/>
    <n v="5"/>
    <n v="0.2"/>
    <n v="5.0960000000000001"/>
  </r>
  <r>
    <n v="2723"/>
    <s v="CA-2016-164735"/>
    <x v="167"/>
    <d v="2016-04-19T00:00:00"/>
    <s v="Second Class"/>
    <s v="TB-21400"/>
    <s v="Tom Boeckenhauer"/>
    <x v="0"/>
    <s v="United States"/>
    <s v="Alexandria"/>
    <x v="17"/>
    <n v="22304"/>
    <x v="0"/>
    <s v="OFF-ST-10001558"/>
    <x v="1"/>
    <x v="4"/>
    <s v="Acco Perma 4000 Stacking Storage Drawers"/>
    <n v="81.199999999999989"/>
    <n v="5"/>
    <n v="0"/>
    <n v="12.18"/>
  </r>
  <r>
    <n v="2724"/>
    <s v="CA-2014-153479"/>
    <x v="777"/>
    <d v="2014-10-08T00:00:00"/>
    <s v="Standard Class"/>
    <s v="DF-13135"/>
    <s v="David Flashing"/>
    <x v="0"/>
    <s v="United States"/>
    <s v="Vallejo"/>
    <x v="1"/>
    <n v="94591"/>
    <x v="1"/>
    <s v="OFF-LA-10004689"/>
    <x v="1"/>
    <x v="2"/>
    <s v="Avery 512"/>
    <n v="14.450000000000001"/>
    <n v="5"/>
    <n v="0"/>
    <n v="6.7915000000000001"/>
  </r>
  <r>
    <n v="2725"/>
    <s v="CA-2014-153479"/>
    <x v="777"/>
    <d v="2014-10-08T00:00:00"/>
    <s v="Standard Class"/>
    <s v="DF-13135"/>
    <s v="David Flashing"/>
    <x v="0"/>
    <s v="United States"/>
    <s v="Vallejo"/>
    <x v="1"/>
    <n v="94591"/>
    <x v="1"/>
    <s v="OFF-BI-10002867"/>
    <x v="1"/>
    <x v="8"/>
    <s v="GBC Recycled Regency Composition Covers"/>
    <n v="95.64800000000001"/>
    <n v="2"/>
    <n v="0.2"/>
    <n v="31.085599999999989"/>
  </r>
  <r>
    <n v="2726"/>
    <s v="CA-2017-149888"/>
    <x v="659"/>
    <d v="2017-11-13T00:00:00"/>
    <s v="Standard Class"/>
    <s v="EP-13915"/>
    <s v="Emily Phan"/>
    <x v="0"/>
    <s v="United States"/>
    <s v="Philadelphia"/>
    <x v="9"/>
    <n v="19120"/>
    <x v="3"/>
    <s v="TEC-PH-10003811"/>
    <x v="2"/>
    <x v="7"/>
    <s v="Jabra Supreme Plus Driver Edition Headset"/>
    <n v="359.97"/>
    <n v="5"/>
    <n v="0.4"/>
    <n v="-71.994000000000028"/>
  </r>
  <r>
    <n v="2727"/>
    <s v="CA-2017-149888"/>
    <x v="659"/>
    <d v="2017-11-13T00:00:00"/>
    <s v="Standard Class"/>
    <s v="EP-13915"/>
    <s v="Emily Phan"/>
    <x v="0"/>
    <s v="United States"/>
    <s v="Philadelphia"/>
    <x v="9"/>
    <n v="19120"/>
    <x v="3"/>
    <s v="FUR-TA-10000849"/>
    <x v="0"/>
    <x v="3"/>
    <s v="Bevis Rectangular Conference Tables"/>
    <n v="350.35199999999998"/>
    <n v="4"/>
    <n v="0.4"/>
    <n v="-140.14079999999996"/>
  </r>
  <r>
    <n v="2728"/>
    <s v="CA-2017-119193"/>
    <x v="66"/>
    <d v="2017-12-24T00:00:00"/>
    <s v="First Class"/>
    <s v="SK-19990"/>
    <s v="Sally Knutson"/>
    <x v="0"/>
    <s v="United States"/>
    <s v="Toledo"/>
    <x v="24"/>
    <n v="43615"/>
    <x v="3"/>
    <s v="OFF-BI-10000848"/>
    <x v="1"/>
    <x v="8"/>
    <s v="Angle-D Ring Binders"/>
    <n v="1.6410000000000002"/>
    <n v="1"/>
    <n v="0.7"/>
    <n v="-1.3128000000000002"/>
  </r>
  <r>
    <n v="2729"/>
    <s v="CA-2017-119193"/>
    <x v="66"/>
    <d v="2017-12-24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s v="Standard Class"/>
    <s v="FH-14350"/>
    <s v="Fred Harton"/>
    <x v="0"/>
    <s v="United States"/>
    <s v="Seattle"/>
    <x v="4"/>
    <n v="98105"/>
    <x v="1"/>
    <s v="OFF-AR-10001547"/>
    <x v="1"/>
    <x v="6"/>
    <s v="Newell 311"/>
    <n v="6.63"/>
    <n v="3"/>
    <n v="0"/>
    <n v="1.7901"/>
  </r>
  <r>
    <n v="2731"/>
    <s v="CA-2017-104801"/>
    <x v="778"/>
    <d v="2017-02-19T00:00:00"/>
    <s v="Standard Class"/>
    <s v="FH-14350"/>
    <s v="Fred Harton"/>
    <x v="0"/>
    <s v="United States"/>
    <s v="Seattle"/>
    <x v="4"/>
    <n v="98105"/>
    <x v="1"/>
    <s v="TEC-AC-10001838"/>
    <x v="2"/>
    <x v="11"/>
    <s v="Razer Tiamat Over Ear 7.1 Surround Sound PC Gaming Headset"/>
    <n v="799.96"/>
    <n v="4"/>
    <n v="0"/>
    <n v="343.98280000000005"/>
  </r>
  <r>
    <n v="2732"/>
    <s v="CA-2017-104801"/>
    <x v="778"/>
    <d v="2017-02-19T00:00:00"/>
    <s v="Standard Class"/>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s v="Standard Class"/>
    <s v="EH-13945"/>
    <s v="Eric Hoffmann"/>
    <x v="0"/>
    <s v="United States"/>
    <s v="Plainfield"/>
    <x v="30"/>
    <n v="7060"/>
    <x v="3"/>
    <s v="TEC-PH-10002923"/>
    <x v="2"/>
    <x v="7"/>
    <s v="Logitech B530 USB Headset - headset - Full size, Binaural"/>
    <n v="73.98"/>
    <n v="2"/>
    <n v="0"/>
    <n v="19.974600000000002"/>
  </r>
  <r>
    <n v="2734"/>
    <s v="CA-2014-107594"/>
    <x v="779"/>
    <d v="2014-07-06T00:00:00"/>
    <s v="Standard Class"/>
    <s v="EH-13945"/>
    <s v="Eric Hoffmann"/>
    <x v="0"/>
    <s v="United States"/>
    <s v="Plainfield"/>
    <x v="30"/>
    <n v="7060"/>
    <x v="3"/>
    <s v="OFF-AR-10000716"/>
    <x v="1"/>
    <x v="6"/>
    <s v="DIXON Ticonderoga Erasable Checking Pencils"/>
    <n v="5.58"/>
    <n v="1"/>
    <n v="0"/>
    <n v="2.1762000000000001"/>
  </r>
  <r>
    <n v="2735"/>
    <s v="CA-2015-129770"/>
    <x v="780"/>
    <d v="2015-02-23T00:00:00"/>
    <s v="Second Class"/>
    <s v="JE-15715"/>
    <s v="Joe Elijah"/>
    <x v="0"/>
    <s v="United States"/>
    <s v="Las Cruces"/>
    <x v="27"/>
    <n v="88001"/>
    <x v="1"/>
    <s v="OFF-PA-10000249"/>
    <x v="1"/>
    <x v="10"/>
    <s v="Easy-staple paper"/>
    <n v="49.12"/>
    <n v="4"/>
    <n v="0"/>
    <n v="23.086399999999998"/>
  </r>
  <r>
    <n v="2736"/>
    <s v="CA-2015-115798"/>
    <x v="50"/>
    <d v="2015-11-19T00:00:00"/>
    <s v="Standard Class"/>
    <s v="KL-16645"/>
    <s v="Ken Lonsdale"/>
    <x v="0"/>
    <s v="United States"/>
    <s v="Newark"/>
    <x v="13"/>
    <n v="19711"/>
    <x v="3"/>
    <s v="TEC-PH-10003691"/>
    <x v="2"/>
    <x v="7"/>
    <s v="BlackBerry Q10"/>
    <n v="377.96999999999997"/>
    <n v="3"/>
    <n v="0"/>
    <n v="94.492500000000007"/>
  </r>
  <r>
    <n v="2737"/>
    <s v="CA-2015-115798"/>
    <x v="50"/>
    <d v="2015-11-19T00:00:00"/>
    <s v="Standard Class"/>
    <s v="KL-16645"/>
    <s v="Ken Lonsdale"/>
    <x v="0"/>
    <s v="United States"/>
    <s v="Newark"/>
    <x v="13"/>
    <n v="19711"/>
    <x v="3"/>
    <s v="OFF-PA-10001560"/>
    <x v="1"/>
    <x v="10"/>
    <s v="Adams Telephone Message Books, 5 1/4” x 11”"/>
    <n v="42.28"/>
    <n v="7"/>
    <n v="0"/>
    <n v="19.871600000000001"/>
  </r>
  <r>
    <n v="2738"/>
    <s v="CA-2015-115798"/>
    <x v="50"/>
    <d v="2015-11-19T00:00:00"/>
    <s v="Standard Class"/>
    <s v="KL-16645"/>
    <s v="Ken Lonsdale"/>
    <x v="0"/>
    <s v="United States"/>
    <s v="Newark"/>
    <x v="13"/>
    <n v="19711"/>
    <x v="3"/>
    <s v="FUR-BO-10004467"/>
    <x v="0"/>
    <x v="0"/>
    <s v="Bestar Classic Bookcase"/>
    <n v="299.96999999999997"/>
    <n v="3"/>
    <n v="0"/>
    <n v="56.994299999999981"/>
  </r>
  <r>
    <n v="2739"/>
    <s v="CA-2015-115798"/>
    <x v="50"/>
    <d v="2015-11-19T00:00:00"/>
    <s v="Standard Class"/>
    <s v="KL-16645"/>
    <s v="Ken Lonsdale"/>
    <x v="0"/>
    <s v="United States"/>
    <s v="Newark"/>
    <x v="13"/>
    <n v="19711"/>
    <x v="3"/>
    <s v="TEC-PH-10001819"/>
    <x v="2"/>
    <x v="7"/>
    <s v="Innergie mMini Combo Duo USB Travel Charging Kit"/>
    <n v="89.98"/>
    <n v="2"/>
    <n v="0"/>
    <n v="43.190399999999997"/>
  </r>
  <r>
    <n v="2740"/>
    <s v="CA-2017-122707"/>
    <x v="513"/>
    <d v="2017-04-18T00:00:00"/>
    <s v="First Class"/>
    <s v="EB-13750"/>
    <s v="Edward Becker"/>
    <x v="1"/>
    <s v="United States"/>
    <s v="Hoover"/>
    <x v="19"/>
    <n v="35244"/>
    <x v="0"/>
    <s v="OFF-SU-10000157"/>
    <x v="1"/>
    <x v="14"/>
    <s v="Compact Automatic Electric Letter Opener"/>
    <n v="477.24"/>
    <n v="4"/>
    <n v="0"/>
    <n v="9.5448000000000093"/>
  </r>
  <r>
    <n v="2741"/>
    <s v="CA-2017-122707"/>
    <x v="513"/>
    <d v="2017-04-18T00:00:00"/>
    <s v="First Class"/>
    <s v="EB-13750"/>
    <s v="Edward Becker"/>
    <x v="1"/>
    <s v="United States"/>
    <s v="Hoover"/>
    <x v="19"/>
    <n v="35244"/>
    <x v="0"/>
    <s v="TEC-AC-10004227"/>
    <x v="2"/>
    <x v="11"/>
    <s v="SanDisk Ultra 16 GB MicroSDHC Class 10 Memory Card"/>
    <n v="25.98"/>
    <n v="2"/>
    <n v="0"/>
    <n v="1.558799999999998"/>
  </r>
  <r>
    <n v="2742"/>
    <s v="CA-2016-165015"/>
    <x v="781"/>
    <d v="2016-02-27T00:00:00"/>
    <s v="Second Class"/>
    <s v="BD-11725"/>
    <s v="Bruce Degenhardt"/>
    <x v="0"/>
    <s v="United States"/>
    <s v="Newark"/>
    <x v="24"/>
    <n v="43055"/>
    <x v="3"/>
    <s v="OFF-EN-10003134"/>
    <x v="1"/>
    <x v="12"/>
    <s v="Staple envelope"/>
    <n v="46.72"/>
    <n v="5"/>
    <n v="0.2"/>
    <n v="17.52"/>
  </r>
  <r>
    <n v="2743"/>
    <s v="CA-2014-149244"/>
    <x v="130"/>
    <d v="2014-11-08T00:00:00"/>
    <s v="Standard Class"/>
    <s v="MS-17530"/>
    <s v="MaryBeth Skach"/>
    <x v="0"/>
    <s v="United States"/>
    <s v="San Diego"/>
    <x v="1"/>
    <n v="92037"/>
    <x v="1"/>
    <s v="FUR-FU-10004671"/>
    <x v="0"/>
    <x v="5"/>
    <s v="Executive Impressions 12&quot; Wall Clock"/>
    <n v="35.340000000000003"/>
    <n v="2"/>
    <n v="0"/>
    <n v="13.429200000000002"/>
  </r>
  <r>
    <n v="2744"/>
    <s v="CA-2015-140144"/>
    <x v="782"/>
    <d v="2015-06-25T00:00:00"/>
    <s v="Second Class"/>
    <s v="SC-20770"/>
    <s v="Stewart Carmichael"/>
    <x v="1"/>
    <s v="United States"/>
    <s v="San Francisco"/>
    <x v="1"/>
    <n v="94122"/>
    <x v="1"/>
    <s v="FUR-FU-10002253"/>
    <x v="0"/>
    <x v="5"/>
    <s v="Howard Miller 13&quot; Diameter Pewter Finish Round Wall Clock"/>
    <n v="257.64"/>
    <n v="6"/>
    <n v="0"/>
    <n v="100.4796"/>
  </r>
  <r>
    <n v="2745"/>
    <s v="CA-2015-140144"/>
    <x v="782"/>
    <d v="2015-06-25T00:00:00"/>
    <s v="Second Class"/>
    <s v="SC-20770"/>
    <s v="Stewart Carmichael"/>
    <x v="1"/>
    <s v="United States"/>
    <s v="San Francisco"/>
    <x v="1"/>
    <n v="94122"/>
    <x v="1"/>
    <s v="TEC-PH-10002726"/>
    <x v="2"/>
    <x v="7"/>
    <s v="netTALK DUO VoIP Telephone Service"/>
    <n v="125.97600000000001"/>
    <n v="3"/>
    <n v="0.2"/>
    <n v="47.241"/>
  </r>
  <r>
    <n v="2746"/>
    <s v="CA-2017-163321"/>
    <x v="783"/>
    <d v="2017-08-11T00:00:00"/>
    <s v="Second Class"/>
    <s v="FM-14380"/>
    <s v="Fred McMath"/>
    <x v="0"/>
    <s v="United States"/>
    <s v="Jacksonville"/>
    <x v="3"/>
    <n v="28540"/>
    <x v="0"/>
    <s v="TEC-AC-10004571"/>
    <x v="2"/>
    <x v="11"/>
    <s v="Logitech G700s Rechargeable Gaming Mouse"/>
    <n v="79.992000000000004"/>
    <n v="1"/>
    <n v="0.2"/>
    <n v="21.997800000000002"/>
  </r>
  <r>
    <n v="2747"/>
    <s v="CA-2014-155887"/>
    <x v="552"/>
    <d v="2014-05-17T00:00:00"/>
    <s v="Standard Class"/>
    <s v="KT-16480"/>
    <s v="Kean Thornton"/>
    <x v="0"/>
    <s v="United States"/>
    <s v="Franklin"/>
    <x v="31"/>
    <n v="2038"/>
    <x v="3"/>
    <s v="FUR-TA-10002228"/>
    <x v="0"/>
    <x v="3"/>
    <s v="Bevis Traditional Conference Table Top, Plinth Base"/>
    <n v="700.05600000000004"/>
    <n v="3"/>
    <n v="0.3"/>
    <n v="-130.0104"/>
  </r>
  <r>
    <n v="2748"/>
    <s v="US-2015-165449"/>
    <x v="6"/>
    <d v="2015-11-26T00:00:00"/>
    <s v="Standard Class"/>
    <s v="AP-10720"/>
    <s v="Anne Pryor"/>
    <x v="2"/>
    <s v="United States"/>
    <s v="Frisco"/>
    <x v="5"/>
    <n v="75034"/>
    <x v="2"/>
    <s v="TEC-AC-10004127"/>
    <x v="2"/>
    <x v="11"/>
    <s v="SanDisk Cruzer 8 GB USB Flash Drive"/>
    <n v="27.168000000000003"/>
    <n v="4"/>
    <n v="0.2"/>
    <n v="-1.3583999999999987"/>
  </r>
  <r>
    <n v="2749"/>
    <s v="CA-2015-110247"/>
    <x v="784"/>
    <d v="2015-12-08T00:00:00"/>
    <s v="Standard Class"/>
    <s v="RH-19555"/>
    <s v="Ritsa Hightower"/>
    <x v="0"/>
    <s v="United States"/>
    <s v="Tallahassee"/>
    <x v="2"/>
    <n v="32303"/>
    <x v="0"/>
    <s v="OFF-BI-10001553"/>
    <x v="1"/>
    <x v="8"/>
    <s v="SpineVue Locking Slant-D Ring Binders by Cardinal"/>
    <n v="8.2260000000000009"/>
    <n v="3"/>
    <n v="0.7"/>
    <n v="-6.0323999999999991"/>
  </r>
  <r>
    <n v="2750"/>
    <s v="US-2014-141257"/>
    <x v="785"/>
    <d v="2014-06-14T00:00:00"/>
    <s v="Standard Class"/>
    <s v="CS-11950"/>
    <s v="Carlos Soltero"/>
    <x v="0"/>
    <s v="United States"/>
    <s v="Seattle"/>
    <x v="4"/>
    <n v="98115"/>
    <x v="1"/>
    <s v="FUR-CH-10002758"/>
    <x v="0"/>
    <x v="1"/>
    <s v="Hon Deluxe Fabric Upholstered Stacking Chairs, Squared Back"/>
    <n v="585.55200000000002"/>
    <n v="3"/>
    <n v="0.2"/>
    <n v="73.19399999999996"/>
  </r>
  <r>
    <n v="2751"/>
    <s v="CA-2014-154669"/>
    <x v="233"/>
    <d v="2014-08-11T00:00:00"/>
    <s v="Second Class"/>
    <s v="TM-21010"/>
    <s v="Tamara Manning"/>
    <x v="0"/>
    <s v="United States"/>
    <s v="Vacaville"/>
    <x v="1"/>
    <n v="95687"/>
    <x v="1"/>
    <s v="OFF-ST-10000532"/>
    <x v="1"/>
    <x v="4"/>
    <s v="Advantus Rolling Drawer Organizers"/>
    <n v="423.28"/>
    <n v="11"/>
    <n v="0"/>
    <n v="110.05279999999999"/>
  </r>
  <r>
    <n v="2752"/>
    <s v="CA-2014-158029"/>
    <x v="542"/>
    <d v="2014-05-30T00:00:00"/>
    <s v="Standard Class"/>
    <s v="HF-14995"/>
    <s v="Herbert Flentye"/>
    <x v="0"/>
    <s v="United States"/>
    <s v="Los Angeles"/>
    <x v="1"/>
    <n v="90008"/>
    <x v="1"/>
    <s v="FUR-CH-10000988"/>
    <x v="0"/>
    <x v="1"/>
    <s v="Hon Olson Stacker Stools"/>
    <n v="225.29600000000002"/>
    <n v="2"/>
    <n v="0.2"/>
    <n v="22.529599999999995"/>
  </r>
  <r>
    <n v="2753"/>
    <s v="CA-2015-155306"/>
    <x v="786"/>
    <d v="2015-04-21T00:00:00"/>
    <s v="Standard Class"/>
    <s v="GA-14515"/>
    <s v="George Ashbrook"/>
    <x v="0"/>
    <s v="United States"/>
    <s v="San Francisco"/>
    <x v="1"/>
    <n v="94122"/>
    <x v="1"/>
    <s v="OFF-AR-10003251"/>
    <x v="1"/>
    <x v="6"/>
    <s v="Prang Drawing Pencil Set"/>
    <n v="5.56"/>
    <n v="2"/>
    <n v="0"/>
    <n v="2.2239999999999998"/>
  </r>
  <r>
    <n v="2754"/>
    <s v="CA-2015-155306"/>
    <x v="786"/>
    <d v="2015-04-21T00:00:00"/>
    <s v="Standard Class"/>
    <s v="GA-14515"/>
    <s v="George Ashbrook"/>
    <x v="0"/>
    <s v="United States"/>
    <s v="San Francisco"/>
    <x v="1"/>
    <n v="94122"/>
    <x v="1"/>
    <s v="TEC-AC-10003174"/>
    <x v="2"/>
    <x v="11"/>
    <s v="Plantronics S12 Corded Telephone Headset System"/>
    <n v="323.37"/>
    <n v="3"/>
    <n v="0"/>
    <n v="129.34800000000001"/>
  </r>
  <r>
    <n v="2755"/>
    <s v="CA-2015-155306"/>
    <x v="786"/>
    <d v="2015-04-21T00:00:00"/>
    <s v="Standard Class"/>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s v="Standard Class"/>
    <s v="GA-14515"/>
    <s v="George Ashbrook"/>
    <x v="0"/>
    <s v="United States"/>
    <s v="San Francisco"/>
    <x v="1"/>
    <n v="94122"/>
    <x v="1"/>
    <s v="OFF-AP-10002651"/>
    <x v="1"/>
    <x v="9"/>
    <s v="Hoover Upright Vacuum With Dirt Cup"/>
    <n v="1447.6499999999999"/>
    <n v="5"/>
    <n v="0"/>
    <n v="419.8184999999998"/>
  </r>
  <r>
    <n v="2757"/>
    <s v="CA-2015-155306"/>
    <x v="786"/>
    <d v="2015-04-21T00:00:00"/>
    <s v="Standard Class"/>
    <s v="GA-14515"/>
    <s v="George Ashbrook"/>
    <x v="0"/>
    <s v="United States"/>
    <s v="San Francisco"/>
    <x v="1"/>
    <n v="94122"/>
    <x v="1"/>
    <s v="OFF-PA-10001184"/>
    <x v="1"/>
    <x v="10"/>
    <s v="Xerox 1903"/>
    <n v="11.96"/>
    <n v="2"/>
    <n v="0"/>
    <n v="5.8604000000000003"/>
  </r>
  <r>
    <n v="2758"/>
    <s v="CA-2016-127775"/>
    <x v="725"/>
    <d v="2016-06-13T00:00:00"/>
    <s v="Second Class"/>
    <s v="ES-14020"/>
    <s v="Erica Smith"/>
    <x v="0"/>
    <s v="United States"/>
    <s v="New York City"/>
    <x v="15"/>
    <n v="10035"/>
    <x v="3"/>
    <s v="TEC-AC-10002402"/>
    <x v="2"/>
    <x v="11"/>
    <s v="Razer Kraken PRO Over Ear PC and Music Headset"/>
    <n v="239.96999999999997"/>
    <n v="3"/>
    <n v="0"/>
    <n v="71.990999999999985"/>
  </r>
  <r>
    <n v="2759"/>
    <s v="CA-2016-146171"/>
    <x v="21"/>
    <d v="2016-03-15T00:00:00"/>
    <s v="Standard Class"/>
    <s v="JP-16135"/>
    <s v="Julie Prescott"/>
    <x v="2"/>
    <s v="United States"/>
    <s v="Columbus"/>
    <x v="32"/>
    <n v="31907"/>
    <x v="0"/>
    <s v="FUR-FU-10004270"/>
    <x v="0"/>
    <x v="5"/>
    <s v="Executive Impressions 13&quot; Clairmont Wall Clock"/>
    <n v="76.92"/>
    <n v="4"/>
    <n v="0"/>
    <n v="31.537200000000006"/>
  </r>
  <r>
    <n v="2760"/>
    <s v="CA-2016-146171"/>
    <x v="21"/>
    <d v="2016-03-15T00:00:00"/>
    <s v="Standard Class"/>
    <s v="JP-16135"/>
    <s v="Julie Prescott"/>
    <x v="2"/>
    <s v="United States"/>
    <s v="Columbus"/>
    <x v="32"/>
    <n v="31907"/>
    <x v="0"/>
    <s v="OFF-ST-10001526"/>
    <x v="1"/>
    <x v="4"/>
    <s v="Iceberg Mobile Mega Data/Printer Cart "/>
    <n v="481.32"/>
    <n v="4"/>
    <n v="0"/>
    <n v="125.14319999999998"/>
  </r>
  <r>
    <n v="2761"/>
    <s v="CA-2014-129574"/>
    <x v="542"/>
    <d v="2014-05-29T00:00:00"/>
    <s v="First Class"/>
    <s v="Dp-13240"/>
    <s v="Dean percer"/>
    <x v="2"/>
    <s v="United States"/>
    <s v="Murray"/>
    <x v="7"/>
    <n v="84107"/>
    <x v="1"/>
    <s v="OFF-PA-10002893"/>
    <x v="1"/>
    <x v="10"/>
    <s v="Wirebound Service Call Books, 5 1/2&quot; x 4&quot;"/>
    <n v="48.4"/>
    <n v="5"/>
    <n v="0"/>
    <n v="23.231999999999999"/>
  </r>
  <r>
    <n v="2762"/>
    <s v="CA-2017-126536"/>
    <x v="386"/>
    <d v="2017-10-14T00:00:00"/>
    <s v="First Class"/>
    <s v="NK-18490"/>
    <s v="Neil Knudson"/>
    <x v="2"/>
    <s v="United States"/>
    <s v="San Francisco"/>
    <x v="1"/>
    <n v="94110"/>
    <x v="1"/>
    <s v="TEC-AC-10003709"/>
    <x v="2"/>
    <x v="11"/>
    <s v="Maxell 4.7GB DVD-R 5/Pack"/>
    <n v="0.99"/>
    <n v="1"/>
    <n v="0"/>
    <n v="0.4356000000000001"/>
  </r>
  <r>
    <n v="2763"/>
    <s v="CA-2017-126536"/>
    <x v="386"/>
    <d v="2017-10-14T00:00:00"/>
    <s v="First Class"/>
    <s v="NK-18490"/>
    <s v="Neil Knudson"/>
    <x v="2"/>
    <s v="United States"/>
    <s v="San Francisco"/>
    <x v="1"/>
    <n v="94110"/>
    <x v="1"/>
    <s v="OFF-BI-10001191"/>
    <x v="1"/>
    <x v="8"/>
    <s v="Canvas Sectional Post Binders"/>
    <n v="101.84"/>
    <n v="5"/>
    <n v="0.2"/>
    <n v="36.917000000000002"/>
  </r>
  <r>
    <n v="2764"/>
    <s v="CA-2017-165757"/>
    <x v="738"/>
    <d v="2017-06-28T00:00:00"/>
    <s v="Standard Class"/>
    <s v="PL-18925"/>
    <s v="Paul Lucas"/>
    <x v="2"/>
    <s v="United States"/>
    <s v="Philadelphia"/>
    <x v="9"/>
    <n v="19140"/>
    <x v="3"/>
    <s v="OFF-BI-10003166"/>
    <x v="1"/>
    <x v="8"/>
    <s v="GBC Plasticlear Binding Covers"/>
    <n v="10.332000000000003"/>
    <n v="3"/>
    <n v="0.7"/>
    <n v="-7.5767999999999986"/>
  </r>
  <r>
    <n v="2765"/>
    <s v="CA-2017-165757"/>
    <x v="738"/>
    <d v="2017-06-28T00:00:00"/>
    <s v="Standard Class"/>
    <s v="PL-18925"/>
    <s v="Paul Lucas"/>
    <x v="2"/>
    <s v="United States"/>
    <s v="Philadelphia"/>
    <x v="9"/>
    <n v="19140"/>
    <x v="3"/>
    <s v="OFF-BI-10003982"/>
    <x v="1"/>
    <x v="8"/>
    <s v="Wilson Jones Century Plastic Molded Ring Binders"/>
    <n v="31.155000000000005"/>
    <n v="5"/>
    <n v="0.7"/>
    <n v="-23.8855"/>
  </r>
  <r>
    <n v="2766"/>
    <s v="CA-2017-165757"/>
    <x v="738"/>
    <d v="2017-06-28T00:00:00"/>
    <s v="Standard Class"/>
    <s v="PL-18925"/>
    <s v="Paul Lucas"/>
    <x v="2"/>
    <s v="United States"/>
    <s v="Philadelphia"/>
    <x v="9"/>
    <n v="19140"/>
    <x v="3"/>
    <s v="OFF-ST-10004835"/>
    <x v="1"/>
    <x v="4"/>
    <s v="Plastic Stacking Crates &amp; Casters"/>
    <n v="8.9280000000000008"/>
    <n v="2"/>
    <n v="0.2"/>
    <n v="0.66959999999999997"/>
  </r>
  <r>
    <n v="2767"/>
    <s v="CA-2017-167752"/>
    <x v="787"/>
    <d v="2017-01-18T00:00:00"/>
    <s v="First Class"/>
    <s v="RW-19690"/>
    <s v="Robert Waldorf"/>
    <x v="0"/>
    <s v="United States"/>
    <s v="Philadelphia"/>
    <x v="9"/>
    <n v="19134"/>
    <x v="3"/>
    <s v="OFF-AP-10000159"/>
    <x v="1"/>
    <x v="9"/>
    <s v="Belkin F9M820V08 8 Outlet Surge"/>
    <n v="34.384"/>
    <n v="1"/>
    <n v="0.2"/>
    <n v="3.8681999999999945"/>
  </r>
  <r>
    <n v="2768"/>
    <s v="CA-2017-167752"/>
    <x v="787"/>
    <d v="2017-01-18T00:00:00"/>
    <s v="First Class"/>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s v="Standard Class"/>
    <s v="MO-17950"/>
    <s v="Michael Oakman"/>
    <x v="0"/>
    <s v="United States"/>
    <s v="Dallas"/>
    <x v="5"/>
    <n v="75220"/>
    <x v="2"/>
    <s v="OFF-AP-10001242"/>
    <x v="1"/>
    <x v="9"/>
    <s v="APC 7 Outlet Network SurgeArrest Surge Protector"/>
    <n v="32.191999999999993"/>
    <n v="2"/>
    <n v="0.8"/>
    <n v="-80.48"/>
  </r>
  <r>
    <n v="2770"/>
    <s v="US-2015-122140"/>
    <x v="788"/>
    <d v="2015-04-07T00:00:00"/>
    <s v="Standard Class"/>
    <s v="MO-17950"/>
    <s v="Michael Oakman"/>
    <x v="0"/>
    <s v="United States"/>
    <s v="Dallas"/>
    <x v="5"/>
    <n v="75220"/>
    <x v="2"/>
    <s v="TEC-AC-10003038"/>
    <x v="2"/>
    <x v="11"/>
    <s v="Kingston Digital DataTraveler 16GB USB 2.0"/>
    <n v="50.120000000000005"/>
    <n v="7"/>
    <n v="0.2"/>
    <n v="-0.62650000000000716"/>
  </r>
  <r>
    <n v="2771"/>
    <s v="US-2015-122140"/>
    <x v="788"/>
    <d v="2015-04-07T00:00:00"/>
    <s v="Standard Class"/>
    <s v="MO-17950"/>
    <s v="Michael Oakman"/>
    <x v="0"/>
    <s v="United States"/>
    <s v="Dallas"/>
    <x v="5"/>
    <n v="75220"/>
    <x v="2"/>
    <s v="TEC-AC-10003289"/>
    <x v="2"/>
    <x v="11"/>
    <s v="Anker Ultra-Slim Mini Bluetooth 3.0 Wireless Keyboard"/>
    <n v="47.975999999999999"/>
    <n v="3"/>
    <n v="0.2"/>
    <n v="1.7990999999999993"/>
  </r>
  <r>
    <n v="2772"/>
    <s v="CA-2016-163986"/>
    <x v="323"/>
    <d v="2016-09-10T00:00:00"/>
    <s v="Standard Class"/>
    <s v="JJ-15445"/>
    <s v="Jennifer Jackson"/>
    <x v="0"/>
    <s v="United States"/>
    <s v="Waukesha"/>
    <x v="6"/>
    <n v="53186"/>
    <x v="2"/>
    <s v="OFF-ST-10000918"/>
    <x v="1"/>
    <x v="4"/>
    <s v="Crate-A-Files"/>
    <n v="54.5"/>
    <n v="5"/>
    <n v="0"/>
    <n v="14.169999999999998"/>
  </r>
  <r>
    <n v="2773"/>
    <s v="CA-2017-158967"/>
    <x v="389"/>
    <d v="2017-12-12T00:00:00"/>
    <s v="First Class"/>
    <s v="BT-11680"/>
    <s v="Brian Thompson"/>
    <x v="0"/>
    <s v="United States"/>
    <s v="Fort Lauderdale"/>
    <x v="2"/>
    <n v="33311"/>
    <x v="0"/>
    <s v="FUR-FU-10001940"/>
    <x v="0"/>
    <x v="5"/>
    <s v="Staple-based wall hangings"/>
    <n v="19.103999999999999"/>
    <n v="3"/>
    <n v="0.2"/>
    <n v="5.7312000000000012"/>
  </r>
  <r>
    <n v="2774"/>
    <s v="CA-2016-131576"/>
    <x v="441"/>
    <d v="2016-11-26T00:00:00"/>
    <s v="Standard Class"/>
    <s v="RD-19585"/>
    <s v="Rob Dowd"/>
    <x v="0"/>
    <s v="United States"/>
    <s v="Detroit"/>
    <x v="12"/>
    <n v="48205"/>
    <x v="2"/>
    <s v="OFF-BI-10002852"/>
    <x v="1"/>
    <x v="8"/>
    <s v="Ibico Standard Transparent Covers"/>
    <n v="49.44"/>
    <n v="3"/>
    <n v="0"/>
    <n v="24.2256"/>
  </r>
  <r>
    <n v="2775"/>
    <s v="CA-2017-143455"/>
    <x v="343"/>
    <d v="2017-11-18T00:00:00"/>
    <s v="Standard Class"/>
    <s v="ML-17755"/>
    <s v="Max Ludwig"/>
    <x v="2"/>
    <s v="United States"/>
    <s v="Springfield"/>
    <x v="24"/>
    <n v="45503"/>
    <x v="3"/>
    <s v="OFF-PA-10004451"/>
    <x v="1"/>
    <x v="10"/>
    <s v="Xerox 222"/>
    <n v="10.368000000000002"/>
    <n v="2"/>
    <n v="0.2"/>
    <n v="3.6288"/>
  </r>
  <r>
    <n v="2776"/>
    <s v="CA-2016-144729"/>
    <x v="147"/>
    <d v="2016-10-25T00:00:00"/>
    <s v="Standard Class"/>
    <s v="JE-15745"/>
    <s v="Joel Eaton"/>
    <x v="0"/>
    <s v="United States"/>
    <s v="San Diego"/>
    <x v="1"/>
    <n v="92037"/>
    <x v="1"/>
    <s v="OFF-ST-10004804"/>
    <x v="1"/>
    <x v="4"/>
    <s v="Belkin 19&quot; Vented Equipment Shelf, Black"/>
    <n v="154.44"/>
    <n v="3"/>
    <n v="0"/>
    <n v="1.5444000000000031"/>
  </r>
  <r>
    <n v="2777"/>
    <s v="CA-2015-127019"/>
    <x v="379"/>
    <d v="2015-12-25T00:00:00"/>
    <s v="Standard Class"/>
    <s v="ER-13855"/>
    <s v="Elpida Rittenbach"/>
    <x v="1"/>
    <s v="United States"/>
    <s v="Colorado Springs"/>
    <x v="22"/>
    <n v="80906"/>
    <x v="1"/>
    <s v="OFF-AP-10003971"/>
    <x v="1"/>
    <x v="9"/>
    <s v="Belkin 6 Outlet Metallic Surge Strip"/>
    <n v="60.984000000000009"/>
    <n v="7"/>
    <n v="0.2"/>
    <n v="4.5737999999999985"/>
  </r>
  <r>
    <n v="2778"/>
    <s v="CA-2015-138534"/>
    <x v="789"/>
    <d v="2015-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s v="Standard Class"/>
    <s v="SS-20140"/>
    <s v="Saphhira Shifley"/>
    <x v="1"/>
    <s v="United States"/>
    <s v="Pompano Beach"/>
    <x v="2"/>
    <n v="33068"/>
    <x v="0"/>
    <s v="FUR-FU-10001935"/>
    <x v="0"/>
    <x v="5"/>
    <s v="3M Hangers With Command Adhesive"/>
    <n v="23.680000000000003"/>
    <n v="8"/>
    <n v="0.2"/>
    <n v="6.216000000000002"/>
  </r>
  <r>
    <n v="2780"/>
    <s v="CA-2017-108322"/>
    <x v="504"/>
    <d v="2017-05-05T00:00:00"/>
    <s v="Standard Class"/>
    <s v="SS-20140"/>
    <s v="Saphhira Shifley"/>
    <x v="1"/>
    <s v="United States"/>
    <s v="Pompano Beach"/>
    <x v="2"/>
    <n v="33068"/>
    <x v="0"/>
    <s v="TEC-AC-10003433"/>
    <x v="2"/>
    <x v="11"/>
    <s v="Maxell 4.7GB DVD+R 5/Pack"/>
    <n v="2.3760000000000003"/>
    <n v="3"/>
    <n v="0.2"/>
    <n v="0.74249999999999994"/>
  </r>
  <r>
    <n v="2781"/>
    <s v="CA-2017-167668"/>
    <x v="636"/>
    <d v="2017-05-08T00:00:00"/>
    <s v="First Class"/>
    <s v="TC-21295"/>
    <s v="Toby Carlisle"/>
    <x v="0"/>
    <s v="United States"/>
    <s v="New York City"/>
    <x v="15"/>
    <n v="10035"/>
    <x v="3"/>
    <s v="OFF-LA-10004544"/>
    <x v="1"/>
    <x v="2"/>
    <s v="Avery 505"/>
    <n v="59.2"/>
    <n v="4"/>
    <n v="0"/>
    <n v="29.6"/>
  </r>
  <r>
    <n v="2782"/>
    <s v="CA-2017-146724"/>
    <x v="225"/>
    <d v="2017-11-27T00:00:00"/>
    <s v="Standard Class"/>
    <s v="HG-15025"/>
    <s v="Hunter Glantz"/>
    <x v="0"/>
    <s v="United States"/>
    <s v="Lakeville"/>
    <x v="11"/>
    <n v="55044"/>
    <x v="2"/>
    <s v="OFF-AR-10001026"/>
    <x v="1"/>
    <x v="6"/>
    <s v="Sanford Uni-Blazer View Highlighters, Chisel Tip, Yellow"/>
    <n v="22"/>
    <n v="10"/>
    <n v="0"/>
    <n v="9.6800000000000015"/>
  </r>
  <r>
    <n v="2783"/>
    <s v="CA-2016-139878"/>
    <x v="583"/>
    <d v="2016-11-16T00:00:00"/>
    <s v="Standard Class"/>
    <s v="LD-17005"/>
    <s v="Lisa DeCherney"/>
    <x v="0"/>
    <s v="United States"/>
    <s v="Detroit"/>
    <x v="12"/>
    <n v="48234"/>
    <x v="2"/>
    <s v="TEC-PH-10001336"/>
    <x v="2"/>
    <x v="7"/>
    <s v="Digium D40 VoIP phone"/>
    <n v="257.98"/>
    <n v="2"/>
    <n v="0"/>
    <n v="74.8142"/>
  </r>
  <r>
    <n v="2784"/>
    <s v="US-2016-106677"/>
    <x v="732"/>
    <d v="2016-11-10T00:00:00"/>
    <s v="Standard Class"/>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s v="Standard Class"/>
    <s v="MP-17965"/>
    <s v="Michael Paige"/>
    <x v="1"/>
    <s v="United States"/>
    <s v="Troy"/>
    <x v="24"/>
    <n v="45373"/>
    <x v="3"/>
    <s v="TEC-PH-10004897"/>
    <x v="2"/>
    <x v="7"/>
    <s v="Mediabridge Sport Armband iPhone 5s"/>
    <n v="23.975999999999999"/>
    <n v="4"/>
    <n v="0.4"/>
    <n v="-15.584400000000002"/>
  </r>
  <r>
    <n v="2786"/>
    <s v="CA-2015-149972"/>
    <x v="481"/>
    <d v="2015-09-23T00:00:00"/>
    <s v="First Class"/>
    <s v="CD-12790"/>
    <s v="Cynthia Delaney"/>
    <x v="2"/>
    <s v="United States"/>
    <s v="Los Angeles"/>
    <x v="1"/>
    <n v="90036"/>
    <x v="1"/>
    <s v="FUR-CH-10004997"/>
    <x v="0"/>
    <x v="1"/>
    <s v="Hon Every-Day Series Multi-Task Chairs"/>
    <n v="601.53599999999994"/>
    <n v="4"/>
    <n v="0.2"/>
    <n v="0"/>
  </r>
  <r>
    <n v="2787"/>
    <s v="CA-2015-149972"/>
    <x v="481"/>
    <d v="2015-09-23T00:00:00"/>
    <s v="First Class"/>
    <s v="CD-12790"/>
    <s v="Cynthia Delaney"/>
    <x v="2"/>
    <s v="United States"/>
    <s v="Los Angeles"/>
    <x v="1"/>
    <n v="90036"/>
    <x v="1"/>
    <s v="OFF-FA-10002763"/>
    <x v="1"/>
    <x v="13"/>
    <s v="Advantus Map Pennant Flags and Round Head Tacks"/>
    <n v="7.9"/>
    <n v="2"/>
    <n v="0"/>
    <n v="2.5279999999999996"/>
  </r>
  <r>
    <n v="2788"/>
    <s v="US-2014-117744"/>
    <x v="266"/>
    <d v="2014-12-06T00:00:00"/>
    <s v="Standard Class"/>
    <s v="MD-17860"/>
    <s v="Michael Dominguez"/>
    <x v="1"/>
    <s v="United States"/>
    <s v="Corpus Christi"/>
    <x v="5"/>
    <n v="78415"/>
    <x v="2"/>
    <s v="FUR-FU-10001588"/>
    <x v="0"/>
    <x v="5"/>
    <s v="Deflect-o SuperTray Unbreakable Stackable Tray, Letter, Black"/>
    <n v="58.36"/>
    <n v="5"/>
    <n v="0.6"/>
    <n v="-24.802999999999997"/>
  </r>
  <r>
    <n v="2789"/>
    <s v="US-2014-117744"/>
    <x v="266"/>
    <d v="2014-12-06T00:00:00"/>
    <s v="Standard Class"/>
    <s v="MD-17860"/>
    <s v="Michael Dominguez"/>
    <x v="1"/>
    <s v="United States"/>
    <s v="Corpus Christi"/>
    <x v="5"/>
    <n v="78415"/>
    <x v="2"/>
    <s v="OFF-AR-10000940"/>
    <x v="1"/>
    <x v="6"/>
    <s v="Newell 343"/>
    <n v="16.463999999999999"/>
    <n v="7"/>
    <n v="0.2"/>
    <n v="1.4406000000000008"/>
  </r>
  <r>
    <n v="2790"/>
    <s v="US-2014-117744"/>
    <x v="266"/>
    <d v="2014-12-06T00:00:00"/>
    <s v="Standard Class"/>
    <s v="MD-17860"/>
    <s v="Michael Dominguez"/>
    <x v="1"/>
    <s v="United States"/>
    <s v="Corpus Christi"/>
    <x v="5"/>
    <n v="78415"/>
    <x v="2"/>
    <s v="FUR-FU-10002759"/>
    <x v="0"/>
    <x v="5"/>
    <s v="12-1/2 Diameter Round Wall Clock"/>
    <n v="39.960000000000008"/>
    <n v="5"/>
    <n v="0.6"/>
    <n v="-23.975999999999999"/>
  </r>
  <r>
    <n v="2791"/>
    <s v="CA-2014-125514"/>
    <x v="158"/>
    <d v="2014-09-22T00:00:00"/>
    <s v="First Class"/>
    <s v="BM-11650"/>
    <s v="Brian Moss"/>
    <x v="1"/>
    <s v="United States"/>
    <s v="Omaha"/>
    <x v="8"/>
    <n v="68104"/>
    <x v="2"/>
    <s v="OFF-AP-10000358"/>
    <x v="1"/>
    <x v="9"/>
    <s v="Fellowes Basic Home/Office Series Surge Protectors"/>
    <n v="25.96"/>
    <n v="2"/>
    <n v="0"/>
    <n v="7.5283999999999978"/>
  </r>
  <r>
    <n v="2792"/>
    <s v="CA-2014-125514"/>
    <x v="158"/>
    <d v="2014-09-22T00:00:00"/>
    <s v="First Class"/>
    <s v="BM-11650"/>
    <s v="Brian Moss"/>
    <x v="1"/>
    <s v="United States"/>
    <s v="Omaha"/>
    <x v="8"/>
    <n v="68104"/>
    <x v="2"/>
    <s v="OFF-AP-10003281"/>
    <x v="1"/>
    <x v="9"/>
    <s v="Acco 6 Outlet Guardian Standard Surge Suppressor"/>
    <n v="36.269999999999996"/>
    <n v="3"/>
    <n v="0"/>
    <n v="10.880999999999997"/>
  </r>
  <r>
    <n v="2793"/>
    <s v="CA-2014-125514"/>
    <x v="158"/>
    <d v="2014-09-22T00:00:00"/>
    <s v="First Class"/>
    <s v="BM-11650"/>
    <s v="Brian Moss"/>
    <x v="1"/>
    <s v="United States"/>
    <s v="Omaha"/>
    <x v="8"/>
    <n v="68104"/>
    <x v="2"/>
    <s v="OFF-PA-10000029"/>
    <x v="1"/>
    <x v="10"/>
    <s v="Xerox 224"/>
    <n v="6.48"/>
    <n v="1"/>
    <n v="0"/>
    <n v="3.1104000000000003"/>
  </r>
  <r>
    <n v="2794"/>
    <s v="CA-2014-154599"/>
    <x v="791"/>
    <d v="2014-04-17T00:00:00"/>
    <s v="Standard Class"/>
    <s v="KN-16450"/>
    <s v="Kean Nguyen"/>
    <x v="1"/>
    <s v="United States"/>
    <s v="Redondo Beach"/>
    <x v="1"/>
    <n v="90278"/>
    <x v="1"/>
    <s v="TEC-PH-10001557"/>
    <x v="2"/>
    <x v="7"/>
    <s v="Pyle PMP37LED"/>
    <n v="1075.088"/>
    <n v="14"/>
    <n v="0.2"/>
    <n v="94.070199999999943"/>
  </r>
  <r>
    <n v="2795"/>
    <s v="CA-2014-154599"/>
    <x v="791"/>
    <d v="2014-04-17T00:00:00"/>
    <s v="Standard Class"/>
    <s v="KN-16450"/>
    <s v="Kean Nguyen"/>
    <x v="1"/>
    <s v="United States"/>
    <s v="Redondo Beach"/>
    <x v="1"/>
    <n v="90278"/>
    <x v="1"/>
    <s v="TEC-PH-10000576"/>
    <x v="2"/>
    <x v="7"/>
    <s v="AT&amp;T 1080 Corded phone"/>
    <n v="438.36800000000005"/>
    <n v="4"/>
    <n v="0.2"/>
    <n v="38.357200000000006"/>
  </r>
  <r>
    <n v="2796"/>
    <s v="CA-2014-154599"/>
    <x v="791"/>
    <d v="2014-04-17T00:00:00"/>
    <s v="Standard Class"/>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s v="Standard Class"/>
    <s v="KN-16450"/>
    <s v="Kean Nguyen"/>
    <x v="1"/>
    <s v="United States"/>
    <s v="Redondo Beach"/>
    <x v="1"/>
    <n v="90278"/>
    <x v="1"/>
    <s v="FUR-BO-10001337"/>
    <x v="0"/>
    <x v="0"/>
    <s v="O'Sullivan Living Dimensions 2-Shelf Bookcases"/>
    <n v="308.49900000000002"/>
    <n v="3"/>
    <n v="0.15"/>
    <n v="-18.146999999999998"/>
  </r>
  <r>
    <n v="2798"/>
    <s v="CA-2017-158743"/>
    <x v="179"/>
    <d v="2017-10-27T00:00:00"/>
    <s v="Standard Class"/>
    <s v="IG-15085"/>
    <s v="Ivan Gibson"/>
    <x v="0"/>
    <s v="United States"/>
    <s v="Little Rock"/>
    <x v="36"/>
    <n v="72209"/>
    <x v="0"/>
    <s v="OFF-AR-10002257"/>
    <x v="1"/>
    <x v="6"/>
    <s v="Eldon Spacemaker Box, Quick-Snap Lid, Clear"/>
    <n v="13.36"/>
    <n v="4"/>
    <n v="0"/>
    <n v="4.1415999999999986"/>
  </r>
  <r>
    <n v="2799"/>
    <s v="CA-2017-158743"/>
    <x v="179"/>
    <d v="2017-10-27T00:00:00"/>
    <s v="Standard Class"/>
    <s v="IG-15085"/>
    <s v="Ivan Gibson"/>
    <x v="0"/>
    <s v="United States"/>
    <s v="Little Rock"/>
    <x v="36"/>
    <n v="72209"/>
    <x v="0"/>
    <s v="OFF-PA-10001019"/>
    <x v="1"/>
    <x v="10"/>
    <s v="Xerox 1884"/>
    <n v="39.96"/>
    <n v="2"/>
    <n v="0"/>
    <n v="18.781199999999998"/>
  </r>
  <r>
    <n v="2800"/>
    <s v="CA-2017-158743"/>
    <x v="179"/>
    <d v="2017-10-27T00:00:00"/>
    <s v="Standard Class"/>
    <s v="IG-15085"/>
    <s v="Ivan Gibson"/>
    <x v="0"/>
    <s v="United States"/>
    <s v="Little Rock"/>
    <x v="36"/>
    <n v="72209"/>
    <x v="0"/>
    <s v="OFF-BI-10003364"/>
    <x v="1"/>
    <x v="8"/>
    <s v="Binding Machine Supplies"/>
    <n v="145.85000000000002"/>
    <n v="5"/>
    <n v="0"/>
    <n v="70.007999999999996"/>
  </r>
  <r>
    <n v="2801"/>
    <s v="CA-2016-153318"/>
    <x v="792"/>
    <d v="2016-10-28T00:00:00"/>
    <s v="First Class"/>
    <s v="JS-15595"/>
    <s v="Jill Stevenson"/>
    <x v="1"/>
    <s v="United States"/>
    <s v="Miami"/>
    <x v="2"/>
    <n v="33180"/>
    <x v="0"/>
    <s v="TEC-PH-10000984"/>
    <x v="2"/>
    <x v="7"/>
    <s v="Panasonic KX-TG9471B"/>
    <n v="783.96000000000015"/>
    <n v="5"/>
    <n v="0.2"/>
    <n v="78.396000000000043"/>
  </r>
  <r>
    <n v="2802"/>
    <s v="US-2015-110163"/>
    <x v="549"/>
    <d v="2015-11-04T00:00:00"/>
    <s v="First Class"/>
    <s v="GA-14725"/>
    <s v="Guy Armstrong"/>
    <x v="0"/>
    <s v="United States"/>
    <s v="Salem"/>
    <x v="21"/>
    <n v="97301"/>
    <x v="1"/>
    <s v="OFF-AR-10001683"/>
    <x v="1"/>
    <x v="6"/>
    <s v="Lumber Crayons"/>
    <n v="7.88"/>
    <n v="1"/>
    <n v="0.2"/>
    <n v="1.7730000000000004"/>
  </r>
  <r>
    <n v="2803"/>
    <s v="CA-2017-143329"/>
    <x v="132"/>
    <d v="2017-11-08T00:00:00"/>
    <s v="Standard Class"/>
    <s v="DL-13330"/>
    <s v="Denise Leinenbach"/>
    <x v="0"/>
    <s v="United States"/>
    <s v="Las Cruces"/>
    <x v="27"/>
    <n v="88001"/>
    <x v="1"/>
    <s v="FUR-FU-10000629"/>
    <x v="0"/>
    <x v="5"/>
    <s v="9-3/4 Diameter Round Wall Clock"/>
    <n v="41.37"/>
    <n v="3"/>
    <n v="0"/>
    <n v="17.375399999999999"/>
  </r>
  <r>
    <n v="2804"/>
    <s v="CA-2015-159380"/>
    <x v="793"/>
    <d v="2015-05-16T00:00:00"/>
    <s v="Standard Class"/>
    <s v="CS-12505"/>
    <s v="Cindy Stewart"/>
    <x v="0"/>
    <s v="United States"/>
    <s v="San Francisco"/>
    <x v="1"/>
    <n v="94122"/>
    <x v="1"/>
    <s v="OFF-PA-10003893"/>
    <x v="1"/>
    <x v="10"/>
    <s v="Xerox 1962"/>
    <n v="12.84"/>
    <n v="3"/>
    <n v="0"/>
    <n v="5.7779999999999987"/>
  </r>
  <r>
    <n v="2805"/>
    <s v="CA-2015-159380"/>
    <x v="793"/>
    <d v="2015-05-16T00:00:00"/>
    <s v="Standard Class"/>
    <s v="CS-12505"/>
    <s v="Cindy Stewart"/>
    <x v="0"/>
    <s v="United States"/>
    <s v="San Francisco"/>
    <x v="1"/>
    <n v="94122"/>
    <x v="1"/>
    <s v="OFF-PA-10004239"/>
    <x v="1"/>
    <x v="10"/>
    <s v="Xerox 1953"/>
    <n v="25.68"/>
    <n v="6"/>
    <n v="0"/>
    <n v="11.555999999999997"/>
  </r>
  <r>
    <n v="2806"/>
    <s v="CA-2015-122623"/>
    <x v="67"/>
    <d v="2015-09-11T00:00:00"/>
    <s v="Standard Class"/>
    <s v="CC-12145"/>
    <s v="Charles Crestani"/>
    <x v="0"/>
    <s v="United States"/>
    <s v="El Paso"/>
    <x v="5"/>
    <n v="79907"/>
    <x v="2"/>
    <s v="FUR-CH-10000553"/>
    <x v="0"/>
    <x v="1"/>
    <s v="Metal Folding Chairs, Beige, 4/Carton"/>
    <n v="47.515999999999991"/>
    <n v="2"/>
    <n v="0.3"/>
    <n v="-2.0364000000000004"/>
  </r>
  <r>
    <n v="2807"/>
    <s v="CA-2015-148635"/>
    <x v="395"/>
    <d v="2015-07-27T00:00:00"/>
    <s v="Second Class"/>
    <s v="MH-18025"/>
    <s v="Michelle Huthwaite"/>
    <x v="0"/>
    <s v="United States"/>
    <s v="Seattle"/>
    <x v="4"/>
    <n v="98115"/>
    <x v="1"/>
    <s v="OFF-FA-10004395"/>
    <x v="1"/>
    <x v="13"/>
    <s v="Plymouth Boxed Rubber Bands by Plymouth"/>
    <n v="9.42"/>
    <n v="2"/>
    <n v="0"/>
    <n v="0.47100000000000009"/>
  </r>
  <r>
    <n v="2808"/>
    <s v="CA-2015-148635"/>
    <x v="395"/>
    <d v="2015-07-27T00:00:00"/>
    <s v="Second Class"/>
    <s v="MH-18025"/>
    <s v="Michelle Huthwaite"/>
    <x v="0"/>
    <s v="United States"/>
    <s v="Seattle"/>
    <x v="4"/>
    <n v="98115"/>
    <x v="1"/>
    <s v="OFF-PA-10004782"/>
    <x v="1"/>
    <x v="10"/>
    <s v="Xerox 228"/>
    <n v="12.96"/>
    <n v="2"/>
    <n v="0"/>
    <n v="6.2208000000000006"/>
  </r>
  <r>
    <n v="2809"/>
    <s v="CA-2015-148635"/>
    <x v="395"/>
    <d v="2015-07-27T00:00:00"/>
    <s v="Second Class"/>
    <s v="MH-18025"/>
    <s v="Michelle Huthwaite"/>
    <x v="0"/>
    <s v="United States"/>
    <s v="Seattle"/>
    <x v="4"/>
    <n v="98115"/>
    <x v="1"/>
    <s v="FUR-BO-10002213"/>
    <x v="0"/>
    <x v="0"/>
    <s v="Sauder Forest Hills Library, Woodland Oak Finish"/>
    <n v="704.9"/>
    <n v="5"/>
    <n v="0"/>
    <n v="56.392000000000024"/>
  </r>
  <r>
    <n v="2810"/>
    <s v="CA-2015-148635"/>
    <x v="395"/>
    <d v="2015-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s v="Second Class"/>
    <s v="MP-18175"/>
    <s v="Mike Pelletier"/>
    <x v="2"/>
    <s v="United States"/>
    <s v="Milwaukee"/>
    <x v="6"/>
    <n v="53209"/>
    <x v="2"/>
    <s v="OFF-PA-10000157"/>
    <x v="1"/>
    <x v="10"/>
    <s v="Xerox 191"/>
    <n v="179.82"/>
    <n v="9"/>
    <n v="0"/>
    <n v="84.5154"/>
  </r>
  <r>
    <n v="2812"/>
    <s v="CA-2015-135685"/>
    <x v="547"/>
    <d v="2015-11-18T00:00:00"/>
    <s v="Second Class"/>
    <s v="MP-18175"/>
    <s v="Mike Pelletier"/>
    <x v="2"/>
    <s v="United States"/>
    <s v="Milwaukee"/>
    <x v="6"/>
    <n v="53209"/>
    <x v="2"/>
    <s v="FUR-FU-10001185"/>
    <x v="0"/>
    <x v="5"/>
    <s v="Advantus Employee of the Month Certificate Frame, 11 x 13-1/2"/>
    <n v="185.57999999999998"/>
    <n v="6"/>
    <n v="0"/>
    <n v="76.087800000000001"/>
  </r>
  <r>
    <n v="2813"/>
    <s v="CA-2015-135685"/>
    <x v="547"/>
    <d v="2015-11-18T00:00:00"/>
    <s v="Second Class"/>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s v="Second Class"/>
    <s v="MP-18175"/>
    <s v="Mike Pelletier"/>
    <x v="2"/>
    <s v="United States"/>
    <s v="Milwaukee"/>
    <x v="6"/>
    <n v="53209"/>
    <x v="2"/>
    <s v="TEC-AC-10004145"/>
    <x v="2"/>
    <x v="11"/>
    <s v="Logitech diNovo Edge Keyboard"/>
    <n v="999.96"/>
    <n v="4"/>
    <n v="0"/>
    <n v="229.99080000000004"/>
  </r>
  <r>
    <n v="2815"/>
    <s v="CA-2015-135685"/>
    <x v="547"/>
    <d v="2015-11-18T00:00:00"/>
    <s v="Second Class"/>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s v="Standard Class"/>
    <s v="DR-12940"/>
    <s v="Daniel Raglin"/>
    <x v="2"/>
    <s v="United States"/>
    <s v="Franklin"/>
    <x v="31"/>
    <n v="2038"/>
    <x v="3"/>
    <s v="OFF-BI-10001510"/>
    <x v="1"/>
    <x v="8"/>
    <s v="Deluxe Heavy-Duty Vinyl Round Ring Binder"/>
    <n v="114.60000000000001"/>
    <n v="5"/>
    <n v="0"/>
    <n v="51.57"/>
  </r>
  <r>
    <n v="2817"/>
    <s v="CA-2015-104626"/>
    <x v="135"/>
    <d v="2015-09-08T00:00:00"/>
    <s v="Standard Class"/>
    <s v="DR-12940"/>
    <s v="Daniel Raglin"/>
    <x v="2"/>
    <s v="United States"/>
    <s v="Franklin"/>
    <x v="31"/>
    <n v="2038"/>
    <x v="3"/>
    <s v="FUR-CH-10003817"/>
    <x v="0"/>
    <x v="1"/>
    <s v="Global Value Steno Chair, Gray"/>
    <n v="60.74"/>
    <n v="1"/>
    <n v="0"/>
    <n v="15.185000000000002"/>
  </r>
  <r>
    <n v="2818"/>
    <s v="CA-2015-104626"/>
    <x v="135"/>
    <d v="2015-09-08T00:00:00"/>
    <s v="Standard Class"/>
    <s v="DR-12940"/>
    <s v="Daniel Raglin"/>
    <x v="2"/>
    <s v="United States"/>
    <s v="Franklin"/>
    <x v="31"/>
    <n v="2038"/>
    <x v="3"/>
    <s v="FUR-FU-10000308"/>
    <x v="0"/>
    <x v="5"/>
    <s v="Deflect-o Glass Clear Studded Chair Mats"/>
    <n v="124.36"/>
    <n v="2"/>
    <n v="0"/>
    <n v="27.359200000000001"/>
  </r>
  <r>
    <n v="2819"/>
    <s v="CA-2015-104626"/>
    <x v="135"/>
    <d v="2015-09-08T00:00:00"/>
    <s v="Standard Class"/>
    <s v="DR-12940"/>
    <s v="Daniel Raglin"/>
    <x v="2"/>
    <s v="United States"/>
    <s v="Franklin"/>
    <x v="31"/>
    <n v="2038"/>
    <x v="3"/>
    <s v="OFF-ST-10003208"/>
    <x v="1"/>
    <x v="4"/>
    <s v="Adjustable Depth Letter/Legal Cart"/>
    <n v="1088.76"/>
    <n v="6"/>
    <n v="0"/>
    <n v="315.74039999999985"/>
  </r>
  <r>
    <n v="2820"/>
    <s v="CA-2016-160500"/>
    <x v="465"/>
    <d v="2016-05-08T00:00:00"/>
    <s v="First Class"/>
    <s v="DM-13015"/>
    <s v="Darrin Martin"/>
    <x v="0"/>
    <s v="United States"/>
    <s v="Encinitas"/>
    <x v="1"/>
    <n v="92024"/>
    <x v="1"/>
    <s v="OFF-BI-10003784"/>
    <x v="1"/>
    <x v="8"/>
    <s v="Computer Printout Index Tabs"/>
    <n v="6.7200000000000006"/>
    <n v="5"/>
    <n v="0.2"/>
    <n v="2.351999999999999"/>
  </r>
  <r>
    <n v="2821"/>
    <s v="CA-2016-160500"/>
    <x v="465"/>
    <d v="2016-05-08T00:00:00"/>
    <s v="First Class"/>
    <s v="DM-13015"/>
    <s v="Darrin Martin"/>
    <x v="0"/>
    <s v="United States"/>
    <s v="Encinitas"/>
    <x v="1"/>
    <n v="92024"/>
    <x v="1"/>
    <s v="FUR-TA-10003748"/>
    <x v="0"/>
    <x v="3"/>
    <s v="Bevis 36 x 72 Conference Tables"/>
    <n v="298.77600000000001"/>
    <n v="3"/>
    <n v="0.2"/>
    <n v="7.4693999999999932"/>
  </r>
  <r>
    <n v="2822"/>
    <s v="CA-2017-100202"/>
    <x v="413"/>
    <d v="2017-01-05T00:00:00"/>
    <s v="Standard Class"/>
    <s v="BD-11620"/>
    <s v="Brian DeCherney"/>
    <x v="0"/>
    <s v="United States"/>
    <s v="Anaheim"/>
    <x v="1"/>
    <n v="92804"/>
    <x v="1"/>
    <s v="TEC-PH-10002563"/>
    <x v="2"/>
    <x v="7"/>
    <s v="Adtran 1202752G1"/>
    <n v="302.37599999999998"/>
    <n v="3"/>
    <n v="0.2"/>
    <n v="22.678200000000018"/>
  </r>
  <r>
    <n v="2823"/>
    <s v="CA-2017-131016"/>
    <x v="65"/>
    <d v="2017-09-20T00:00:00"/>
    <s v="First Class"/>
    <s v="DC-12850"/>
    <s v="Dan Campbell"/>
    <x v="0"/>
    <s v="United States"/>
    <s v="Arlington"/>
    <x v="5"/>
    <n v="76017"/>
    <x v="2"/>
    <s v="OFF-AR-10000122"/>
    <x v="1"/>
    <x v="6"/>
    <s v="Newell 314"/>
    <n v="8.9280000000000008"/>
    <n v="2"/>
    <n v="0.2"/>
    <n v="0.55799999999999894"/>
  </r>
  <r>
    <n v="2824"/>
    <s v="CA-2017-131016"/>
    <x v="65"/>
    <d v="2017-09-20T00:00:00"/>
    <s v="First Class"/>
    <s v="DC-12850"/>
    <s v="Dan Campbell"/>
    <x v="0"/>
    <s v="United States"/>
    <s v="Arlington"/>
    <x v="5"/>
    <n v="76017"/>
    <x v="2"/>
    <s v="OFF-ST-10000352"/>
    <x v="1"/>
    <x v="4"/>
    <s v="Acco Perma 2700 Stacking Storage Drawers"/>
    <n v="47.584000000000003"/>
    <n v="2"/>
    <n v="0.2"/>
    <n v="-2.9739999999999966"/>
  </r>
  <r>
    <n v="2825"/>
    <s v="US-2014-112914"/>
    <x v="794"/>
    <d v="2014-09-30T00:00:00"/>
    <s v="Standard Class"/>
    <s v="MT-18070"/>
    <s v="Michelle Tran"/>
    <x v="2"/>
    <s v="United States"/>
    <s v="Houston"/>
    <x v="5"/>
    <n v="77041"/>
    <x v="2"/>
    <s v="OFF-PA-10003270"/>
    <x v="1"/>
    <x v="10"/>
    <s v="Xerox 1954"/>
    <n v="33.792000000000002"/>
    <n v="8"/>
    <n v="0.2"/>
    <n v="10.559999999999999"/>
  </r>
  <r>
    <n v="2826"/>
    <s v="US-2014-112914"/>
    <x v="794"/>
    <d v="2014-09-30T00:00:00"/>
    <s v="Standard Class"/>
    <s v="MT-18070"/>
    <s v="Michelle Tran"/>
    <x v="2"/>
    <s v="United States"/>
    <s v="Houston"/>
    <x v="5"/>
    <n v="77041"/>
    <x v="2"/>
    <s v="FUR-BO-10003272"/>
    <x v="0"/>
    <x v="0"/>
    <s v="O'Sullivan Living Dimensions 5-Shelf Bookcases"/>
    <n v="300.53279999999995"/>
    <n v="2"/>
    <n v="0.32"/>
    <n v="-97.23120000000003"/>
  </r>
  <r>
    <n v="2827"/>
    <s v="US-2014-112914"/>
    <x v="794"/>
    <d v="2014-09-30T00:00:00"/>
    <s v="Standard Class"/>
    <s v="MT-18070"/>
    <s v="Michelle Tran"/>
    <x v="2"/>
    <s v="United States"/>
    <s v="Houston"/>
    <x v="5"/>
    <n v="77041"/>
    <x v="2"/>
    <s v="OFF-BI-10002982"/>
    <x v="1"/>
    <x v="8"/>
    <s v="Avery Self-Adhesive Photo Pockets for Polaroid Photos"/>
    <n v="2.7239999999999993"/>
    <n v="2"/>
    <n v="0.8"/>
    <n v="-4.3584000000000014"/>
  </r>
  <r>
    <n v="2828"/>
    <s v="US-2014-112914"/>
    <x v="794"/>
    <d v="2014-09-30T00:00:00"/>
    <s v="Standard Class"/>
    <s v="MT-18070"/>
    <s v="Michelle Tran"/>
    <x v="2"/>
    <s v="United States"/>
    <s v="Houston"/>
    <x v="5"/>
    <n v="77041"/>
    <x v="2"/>
    <s v="OFF-EN-10001509"/>
    <x v="1"/>
    <x v="12"/>
    <s v="Poly String Tie Envelopes"/>
    <n v="3.2640000000000002"/>
    <n v="2"/>
    <n v="0.2"/>
    <n v="1.1015999999999997"/>
  </r>
  <r>
    <n v="2829"/>
    <s v="CA-2016-124149"/>
    <x v="131"/>
    <d v="2016-04-26T00:00:00"/>
    <s v="First Class"/>
    <s v="MJ-17740"/>
    <s v="Max Jones"/>
    <x v="0"/>
    <s v="United States"/>
    <s v="Lancaster"/>
    <x v="24"/>
    <n v="43130"/>
    <x v="3"/>
    <s v="OFF-PA-10002421"/>
    <x v="1"/>
    <x v="10"/>
    <s v="Embossed Ink Jet Note Cards"/>
    <n v="108.33600000000001"/>
    <n v="6"/>
    <n v="0.2"/>
    <n v="37.917599999999993"/>
  </r>
  <r>
    <n v="2830"/>
    <s v="CA-2016-124149"/>
    <x v="131"/>
    <d v="2016-04-26T00:00:00"/>
    <s v="First Class"/>
    <s v="MJ-17740"/>
    <s v="Max Jones"/>
    <x v="0"/>
    <s v="United States"/>
    <s v="Lancaster"/>
    <x v="24"/>
    <n v="43130"/>
    <x v="3"/>
    <s v="OFF-ST-10000760"/>
    <x v="1"/>
    <x v="4"/>
    <s v="Eldon Fold 'N Roll Cart System"/>
    <n v="55.92"/>
    <n v="5"/>
    <n v="0.2"/>
    <n v="6.2910000000000004"/>
  </r>
  <r>
    <n v="2831"/>
    <s v="CA-2016-124149"/>
    <x v="131"/>
    <d v="2016-04-26T00:00:00"/>
    <s v="First Class"/>
    <s v="MJ-17740"/>
    <s v="Max Jones"/>
    <x v="0"/>
    <s v="United States"/>
    <s v="Lancaster"/>
    <x v="24"/>
    <n v="43130"/>
    <x v="3"/>
    <s v="OFF-PA-10002923"/>
    <x v="1"/>
    <x v="10"/>
    <s v="Xerox 1942"/>
    <n v="78.304000000000002"/>
    <n v="2"/>
    <n v="0.2"/>
    <n v="29.363999999999997"/>
  </r>
  <r>
    <n v="2832"/>
    <s v="CA-2014-148915"/>
    <x v="301"/>
    <d v="2014-11-05T00:00:00"/>
    <s v="Standard Class"/>
    <s v="ND-18370"/>
    <s v="Natalie DeCherney"/>
    <x v="0"/>
    <s v="United States"/>
    <s v="Portland"/>
    <x v="21"/>
    <n v="97206"/>
    <x v="1"/>
    <s v="OFF-ST-10001128"/>
    <x v="1"/>
    <x v="4"/>
    <s v="Carina Mini System Audio Rack, Model AR050B"/>
    <n v="443.92"/>
    <n v="5"/>
    <n v="0.2"/>
    <n v="-94.33299999999997"/>
  </r>
  <r>
    <n v="2833"/>
    <s v="CA-2014-148915"/>
    <x v="301"/>
    <d v="2014-11-05T00:00:00"/>
    <s v="Standard Class"/>
    <s v="ND-18370"/>
    <s v="Natalie DeCherney"/>
    <x v="0"/>
    <s v="United States"/>
    <s v="Portland"/>
    <x v="21"/>
    <n v="97206"/>
    <x v="1"/>
    <s v="TEC-PH-10000673"/>
    <x v="2"/>
    <x v="7"/>
    <s v="Plantronics Voyager Pro HD - Bluetooth Headset"/>
    <n v="155.976"/>
    <n v="3"/>
    <n v="0.2"/>
    <n v="54.5916"/>
  </r>
  <r>
    <n v="2834"/>
    <s v="CA-2017-134649"/>
    <x v="795"/>
    <d v="2017-01-31T00:00:00"/>
    <s v="Second Class"/>
    <s v="CA-11965"/>
    <s v="Carol Adams"/>
    <x v="1"/>
    <s v="United States"/>
    <s v="Hoover"/>
    <x v="19"/>
    <n v="35244"/>
    <x v="0"/>
    <s v="OFF-AR-10001547"/>
    <x v="1"/>
    <x v="6"/>
    <s v="Newell 311"/>
    <n v="15.469999999999999"/>
    <n v="7"/>
    <n v="0"/>
    <n v="4.1768999999999998"/>
  </r>
  <r>
    <n v="2835"/>
    <s v="CA-2017-134649"/>
    <x v="795"/>
    <d v="2017-01-31T00:00:00"/>
    <s v="Second Class"/>
    <s v="CA-11965"/>
    <s v="Carol Adams"/>
    <x v="1"/>
    <s v="United States"/>
    <s v="Hoover"/>
    <x v="19"/>
    <n v="35244"/>
    <x v="0"/>
    <s v="OFF-BI-10001890"/>
    <x v="1"/>
    <x v="8"/>
    <s v="Avery Poly Binder Pockets"/>
    <n v="7.16"/>
    <n v="2"/>
    <n v="0"/>
    <n v="3.4367999999999999"/>
  </r>
  <r>
    <n v="2836"/>
    <s v="CA-2017-110842"/>
    <x v="343"/>
    <d v="2017-11-16T00:00:00"/>
    <s v="Standard Class"/>
    <s v="GA-14725"/>
    <s v="Guy Armstrong"/>
    <x v="0"/>
    <s v="United States"/>
    <s v="Los Angeles"/>
    <x v="1"/>
    <n v="90036"/>
    <x v="1"/>
    <s v="OFF-AP-10003971"/>
    <x v="1"/>
    <x v="9"/>
    <s v="Belkin 6 Outlet Metallic Surge Strip"/>
    <n v="10.89"/>
    <n v="1"/>
    <n v="0"/>
    <n v="2.8314000000000004"/>
  </r>
  <r>
    <n v="2837"/>
    <s v="CA-2017-110842"/>
    <x v="343"/>
    <d v="2017-11-16T00:00:00"/>
    <s v="Standard Class"/>
    <s v="GA-14725"/>
    <s v="Guy Armstrong"/>
    <x v="0"/>
    <s v="United States"/>
    <s v="Los Angeles"/>
    <x v="1"/>
    <n v="90036"/>
    <x v="1"/>
    <s v="OFF-PA-10000520"/>
    <x v="1"/>
    <x v="10"/>
    <s v="Xerox 201"/>
    <n v="19.440000000000001"/>
    <n v="3"/>
    <n v="0"/>
    <n v="9.3312000000000008"/>
  </r>
  <r>
    <n v="2838"/>
    <s v="CA-2017-110842"/>
    <x v="343"/>
    <d v="2017-11-16T00:00:00"/>
    <s v="Standard Class"/>
    <s v="GA-14725"/>
    <s v="Guy Armstrong"/>
    <x v="0"/>
    <s v="United States"/>
    <s v="Los Angeles"/>
    <x v="1"/>
    <n v="90036"/>
    <x v="1"/>
    <s v="OFF-BI-10000977"/>
    <x v="1"/>
    <x v="8"/>
    <s v="Ibico Plastic Spiral Binding Combs"/>
    <n v="121.6"/>
    <n v="5"/>
    <n v="0.2"/>
    <n v="39.519999999999989"/>
  </r>
  <r>
    <n v="2839"/>
    <s v="CA-2016-147368"/>
    <x v="632"/>
    <d v="2016-06-12T00:00:00"/>
    <s v="First Class"/>
    <s v="TC-21295"/>
    <s v="Toby Carlisle"/>
    <x v="0"/>
    <s v="United States"/>
    <s v="Tallahassee"/>
    <x v="2"/>
    <n v="32303"/>
    <x v="0"/>
    <s v="TEC-MA-10002178"/>
    <x v="2"/>
    <x v="15"/>
    <s v="Cisco CP-7937G Unified IP Conference Station Phone"/>
    <n v="695.7"/>
    <n v="2"/>
    <n v="0.5"/>
    <n v="-27.827999999999975"/>
  </r>
  <r>
    <n v="2840"/>
    <s v="US-2015-104185"/>
    <x v="37"/>
    <d v="2015-09-08T00:00:00"/>
    <s v="Second Class"/>
    <s v="JB-15400"/>
    <s v="Jennifer Braxton"/>
    <x v="1"/>
    <s v="United States"/>
    <s v="New York City"/>
    <x v="15"/>
    <n v="10009"/>
    <x v="3"/>
    <s v="OFF-ST-10001526"/>
    <x v="1"/>
    <x v="4"/>
    <s v="Iceberg Mobile Mega Data/Printer Cart "/>
    <n v="120.33"/>
    <n v="1"/>
    <n v="0"/>
    <n v="31.285799999999995"/>
  </r>
  <r>
    <n v="2841"/>
    <s v="US-2014-125521"/>
    <x v="619"/>
    <d v="2014-03-19T00:00:00"/>
    <s v="Standard Class"/>
    <s v="CK-12325"/>
    <s v="Christine Kargatis"/>
    <x v="2"/>
    <s v="United States"/>
    <s v="Chesapeake"/>
    <x v="17"/>
    <n v="23320"/>
    <x v="0"/>
    <s v="FUR-CH-10003379"/>
    <x v="0"/>
    <x v="1"/>
    <s v="Global Commerce Series High-Back Swivel/Tilt Chairs"/>
    <n v="1139.92"/>
    <n v="4"/>
    <n v="0"/>
    <n v="284.98"/>
  </r>
  <r>
    <n v="2842"/>
    <s v="US-2017-135062"/>
    <x v="515"/>
    <d v="2017-09-04T00:00:00"/>
    <s v="Second Class"/>
    <s v="RL-19615"/>
    <s v="Rob Lucas"/>
    <x v="0"/>
    <s v="United States"/>
    <s v="Fayetteville"/>
    <x v="3"/>
    <n v="28314"/>
    <x v="0"/>
    <s v="OFF-PA-10000100"/>
    <x v="1"/>
    <x v="10"/>
    <s v="Xerox 1945"/>
    <n v="229.54400000000001"/>
    <n v="7"/>
    <n v="0.2"/>
    <n v="83.209699999999998"/>
  </r>
  <r>
    <n v="2843"/>
    <s v="CA-2017-135650"/>
    <x v="721"/>
    <d v="2017-03-27T00:00:00"/>
    <s v="Standard Class"/>
    <s v="AC-10660"/>
    <s v="Anna Chung"/>
    <x v="0"/>
    <s v="United States"/>
    <s v="Huntsville"/>
    <x v="5"/>
    <n v="77340"/>
    <x v="2"/>
    <s v="OFF-ST-10001809"/>
    <x v="1"/>
    <x v="4"/>
    <s v="Fellowes Officeware Wire Shelving"/>
    <n v="143.72800000000001"/>
    <n v="2"/>
    <n v="0.2"/>
    <n v="-32.338800000000006"/>
  </r>
  <r>
    <n v="2844"/>
    <s v="CA-2017-112865"/>
    <x v="796"/>
    <d v="2017-05-22T00:00:00"/>
    <s v="Standard Class"/>
    <s v="BH-11710"/>
    <s v="Brosina Hoffman"/>
    <x v="0"/>
    <s v="United States"/>
    <s v="Philadelphia"/>
    <x v="9"/>
    <n v="19140"/>
    <x v="3"/>
    <s v="TEC-AC-10000387"/>
    <x v="2"/>
    <x v="11"/>
    <s v="KeyTronic KT800P2 - Keyboard - Black"/>
    <n v="36.048000000000002"/>
    <n v="3"/>
    <n v="0.2"/>
    <n v="-0.90120000000000111"/>
  </r>
  <r>
    <n v="2845"/>
    <s v="US-2016-162852"/>
    <x v="797"/>
    <d v="2016-12-31T00:00:00"/>
    <s v="Standard Class"/>
    <s v="BG-11695"/>
    <s v="Brooke Gillingham"/>
    <x v="1"/>
    <s v="United States"/>
    <s v="Woodstock"/>
    <x v="10"/>
    <n v="60098"/>
    <x v="2"/>
    <s v="FUR-CH-10004853"/>
    <x v="0"/>
    <x v="1"/>
    <s v="Global Manager's Adjustable Task Chair, Storm"/>
    <n v="845.48799999999994"/>
    <n v="8"/>
    <n v="0.3"/>
    <n v="-12.078400000000101"/>
  </r>
  <r>
    <n v="2846"/>
    <s v="CA-2017-138163"/>
    <x v="701"/>
    <d v="2017-11-20T00:00:00"/>
    <s v="First Class"/>
    <s v="XP-21865"/>
    <s v="Xylona Preis"/>
    <x v="0"/>
    <s v="United States"/>
    <s v="Everett"/>
    <x v="31"/>
    <n v="2149"/>
    <x v="3"/>
    <s v="OFF-AR-10001958"/>
    <x v="1"/>
    <x v="6"/>
    <s v="Stanley Bostitch Contemporary Electric Pencil Sharpeners"/>
    <n v="50.94"/>
    <n v="3"/>
    <n v="0"/>
    <n v="14.263200000000001"/>
  </r>
  <r>
    <n v="2847"/>
    <s v="CA-2017-152093"/>
    <x v="18"/>
    <d v="2017-09-15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s v="Standard Class"/>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s v="Standard Class"/>
    <s v="DM-13345"/>
    <s v="Denise Monton"/>
    <x v="1"/>
    <s v="United States"/>
    <s v="Roswell"/>
    <x v="32"/>
    <n v="30076"/>
    <x v="0"/>
    <s v="OFF-BI-10001359"/>
    <x v="1"/>
    <x v="8"/>
    <s v="GBC DocuBind TL300 Electric Binding System"/>
    <n v="2690.9700000000003"/>
    <n v="3"/>
    <n v="0"/>
    <n v="1264.7558999999999"/>
  </r>
  <r>
    <n v="2850"/>
    <s v="CA-2016-123617"/>
    <x v="85"/>
    <d v="2016-12-03T00:00:00"/>
    <s v="Standard Class"/>
    <s v="AJ-10780"/>
    <s v="Anthony Jacobs"/>
    <x v="1"/>
    <s v="United States"/>
    <s v="Palm Coast"/>
    <x v="2"/>
    <n v="32137"/>
    <x v="0"/>
    <s v="OFF-BI-10002976"/>
    <x v="1"/>
    <x v="8"/>
    <s v="ACCOHIDE Binder by Acco"/>
    <n v="7.4340000000000011"/>
    <n v="6"/>
    <n v="0.7"/>
    <n v="-5.6993999999999971"/>
  </r>
  <r>
    <n v="2851"/>
    <s v="US-2016-128293"/>
    <x v="799"/>
    <d v="2016-06-05T00:00:00"/>
    <s v="First Class"/>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s v="Standard Class"/>
    <s v="VF-21715"/>
    <s v="Vicky Freymann"/>
    <x v="2"/>
    <s v="United States"/>
    <s v="Columbus"/>
    <x v="14"/>
    <n v="47201"/>
    <x v="2"/>
    <s v="OFF-PA-10001745"/>
    <x v="1"/>
    <x v="10"/>
    <s v="Wirebound Message Books, 2 7/8&quot; x 5&quot;, 3 Forms per Page"/>
    <n v="28.16"/>
    <n v="4"/>
    <n v="0"/>
    <n v="13.235199999999999"/>
  </r>
  <r>
    <n v="2853"/>
    <s v="CA-2016-136371"/>
    <x v="690"/>
    <d v="2016-03-21T00:00:00"/>
    <s v="Second Class"/>
    <s v="SV-20935"/>
    <s v="Susan Vittorini"/>
    <x v="0"/>
    <s v="United States"/>
    <s v="Oceanside"/>
    <x v="15"/>
    <n v="11572"/>
    <x v="3"/>
    <s v="FUR-FU-10000409"/>
    <x v="0"/>
    <x v="5"/>
    <s v="GE 4 Foot Flourescent Tube, 40 Watt"/>
    <n v="14.98"/>
    <n v="1"/>
    <n v="0"/>
    <n v="6.8908000000000005"/>
  </r>
  <r>
    <n v="2854"/>
    <s v="CA-2016-136371"/>
    <x v="690"/>
    <d v="2016-03-21T00:00:00"/>
    <s v="Second Class"/>
    <s v="SV-20935"/>
    <s v="Susan Vittorini"/>
    <x v="0"/>
    <s v="United States"/>
    <s v="Oceanside"/>
    <x v="15"/>
    <n v="11572"/>
    <x v="3"/>
    <s v="FUR-FU-10000221"/>
    <x v="0"/>
    <x v="5"/>
    <s v="Master Caster Door Stop, Brown"/>
    <n v="20.32"/>
    <n v="4"/>
    <n v="0"/>
    <n v="6.9087999999999994"/>
  </r>
  <r>
    <n v="2855"/>
    <s v="CA-2017-137344"/>
    <x v="648"/>
    <d v="2017-08-20T00:00:00"/>
    <s v="Same Day"/>
    <s v="EM-13810"/>
    <s v="Eleni McCrary"/>
    <x v="1"/>
    <s v="United States"/>
    <s v="Franklin"/>
    <x v="31"/>
    <n v="2038"/>
    <x v="3"/>
    <s v="OFF-ST-10000344"/>
    <x v="1"/>
    <x v="4"/>
    <s v="Neat Ideas Personal Hanging Folder Files, Black"/>
    <n v="40.29"/>
    <n v="3"/>
    <n v="0"/>
    <n v="10.475399999999999"/>
  </r>
  <r>
    <n v="2856"/>
    <s v="CA-2017-169810"/>
    <x v="800"/>
    <d v="2017-07-31T00:00:00"/>
    <s v="Standard Class"/>
    <s v="RB-19360"/>
    <s v="Raymond Buch"/>
    <x v="0"/>
    <s v="United States"/>
    <s v="Sioux Falls"/>
    <x v="44"/>
    <n v="57103"/>
    <x v="2"/>
    <s v="OFF-LA-10003663"/>
    <x v="1"/>
    <x v="2"/>
    <s v="Avery 498"/>
    <n v="20.23"/>
    <n v="7"/>
    <n v="0"/>
    <n v="9.5081000000000007"/>
  </r>
  <r>
    <n v="2857"/>
    <s v="CA-2016-128594"/>
    <x v="370"/>
    <d v="2016-08-29T00:00:00"/>
    <s v="First Class"/>
    <s v="DJ-13510"/>
    <s v="Don Jones"/>
    <x v="1"/>
    <s v="United States"/>
    <s v="San Diego"/>
    <x v="1"/>
    <n v="92037"/>
    <x v="1"/>
    <s v="FUR-CH-10001215"/>
    <x v="0"/>
    <x v="1"/>
    <s v="Global Troy Executive Leather Low-Back Tilter"/>
    <n v="1603.1360000000002"/>
    <n v="4"/>
    <n v="0.2"/>
    <n v="100.19599999999997"/>
  </r>
  <r>
    <n v="2858"/>
    <s v="CA-2016-154690"/>
    <x v="243"/>
    <d v="2016-08-17T00:00:00"/>
    <s v="Second Class"/>
    <s v="CC-12370"/>
    <s v="Christopher Conant"/>
    <x v="0"/>
    <s v="United States"/>
    <s v="Fayetteville"/>
    <x v="3"/>
    <n v="28314"/>
    <x v="0"/>
    <s v="FUR-CH-10000988"/>
    <x v="0"/>
    <x v="1"/>
    <s v="Hon Olson Stacker Stools"/>
    <n v="225.29600000000002"/>
    <n v="2"/>
    <n v="0.2"/>
    <n v="22.529599999999995"/>
  </r>
  <r>
    <n v="2859"/>
    <s v="CA-2017-138975"/>
    <x v="240"/>
    <d v="2017-05-23T00:00:00"/>
    <s v="Standard Class"/>
    <s v="SC-20380"/>
    <s v="Shahid Collister"/>
    <x v="0"/>
    <s v="United States"/>
    <s v="Atlanta"/>
    <x v="32"/>
    <n v="30318"/>
    <x v="0"/>
    <s v="TEC-AC-10003441"/>
    <x v="2"/>
    <x v="11"/>
    <s v="Kingston Digital DataTraveler 32GB USB 2.0"/>
    <n v="67.8"/>
    <n v="4"/>
    <n v="0"/>
    <n v="4.0679999999999978"/>
  </r>
  <r>
    <n v="2860"/>
    <s v="CA-2017-138975"/>
    <x v="240"/>
    <d v="2017-05-23T00:00:00"/>
    <s v="Standard Class"/>
    <s v="SC-20380"/>
    <s v="Shahid Collister"/>
    <x v="0"/>
    <s v="United States"/>
    <s v="Atlanta"/>
    <x v="32"/>
    <n v="30318"/>
    <x v="0"/>
    <s v="TEC-PH-10004389"/>
    <x v="2"/>
    <x v="7"/>
    <s v="Nokia Lumia 925"/>
    <n v="377.96999999999997"/>
    <n v="3"/>
    <n v="0"/>
    <n v="98.272200000000012"/>
  </r>
  <r>
    <n v="2861"/>
    <s v="CA-2017-138975"/>
    <x v="240"/>
    <d v="2017-05-23T00:00:00"/>
    <s v="Standard Class"/>
    <s v="SC-20380"/>
    <s v="Shahid Collister"/>
    <x v="0"/>
    <s v="United States"/>
    <s v="Atlanta"/>
    <x v="32"/>
    <n v="30318"/>
    <x v="0"/>
    <s v="FUR-BO-10004695"/>
    <x v="0"/>
    <x v="0"/>
    <s v="O'Sullivan 2-Door Barrister Bookcase in Odessa Pine"/>
    <n v="1628.82"/>
    <n v="9"/>
    <n v="0"/>
    <n v="374.62859999999989"/>
  </r>
  <r>
    <n v="2862"/>
    <s v="CA-2017-138975"/>
    <x v="240"/>
    <d v="2017-05-23T00:00:00"/>
    <s v="Standard Class"/>
    <s v="SC-20380"/>
    <s v="Shahid Collister"/>
    <x v="0"/>
    <s v="United States"/>
    <s v="Atlanta"/>
    <x v="32"/>
    <n v="30318"/>
    <x v="0"/>
    <s v="OFF-PA-10000100"/>
    <x v="1"/>
    <x v="10"/>
    <s v="Xerox 1945"/>
    <n v="286.93"/>
    <n v="7"/>
    <n v="0"/>
    <n v="140.59569999999999"/>
  </r>
  <r>
    <n v="2863"/>
    <s v="CA-2017-106537"/>
    <x v="801"/>
    <d v="2017-08-17T00:00:00"/>
    <s v="Standard Class"/>
    <s v="RH-19495"/>
    <s v="Rick Hansen"/>
    <x v="0"/>
    <s v="United States"/>
    <s v="Orlando"/>
    <x v="2"/>
    <n v="32839"/>
    <x v="0"/>
    <s v="OFF-PA-10000223"/>
    <x v="1"/>
    <x v="10"/>
    <s v="Xerox 2000"/>
    <n v="20.736000000000004"/>
    <n v="4"/>
    <n v="0.2"/>
    <n v="7.2576000000000001"/>
  </r>
  <r>
    <n v="2864"/>
    <s v="US-2017-103828"/>
    <x v="802"/>
    <d v="2017-08-13T00:00:00"/>
    <s v="Same Day"/>
    <s v="JK-15370"/>
    <s v="Jay Kimmel"/>
    <x v="0"/>
    <s v="United States"/>
    <s v="San Francisco"/>
    <x v="1"/>
    <n v="94122"/>
    <x v="1"/>
    <s v="OFF-ST-10001325"/>
    <x v="1"/>
    <x v="4"/>
    <s v="Sterilite Officeware Hinged File Box"/>
    <n v="31.44"/>
    <n v="3"/>
    <n v="0"/>
    <n v="8.4888000000000012"/>
  </r>
  <r>
    <n v="2865"/>
    <s v="US-2017-103828"/>
    <x v="802"/>
    <d v="2017-08-13T00:00:00"/>
    <s v="Same Day"/>
    <s v="JK-15370"/>
    <s v="Jay Kimmel"/>
    <x v="0"/>
    <s v="United States"/>
    <s v="San Francisco"/>
    <x v="1"/>
    <n v="94122"/>
    <x v="1"/>
    <s v="OFF-AP-10004249"/>
    <x v="1"/>
    <x v="9"/>
    <s v="Staple holder"/>
    <n v="83.79"/>
    <n v="7"/>
    <n v="0"/>
    <n v="22.623299999999997"/>
  </r>
  <r>
    <n v="2866"/>
    <s v="US-2017-103828"/>
    <x v="802"/>
    <d v="2017-08-13T00:00:00"/>
    <s v="Same Day"/>
    <s v="JK-15370"/>
    <s v="Jay Kimmel"/>
    <x v="0"/>
    <s v="United States"/>
    <s v="San Francisco"/>
    <x v="1"/>
    <n v="94122"/>
    <x v="1"/>
    <s v="OFF-AR-10000588"/>
    <x v="1"/>
    <x v="6"/>
    <s v="Newell 345"/>
    <n v="59.519999999999996"/>
    <n v="3"/>
    <n v="0"/>
    <n v="15.475200000000001"/>
  </r>
  <r>
    <n v="2867"/>
    <s v="US-2017-103828"/>
    <x v="802"/>
    <d v="2017-08-13T00:00:00"/>
    <s v="Same Day"/>
    <s v="JK-15370"/>
    <s v="Jay Kimmel"/>
    <x v="0"/>
    <s v="United States"/>
    <s v="San Francisco"/>
    <x v="1"/>
    <n v="94122"/>
    <x v="1"/>
    <s v="OFF-SU-10000946"/>
    <x v="1"/>
    <x v="14"/>
    <s v="Staple remover"/>
    <n v="31.92"/>
    <n v="4"/>
    <n v="0"/>
    <n v="9.2567999999999984"/>
  </r>
  <r>
    <n v="2868"/>
    <s v="CA-2016-115588"/>
    <x v="338"/>
    <d v="2016-11-12T00:00:00"/>
    <s v="Second Class"/>
    <s v="AF-10885"/>
    <s v="Art Foster"/>
    <x v="0"/>
    <s v="United States"/>
    <s v="Toledo"/>
    <x v="24"/>
    <n v="43615"/>
    <x v="3"/>
    <s v="OFF-SU-10001225"/>
    <x v="1"/>
    <x v="14"/>
    <s v="Staple remover"/>
    <n v="14.720000000000002"/>
    <n v="5"/>
    <n v="0.2"/>
    <n v="-3.3120000000000012"/>
  </r>
  <r>
    <n v="2869"/>
    <s v="CA-2016-115588"/>
    <x v="338"/>
    <d v="2016-11-12T00:00:00"/>
    <s v="Second Class"/>
    <s v="AF-10885"/>
    <s v="Art Foster"/>
    <x v="0"/>
    <s v="United States"/>
    <s v="Toledo"/>
    <x v="24"/>
    <n v="43615"/>
    <x v="3"/>
    <s v="OFF-ST-10001558"/>
    <x v="1"/>
    <x v="4"/>
    <s v="Acco Perma 4000 Stacking Storage Drawers"/>
    <n v="38.975999999999999"/>
    <n v="3"/>
    <n v="0.2"/>
    <n v="-2.4359999999999999"/>
  </r>
  <r>
    <n v="2870"/>
    <s v="CA-2017-143861"/>
    <x v="492"/>
    <d v="2017-06-19T00:00:00"/>
    <s v="Standard Class"/>
    <s v="LC-16885"/>
    <s v="Lena Creighton"/>
    <x v="0"/>
    <s v="United States"/>
    <s v="Saint Petersburg"/>
    <x v="2"/>
    <n v="33710"/>
    <x v="0"/>
    <s v="FUR-FU-10001546"/>
    <x v="0"/>
    <x v="5"/>
    <s v="Dana Swing-Arm Lamps"/>
    <n v="17.088000000000001"/>
    <n v="2"/>
    <n v="0.2"/>
    <n v="1.0679999999999996"/>
  </r>
  <r>
    <n v="2871"/>
    <s v="CA-2014-148040"/>
    <x v="579"/>
    <d v="2014-03-26T00:00:00"/>
    <s v="Standard Class"/>
    <s v="BF-11275"/>
    <s v="Beth Fritzler"/>
    <x v="1"/>
    <s v="United States"/>
    <s v="Tucson"/>
    <x v="16"/>
    <n v="85705"/>
    <x v="1"/>
    <s v="OFF-PA-10002581"/>
    <x v="1"/>
    <x v="10"/>
    <s v="Xerox 1951"/>
    <n v="74.352000000000004"/>
    <n v="3"/>
    <n v="0.2"/>
    <n v="23.234999999999992"/>
  </r>
  <r>
    <n v="2872"/>
    <s v="CA-2014-148040"/>
    <x v="579"/>
    <d v="2014-03-26T00:00:00"/>
    <s v="Standard Class"/>
    <s v="BF-11275"/>
    <s v="Beth Fritzler"/>
    <x v="1"/>
    <s v="United States"/>
    <s v="Tucson"/>
    <x v="16"/>
    <n v="85705"/>
    <x v="1"/>
    <s v="FUR-CH-10001482"/>
    <x v="0"/>
    <x v="1"/>
    <s v="Office Star - Mesh Screen back chair with Vinyl seat"/>
    <n v="314.35199999999998"/>
    <n v="3"/>
    <n v="0.2"/>
    <n v="-35.36460000000001"/>
  </r>
  <r>
    <n v="2873"/>
    <s v="CA-2017-135167"/>
    <x v="140"/>
    <d v="2017-06-20T00:00:00"/>
    <s v="Standard Class"/>
    <s v="SC-20800"/>
    <s v="Stuart Calhoun"/>
    <x v="0"/>
    <s v="United States"/>
    <s v="Los Angeles"/>
    <x v="1"/>
    <n v="90036"/>
    <x v="1"/>
    <s v="OFF-AR-10002399"/>
    <x v="1"/>
    <x v="6"/>
    <s v="Dixon Prang Watercolor Pencils, 10-Color Set with Brush"/>
    <n v="4.26"/>
    <n v="1"/>
    <n v="0"/>
    <n v="1.7465999999999999"/>
  </r>
  <r>
    <n v="2874"/>
    <s v="CA-2017-137022"/>
    <x v="673"/>
    <d v="2017-11-22T00:00:00"/>
    <s v="Standard Class"/>
    <s v="SW-20275"/>
    <s v="Scott Williamson"/>
    <x v="0"/>
    <s v="United States"/>
    <s v="San Diego"/>
    <x v="1"/>
    <n v="92105"/>
    <x v="1"/>
    <s v="OFF-ST-10001963"/>
    <x v="1"/>
    <x v="4"/>
    <s v="Tennsco Regal Shelving Units"/>
    <n v="811.28"/>
    <n v="8"/>
    <n v="0"/>
    <n v="24.338399999999979"/>
  </r>
  <r>
    <n v="2875"/>
    <s v="US-2017-102638"/>
    <x v="614"/>
    <d v="2017-12-31T00:00:00"/>
    <s v="First Class"/>
    <s v="MC-17845"/>
    <s v="Michael Chen"/>
    <x v="0"/>
    <s v="United States"/>
    <s v="New York City"/>
    <x v="15"/>
    <n v="10035"/>
    <x v="3"/>
    <s v="OFF-FA-10002988"/>
    <x v="1"/>
    <x v="13"/>
    <s v="Ideal Clamps"/>
    <n v="6.0299999999999994"/>
    <n v="3"/>
    <n v="0"/>
    <n v="2.9546999999999999"/>
  </r>
  <r>
    <n v="2876"/>
    <s v="US-2016-167339"/>
    <x v="803"/>
    <d v="2016-01-23T00:00:00"/>
    <s v="Second Class"/>
    <s v="TD-20995"/>
    <s v="Tamara Dahlen"/>
    <x v="0"/>
    <s v="United States"/>
    <s v="San Diego"/>
    <x v="1"/>
    <n v="92037"/>
    <x v="1"/>
    <s v="FUR-CH-10004289"/>
    <x v="0"/>
    <x v="1"/>
    <s v="Global Super Steno Chair"/>
    <n v="153.56800000000001"/>
    <n v="2"/>
    <n v="0.2"/>
    <n v="-5.758800000000015"/>
  </r>
  <r>
    <n v="2877"/>
    <s v="US-2016-167339"/>
    <x v="803"/>
    <d v="2016-01-23T00:00:00"/>
    <s v="Second Class"/>
    <s v="TD-20995"/>
    <s v="Tamara Dahlen"/>
    <x v="0"/>
    <s v="United States"/>
    <s v="San Diego"/>
    <x v="1"/>
    <n v="92037"/>
    <x v="1"/>
    <s v="FUR-CH-10000785"/>
    <x v="0"/>
    <x v="1"/>
    <s v="Global Ergonomic Managers Chair"/>
    <n v="1013.4879999999999"/>
    <n v="7"/>
    <n v="0.2"/>
    <n v="76.011600000000016"/>
  </r>
  <r>
    <n v="2878"/>
    <s v="CA-2016-152072"/>
    <x v="804"/>
    <d v="2016-01-19T00:00:00"/>
    <s v="Standard Class"/>
    <s v="Dp-13240"/>
    <s v="Dean percer"/>
    <x v="2"/>
    <s v="United States"/>
    <s v="Westfield"/>
    <x v="30"/>
    <n v="7090"/>
    <x v="3"/>
    <s v="OFF-EN-10003040"/>
    <x v="1"/>
    <x v="12"/>
    <s v="Quality Park Security Envelopes"/>
    <n v="52.34"/>
    <n v="2"/>
    <n v="0"/>
    <n v="24.599800000000002"/>
  </r>
  <r>
    <n v="2879"/>
    <s v="CA-2016-152072"/>
    <x v="804"/>
    <d v="2016-01-19T00:00:00"/>
    <s v="Standard Class"/>
    <s v="Dp-13240"/>
    <s v="Dean percer"/>
    <x v="2"/>
    <s v="United States"/>
    <s v="Westfield"/>
    <x v="30"/>
    <n v="7090"/>
    <x v="3"/>
    <s v="OFF-AR-10001573"/>
    <x v="1"/>
    <x v="6"/>
    <s v="American Pencil"/>
    <n v="4.66"/>
    <n v="2"/>
    <n v="0"/>
    <n v="1.3513999999999995"/>
  </r>
  <r>
    <n v="2880"/>
    <s v="CA-2016-152072"/>
    <x v="804"/>
    <d v="2016-01-19T00:00:00"/>
    <s v="Standard Class"/>
    <s v="Dp-13240"/>
    <s v="Dean percer"/>
    <x v="2"/>
    <s v="United States"/>
    <s v="Westfield"/>
    <x v="30"/>
    <n v="7090"/>
    <x v="3"/>
    <s v="TEC-AC-10000844"/>
    <x v="2"/>
    <x v="11"/>
    <s v="Logitech Gaming G510s - Keyboard"/>
    <n v="254.96999999999997"/>
    <n v="3"/>
    <n v="0"/>
    <n v="91.789199999999994"/>
  </r>
  <r>
    <n v="2881"/>
    <s v="CA-2016-102932"/>
    <x v="251"/>
    <d v="2016-09-23T00:00:00"/>
    <s v="Second Class"/>
    <s v="SD-20485"/>
    <s v="Shirley Daniels"/>
    <x v="2"/>
    <s v="United States"/>
    <s v="Orange"/>
    <x v="30"/>
    <n v="7050"/>
    <x v="3"/>
    <s v="OFF-BI-10000756"/>
    <x v="1"/>
    <x v="8"/>
    <s v="Storex DuraTech Recycled Plastic Frosted Binders"/>
    <n v="25.44"/>
    <n v="6"/>
    <n v="0"/>
    <n v="12.72"/>
  </r>
  <r>
    <n v="2882"/>
    <s v="CA-2016-102932"/>
    <x v="251"/>
    <d v="2016-09-23T00:00:00"/>
    <s v="Second Class"/>
    <s v="SD-20485"/>
    <s v="Shirley Daniels"/>
    <x v="2"/>
    <s v="United States"/>
    <s v="Orange"/>
    <x v="30"/>
    <n v="7050"/>
    <x v="3"/>
    <s v="OFF-SU-10000381"/>
    <x v="1"/>
    <x v="14"/>
    <s v="Acme Forged Steel Scissors with Black Enamel Handles"/>
    <n v="27.93"/>
    <n v="3"/>
    <n v="0"/>
    <n v="8.0996999999999986"/>
  </r>
  <r>
    <n v="2883"/>
    <s v="CA-2014-165540"/>
    <x v="805"/>
    <d v="2014-02-25T00:00:00"/>
    <s v="Standard Class"/>
    <s v="TM-21010"/>
    <s v="Tamara Manning"/>
    <x v="0"/>
    <s v="United States"/>
    <s v="Woodstock"/>
    <x v="10"/>
    <n v="60098"/>
    <x v="2"/>
    <s v="OFF-BI-10004094"/>
    <x v="1"/>
    <x v="8"/>
    <s v="GBC Standard Plastic Binding Systems Combs"/>
    <n v="8.8499999999999979"/>
    <n v="5"/>
    <n v="0.8"/>
    <n v="-13.717499999999998"/>
  </r>
  <r>
    <n v="2884"/>
    <s v="CA-2016-130799"/>
    <x v="583"/>
    <d v="2016-11-16T00:00:00"/>
    <s v="Second Class"/>
    <s v="BK-11260"/>
    <s v="Berenike Kampe"/>
    <x v="0"/>
    <s v="United States"/>
    <s v="San Francisco"/>
    <x v="1"/>
    <n v="94110"/>
    <x v="1"/>
    <s v="FUR-FU-10001852"/>
    <x v="0"/>
    <x v="5"/>
    <s v="Eldon Regeneration Recycled Desk Accessories, Smoke"/>
    <n v="6.96"/>
    <n v="4"/>
    <n v="0"/>
    <n v="2.2271999999999998"/>
  </r>
  <r>
    <n v="2885"/>
    <s v="CA-2016-164483"/>
    <x v="806"/>
    <d v="2016-02-03T00:00:00"/>
    <s v="Standard Class"/>
    <s v="JF-15490"/>
    <s v="Jeremy Farry"/>
    <x v="0"/>
    <s v="United States"/>
    <s v="San Francisco"/>
    <x v="1"/>
    <n v="94122"/>
    <x v="1"/>
    <s v="OFF-BI-10000014"/>
    <x v="1"/>
    <x v="8"/>
    <s v="Heavy-Duty E-Z-D Binders"/>
    <n v="17.456"/>
    <n v="2"/>
    <n v="0.2"/>
    <n v="5.8914"/>
  </r>
  <r>
    <n v="2886"/>
    <s v="US-2016-159856"/>
    <x v="807"/>
    <d v="2016-10-22T00:00:00"/>
    <s v="Standard Class"/>
    <s v="EP-13915"/>
    <s v="Emily Phan"/>
    <x v="0"/>
    <s v="United States"/>
    <s v="Tempe"/>
    <x v="16"/>
    <n v="85281"/>
    <x v="1"/>
    <s v="FUR-CH-10003396"/>
    <x v="0"/>
    <x v="1"/>
    <s v="Global Deluxe Steno Chair"/>
    <n v="307.92"/>
    <n v="5"/>
    <n v="0.2"/>
    <n v="-34.64100000000002"/>
  </r>
  <r>
    <n v="2887"/>
    <s v="CA-2017-102099"/>
    <x v="404"/>
    <d v="2017-12-19T00:00:00"/>
    <s v="First Class"/>
    <s v="EP-13915"/>
    <s v="Emily Phan"/>
    <x v="0"/>
    <s v="United States"/>
    <s v="Los Angeles"/>
    <x v="1"/>
    <n v="90008"/>
    <x v="1"/>
    <s v="OFF-AR-10003811"/>
    <x v="1"/>
    <x v="6"/>
    <s v="Newell 327"/>
    <n v="6.63"/>
    <n v="3"/>
    <n v="0"/>
    <n v="1.7901"/>
  </r>
  <r>
    <n v="2888"/>
    <s v="CA-2017-102099"/>
    <x v="404"/>
    <d v="2017-12-19T00:00:00"/>
    <s v="First Class"/>
    <s v="EP-13915"/>
    <s v="Emily Phan"/>
    <x v="0"/>
    <s v="United States"/>
    <s v="Los Angeles"/>
    <x v="1"/>
    <n v="90008"/>
    <x v="1"/>
    <s v="OFF-PA-10003172"/>
    <x v="1"/>
    <x v="10"/>
    <s v="Xerox 1996"/>
    <n v="12.96"/>
    <n v="2"/>
    <n v="0"/>
    <n v="6.2208000000000006"/>
  </r>
  <r>
    <n v="2889"/>
    <s v="CA-2017-102099"/>
    <x v="404"/>
    <d v="2017-12-19T00:00:00"/>
    <s v="First Class"/>
    <s v="EP-13915"/>
    <s v="Emily Phan"/>
    <x v="0"/>
    <s v="United States"/>
    <s v="Los Angeles"/>
    <x v="1"/>
    <n v="90008"/>
    <x v="1"/>
    <s v="OFF-PA-10000289"/>
    <x v="1"/>
    <x v="10"/>
    <s v="Xerox 213"/>
    <n v="32.400000000000006"/>
    <n v="5"/>
    <n v="0"/>
    <n v="15.552000000000001"/>
  </r>
  <r>
    <n v="2890"/>
    <s v="CA-2017-164049"/>
    <x v="808"/>
    <d v="2017-11-06T00:00:00"/>
    <s v="Standard Class"/>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s v="Second Class"/>
    <s v="HG-14845"/>
    <s v="Harry Greene"/>
    <x v="0"/>
    <s v="United States"/>
    <s v="Lake Charles"/>
    <x v="28"/>
    <n v="70601"/>
    <x v="0"/>
    <s v="FUR-CH-10002304"/>
    <x v="0"/>
    <x v="1"/>
    <s v="Global Stack Chair without Arms, Black"/>
    <n v="51.96"/>
    <n v="2"/>
    <n v="0"/>
    <n v="12.990000000000002"/>
  </r>
  <r>
    <n v="2892"/>
    <s v="CA-2014-142727"/>
    <x v="333"/>
    <d v="2014-05-01T00:00:00"/>
    <s v="Second Class"/>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s v="Standard Class"/>
    <s v="JC-16105"/>
    <s v="Julie Creighton"/>
    <x v="1"/>
    <s v="United States"/>
    <s v="Rochester"/>
    <x v="15"/>
    <n v="14609"/>
    <x v="3"/>
    <s v="OFF-PA-10003739"/>
    <x v="1"/>
    <x v="10"/>
    <s v="Xerox 1969"/>
    <n v="11.56"/>
    <n v="2"/>
    <n v="0"/>
    <n v="5.6644000000000005"/>
  </r>
  <r>
    <n v="2894"/>
    <s v="CA-2017-139913"/>
    <x v="436"/>
    <d v="2017-10-29T00:00:00"/>
    <s v="Standard Class"/>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s v="Standard Class"/>
    <s v="JC-16105"/>
    <s v="Julie Creighton"/>
    <x v="1"/>
    <s v="United States"/>
    <s v="Rochester"/>
    <x v="15"/>
    <n v="14609"/>
    <x v="3"/>
    <s v="FUR-FU-10000771"/>
    <x v="0"/>
    <x v="5"/>
    <s v="Eldon 200 Class Desk Accessories, Smoke"/>
    <n v="69.08"/>
    <n v="11"/>
    <n v="0"/>
    <n v="29.013600000000004"/>
  </r>
  <r>
    <n v="2896"/>
    <s v="CA-2017-139913"/>
    <x v="436"/>
    <d v="2017-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s v="Standard Class"/>
    <s v="KM-16720"/>
    <s v="Kunst Miller"/>
    <x v="0"/>
    <s v="United States"/>
    <s v="Long Beach"/>
    <x v="15"/>
    <n v="11561"/>
    <x v="3"/>
    <s v="OFF-AR-10001915"/>
    <x v="1"/>
    <x v="6"/>
    <s v="Peel-Off China Markers"/>
    <n v="49.65"/>
    <n v="5"/>
    <n v="0"/>
    <n v="20.853000000000002"/>
  </r>
  <r>
    <n v="2898"/>
    <s v="US-2016-164630"/>
    <x v="810"/>
    <d v="2016-01-09T00:00:00"/>
    <s v="Standard Class"/>
    <s v="EB-13975"/>
    <s v="Erica Bern"/>
    <x v="1"/>
    <s v="United States"/>
    <s v="Charlotte"/>
    <x v="3"/>
    <n v="28205"/>
    <x v="0"/>
    <s v="TEC-CO-10000971"/>
    <x v="2"/>
    <x v="16"/>
    <s v="Hewlett Packard 310 Color Digital Copier"/>
    <n v="959.96800000000007"/>
    <n v="4"/>
    <n v="0.2"/>
    <n v="119.99599999999992"/>
  </r>
  <r>
    <n v="2899"/>
    <s v="US-2015-114839"/>
    <x v="33"/>
    <d v="2015-04-30T00:00:00"/>
    <s v="Standard Class"/>
    <s v="PW-19240"/>
    <s v="Pierre Wener"/>
    <x v="0"/>
    <s v="United States"/>
    <s v="Houston"/>
    <x v="5"/>
    <n v="77036"/>
    <x v="2"/>
    <s v="FUR-CH-10004086"/>
    <x v="0"/>
    <x v="1"/>
    <s v="Hon 4070 Series Pagoda Armless Upholstered Stacking Chairs"/>
    <n v="408.42200000000003"/>
    <n v="2"/>
    <n v="0.3"/>
    <n v="-5.8346000000000231"/>
  </r>
  <r>
    <n v="2900"/>
    <s v="CA-2015-166464"/>
    <x v="811"/>
    <d v="2015-09-17T00:00:00"/>
    <s v="Standard Class"/>
    <s v="PG-18895"/>
    <s v="Paul Gonzalez"/>
    <x v="0"/>
    <s v="United States"/>
    <s v="New York City"/>
    <x v="15"/>
    <n v="10035"/>
    <x v="3"/>
    <s v="TEC-CO-10000971"/>
    <x v="2"/>
    <x v="16"/>
    <s v="Hewlett Packard 310 Color Digital Copier"/>
    <n v="479.98400000000004"/>
    <n v="2"/>
    <n v="0.2"/>
    <n v="59.997999999999962"/>
  </r>
  <r>
    <n v="2901"/>
    <s v="CA-2015-166464"/>
    <x v="811"/>
    <d v="2015-09-17T00:00:00"/>
    <s v="Standard Class"/>
    <s v="PG-18895"/>
    <s v="Paul Gonzalez"/>
    <x v="0"/>
    <s v="United States"/>
    <s v="New York City"/>
    <x v="15"/>
    <n v="10035"/>
    <x v="3"/>
    <s v="OFF-LA-10001317"/>
    <x v="1"/>
    <x v="2"/>
    <s v="Avery 520"/>
    <n v="12.6"/>
    <n v="4"/>
    <n v="0"/>
    <n v="6.048"/>
  </r>
  <r>
    <n v="2902"/>
    <s v="CA-2017-124898"/>
    <x v="220"/>
    <d v="2017-09-15T00:00:00"/>
    <s v="Standard Class"/>
    <s v="DB-12910"/>
    <s v="Daniel Byrd"/>
    <x v="2"/>
    <s v="United States"/>
    <s v="Columbus"/>
    <x v="32"/>
    <n v="31907"/>
    <x v="0"/>
    <s v="OFF-PA-10003656"/>
    <x v="1"/>
    <x v="10"/>
    <s v="Xerox 1935"/>
    <n v="184.66"/>
    <n v="7"/>
    <n v="0"/>
    <n v="84.943599999999989"/>
  </r>
  <r>
    <n v="2903"/>
    <s v="CA-2016-164035"/>
    <x v="1"/>
    <d v="2016-06-17T00:00:00"/>
    <s v="Standard Class"/>
    <s v="CR-12730"/>
    <s v="Craig Reiter"/>
    <x v="0"/>
    <s v="United States"/>
    <s v="Chicago"/>
    <x v="10"/>
    <n v="60610"/>
    <x v="2"/>
    <s v="OFF-PA-10002160"/>
    <x v="1"/>
    <x v="10"/>
    <s v="Xerox 1978"/>
    <n v="23.120000000000005"/>
    <n v="5"/>
    <n v="0.2"/>
    <n v="8.3810000000000002"/>
  </r>
  <r>
    <n v="2904"/>
    <s v="CA-2016-153577"/>
    <x v="812"/>
    <d v="2016-07-01T00:00:00"/>
    <s v="Standard Class"/>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s v="Standard Class"/>
    <s v="KH-16330"/>
    <s v="Katharine Harms"/>
    <x v="1"/>
    <s v="United States"/>
    <s v="Highland Park"/>
    <x v="10"/>
    <n v="60035"/>
    <x v="2"/>
    <s v="FUR-CH-10003981"/>
    <x v="0"/>
    <x v="1"/>
    <s v="Global Commerce Series Low-Back Swivel/Tilt Chairs"/>
    <n v="539.65800000000002"/>
    <n v="3"/>
    <n v="0.3"/>
    <n v="-7.7094000000001017"/>
  </r>
  <r>
    <n v="2906"/>
    <s v="CA-2014-127586"/>
    <x v="467"/>
    <d v="2014-09-30T00:00:00"/>
    <s v="Standard Class"/>
    <s v="CS-12400"/>
    <s v="Christopher Schild"/>
    <x v="2"/>
    <s v="United States"/>
    <s v="Seattle"/>
    <x v="4"/>
    <n v="98115"/>
    <x v="1"/>
    <s v="OFF-ST-10002615"/>
    <x v="1"/>
    <x v="4"/>
    <s v="Dual Level, Single-Width Filing Carts"/>
    <n v="310.12"/>
    <n v="2"/>
    <n v="0"/>
    <n v="80.631200000000007"/>
  </r>
  <r>
    <n v="2907"/>
    <s v="CA-2017-121615"/>
    <x v="132"/>
    <d v="2017-11-09T00:00:00"/>
    <s v="Standard Class"/>
    <s v="DL-12925"/>
    <s v="Daniel Lacy"/>
    <x v="0"/>
    <s v="United States"/>
    <s v="Eagan"/>
    <x v="11"/>
    <n v="55122"/>
    <x v="2"/>
    <s v="OFF-PA-10000327"/>
    <x v="1"/>
    <x v="10"/>
    <s v="Xerox 1971"/>
    <n v="8.56"/>
    <n v="2"/>
    <n v="0"/>
    <n v="3.8519999999999994"/>
  </r>
  <r>
    <n v="2908"/>
    <s v="CA-2017-121615"/>
    <x v="132"/>
    <d v="2017-11-09T00:00:00"/>
    <s v="Standard Class"/>
    <s v="DL-12925"/>
    <s v="Daniel Lacy"/>
    <x v="0"/>
    <s v="United States"/>
    <s v="Eagan"/>
    <x v="11"/>
    <n v="55122"/>
    <x v="2"/>
    <s v="OFF-ST-10001325"/>
    <x v="1"/>
    <x v="4"/>
    <s v="Sterilite Officeware Hinged File Box"/>
    <n v="52.400000000000006"/>
    <n v="5"/>
    <n v="0"/>
    <n v="14.148"/>
  </r>
  <r>
    <n v="2909"/>
    <s v="CA-2017-121615"/>
    <x v="132"/>
    <d v="2017-11-09T00:00:00"/>
    <s v="Standard Class"/>
    <s v="DL-12925"/>
    <s v="Daniel Lacy"/>
    <x v="0"/>
    <s v="United States"/>
    <s v="Eagan"/>
    <x v="11"/>
    <n v="55122"/>
    <x v="2"/>
    <s v="OFF-LA-10001771"/>
    <x v="1"/>
    <x v="2"/>
    <s v="Avery 513"/>
    <n v="14.940000000000001"/>
    <n v="3"/>
    <n v="0"/>
    <n v="6.8723999999999998"/>
  </r>
  <r>
    <n v="2910"/>
    <s v="CA-2017-166415"/>
    <x v="600"/>
    <d v="2017-02-23T00:00:00"/>
    <s v="Standard Class"/>
    <s v="ME-17725"/>
    <s v="Max Engle"/>
    <x v="0"/>
    <s v="United States"/>
    <s v="Seattle"/>
    <x v="4"/>
    <n v="98103"/>
    <x v="1"/>
    <s v="OFF-FA-10004968"/>
    <x v="1"/>
    <x v="13"/>
    <s v="Rubber Band Ball"/>
    <n v="11.22"/>
    <n v="3"/>
    <n v="0"/>
    <n v="0.2244000000000006"/>
  </r>
  <r>
    <n v="2911"/>
    <s v="CA-2015-118444"/>
    <x v="599"/>
    <d v="2015-11-09T00:00:00"/>
    <s v="Standard Class"/>
    <s v="VD-21670"/>
    <s v="Valerie Dominguez"/>
    <x v="0"/>
    <s v="United States"/>
    <s v="Coral Springs"/>
    <x v="2"/>
    <n v="33065"/>
    <x v="0"/>
    <s v="OFF-AP-10000576"/>
    <x v="1"/>
    <x v="9"/>
    <s v="Belkin 325VA UPS Surge Protector, 6'"/>
    <n v="387.13600000000002"/>
    <n v="4"/>
    <n v="0.2"/>
    <n v="24.196000000000012"/>
  </r>
  <r>
    <n v="2912"/>
    <s v="CA-2014-113929"/>
    <x v="737"/>
    <d v="2014-06-21T00:00:00"/>
    <s v="Standard Class"/>
    <s v="CK-12205"/>
    <s v="Chloris Kastensmidt"/>
    <x v="0"/>
    <s v="United States"/>
    <s v="Hempstead"/>
    <x v="15"/>
    <n v="11550"/>
    <x v="3"/>
    <s v="OFF-EN-10003286"/>
    <x v="1"/>
    <x v="12"/>
    <s v="Staple envelope"/>
    <n v="41.4"/>
    <n v="5"/>
    <n v="0"/>
    <n v="19.457999999999998"/>
  </r>
  <r>
    <n v="2913"/>
    <s v="CA-2014-113929"/>
    <x v="737"/>
    <d v="2014-06-21T00:00:00"/>
    <s v="Standard Class"/>
    <s v="CK-12205"/>
    <s v="Chloris Kastensmidt"/>
    <x v="0"/>
    <s v="United States"/>
    <s v="Hempstead"/>
    <x v="15"/>
    <n v="11550"/>
    <x v="3"/>
    <s v="OFF-AR-10003772"/>
    <x v="1"/>
    <x v="6"/>
    <s v="Boston 16750 Black Compact Battery Pencil Sharpener"/>
    <n v="35"/>
    <n v="4"/>
    <n v="0"/>
    <n v="10.499999999999996"/>
  </r>
  <r>
    <n v="2914"/>
    <s v="CA-2014-113929"/>
    <x v="737"/>
    <d v="2014-06-21T00:00:00"/>
    <s v="Standard Class"/>
    <s v="CK-12205"/>
    <s v="Chloris Kastensmidt"/>
    <x v="0"/>
    <s v="United States"/>
    <s v="Hempstead"/>
    <x v="15"/>
    <n v="11550"/>
    <x v="3"/>
    <s v="OFF-BI-10002852"/>
    <x v="1"/>
    <x v="8"/>
    <s v="Ibico Standard Transparent Covers"/>
    <n v="39.552000000000007"/>
    <n v="3"/>
    <n v="0.2"/>
    <n v="14.337599999999998"/>
  </r>
  <r>
    <n v="2915"/>
    <s v="CA-2015-134747"/>
    <x v="88"/>
    <d v="2015-10-17T00:00:00"/>
    <s v="Second Class"/>
    <s v="DL-12925"/>
    <s v="Daniel Lacy"/>
    <x v="0"/>
    <s v="United States"/>
    <s v="Noblesville"/>
    <x v="14"/>
    <n v="46060"/>
    <x v="2"/>
    <s v="TEC-PH-10002890"/>
    <x v="2"/>
    <x v="7"/>
    <s v="AT&amp;T 17929 Lendline Telephone"/>
    <n v="135.72"/>
    <n v="3"/>
    <n v="0"/>
    <n v="35.287199999999999"/>
  </r>
  <r>
    <n v="2916"/>
    <s v="CA-2015-134747"/>
    <x v="88"/>
    <d v="2015-10-17T00:00:00"/>
    <s v="Second Class"/>
    <s v="DL-12925"/>
    <s v="Daniel Lacy"/>
    <x v="0"/>
    <s v="United States"/>
    <s v="Noblesville"/>
    <x v="14"/>
    <n v="46060"/>
    <x v="2"/>
    <s v="OFF-BI-10001308"/>
    <x v="1"/>
    <x v="8"/>
    <s v="GBC Standard Plastic Binding Systems' Combs"/>
    <n v="12.56"/>
    <n v="2"/>
    <n v="0"/>
    <n v="5.6519999999999992"/>
  </r>
  <r>
    <n v="2917"/>
    <s v="CA-2015-134747"/>
    <x v="88"/>
    <d v="2015-10-17T00:00:00"/>
    <s v="Second Class"/>
    <s v="DL-12925"/>
    <s v="Daniel Lacy"/>
    <x v="0"/>
    <s v="United States"/>
    <s v="Noblesville"/>
    <x v="14"/>
    <n v="46060"/>
    <x v="2"/>
    <s v="TEC-PH-10001750"/>
    <x v="2"/>
    <x v="7"/>
    <s v="Samsung Rugby III"/>
    <n v="263.95999999999998"/>
    <n v="4"/>
    <n v="0"/>
    <n v="71.269200000000012"/>
  </r>
  <r>
    <n v="2918"/>
    <s v="CA-2017-155047"/>
    <x v="151"/>
    <d v="2017-08-30T00:00:00"/>
    <s v="First Class"/>
    <s v="SE-20110"/>
    <s v="Sanjit Engle"/>
    <x v="0"/>
    <s v="United States"/>
    <s v="Dallas"/>
    <x v="5"/>
    <n v="75220"/>
    <x v="2"/>
    <s v="OFF-AR-10003338"/>
    <x v="1"/>
    <x v="6"/>
    <s v="Eberhard Faber 3 1/2&quot; Golf Pencils"/>
    <n v="5.9520000000000008"/>
    <n v="1"/>
    <n v="0.2"/>
    <n v="0.37200000000000011"/>
  </r>
  <r>
    <n v="2919"/>
    <s v="CA-2016-160129"/>
    <x v="813"/>
    <d v="2016-11-23T00:00:00"/>
    <s v="Same Day"/>
    <s v="LS-17200"/>
    <s v="Luke Schmidt"/>
    <x v="1"/>
    <s v="United States"/>
    <s v="Philadelphia"/>
    <x v="9"/>
    <n v="19140"/>
    <x v="3"/>
    <s v="OFF-FA-10002763"/>
    <x v="1"/>
    <x v="13"/>
    <s v="Advantus Map Pennant Flags and Round Head Tacks"/>
    <n v="15.8"/>
    <n v="5"/>
    <n v="0.2"/>
    <n v="2.3699999999999983"/>
  </r>
  <r>
    <n v="2920"/>
    <s v="CA-2016-160129"/>
    <x v="813"/>
    <d v="2016-11-23T00:00:00"/>
    <s v="Same Day"/>
    <s v="LS-17200"/>
    <s v="Luke Schmidt"/>
    <x v="1"/>
    <s v="United States"/>
    <s v="Philadelphia"/>
    <x v="9"/>
    <n v="19140"/>
    <x v="3"/>
    <s v="FUR-FU-10002088"/>
    <x v="0"/>
    <x v="5"/>
    <s v="Nu-Dell Float Frame 11 x 14 1/2"/>
    <n v="14.368000000000002"/>
    <n v="2"/>
    <n v="0.2"/>
    <n v="3.9512"/>
  </r>
  <r>
    <n v="2921"/>
    <s v="CA-2016-160129"/>
    <x v="813"/>
    <d v="2016-11-23T00:00:00"/>
    <s v="Same Day"/>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s v="Same Day"/>
    <s v="MM-17920"/>
    <s v="Michael Moore"/>
    <x v="0"/>
    <s v="United States"/>
    <s v="San Francisco"/>
    <x v="1"/>
    <n v="94109"/>
    <x v="1"/>
    <s v="OFF-ST-10001511"/>
    <x v="1"/>
    <x v="4"/>
    <s v="Space Solutions Commercial Steel Shelving"/>
    <n v="129.30000000000001"/>
    <n v="2"/>
    <n v="0"/>
    <n v="6.4649999999999892"/>
  </r>
  <r>
    <n v="2923"/>
    <s v="US-2015-141453"/>
    <x v="672"/>
    <d v="2015-12-03T00:00:00"/>
    <s v="Second Class"/>
    <s v="DB-13270"/>
    <s v="Deborah Brumfield"/>
    <x v="2"/>
    <s v="United States"/>
    <s v="Austin"/>
    <x v="5"/>
    <n v="78745"/>
    <x v="2"/>
    <s v="OFF-BI-10000301"/>
    <x v="1"/>
    <x v="8"/>
    <s v="GBC Instant Report Kit"/>
    <n v="3.8819999999999988"/>
    <n v="3"/>
    <n v="0.8"/>
    <n v="-5.8230000000000004"/>
  </r>
  <r>
    <n v="2924"/>
    <s v="CA-2014-156993"/>
    <x v="307"/>
    <d v="2014-07-04T00:00:00"/>
    <s v="Standard Class"/>
    <s v="RW-19630"/>
    <s v="Rob Williams"/>
    <x v="1"/>
    <s v="United States"/>
    <s v="Detroit"/>
    <x v="12"/>
    <n v="48234"/>
    <x v="2"/>
    <s v="OFF-FA-10003495"/>
    <x v="1"/>
    <x v="13"/>
    <s v="Staples"/>
    <n v="6.08"/>
    <n v="1"/>
    <n v="0"/>
    <n v="3.04"/>
  </r>
  <r>
    <n v="2925"/>
    <s v="CA-2014-157721"/>
    <x v="814"/>
    <d v="2014-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s v="Second Class"/>
    <s v="BP-11155"/>
    <s v="Becky Pak"/>
    <x v="0"/>
    <s v="United States"/>
    <s v="Columbus"/>
    <x v="32"/>
    <n v="31907"/>
    <x v="0"/>
    <s v="FUR-FU-10000771"/>
    <x v="0"/>
    <x v="5"/>
    <s v="Eldon 200 Class Desk Accessories, Smoke"/>
    <n v="18.84"/>
    <n v="3"/>
    <n v="0"/>
    <n v="7.9128000000000007"/>
  </r>
  <r>
    <n v="2928"/>
    <s v="CA-2017-158106"/>
    <x v="400"/>
    <d v="2017-06-10T00:00:00"/>
    <s v="Standard Class"/>
    <s v="CT-11995"/>
    <s v="Carol Triggs"/>
    <x v="0"/>
    <s v="United States"/>
    <s v="Apple Valley"/>
    <x v="11"/>
    <n v="55124"/>
    <x v="2"/>
    <s v="OFF-AR-10002255"/>
    <x v="1"/>
    <x v="6"/>
    <s v="Newell 346"/>
    <n v="8.64"/>
    <n v="3"/>
    <n v="0"/>
    <n v="2.5055999999999998"/>
  </r>
  <r>
    <n v="2929"/>
    <s v="US-2017-120390"/>
    <x v="15"/>
    <d v="2017-10-26T00:00:00"/>
    <s v="Standard Class"/>
    <s v="TH-21550"/>
    <s v="Tracy Hopkins"/>
    <x v="2"/>
    <s v="United States"/>
    <s v="Burlington"/>
    <x v="3"/>
    <n v="27217"/>
    <x v="0"/>
    <s v="OFF-BI-10004995"/>
    <x v="1"/>
    <x v="8"/>
    <s v="GBC DocuBind P400 Electric Binding System"/>
    <n v="1633.1880000000003"/>
    <n v="4"/>
    <n v="0.7"/>
    <n v="-1306.5504000000001"/>
  </r>
  <r>
    <n v="2930"/>
    <s v="CA-2017-143434"/>
    <x v="551"/>
    <d v="2017-11-24T00:00:00"/>
    <s v="Standard Class"/>
    <s v="ME-17320"/>
    <s v="Maria Etezadi"/>
    <x v="2"/>
    <s v="United States"/>
    <s v="Saginaw"/>
    <x v="12"/>
    <n v="48601"/>
    <x v="2"/>
    <s v="FUR-FU-10002597"/>
    <x v="0"/>
    <x v="5"/>
    <s v="C-Line Magnetic Cubicle Keepers, Clear Polypropylene"/>
    <n v="19.760000000000002"/>
    <n v="4"/>
    <n v="0"/>
    <n v="8.2992000000000008"/>
  </r>
  <r>
    <n v="2931"/>
    <s v="CA-2015-168564"/>
    <x v="816"/>
    <d v="2015-08-08T00:00:00"/>
    <s v="Same Day"/>
    <s v="TT-21220"/>
    <s v="Thomas Thornton"/>
    <x v="0"/>
    <s v="United States"/>
    <s v="San Francisco"/>
    <x v="1"/>
    <n v="94109"/>
    <x v="1"/>
    <s v="OFF-BI-10004970"/>
    <x v="1"/>
    <x v="8"/>
    <s v="ACCOHIDE 3-Ring Binder, Blue, 1&quot;"/>
    <n v="6.6080000000000005"/>
    <n v="2"/>
    <n v="0.2"/>
    <n v="2.2302"/>
  </r>
  <r>
    <n v="2932"/>
    <s v="CA-2015-168564"/>
    <x v="816"/>
    <d v="2015-08-08T00:00:00"/>
    <s v="Same Day"/>
    <s v="TT-21220"/>
    <s v="Thomas Thornton"/>
    <x v="0"/>
    <s v="United States"/>
    <s v="San Francisco"/>
    <x v="1"/>
    <n v="94109"/>
    <x v="1"/>
    <s v="OFF-BI-10002557"/>
    <x v="1"/>
    <x v="8"/>
    <s v="Presstex Flexible Ring Binders"/>
    <n v="7.28"/>
    <n v="2"/>
    <n v="0.2"/>
    <n v="2.7299999999999995"/>
  </r>
  <r>
    <n v="2933"/>
    <s v="CA-2015-168564"/>
    <x v="816"/>
    <d v="2015-08-08T00:00:00"/>
    <s v="Same Day"/>
    <s v="TT-21220"/>
    <s v="Thomas Thornton"/>
    <x v="0"/>
    <s v="United States"/>
    <s v="San Francisco"/>
    <x v="1"/>
    <n v="94109"/>
    <x v="1"/>
    <s v="FUR-CH-10000785"/>
    <x v="0"/>
    <x v="1"/>
    <s v="Global Ergonomic Managers Chair"/>
    <n v="144.78399999999999"/>
    <n v="1"/>
    <n v="0.2"/>
    <n v="10.858800000000002"/>
  </r>
  <r>
    <n v="2934"/>
    <s v="US-2016-169040"/>
    <x v="409"/>
    <d v="2016-12-12T00:00:00"/>
    <s v="Standard Class"/>
    <s v="GT-14710"/>
    <s v="Greg Tran"/>
    <x v="0"/>
    <s v="United States"/>
    <s v="Seattle"/>
    <x v="4"/>
    <n v="98105"/>
    <x v="1"/>
    <s v="TEC-PH-10002310"/>
    <x v="2"/>
    <x v="7"/>
    <s v="Plantronics Calisto P620-M USB Wireless Speakerphone System"/>
    <n v="156.79200000000003"/>
    <n v="1"/>
    <n v="0.2"/>
    <n v="13.719300000000004"/>
  </r>
  <r>
    <n v="2935"/>
    <s v="US-2016-169040"/>
    <x v="409"/>
    <d v="2016-12-12T00:00:00"/>
    <s v="Standard Class"/>
    <s v="GT-14710"/>
    <s v="Greg Tran"/>
    <x v="0"/>
    <s v="United States"/>
    <s v="Seattle"/>
    <x v="4"/>
    <n v="98105"/>
    <x v="1"/>
    <s v="TEC-PH-10002834"/>
    <x v="2"/>
    <x v="7"/>
    <s v="Google Nexus 5"/>
    <n v="431.97600000000006"/>
    <n v="3"/>
    <n v="0.2"/>
    <n v="26.998499999999993"/>
  </r>
  <r>
    <n v="2936"/>
    <s v="US-2016-169040"/>
    <x v="409"/>
    <d v="2016-12-12T00:00:00"/>
    <s v="Standard Class"/>
    <s v="GT-14710"/>
    <s v="Greg Tran"/>
    <x v="0"/>
    <s v="United States"/>
    <s v="Seattle"/>
    <x v="4"/>
    <n v="98105"/>
    <x v="1"/>
    <s v="OFF-EN-10000927"/>
    <x v="1"/>
    <x v="12"/>
    <s v="Jet-Pak Recycled Peel 'N' Seal Padded Mailers"/>
    <n v="35.89"/>
    <n v="1"/>
    <n v="0"/>
    <n v="16.150499999999997"/>
  </r>
  <r>
    <n v="2937"/>
    <s v="US-2016-169040"/>
    <x v="409"/>
    <d v="2016-12-12T00:00:00"/>
    <s v="Standard Class"/>
    <s v="GT-14710"/>
    <s v="Greg Tran"/>
    <x v="0"/>
    <s v="United States"/>
    <s v="Seattle"/>
    <x v="4"/>
    <n v="98105"/>
    <x v="1"/>
    <s v="OFF-BI-10001636"/>
    <x v="1"/>
    <x v="8"/>
    <s v="Ibico Plastic and Wire Spiral Binding Combs"/>
    <n v="47.207999999999998"/>
    <n v="7"/>
    <n v="0.2"/>
    <n v="15.342599999999997"/>
  </r>
  <r>
    <n v="2938"/>
    <s v="US-2016-169040"/>
    <x v="409"/>
    <d v="2016-12-12T00:00:00"/>
    <s v="Standard Class"/>
    <s v="GT-14710"/>
    <s v="Greg Tran"/>
    <x v="0"/>
    <s v="United States"/>
    <s v="Seattle"/>
    <x v="4"/>
    <n v="98105"/>
    <x v="1"/>
    <s v="OFF-PA-10001736"/>
    <x v="1"/>
    <x v="10"/>
    <s v="Xerox 1880"/>
    <n v="248.07999999999998"/>
    <n v="7"/>
    <n v="0"/>
    <n v="116.59759999999997"/>
  </r>
  <r>
    <n v="2939"/>
    <s v="US-2016-169040"/>
    <x v="409"/>
    <d v="2016-12-12T00:00:00"/>
    <s v="Standard Class"/>
    <s v="GT-14710"/>
    <s v="Greg Tran"/>
    <x v="0"/>
    <s v="United States"/>
    <s v="Seattle"/>
    <x v="4"/>
    <n v="98105"/>
    <x v="1"/>
    <s v="OFF-PA-10000482"/>
    <x v="1"/>
    <x v="10"/>
    <s v="Snap-A-Way Black Print Carbonless Ruled Speed Letter, Triplicate"/>
    <n v="189.7"/>
    <n v="5"/>
    <n v="0"/>
    <n v="89.158999999999992"/>
  </r>
  <r>
    <n v="2940"/>
    <s v="US-2016-169040"/>
    <x v="409"/>
    <d v="2016-12-12T00:00:00"/>
    <s v="Standard Class"/>
    <s v="GT-14710"/>
    <s v="Greg Tran"/>
    <x v="0"/>
    <s v="United States"/>
    <s v="Seattle"/>
    <x v="4"/>
    <n v="98105"/>
    <x v="1"/>
    <s v="OFF-BI-10001658"/>
    <x v="1"/>
    <x v="8"/>
    <s v="GBC Standard Therm-A-Bind Covers"/>
    <n v="59.808000000000007"/>
    <n v="3"/>
    <n v="0.2"/>
    <n v="19.4376"/>
  </r>
  <r>
    <n v="2941"/>
    <s v="CA-2017-155880"/>
    <x v="613"/>
    <d v="2017-03-31T00:00:00"/>
    <s v="Standard Class"/>
    <s v="JD-16150"/>
    <s v="Justin Deggeller"/>
    <x v="1"/>
    <s v="United States"/>
    <s v="Milwaukee"/>
    <x v="6"/>
    <n v="53209"/>
    <x v="2"/>
    <s v="FUR-CH-10000422"/>
    <x v="0"/>
    <x v="1"/>
    <s v="Global Highback Leather Tilter in Burgundy"/>
    <n v="90.99"/>
    <n v="1"/>
    <n v="0"/>
    <n v="14.558400000000006"/>
  </r>
  <r>
    <n v="2942"/>
    <s v="CA-2017-155880"/>
    <x v="613"/>
    <d v="2017-03-31T00:00:00"/>
    <s v="Standard Class"/>
    <s v="JD-16150"/>
    <s v="Justin Deggeller"/>
    <x v="1"/>
    <s v="United States"/>
    <s v="Milwaukee"/>
    <x v="6"/>
    <n v="53209"/>
    <x v="2"/>
    <s v="FUR-CH-10004675"/>
    <x v="0"/>
    <x v="1"/>
    <s v="Lifetime Advantage Folding Chairs, 4/Carton"/>
    <n v="1526.5600000000002"/>
    <n v="7"/>
    <n v="0"/>
    <n v="427.43679999999995"/>
  </r>
  <r>
    <n v="2943"/>
    <s v="CA-2017-155880"/>
    <x v="613"/>
    <d v="2017-03-31T00:00:00"/>
    <s v="Standard Class"/>
    <s v="JD-16150"/>
    <s v="Justin Deggeller"/>
    <x v="1"/>
    <s v="United States"/>
    <s v="Milwaukee"/>
    <x v="6"/>
    <n v="53209"/>
    <x v="2"/>
    <s v="FUR-CH-10002880"/>
    <x v="0"/>
    <x v="1"/>
    <s v="Global High-Back Leather Tilter, Burgundy"/>
    <n v="368.96999999999997"/>
    <n v="3"/>
    <n v="0"/>
    <n v="40.586699999999979"/>
  </r>
  <r>
    <n v="2944"/>
    <s v="CA-2017-126242"/>
    <x v="123"/>
    <d v="2017-11-24T00:00:00"/>
    <s v="Standard Class"/>
    <s v="MC-18100"/>
    <s v="Mick Crebagga"/>
    <x v="0"/>
    <s v="United States"/>
    <s v="Los Angeles"/>
    <x v="1"/>
    <n v="90049"/>
    <x v="1"/>
    <s v="OFF-ST-10000675"/>
    <x v="1"/>
    <x v="4"/>
    <s v="File Shuttle II and Handi-File, Black"/>
    <n v="305.01"/>
    <n v="9"/>
    <n v="0"/>
    <n v="76.252499999999998"/>
  </r>
  <r>
    <n v="2945"/>
    <s v="CA-2017-126242"/>
    <x v="123"/>
    <d v="2017-11-24T00:00:00"/>
    <s v="Standard Class"/>
    <s v="MC-18100"/>
    <s v="Mick Crebagga"/>
    <x v="0"/>
    <s v="United States"/>
    <s v="Los Angeles"/>
    <x v="1"/>
    <n v="90049"/>
    <x v="1"/>
    <s v="FUR-FU-10002685"/>
    <x v="0"/>
    <x v="5"/>
    <s v="Executive Impressions 13-1/2&quot; Indoor/Outdoor Wall Clock"/>
    <n v="18.7"/>
    <n v="1"/>
    <n v="0"/>
    <n v="7.1059999999999999"/>
  </r>
  <r>
    <n v="2946"/>
    <s v="CA-2016-166443"/>
    <x v="254"/>
    <d v="2016-11-05T00:00:00"/>
    <s v="First Class"/>
    <s v="LH-17020"/>
    <s v="Lisa Hazard"/>
    <x v="0"/>
    <s v="United States"/>
    <s v="San Francisco"/>
    <x v="1"/>
    <n v="94122"/>
    <x v="1"/>
    <s v="FUR-FU-10004020"/>
    <x v="0"/>
    <x v="5"/>
    <s v="Advantus Panel Wall Acrylic Frame"/>
    <n v="38.29"/>
    <n v="7"/>
    <n v="0"/>
    <n v="16.464700000000001"/>
  </r>
  <r>
    <n v="2947"/>
    <s v="CA-2017-169859"/>
    <x v="817"/>
    <d v="2017-12-18T00:00:00"/>
    <s v="Standard Class"/>
    <s v="MP-18175"/>
    <s v="Mike Pelletier"/>
    <x v="2"/>
    <s v="United States"/>
    <s v="San Diego"/>
    <x v="1"/>
    <n v="92024"/>
    <x v="1"/>
    <s v="FUR-FU-10004963"/>
    <x v="0"/>
    <x v="5"/>
    <s v="Eldon 400 Class Desk Accessories, Black Carbon"/>
    <n v="26.25"/>
    <n v="3"/>
    <n v="0"/>
    <n v="11.025000000000002"/>
  </r>
  <r>
    <n v="2948"/>
    <s v="CA-2017-169859"/>
    <x v="817"/>
    <d v="2017-12-18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s v="Standard Class"/>
    <s v="MP-18175"/>
    <s v="Mike Pelletier"/>
    <x v="2"/>
    <s v="United States"/>
    <s v="San Diego"/>
    <x v="1"/>
    <n v="92024"/>
    <x v="1"/>
    <s v="OFF-EN-10000461"/>
    <x v="1"/>
    <x v="12"/>
    <s v="#10- 4 1/8&quot; x 9 1/2&quot; Recycled Envelopes"/>
    <n v="43.7"/>
    <n v="5"/>
    <n v="0"/>
    <n v="20.539000000000001"/>
  </r>
  <r>
    <n v="2950"/>
    <s v="CA-2017-134915"/>
    <x v="105"/>
    <d v="2017-11-12T00:00:00"/>
    <s v="Same Day"/>
    <s v="EM-14140"/>
    <s v="Eugene Moren"/>
    <x v="2"/>
    <s v="United States"/>
    <s v="Glendale"/>
    <x v="16"/>
    <n v="85301"/>
    <x v="1"/>
    <s v="TEC-AC-10001266"/>
    <x v="2"/>
    <x v="11"/>
    <s v="Memorex Micro Travel Drive 8 GB"/>
    <n v="41.6"/>
    <n v="4"/>
    <n v="0.2"/>
    <n v="12.999999999999998"/>
  </r>
  <r>
    <n v="2951"/>
    <s v="CA-2017-134915"/>
    <x v="105"/>
    <d v="2017-11-12T00:00:00"/>
    <s v="Same Day"/>
    <s v="EM-14140"/>
    <s v="Eugene Moren"/>
    <x v="2"/>
    <s v="United States"/>
    <s v="Glendale"/>
    <x v="16"/>
    <n v="85301"/>
    <x v="1"/>
    <s v="OFF-PA-10002160"/>
    <x v="1"/>
    <x v="10"/>
    <s v="Xerox 1978"/>
    <n v="23.120000000000005"/>
    <n v="5"/>
    <n v="0.2"/>
    <n v="8.3810000000000002"/>
  </r>
  <r>
    <n v="2952"/>
    <s v="CA-2017-134915"/>
    <x v="105"/>
    <d v="2017-11-12T00:00:00"/>
    <s v="Same Day"/>
    <s v="EM-14140"/>
    <s v="Eugene Moren"/>
    <x v="2"/>
    <s v="United States"/>
    <s v="Glendale"/>
    <x v="16"/>
    <n v="85301"/>
    <x v="1"/>
    <s v="FUR-CH-10004875"/>
    <x v="0"/>
    <x v="1"/>
    <s v="Harbour Creations 67200 Series Stacking Chairs"/>
    <n v="113.88800000000002"/>
    <n v="2"/>
    <n v="0.2"/>
    <n v="9.9651999999999994"/>
  </r>
  <r>
    <n v="2953"/>
    <s v="CA-2017-134915"/>
    <x v="105"/>
    <d v="2017-11-12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s v="Same Day"/>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s v="Same Day"/>
    <s v="EM-14140"/>
    <s v="Eugene Moren"/>
    <x v="2"/>
    <s v="United States"/>
    <s v="Glendale"/>
    <x v="16"/>
    <n v="85301"/>
    <x v="1"/>
    <s v="TEC-PH-10001459"/>
    <x v="2"/>
    <x v="7"/>
    <s v="Samsung Galaxy Mega 6.3"/>
    <n v="671.98400000000004"/>
    <n v="2"/>
    <n v="0.2"/>
    <n v="50.398800000000023"/>
  </r>
  <r>
    <n v="2956"/>
    <s v="CA-2016-153353"/>
    <x v="298"/>
    <d v="2016-08-24T00:00:00"/>
    <s v="Standard Class"/>
    <s v="GG-14650"/>
    <s v="Greg Guthrie"/>
    <x v="1"/>
    <s v="United States"/>
    <s v="New York City"/>
    <x v="15"/>
    <n v="10035"/>
    <x v="3"/>
    <s v="TEC-PH-10000439"/>
    <x v="2"/>
    <x v="7"/>
    <s v="GE DSL Phone Line Filter"/>
    <n v="39.99"/>
    <n v="1"/>
    <n v="0"/>
    <n v="11.597099999999998"/>
  </r>
  <r>
    <n v="2957"/>
    <s v="CA-2017-123638"/>
    <x v="818"/>
    <d v="2017-07-04T00:00:00"/>
    <s v="Standard Class"/>
    <s v="MA-17995"/>
    <s v="Michelle Arnett"/>
    <x v="2"/>
    <s v="United States"/>
    <s v="Watertown"/>
    <x v="15"/>
    <n v="13601"/>
    <x v="3"/>
    <s v="FUR-CH-10002647"/>
    <x v="0"/>
    <x v="1"/>
    <s v="Situations Contoured Folding Chairs, 4/Set"/>
    <n v="191.64600000000002"/>
    <n v="3"/>
    <n v="0.1"/>
    <n v="31.94100000000001"/>
  </r>
  <r>
    <n v="2958"/>
    <s v="CA-2017-168900"/>
    <x v="464"/>
    <d v="2017-05-09T00:00:00"/>
    <s v="Standard Class"/>
    <s v="SH-20395"/>
    <s v="Shahid Hopkins"/>
    <x v="0"/>
    <s v="United States"/>
    <s v="Springfield"/>
    <x v="24"/>
    <n v="45503"/>
    <x v="3"/>
    <s v="OFF-BI-10003910"/>
    <x v="1"/>
    <x v="8"/>
    <s v="DXL Angle-View Binders with Locking Rings by Samsill"/>
    <n v="2.3130000000000002"/>
    <n v="1"/>
    <n v="0.7"/>
    <n v="-1.9274999999999993"/>
  </r>
  <r>
    <n v="2959"/>
    <s v="CA-2015-158456"/>
    <x v="100"/>
    <d v="2015-12-29T00:00:00"/>
    <s v="Standard Class"/>
    <s v="KT-16465"/>
    <s v="Kean Takahito"/>
    <x v="0"/>
    <s v="United States"/>
    <s v="Los Angeles"/>
    <x v="1"/>
    <n v="90032"/>
    <x v="1"/>
    <s v="OFF-BI-10001097"/>
    <x v="1"/>
    <x v="8"/>
    <s v="Avery Hole Reinforcements"/>
    <n v="19.936000000000003"/>
    <n v="4"/>
    <n v="0.2"/>
    <n v="7.2267999999999999"/>
  </r>
  <r>
    <n v="2960"/>
    <s v="CA-2015-158456"/>
    <x v="100"/>
    <d v="2015-12-29T00:00:00"/>
    <s v="Standard Class"/>
    <s v="KT-16465"/>
    <s v="Kean Takahito"/>
    <x v="0"/>
    <s v="United States"/>
    <s v="Los Angeles"/>
    <x v="1"/>
    <n v="90032"/>
    <x v="1"/>
    <s v="OFF-FA-10004854"/>
    <x v="1"/>
    <x v="13"/>
    <s v="Vinyl Coated Wire Paper Clips in Organizer Box, 800/Box"/>
    <n v="45.92"/>
    <n v="4"/>
    <n v="0"/>
    <n v="21.5824"/>
  </r>
  <r>
    <n v="2961"/>
    <s v="CA-2017-143665"/>
    <x v="466"/>
    <d v="2017-05-01T00:00:00"/>
    <s v="Standard Class"/>
    <s v="PO-19180"/>
    <s v="Philisse Overcash"/>
    <x v="2"/>
    <s v="United States"/>
    <s v="Seattle"/>
    <x v="4"/>
    <n v="98115"/>
    <x v="1"/>
    <s v="OFF-PA-10003673"/>
    <x v="1"/>
    <x v="10"/>
    <s v="Strathmore Photo Mount Cards"/>
    <n v="20.34"/>
    <n v="3"/>
    <n v="0"/>
    <n v="9.3563999999999989"/>
  </r>
  <r>
    <n v="2962"/>
    <s v="CA-2017-143665"/>
    <x v="466"/>
    <d v="2017-05-01T00:00:00"/>
    <s v="Standard Class"/>
    <s v="PO-19180"/>
    <s v="Philisse Overcash"/>
    <x v="2"/>
    <s v="United States"/>
    <s v="Seattle"/>
    <x v="4"/>
    <n v="98115"/>
    <x v="1"/>
    <s v="OFF-LA-10002034"/>
    <x v="1"/>
    <x v="2"/>
    <s v="Avery 478"/>
    <n v="39.28"/>
    <n v="8"/>
    <n v="0"/>
    <n v="19.247199999999999"/>
  </r>
  <r>
    <n v="2963"/>
    <s v="CA-2017-137428"/>
    <x v="819"/>
    <d v="2017-12-21T00:00:00"/>
    <s v="Second Class"/>
    <s v="AY-10555"/>
    <s v="Andy Yotov"/>
    <x v="1"/>
    <s v="United States"/>
    <s v="Oceanside"/>
    <x v="1"/>
    <n v="92054"/>
    <x v="1"/>
    <s v="FUR-CH-10002774"/>
    <x v="0"/>
    <x v="1"/>
    <s v="Global Deluxe Stacking Chair, Gray"/>
    <n v="81.567999999999998"/>
    <n v="2"/>
    <n v="0.2"/>
    <n v="9.1763999999999974"/>
  </r>
  <r>
    <n v="2964"/>
    <s v="CA-2017-137428"/>
    <x v="819"/>
    <d v="2017-12-21T00:00:00"/>
    <s v="Second Class"/>
    <s v="AY-10555"/>
    <s v="Andy Yotov"/>
    <x v="1"/>
    <s v="United States"/>
    <s v="Oceanside"/>
    <x v="1"/>
    <n v="92054"/>
    <x v="1"/>
    <s v="FUR-CH-10003817"/>
    <x v="0"/>
    <x v="1"/>
    <s v="Global Value Steno Chair, Gray"/>
    <n v="97.184000000000012"/>
    <n v="2"/>
    <n v="0.2"/>
    <n v="6.0740000000000016"/>
  </r>
  <r>
    <n v="2965"/>
    <s v="CA-2017-137428"/>
    <x v="819"/>
    <d v="2017-12-21T00:00:00"/>
    <s v="Second Class"/>
    <s v="AY-10555"/>
    <s v="Andy Yotov"/>
    <x v="1"/>
    <s v="United States"/>
    <s v="Oceanside"/>
    <x v="1"/>
    <n v="92054"/>
    <x v="1"/>
    <s v="OFF-BI-10002949"/>
    <x v="1"/>
    <x v="8"/>
    <s v="Prestige Round Ring Binders"/>
    <n v="24.320000000000004"/>
    <n v="5"/>
    <n v="0.2"/>
    <n v="8.2079999999999984"/>
  </r>
  <r>
    <n v="2966"/>
    <s v="CA-2017-137428"/>
    <x v="819"/>
    <d v="2017-12-21T00:00:00"/>
    <s v="Second Class"/>
    <s v="AY-10555"/>
    <s v="Andy Yotov"/>
    <x v="1"/>
    <s v="United States"/>
    <s v="Oceanside"/>
    <x v="1"/>
    <n v="92054"/>
    <x v="1"/>
    <s v="FUR-FU-10002445"/>
    <x v="0"/>
    <x v="5"/>
    <s v="DAX Two-Tone Rosewood/Black Document Frame, Desktop, 5 x 7"/>
    <n v="18.96"/>
    <n v="2"/>
    <n v="0"/>
    <n v="7.5840000000000014"/>
  </r>
  <r>
    <n v="2967"/>
    <s v="CA-2014-162866"/>
    <x v="422"/>
    <d v="2014-12-31T00:00:00"/>
    <s v="Standard Class"/>
    <s v="Co-12640"/>
    <s v="Corey-Lock"/>
    <x v="0"/>
    <s v="United States"/>
    <s v="Skokie"/>
    <x v="10"/>
    <n v="60076"/>
    <x v="2"/>
    <s v="FUR-FU-10001473"/>
    <x v="0"/>
    <x v="5"/>
    <s v="DAX Wood Document Frame"/>
    <n v="32.952000000000005"/>
    <n v="6"/>
    <n v="0.6"/>
    <n v="-19.771199999999997"/>
  </r>
  <r>
    <n v="2968"/>
    <s v="CA-2014-162866"/>
    <x v="422"/>
    <d v="2014-12-31T00:00:00"/>
    <s v="Standard Class"/>
    <s v="Co-12640"/>
    <s v="Corey-Lock"/>
    <x v="0"/>
    <s v="United States"/>
    <s v="Skokie"/>
    <x v="10"/>
    <n v="60076"/>
    <x v="2"/>
    <s v="OFF-ST-10002562"/>
    <x v="1"/>
    <x v="4"/>
    <s v="Staple magnet"/>
    <n v="30.016000000000005"/>
    <n v="4"/>
    <n v="0.2"/>
    <n v="3.0015999999999998"/>
  </r>
  <r>
    <n v="2969"/>
    <s v="CA-2017-167941"/>
    <x v="44"/>
    <d v="2017-11-09T00:00:00"/>
    <s v="Second Class"/>
    <s v="JF-15565"/>
    <s v="Jill Fjeld"/>
    <x v="0"/>
    <s v="United States"/>
    <s v="Fayetteville"/>
    <x v="3"/>
    <n v="28314"/>
    <x v="0"/>
    <s v="OFF-AP-10002118"/>
    <x v="1"/>
    <x v="9"/>
    <s v="1.7 Cubic Foot Compact &quot;Cube&quot; Office Refrigerators"/>
    <n v="499.58400000000006"/>
    <n v="3"/>
    <n v="0.2"/>
    <n v="43.713600000000014"/>
  </r>
  <r>
    <n v="2970"/>
    <s v="CA-2017-167941"/>
    <x v="44"/>
    <d v="2017-11-09T00:00:00"/>
    <s v="Second Class"/>
    <s v="JF-15565"/>
    <s v="Jill Fjeld"/>
    <x v="0"/>
    <s v="United States"/>
    <s v="Fayetteville"/>
    <x v="3"/>
    <n v="28314"/>
    <x v="0"/>
    <s v="OFF-PA-10001800"/>
    <x v="1"/>
    <x v="10"/>
    <s v="Xerox 220"/>
    <n v="31.104000000000006"/>
    <n v="6"/>
    <n v="0.2"/>
    <n v="10.8864"/>
  </r>
  <r>
    <n v="2971"/>
    <s v="CA-2017-167941"/>
    <x v="44"/>
    <d v="2017-11-09T00:00:00"/>
    <s v="Second Class"/>
    <s v="JF-15565"/>
    <s v="Jill Fjeld"/>
    <x v="0"/>
    <s v="United States"/>
    <s v="Fayetteville"/>
    <x v="3"/>
    <n v="28314"/>
    <x v="0"/>
    <s v="OFF-BI-10002827"/>
    <x v="1"/>
    <x v="8"/>
    <s v="Avery Durable Poly Binders"/>
    <n v="13.272000000000002"/>
    <n v="8"/>
    <n v="0.7"/>
    <n v="-10.617599999999999"/>
  </r>
  <r>
    <n v="2972"/>
    <s v="CA-2017-167941"/>
    <x v="44"/>
    <d v="2017-11-09T00:00:00"/>
    <s v="Second Class"/>
    <s v="JF-15565"/>
    <s v="Jill Fjeld"/>
    <x v="0"/>
    <s v="United States"/>
    <s v="Fayetteville"/>
    <x v="3"/>
    <n v="28314"/>
    <x v="0"/>
    <s v="FUR-FU-10004671"/>
    <x v="0"/>
    <x v="5"/>
    <s v="Executive Impressions 12&quot; Wall Clock"/>
    <n v="28.272000000000006"/>
    <n v="2"/>
    <n v="0.2"/>
    <n v="6.3612000000000002"/>
  </r>
  <r>
    <n v="2973"/>
    <s v="CA-2017-167941"/>
    <x v="44"/>
    <d v="2017-11-09T00:00:00"/>
    <s v="Second Class"/>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s v="Standard Class"/>
    <s v="AR-10510"/>
    <s v="Andrew Roberts"/>
    <x v="0"/>
    <s v="United States"/>
    <s v="Tulsa"/>
    <x v="26"/>
    <n v="74133"/>
    <x v="2"/>
    <s v="OFF-BI-10004656"/>
    <x v="1"/>
    <x v="8"/>
    <s v="Peel &amp; Stick Add-On Corner Pockets"/>
    <n v="10.8"/>
    <n v="5"/>
    <n v="0"/>
    <n v="5.1839999999999993"/>
  </r>
  <r>
    <n v="2975"/>
    <s v="CA-2015-137512"/>
    <x v="820"/>
    <d v="2015-05-12T00:00:00"/>
    <s v="Standard Class"/>
    <s v="AG-10675"/>
    <s v="Anna Gayman"/>
    <x v="0"/>
    <s v="United States"/>
    <s v="Allen"/>
    <x v="5"/>
    <n v="75002"/>
    <x v="2"/>
    <s v="FUR-TA-10001095"/>
    <x v="0"/>
    <x v="3"/>
    <s v="Chromcraft Round Conference Tables"/>
    <n v="244.00599999999997"/>
    <n v="2"/>
    <n v="0.3"/>
    <n v="-31.372200000000007"/>
  </r>
  <r>
    <n v="2976"/>
    <s v="CA-2015-137512"/>
    <x v="820"/>
    <d v="2015-05-12T00:00:00"/>
    <s v="Standard Class"/>
    <s v="AG-10675"/>
    <s v="Anna Gayman"/>
    <x v="0"/>
    <s v="United States"/>
    <s v="Allen"/>
    <x v="5"/>
    <n v="75002"/>
    <x v="2"/>
    <s v="OFF-PA-10000213"/>
    <x v="1"/>
    <x v="10"/>
    <s v="Xerox 198"/>
    <n v="15.936000000000002"/>
    <n v="4"/>
    <n v="0.2"/>
    <n v="5.378400000000001"/>
  </r>
  <r>
    <n v="2977"/>
    <s v="CA-2017-139773"/>
    <x v="769"/>
    <d v="2017-12-04T00:00:00"/>
    <s v="Same Day"/>
    <s v="DV-13045"/>
    <s v="Darrin Van Huff"/>
    <x v="1"/>
    <s v="United States"/>
    <s v="Philadelphia"/>
    <x v="9"/>
    <n v="19143"/>
    <x v="3"/>
    <s v="FUR-CH-10001797"/>
    <x v="0"/>
    <x v="1"/>
    <s v="Safco Chair Connectors, 6/Carton"/>
    <n v="188.55199999999996"/>
    <n v="7"/>
    <n v="0.3"/>
    <n v="-2.693600000000032"/>
  </r>
  <r>
    <n v="2978"/>
    <s v="CA-2017-134607"/>
    <x v="621"/>
    <d v="2017-10-08T00:00:00"/>
    <s v="Second Class"/>
    <s v="HL-15040"/>
    <s v="Hunter Lopez"/>
    <x v="0"/>
    <s v="United States"/>
    <s v="Rochester"/>
    <x v="15"/>
    <n v="14609"/>
    <x v="3"/>
    <s v="OFF-ST-10002214"/>
    <x v="1"/>
    <x v="4"/>
    <s v="X-Rack File for Hanging Folders"/>
    <n v="22.58"/>
    <n v="2"/>
    <n v="0"/>
    <n v="5.8707999999999991"/>
  </r>
  <r>
    <n v="2979"/>
    <s v="CA-2014-109232"/>
    <x v="286"/>
    <d v="2014-01-16T00:00:00"/>
    <s v="Second Class"/>
    <s v="ND-18370"/>
    <s v="Natalie DeCherney"/>
    <x v="0"/>
    <s v="United States"/>
    <s v="Mount Pleasant"/>
    <x v="20"/>
    <n v="29464"/>
    <x v="0"/>
    <s v="FUR-CH-10000422"/>
    <x v="0"/>
    <x v="1"/>
    <s v="Global Highback Leather Tilter in Burgundy"/>
    <n v="545.93999999999994"/>
    <n v="6"/>
    <n v="0"/>
    <n v="87.350400000000036"/>
  </r>
  <r>
    <n v="2980"/>
    <s v="CA-2015-139850"/>
    <x v="821"/>
    <d v="2015-06-17T00:00:00"/>
    <s v="Standard Class"/>
    <s v="GB-14575"/>
    <s v="Giulietta Baptist"/>
    <x v="0"/>
    <s v="United States"/>
    <s v="Philadelphia"/>
    <x v="9"/>
    <n v="19134"/>
    <x v="3"/>
    <s v="OFF-PA-10003848"/>
    <x v="1"/>
    <x v="10"/>
    <s v="Xerox 1997"/>
    <n v="20.736000000000004"/>
    <n v="4"/>
    <n v="0.2"/>
    <n v="7.2576000000000001"/>
  </r>
  <r>
    <n v="2981"/>
    <s v="CA-2015-139850"/>
    <x v="821"/>
    <d v="2015-06-17T00:00:00"/>
    <s v="Standard Class"/>
    <s v="GB-14575"/>
    <s v="Giulietta Baptist"/>
    <x v="0"/>
    <s v="United States"/>
    <s v="Philadelphia"/>
    <x v="9"/>
    <n v="19134"/>
    <x v="3"/>
    <s v="FUR-FU-10003623"/>
    <x v="0"/>
    <x v="5"/>
    <s v="DataProducts Ampli Magnifier Task Lamp, Black,"/>
    <n v="43.295999999999999"/>
    <n v="2"/>
    <n v="0.2"/>
    <n v="4.3295999999999975"/>
  </r>
  <r>
    <n v="2982"/>
    <s v="CA-2014-131310"/>
    <x v="136"/>
    <d v="2014-07-18T00:00:00"/>
    <s v="Standard Class"/>
    <s v="CL-12565"/>
    <s v="Clay Ludtke"/>
    <x v="0"/>
    <s v="United States"/>
    <s v="Seattle"/>
    <x v="4"/>
    <n v="98115"/>
    <x v="1"/>
    <s v="FUR-CH-10001797"/>
    <x v="0"/>
    <x v="1"/>
    <s v="Safco Chair Connectors, 6/Carton"/>
    <n v="123.136"/>
    <n v="4"/>
    <n v="0.2"/>
    <n v="13.852799999999981"/>
  </r>
  <r>
    <n v="2983"/>
    <s v="CA-2014-131310"/>
    <x v="136"/>
    <d v="2014-07-18T00:00:00"/>
    <s v="Standard Class"/>
    <s v="CL-12565"/>
    <s v="Clay Ludtke"/>
    <x v="0"/>
    <s v="United States"/>
    <s v="Seattle"/>
    <x v="4"/>
    <n v="98115"/>
    <x v="1"/>
    <s v="OFF-BI-10003094"/>
    <x v="1"/>
    <x v="8"/>
    <s v="Self-Adhesive Ring Binder Labels"/>
    <n v="11.264000000000001"/>
    <n v="4"/>
    <n v="0.2"/>
    <n v="3.8015999999999992"/>
  </r>
  <r>
    <n v="2984"/>
    <s v="US-2014-112872"/>
    <x v="776"/>
    <d v="2014-12-11T00:00:00"/>
    <s v="Second Class"/>
    <s v="RC-19960"/>
    <s v="Ryan Crowe"/>
    <x v="0"/>
    <s v="United States"/>
    <s v="Springfield"/>
    <x v="21"/>
    <n v="97477"/>
    <x v="1"/>
    <s v="OFF-ST-10002205"/>
    <x v="1"/>
    <x v="4"/>
    <s v="File Shuttle I and Handi-File"/>
    <n v="53.424000000000007"/>
    <n v="3"/>
    <n v="0.2"/>
    <n v="4.6746000000000016"/>
  </r>
  <r>
    <n v="2985"/>
    <s v="US-2014-112872"/>
    <x v="776"/>
    <d v="2014-12-11T00:00:00"/>
    <s v="Second Class"/>
    <s v="RC-19960"/>
    <s v="Ryan Crowe"/>
    <x v="0"/>
    <s v="United States"/>
    <s v="Springfield"/>
    <x v="21"/>
    <n v="97477"/>
    <x v="1"/>
    <s v="FUR-TA-10003238"/>
    <x v="0"/>
    <x v="3"/>
    <s v="Chromcraft Bull-Nose Wood 48&quot; x 96&quot; Rectangular Conference Tables"/>
    <n v="275.49"/>
    <n v="1"/>
    <n v="0.5"/>
    <n v="-170.80380000000002"/>
  </r>
  <r>
    <n v="2986"/>
    <s v="CA-2016-139269"/>
    <x v="822"/>
    <d v="2016-05-30T00:00:00"/>
    <s v="Standard Class"/>
    <s v="JB-16045"/>
    <s v="Julia Barnett"/>
    <x v="2"/>
    <s v="United States"/>
    <s v="Columbus"/>
    <x v="32"/>
    <n v="31907"/>
    <x v="0"/>
    <s v="FUR-FU-10000755"/>
    <x v="0"/>
    <x v="5"/>
    <s v="Eldon Expressions Mahogany Wood Desk Collection"/>
    <n v="24.96"/>
    <n v="4"/>
    <n v="0"/>
    <n v="6.240000000000002"/>
  </r>
  <r>
    <n v="2987"/>
    <s v="CA-2016-139269"/>
    <x v="822"/>
    <d v="2016-05-30T00:00:00"/>
    <s v="Standard Class"/>
    <s v="JB-16045"/>
    <s v="Julia Barnett"/>
    <x v="2"/>
    <s v="United States"/>
    <s v="Columbus"/>
    <x v="32"/>
    <n v="31907"/>
    <x v="0"/>
    <s v="OFF-PA-10002893"/>
    <x v="1"/>
    <x v="10"/>
    <s v="Wirebound Service Call Books, 5 1/2&quot; x 4&quot;"/>
    <n v="19.36"/>
    <n v="2"/>
    <n v="0"/>
    <n v="9.2927999999999997"/>
  </r>
  <r>
    <n v="2988"/>
    <s v="CA-2016-139269"/>
    <x v="822"/>
    <d v="2016-05-30T00:00:00"/>
    <s v="Standard Class"/>
    <s v="JB-16045"/>
    <s v="Julia Barnett"/>
    <x v="2"/>
    <s v="United States"/>
    <s v="Columbus"/>
    <x v="32"/>
    <n v="31907"/>
    <x v="0"/>
    <s v="OFF-ST-10000689"/>
    <x v="1"/>
    <x v="4"/>
    <s v="Fellowes Strictly Business Drawer File, Letter/Legal Size"/>
    <n v="1267.6499999999999"/>
    <n v="9"/>
    <n v="0"/>
    <n v="152.11799999999999"/>
  </r>
  <r>
    <n v="2989"/>
    <s v="CA-2016-139010"/>
    <x v="823"/>
    <d v="2016-02-26T00:00:00"/>
    <s v="Second Class"/>
    <s v="MC-17635"/>
    <s v="Matthew Clasen"/>
    <x v="1"/>
    <s v="United States"/>
    <s v="Los Angeles"/>
    <x v="1"/>
    <n v="90032"/>
    <x v="1"/>
    <s v="TEC-AC-10004227"/>
    <x v="2"/>
    <x v="11"/>
    <s v="SanDisk Ultra 16 GB MicroSDHC Class 10 Memory Card"/>
    <n v="12.99"/>
    <n v="1"/>
    <n v="0"/>
    <n v="0.77939999999999898"/>
  </r>
  <r>
    <n v="2990"/>
    <s v="CA-2016-139010"/>
    <x v="823"/>
    <d v="2016-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s v="Second Class"/>
    <s v="MC-17635"/>
    <s v="Matthew Clasen"/>
    <x v="1"/>
    <s v="United States"/>
    <s v="Los Angeles"/>
    <x v="1"/>
    <n v="90032"/>
    <x v="1"/>
    <s v="OFF-ST-10001809"/>
    <x v="1"/>
    <x v="4"/>
    <s v="Fellowes Officeware Wire Shelving"/>
    <n v="449.15"/>
    <n v="5"/>
    <n v="0"/>
    <n v="8.9829999999999899"/>
  </r>
  <r>
    <n v="2992"/>
    <s v="CA-2016-139010"/>
    <x v="823"/>
    <d v="2016-02-26T00:00:00"/>
    <s v="Second Class"/>
    <s v="MC-17635"/>
    <s v="Matthew Clasen"/>
    <x v="1"/>
    <s v="United States"/>
    <s v="Los Angeles"/>
    <x v="1"/>
    <n v="90032"/>
    <x v="1"/>
    <s v="OFF-BI-10002309"/>
    <x v="1"/>
    <x v="8"/>
    <s v="Avery Heavy-Duty EZD  Binder With Locking Rings"/>
    <n v="31.248000000000005"/>
    <n v="7"/>
    <n v="0.2"/>
    <n v="10.936799999999998"/>
  </r>
  <r>
    <n v="2993"/>
    <s v="CA-2016-134376"/>
    <x v="824"/>
    <d v="2016-10-06T00:00:00"/>
    <s v="Standard Class"/>
    <s v="TT-21265"/>
    <s v="Tim Taslimi"/>
    <x v="1"/>
    <s v="United States"/>
    <s v="New York City"/>
    <x v="15"/>
    <n v="10024"/>
    <x v="3"/>
    <s v="OFF-AP-10004532"/>
    <x v="1"/>
    <x v="9"/>
    <s v="Kensington 6 Outlet Guardian Standard Surge Protector"/>
    <n v="61.44"/>
    <n v="3"/>
    <n v="0"/>
    <n v="16.588799999999999"/>
  </r>
  <r>
    <n v="2994"/>
    <s v="CA-2017-147291"/>
    <x v="825"/>
    <d v="2017-03-17T00:00:00"/>
    <s v="Standard Class"/>
    <s v="MJ-17740"/>
    <s v="Max Jones"/>
    <x v="0"/>
    <s v="United States"/>
    <s v="Detroit"/>
    <x v="12"/>
    <n v="48227"/>
    <x v="2"/>
    <s v="OFF-BI-10003091"/>
    <x v="1"/>
    <x v="8"/>
    <s v="GBC DocuBind TL200 Manual Binding Machine"/>
    <n v="895.92"/>
    <n v="4"/>
    <n v="0"/>
    <n v="421.08239999999995"/>
  </r>
  <r>
    <n v="2995"/>
    <s v="CA-2016-112893"/>
    <x v="369"/>
    <d v="2016-09-13T00:00:00"/>
    <s v="Second Class"/>
    <s v="AT-10735"/>
    <s v="Annie Thurman"/>
    <x v="0"/>
    <s v="United States"/>
    <s v="Stockton"/>
    <x v="1"/>
    <n v="95207"/>
    <x v="1"/>
    <s v="OFF-BI-10004654"/>
    <x v="1"/>
    <x v="8"/>
    <s v="VariCap6 Expandable Binder"/>
    <n v="55.360000000000007"/>
    <n v="4"/>
    <n v="0.2"/>
    <n v="18.683999999999997"/>
  </r>
  <r>
    <n v="2996"/>
    <s v="US-2014-150532"/>
    <x v="686"/>
    <d v="2014-07-21T00:00:00"/>
    <s v="Standard Class"/>
    <s v="PB-19150"/>
    <s v="Philip Brown"/>
    <x v="0"/>
    <s v="United States"/>
    <s v="Phoenix"/>
    <x v="16"/>
    <n v="85023"/>
    <x v="1"/>
    <s v="OFF-ST-10000760"/>
    <x v="1"/>
    <x v="4"/>
    <s v="Eldon Fold 'N Roll Cart System"/>
    <n v="55.92"/>
    <n v="5"/>
    <n v="0.2"/>
    <n v="6.2910000000000004"/>
  </r>
  <r>
    <n v="2997"/>
    <s v="CA-2014-138317"/>
    <x v="261"/>
    <d v="2014-06-25T00:00:00"/>
    <s v="Standard Class"/>
    <s v="NW-18400"/>
    <s v="Natalie Webber"/>
    <x v="0"/>
    <s v="United States"/>
    <s v="Philadelphia"/>
    <x v="9"/>
    <n v="19120"/>
    <x v="3"/>
    <s v="OFF-EN-10001539"/>
    <x v="1"/>
    <x v="12"/>
    <s v="Staple envelope"/>
    <n v="24.896000000000001"/>
    <n v="4"/>
    <n v="0.2"/>
    <n v="8.4024000000000001"/>
  </r>
  <r>
    <n v="2998"/>
    <s v="CA-2014-138317"/>
    <x v="261"/>
    <d v="2014-06-25T00:00:00"/>
    <s v="Standard Class"/>
    <s v="NW-18400"/>
    <s v="Natalie Webber"/>
    <x v="0"/>
    <s v="United States"/>
    <s v="Philadelphia"/>
    <x v="9"/>
    <n v="19120"/>
    <x v="3"/>
    <s v="FUR-FU-10000550"/>
    <x v="0"/>
    <x v="5"/>
    <s v="Stacking Trays by OIC"/>
    <n v="3.9840000000000004"/>
    <n v="1"/>
    <n v="0.2"/>
    <n v="0.64739999999999964"/>
  </r>
  <r>
    <n v="2999"/>
    <s v="CA-2014-138317"/>
    <x v="261"/>
    <d v="2014-06-25T00:00:00"/>
    <s v="Standard Class"/>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s v="Standard Class"/>
    <s v="NW-18400"/>
    <s v="Natalie Webber"/>
    <x v="0"/>
    <s v="United States"/>
    <s v="Philadelphia"/>
    <x v="9"/>
    <n v="19120"/>
    <x v="3"/>
    <s v="TEC-MA-10004521"/>
    <x v="2"/>
    <x v="15"/>
    <s v="Epson Perfection V600 Photo Scanner"/>
    <n v="206.99100000000004"/>
    <n v="3"/>
    <n v="0.7"/>
    <n v="-172.49250000000001"/>
  </r>
  <r>
    <n v="3001"/>
    <s v="CA-2014-138317"/>
    <x v="261"/>
    <d v="2014-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s v="Standard Class"/>
    <s v="NW-18400"/>
    <s v="Natalie Webber"/>
    <x v="0"/>
    <s v="United States"/>
    <s v="Philadelphia"/>
    <x v="9"/>
    <n v="19120"/>
    <x v="3"/>
    <s v="OFF-BI-10000069"/>
    <x v="1"/>
    <x v="8"/>
    <s v="GBC Prepunched Paper, 19-Hole, for Binding Systems, 24-lb"/>
    <n v="9.006000000000002"/>
    <n v="2"/>
    <n v="0.7"/>
    <n v="-7.2048000000000023"/>
  </r>
  <r>
    <n v="3003"/>
    <s v="CA-2015-130610"/>
    <x v="761"/>
    <d v="2015-07-10T00:00:00"/>
    <s v="Standard Class"/>
    <s v="VP-21730"/>
    <s v="Victor Preis"/>
    <x v="2"/>
    <s v="United States"/>
    <s v="Sterling Heights"/>
    <x v="12"/>
    <n v="48310"/>
    <x v="2"/>
    <s v="OFF-BI-10003655"/>
    <x v="1"/>
    <x v="8"/>
    <s v="Durable Pressboard Binders"/>
    <n v="19"/>
    <n v="5"/>
    <n v="0"/>
    <n v="8.93"/>
  </r>
  <r>
    <n v="3004"/>
    <s v="CA-2017-104381"/>
    <x v="819"/>
    <d v="2017-12-23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s v="First Class"/>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s v="Standard Class"/>
    <s v="PA-19060"/>
    <s v="Pete Armstrong"/>
    <x v="2"/>
    <s v="United States"/>
    <s v="Eau Claire"/>
    <x v="6"/>
    <n v="54703"/>
    <x v="2"/>
    <s v="OFF-BI-10000666"/>
    <x v="1"/>
    <x v="8"/>
    <s v="Surelock Post Binders"/>
    <n v="91.679999999999993"/>
    <n v="3"/>
    <n v="0"/>
    <n v="45.839999999999996"/>
  </r>
  <r>
    <n v="3007"/>
    <s v="CA-2017-116519"/>
    <x v="119"/>
    <d v="2017-10-15T00:00:00"/>
    <s v="First Class"/>
    <s v="CR-12730"/>
    <s v="Craig Reiter"/>
    <x v="0"/>
    <s v="United States"/>
    <s v="New York City"/>
    <x v="15"/>
    <n v="10009"/>
    <x v="3"/>
    <s v="OFF-AP-10000828"/>
    <x v="1"/>
    <x v="9"/>
    <s v="Avanti 4.4 Cu. Ft. Refrigerator"/>
    <n v="904.9"/>
    <n v="5"/>
    <n v="0"/>
    <n v="253.37199999999996"/>
  </r>
  <r>
    <n v="3008"/>
    <s v="CA-2014-130729"/>
    <x v="745"/>
    <d v="2014-10-29T00:00:00"/>
    <s v="Standard Class"/>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s v="First Class"/>
    <s v="JG-15160"/>
    <s v="James Galang"/>
    <x v="0"/>
    <s v="United States"/>
    <s v="Murray"/>
    <x v="0"/>
    <n v="42071"/>
    <x v="0"/>
    <s v="FUR-FU-10004748"/>
    <x v="0"/>
    <x v="5"/>
    <s v="Howard Miller 16&quot; Diameter Gallery Wall Clock"/>
    <n v="191.82"/>
    <n v="3"/>
    <n v="0"/>
    <n v="74.809799999999996"/>
  </r>
  <r>
    <n v="3010"/>
    <s v="CA-2016-115525"/>
    <x v="197"/>
    <d v="2016-07-29T00:00:00"/>
    <s v="Standard Class"/>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s v="Standard Class"/>
    <s v="SR-20425"/>
    <s v="Sharelle Roach"/>
    <x v="2"/>
    <s v="United States"/>
    <s v="Louisville"/>
    <x v="22"/>
    <n v="80027"/>
    <x v="1"/>
    <s v="OFF-BI-10000773"/>
    <x v="1"/>
    <x v="8"/>
    <s v="Insertable Tab Post Binder Dividers"/>
    <n v="12.030000000000001"/>
    <n v="5"/>
    <n v="0.7"/>
    <n v="-9.222999999999999"/>
  </r>
  <r>
    <n v="3012"/>
    <s v="CA-2017-134845"/>
    <x v="827"/>
    <d v="2017-04-23T00:00:00"/>
    <s v="Standard Class"/>
    <s v="SR-20425"/>
    <s v="Sharelle Roach"/>
    <x v="2"/>
    <s v="United States"/>
    <s v="Louisville"/>
    <x v="22"/>
    <n v="80027"/>
    <x v="1"/>
    <s v="TEC-MA-10000822"/>
    <x v="2"/>
    <x v="15"/>
    <s v="Lexmark MX611dhe Monochrome Laser Printer"/>
    <n v="2549.9850000000006"/>
    <n v="5"/>
    <n v="0.7"/>
    <n v="-3399.9800000000009"/>
  </r>
  <r>
    <n v="3013"/>
    <s v="CA-2017-134845"/>
    <x v="827"/>
    <d v="2017-04-23T00:00:00"/>
    <s v="Standard Class"/>
    <s v="SR-20425"/>
    <s v="Sharelle Roach"/>
    <x v="2"/>
    <s v="United States"/>
    <s v="Louisville"/>
    <x v="22"/>
    <n v="80027"/>
    <x v="1"/>
    <s v="OFF-BI-10001543"/>
    <x v="1"/>
    <x v="8"/>
    <s v="GBC VeloBinder Manual Binding System"/>
    <n v="21.594000000000005"/>
    <n v="2"/>
    <n v="0.7"/>
    <n v="-15.835599999999999"/>
  </r>
  <r>
    <n v="3014"/>
    <s v="CA-2017-134845"/>
    <x v="827"/>
    <d v="2017-04-23T00:00:00"/>
    <s v="Standard Class"/>
    <s v="SR-20425"/>
    <s v="Sharelle Roach"/>
    <x v="2"/>
    <s v="United States"/>
    <s v="Louisville"/>
    <x v="22"/>
    <n v="80027"/>
    <x v="1"/>
    <s v="OFF-BI-10003355"/>
    <x v="1"/>
    <x v="8"/>
    <s v="Cardinal Holdit Business Card Pockets"/>
    <n v="8.9640000000000022"/>
    <n v="6"/>
    <n v="0.7"/>
    <n v="-6.573599999999999"/>
  </r>
  <r>
    <n v="3015"/>
    <s v="CA-2017-134845"/>
    <x v="827"/>
    <d v="2017-04-23T00:00:00"/>
    <s v="Standard Class"/>
    <s v="SR-20425"/>
    <s v="Sharelle Roach"/>
    <x v="2"/>
    <s v="United States"/>
    <s v="Louisville"/>
    <x v="22"/>
    <n v="80027"/>
    <x v="1"/>
    <s v="OFF-PA-10002005"/>
    <x v="1"/>
    <x v="10"/>
    <s v="Xerox 225"/>
    <n v="20.736000000000004"/>
    <n v="4"/>
    <n v="0.2"/>
    <n v="7.2576000000000001"/>
  </r>
  <r>
    <n v="3016"/>
    <s v="US-2015-138919"/>
    <x v="14"/>
    <d v="2015-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s v="Standard Class"/>
    <s v="MH-18115"/>
    <s v="Mick Hernandez"/>
    <x v="2"/>
    <s v="United States"/>
    <s v="Pharr"/>
    <x v="5"/>
    <n v="78577"/>
    <x v="2"/>
    <s v="OFF-ST-10002743"/>
    <x v="1"/>
    <x v="4"/>
    <s v="SAFCO Boltless Steel Shelving"/>
    <n v="727.29600000000005"/>
    <n v="8"/>
    <n v="0.2"/>
    <n v="-172.73280000000005"/>
  </r>
  <r>
    <n v="3018"/>
    <s v="US-2016-160528"/>
    <x v="828"/>
    <d v="2016-08-30T00:00:00"/>
    <s v="Standard Class"/>
    <s v="MH-18115"/>
    <s v="Mick Hernandez"/>
    <x v="2"/>
    <s v="United States"/>
    <s v="Pharr"/>
    <x v="5"/>
    <n v="78577"/>
    <x v="2"/>
    <s v="FUR-FU-10004973"/>
    <x v="0"/>
    <x v="5"/>
    <s v="Flat Face Poster Frame"/>
    <n v="22.608000000000001"/>
    <n v="3"/>
    <n v="0.6"/>
    <n v="-10.173599999999997"/>
  </r>
  <r>
    <n v="3019"/>
    <s v="US-2016-160528"/>
    <x v="828"/>
    <d v="2016-08-30T00:00:00"/>
    <s v="Standard Class"/>
    <s v="MH-18115"/>
    <s v="Mick Hernandez"/>
    <x v="2"/>
    <s v="United States"/>
    <s v="Pharr"/>
    <x v="5"/>
    <n v="78577"/>
    <x v="2"/>
    <s v="TEC-AC-10002842"/>
    <x v="2"/>
    <x v="11"/>
    <s v="WD My Passport Ultra 2TB Portable External Hard Drive"/>
    <n v="666.4"/>
    <n v="7"/>
    <n v="0.2"/>
    <n v="-33.319999999999965"/>
  </r>
  <r>
    <n v="3020"/>
    <s v="CA-2015-123568"/>
    <x v="627"/>
    <d v="2015-11-14T00:00:00"/>
    <s v="Standard Class"/>
    <s v="SC-20095"/>
    <s v="Sanjit Chand"/>
    <x v="0"/>
    <s v="United States"/>
    <s v="West Jordan"/>
    <x v="7"/>
    <n v="84084"/>
    <x v="1"/>
    <s v="OFF-FA-10002701"/>
    <x v="1"/>
    <x v="13"/>
    <s v="Alliance Rubber Bands"/>
    <n v="5.04"/>
    <n v="3"/>
    <n v="0"/>
    <n v="0.20159999999999978"/>
  </r>
  <r>
    <n v="3021"/>
    <s v="CA-2015-123568"/>
    <x v="627"/>
    <d v="2015-11-14T00:00:00"/>
    <s v="Standard Class"/>
    <s v="SC-20095"/>
    <s v="Sanjit Chand"/>
    <x v="0"/>
    <s v="United States"/>
    <s v="West Jordan"/>
    <x v="7"/>
    <n v="84084"/>
    <x v="1"/>
    <s v="OFF-PA-10001125"/>
    <x v="1"/>
    <x v="10"/>
    <s v="Xerox 1988"/>
    <n v="92.94"/>
    <n v="3"/>
    <n v="0"/>
    <n v="41.822999999999993"/>
  </r>
  <r>
    <n v="3022"/>
    <s v="CA-2015-123568"/>
    <x v="627"/>
    <d v="2015-11-14T00:00:00"/>
    <s v="Standard Class"/>
    <s v="SC-20095"/>
    <s v="Sanjit Chand"/>
    <x v="0"/>
    <s v="United States"/>
    <s v="West Jordan"/>
    <x v="7"/>
    <n v="84084"/>
    <x v="1"/>
    <s v="FUR-FU-10004090"/>
    <x v="0"/>
    <x v="5"/>
    <s v="Executive Impressions 14&quot; Contract Wall Clock"/>
    <n v="66.69"/>
    <n v="3"/>
    <n v="0"/>
    <n v="22.007699999999996"/>
  </r>
  <r>
    <n v="3023"/>
    <s v="CA-2015-123568"/>
    <x v="627"/>
    <d v="2015-11-14T00:00:00"/>
    <s v="Standard Class"/>
    <s v="SC-20095"/>
    <s v="Sanjit Chand"/>
    <x v="0"/>
    <s v="United States"/>
    <s v="West Jordan"/>
    <x v="7"/>
    <n v="84084"/>
    <x v="1"/>
    <s v="OFF-BI-10001510"/>
    <x v="1"/>
    <x v="8"/>
    <s v="Deluxe Heavy-Duty Vinyl Round Ring Binder"/>
    <n v="91.68"/>
    <n v="5"/>
    <n v="0.2"/>
    <n v="28.65"/>
  </r>
  <r>
    <n v="3024"/>
    <s v="CA-2017-124674"/>
    <x v="701"/>
    <d v="2017-11-23T00:00:00"/>
    <s v="Standard Class"/>
    <s v="JB-16000"/>
    <s v="Joy Bell-"/>
    <x v="0"/>
    <s v="United States"/>
    <s v="Brownsville"/>
    <x v="5"/>
    <n v="78521"/>
    <x v="2"/>
    <s v="FUR-BO-10002202"/>
    <x v="0"/>
    <x v="0"/>
    <s v="Atlantic Metals Mobile 2-Shelf Bookcases, Custom Colors"/>
    <n v="327.73279999999994"/>
    <n v="2"/>
    <n v="0.32"/>
    <n v="-14.458800000000025"/>
  </r>
  <r>
    <n v="3025"/>
    <s v="CA-2015-164441"/>
    <x v="627"/>
    <d v="2015-11-13T00:00:00"/>
    <s v="Standard Class"/>
    <s v="AC-10450"/>
    <s v="Amy Cox"/>
    <x v="0"/>
    <s v="United States"/>
    <s v="New York City"/>
    <x v="15"/>
    <n v="10011"/>
    <x v="3"/>
    <s v="OFF-BI-10001922"/>
    <x v="1"/>
    <x v="8"/>
    <s v="Storex Dura Pro Binders"/>
    <n v="52.272000000000006"/>
    <n v="11"/>
    <n v="0.2"/>
    <n v="17.641799999999996"/>
  </r>
  <r>
    <n v="3026"/>
    <s v="CA-2015-164441"/>
    <x v="627"/>
    <d v="2015-11-13T00:00:00"/>
    <s v="Standard Class"/>
    <s v="AC-10450"/>
    <s v="Amy Cox"/>
    <x v="0"/>
    <s v="United States"/>
    <s v="New York City"/>
    <x v="15"/>
    <n v="10011"/>
    <x v="3"/>
    <s v="OFF-PA-10001667"/>
    <x v="1"/>
    <x v="10"/>
    <s v="Great White Multi-Use Recycled Paper (20Lb. and 84 Bright)"/>
    <n v="17.940000000000001"/>
    <n v="3"/>
    <n v="0"/>
    <n v="8.0730000000000004"/>
  </r>
  <r>
    <n v="3027"/>
    <s v="CA-2017-169054"/>
    <x v="300"/>
    <d v="2017-04-26T00:00:00"/>
    <s v="Standard Class"/>
    <s v="MO-17800"/>
    <s v="Meg O'Connel"/>
    <x v="2"/>
    <s v="United States"/>
    <s v="Philadelphia"/>
    <x v="9"/>
    <n v="19140"/>
    <x v="3"/>
    <s v="FUR-FU-10001488"/>
    <x v="0"/>
    <x v="5"/>
    <s v="Tenex 46&quot; x 60&quot; Computer Anti-Static Chairmat, Rectangular Shaped"/>
    <n v="254.35200000000003"/>
    <n v="3"/>
    <n v="0.2"/>
    <n v="0"/>
  </r>
  <r>
    <n v="3028"/>
    <s v="CA-2014-106719"/>
    <x v="829"/>
    <d v="2014-08-24T00:00:00"/>
    <s v="Same Day"/>
    <s v="RB-19645"/>
    <s v="Robert Barroso"/>
    <x v="1"/>
    <s v="United States"/>
    <s v="Billings"/>
    <x v="37"/>
    <n v="59102"/>
    <x v="1"/>
    <s v="OFF-BI-10002799"/>
    <x v="1"/>
    <x v="8"/>
    <s v="SlimView Poly Binder, 3/8&quot;"/>
    <n v="8.2880000000000003"/>
    <n v="2"/>
    <n v="0.2"/>
    <n v="2.6935999999999991"/>
  </r>
  <r>
    <n v="3029"/>
    <s v="CA-2017-116855"/>
    <x v="94"/>
    <d v="2017-12-21T00:00:00"/>
    <s v="Standard Class"/>
    <s v="AI-10855"/>
    <s v="Arianne Irving"/>
    <x v="0"/>
    <s v="United States"/>
    <s v="Chesapeake"/>
    <x v="17"/>
    <n v="23320"/>
    <x v="0"/>
    <s v="FUR-CH-10003846"/>
    <x v="0"/>
    <x v="1"/>
    <s v="Hon Valutask Swivel Chairs"/>
    <n v="504.90000000000003"/>
    <n v="5"/>
    <n v="0"/>
    <n v="80.78400000000002"/>
  </r>
  <r>
    <n v="3030"/>
    <s v="US-2016-164189"/>
    <x v="830"/>
    <d v="2016-03-28T00:00:00"/>
    <s v="Standard Class"/>
    <s v="DR-12880"/>
    <s v="Dan Reichenbach"/>
    <x v="1"/>
    <s v="United States"/>
    <s v="Gresham"/>
    <x v="21"/>
    <n v="97030"/>
    <x v="1"/>
    <s v="TEC-PH-10003691"/>
    <x v="2"/>
    <x v="7"/>
    <s v="BlackBerry Q10"/>
    <n v="403.16800000000001"/>
    <n v="4"/>
    <n v="0.2"/>
    <n v="25.198000000000008"/>
  </r>
  <r>
    <n v="3031"/>
    <s v="CA-2015-168480"/>
    <x v="481"/>
    <d v="2015-09-27T00:00:00"/>
    <s v="Standard Class"/>
    <s v="DM-12955"/>
    <s v="Dario Medina"/>
    <x v="1"/>
    <s v="United States"/>
    <s v="Lincoln Park"/>
    <x v="12"/>
    <n v="48146"/>
    <x v="2"/>
    <s v="FUR-BO-10000468"/>
    <x v="0"/>
    <x v="0"/>
    <s v="O'Sullivan 2-Shelf Heavy-Duty Bookcases"/>
    <n v="194.32"/>
    <n v="4"/>
    <n v="0"/>
    <n v="31.091200000000015"/>
  </r>
  <r>
    <n v="3032"/>
    <s v="CA-2015-168480"/>
    <x v="481"/>
    <d v="2015-09-27T00:00:00"/>
    <s v="Standard Class"/>
    <s v="DM-12955"/>
    <s v="Dario Medina"/>
    <x v="1"/>
    <s v="United States"/>
    <s v="Lincoln Park"/>
    <x v="12"/>
    <n v="48146"/>
    <x v="2"/>
    <s v="OFF-AR-10001044"/>
    <x v="1"/>
    <x v="6"/>
    <s v="BOSTON Ranger #55 Pencil Sharpener, Black"/>
    <n v="25.99"/>
    <n v="1"/>
    <n v="0"/>
    <n v="7.5370999999999988"/>
  </r>
  <r>
    <n v="3033"/>
    <s v="US-2016-114293"/>
    <x v="831"/>
    <d v="2016-11-26T00:00:00"/>
    <s v="Standard Class"/>
    <s v="JH-16180"/>
    <s v="Justin Hirsh"/>
    <x v="0"/>
    <s v="United States"/>
    <s v="Gresham"/>
    <x v="21"/>
    <n v="97030"/>
    <x v="1"/>
    <s v="FUR-CH-10003833"/>
    <x v="0"/>
    <x v="1"/>
    <s v="Novimex Fabric Task Chair"/>
    <n v="195.136"/>
    <n v="4"/>
    <n v="0.2"/>
    <n v="-12.196000000000005"/>
  </r>
  <r>
    <n v="3034"/>
    <s v="CA-2017-134173"/>
    <x v="118"/>
    <d v="2017-09-21T00:00:00"/>
    <s v="Standard Class"/>
    <s v="AB-10060"/>
    <s v="Adam Bellavance"/>
    <x v="2"/>
    <s v="United States"/>
    <s v="Philadelphia"/>
    <x v="9"/>
    <n v="19143"/>
    <x v="3"/>
    <s v="OFF-PA-10004355"/>
    <x v="1"/>
    <x v="10"/>
    <s v="Xerox 231"/>
    <n v="20.736000000000004"/>
    <n v="4"/>
    <n v="0.2"/>
    <n v="7.2576000000000001"/>
  </r>
  <r>
    <n v="3035"/>
    <s v="US-2015-123960"/>
    <x v="832"/>
    <d v="2015-06-16T00:00:00"/>
    <s v="Standard Class"/>
    <s v="BD-11605"/>
    <s v="Brian Dahlen"/>
    <x v="0"/>
    <s v="United States"/>
    <s v="Monroe"/>
    <x v="28"/>
    <n v="71203"/>
    <x v="0"/>
    <s v="TEC-AC-10003038"/>
    <x v="2"/>
    <x v="11"/>
    <s v="Kingston Digital DataTraveler 16GB USB 2.0"/>
    <n v="53.699999999999996"/>
    <n v="6"/>
    <n v="0"/>
    <n v="10.202999999999994"/>
  </r>
  <r>
    <n v="3036"/>
    <s v="US-2015-123960"/>
    <x v="832"/>
    <d v="2015-06-16T00:00:00"/>
    <s v="Standard Class"/>
    <s v="BD-11605"/>
    <s v="Brian Dahlen"/>
    <x v="0"/>
    <s v="United States"/>
    <s v="Monroe"/>
    <x v="28"/>
    <n v="71203"/>
    <x v="0"/>
    <s v="OFF-BI-10002799"/>
    <x v="1"/>
    <x v="8"/>
    <s v="SlimView Poly Binder, 3/8&quot;"/>
    <n v="36.26"/>
    <n v="7"/>
    <n v="0"/>
    <n v="16.679599999999997"/>
  </r>
  <r>
    <n v="3037"/>
    <s v="US-2015-123960"/>
    <x v="832"/>
    <d v="2015-06-16T00:00:00"/>
    <s v="Standard Class"/>
    <s v="BD-11605"/>
    <s v="Brian Dahlen"/>
    <x v="0"/>
    <s v="United States"/>
    <s v="Monroe"/>
    <x v="28"/>
    <n v="71203"/>
    <x v="0"/>
    <s v="OFF-AR-10003582"/>
    <x v="1"/>
    <x v="6"/>
    <s v="Boston Electric Pencil Sharpener, Model 1818, Charcoal Black"/>
    <n v="56.3"/>
    <n v="2"/>
    <n v="0"/>
    <n v="15.764000000000003"/>
  </r>
  <r>
    <n v="3038"/>
    <s v="US-2015-123960"/>
    <x v="832"/>
    <d v="2015-06-16T00:00:00"/>
    <s v="Standard Class"/>
    <s v="BD-11605"/>
    <s v="Brian Dahlen"/>
    <x v="0"/>
    <s v="United States"/>
    <s v="Monroe"/>
    <x v="28"/>
    <n v="71203"/>
    <x v="0"/>
    <s v="OFF-PA-10004451"/>
    <x v="1"/>
    <x v="10"/>
    <s v="Xerox 222"/>
    <n v="32.400000000000006"/>
    <n v="5"/>
    <n v="0"/>
    <n v="15.552000000000001"/>
  </r>
  <r>
    <n v="3039"/>
    <s v="US-2015-123960"/>
    <x v="832"/>
    <d v="2015-06-16T00:00:00"/>
    <s v="Standard Class"/>
    <s v="BD-11605"/>
    <s v="Brian Dahlen"/>
    <x v="0"/>
    <s v="United States"/>
    <s v="Monroe"/>
    <x v="28"/>
    <n v="71203"/>
    <x v="0"/>
    <s v="FUR-FU-10004666"/>
    <x v="0"/>
    <x v="5"/>
    <s v="DAX Clear Channel Poster Frame"/>
    <n v="29.16"/>
    <n v="2"/>
    <n v="0"/>
    <n v="10.789200000000001"/>
  </r>
  <r>
    <n v="3040"/>
    <s v="CA-2017-101749"/>
    <x v="621"/>
    <d v="2017-10-08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s v="Standard Class"/>
    <s v="ZD-21925"/>
    <s v="Zuschuss Donatelli"/>
    <x v="0"/>
    <s v="United States"/>
    <s v="Chattanooga"/>
    <x v="18"/>
    <n v="37421"/>
    <x v="0"/>
    <s v="FUR-FU-10004270"/>
    <x v="0"/>
    <x v="5"/>
    <s v="Eldon Image Series Desk Accessories, Burgundy"/>
    <n v="16.72"/>
    <n v="5"/>
    <n v="0.2"/>
    <n v="3.3439999999999994"/>
  </r>
  <r>
    <n v="3042"/>
    <s v="CA-2017-149559"/>
    <x v="220"/>
    <d v="2017-09-12T00:00:00"/>
    <s v="Same Day"/>
    <s v="KF-16285"/>
    <s v="Karen Ferguson"/>
    <x v="2"/>
    <s v="United States"/>
    <s v="Long Beach"/>
    <x v="1"/>
    <n v="90805"/>
    <x v="1"/>
    <s v="OFF-PA-10003172"/>
    <x v="1"/>
    <x v="10"/>
    <s v="Xerox 1996"/>
    <n v="12.96"/>
    <n v="2"/>
    <n v="0"/>
    <n v="6.2208000000000006"/>
  </r>
  <r>
    <n v="3043"/>
    <s v="CA-2017-149559"/>
    <x v="220"/>
    <d v="2017-09-12T00:00:00"/>
    <s v="Same Day"/>
    <s v="KF-16285"/>
    <s v="Karen Ferguson"/>
    <x v="2"/>
    <s v="United States"/>
    <s v="Long Beach"/>
    <x v="1"/>
    <n v="90805"/>
    <x v="1"/>
    <s v="OFF-EN-10002312"/>
    <x v="1"/>
    <x v="12"/>
    <s v="#10 Self-Seal White Envelopes"/>
    <n v="22.18"/>
    <n v="2"/>
    <n v="0"/>
    <n v="10.8682"/>
  </r>
  <r>
    <n v="3044"/>
    <s v="CA-2017-149559"/>
    <x v="220"/>
    <d v="2017-09-12T00:00:00"/>
    <s v="Same Day"/>
    <s v="KF-16285"/>
    <s v="Karen Ferguson"/>
    <x v="2"/>
    <s v="United States"/>
    <s v="Long Beach"/>
    <x v="1"/>
    <n v="90805"/>
    <x v="1"/>
    <s v="FUR-CH-10002320"/>
    <x v="0"/>
    <x v="1"/>
    <s v="Hon Pagoda Stacking Chairs"/>
    <n v="2054.2720000000004"/>
    <n v="8"/>
    <n v="0.2"/>
    <n v="256.78399999999976"/>
  </r>
  <r>
    <n v="3045"/>
    <s v="CA-2015-135174"/>
    <x v="28"/>
    <d v="2015-05-02T00:00:00"/>
    <s v="Second Class"/>
    <s v="BP-11230"/>
    <s v="Benjamin Patterson"/>
    <x v="0"/>
    <s v="United States"/>
    <s v="Troy"/>
    <x v="24"/>
    <n v="45373"/>
    <x v="3"/>
    <s v="TEC-PH-10001530"/>
    <x v="2"/>
    <x v="7"/>
    <s v="Cisco Unified IP Phone 7945G VoIP phone"/>
    <n v="1022.97"/>
    <n v="5"/>
    <n v="0.4"/>
    <n v="-255.74250000000001"/>
  </r>
  <r>
    <n v="3046"/>
    <s v="CA-2017-125290"/>
    <x v="44"/>
    <d v="2017-11-10T00:00:00"/>
    <s v="Second Class"/>
    <s v="CC-12430"/>
    <s v="Chuck Clark"/>
    <x v="2"/>
    <s v="United States"/>
    <s v="Minneapolis"/>
    <x v="11"/>
    <n v="55407"/>
    <x v="2"/>
    <s v="OFF-AR-10001216"/>
    <x v="1"/>
    <x v="6"/>
    <s v="Newell 339"/>
    <n v="13.899999999999999"/>
    <n v="5"/>
    <n v="0"/>
    <n v="3.6139999999999994"/>
  </r>
  <r>
    <n v="3047"/>
    <s v="CA-2017-125290"/>
    <x v="44"/>
    <d v="2017-11-10T00:00:00"/>
    <s v="Second Class"/>
    <s v="CC-12430"/>
    <s v="Chuck Clark"/>
    <x v="2"/>
    <s v="United States"/>
    <s v="Minneapolis"/>
    <x v="11"/>
    <n v="55407"/>
    <x v="2"/>
    <s v="OFF-PA-10003127"/>
    <x v="1"/>
    <x v="10"/>
    <s v="Easy-staple paper"/>
    <n v="26.38"/>
    <n v="1"/>
    <n v="0"/>
    <n v="12.134799999999998"/>
  </r>
  <r>
    <n v="3048"/>
    <s v="CA-2014-137351"/>
    <x v="587"/>
    <d v="2014-10-04T00:00:00"/>
    <s v="Standard Class"/>
    <s v="DB-13615"/>
    <s v="Doug Bickford"/>
    <x v="0"/>
    <s v="United States"/>
    <s v="Seattle"/>
    <x v="4"/>
    <n v="98105"/>
    <x v="1"/>
    <s v="OFF-BI-10003910"/>
    <x v="1"/>
    <x v="8"/>
    <s v="DXL Angle-View Binders with Locking Rings by Samsill"/>
    <n v="43.176000000000002"/>
    <n v="7"/>
    <n v="0.2"/>
    <n v="13.4925"/>
  </r>
  <r>
    <n v="3049"/>
    <s v="CA-2017-121419"/>
    <x v="459"/>
    <d v="2017-04-04T00:00:00"/>
    <s v="First Class"/>
    <s v="TC-21475"/>
    <s v="Tony Chapman"/>
    <x v="2"/>
    <s v="United States"/>
    <s v="Columbus"/>
    <x v="32"/>
    <n v="31907"/>
    <x v="0"/>
    <s v="FUR-TA-10004534"/>
    <x v="0"/>
    <x v="3"/>
    <s v="Bevis 44 x 96 Conference Tables"/>
    <n v="411.8"/>
    <n v="2"/>
    <n v="0"/>
    <n v="70.005999999999972"/>
  </r>
  <r>
    <n v="3050"/>
    <s v="CA-2017-121419"/>
    <x v="459"/>
    <d v="2017-04-04T00:00:00"/>
    <s v="First Class"/>
    <s v="TC-21475"/>
    <s v="Tony Chapman"/>
    <x v="2"/>
    <s v="United States"/>
    <s v="Columbus"/>
    <x v="32"/>
    <n v="31907"/>
    <x v="0"/>
    <s v="TEC-AC-10000892"/>
    <x v="2"/>
    <x v="11"/>
    <s v="NETGEAR N750 Dual Band Wi-Fi Gigabit Router"/>
    <n v="360"/>
    <n v="4"/>
    <n v="0"/>
    <n v="129.6"/>
  </r>
  <r>
    <n v="3051"/>
    <s v="US-2017-148054"/>
    <x v="833"/>
    <d v="2017-10-11T00:00:00"/>
    <s v="Standard Class"/>
    <s v="NZ-18565"/>
    <s v="Nick Zandusky"/>
    <x v="2"/>
    <s v="United States"/>
    <s v="Meridian"/>
    <x v="45"/>
    <n v="83642"/>
    <x v="1"/>
    <s v="FUR-FU-10003247"/>
    <x v="0"/>
    <x v="5"/>
    <s v="36X48 HARDFLOOR CHAIRMAT"/>
    <n v="41.96"/>
    <n v="2"/>
    <n v="0"/>
    <n v="2.9371999999999971"/>
  </r>
  <r>
    <n v="3052"/>
    <s v="US-2017-148054"/>
    <x v="833"/>
    <d v="2017-10-11T00:00:00"/>
    <s v="Standard Class"/>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s v="Standard Class"/>
    <s v="NZ-18565"/>
    <s v="Nick Zandusky"/>
    <x v="2"/>
    <s v="United States"/>
    <s v="Meridian"/>
    <x v="45"/>
    <n v="83642"/>
    <x v="1"/>
    <s v="OFF-PA-10001295"/>
    <x v="1"/>
    <x v="10"/>
    <s v="Computer Printout Paper with Letter-Trim Perforations"/>
    <n v="37.94"/>
    <n v="2"/>
    <n v="0"/>
    <n v="18.211199999999998"/>
  </r>
  <r>
    <n v="3054"/>
    <s v="CA-2016-128517"/>
    <x v="526"/>
    <d v="2016-04-14T00:00:00"/>
    <s v="Second Class"/>
    <s v="SW-20350"/>
    <s v="Sean Wendt"/>
    <x v="2"/>
    <s v="United States"/>
    <s v="Detroit"/>
    <x v="12"/>
    <n v="48227"/>
    <x v="2"/>
    <s v="TEC-PH-10002555"/>
    <x v="2"/>
    <x v="7"/>
    <s v="Nortel Meridian M5316 Digital phone"/>
    <n v="517.9"/>
    <n v="2"/>
    <n v="0"/>
    <n v="134.654"/>
  </r>
  <r>
    <n v="3055"/>
    <s v="CA-2016-128517"/>
    <x v="526"/>
    <d v="2016-04-14T00:00:00"/>
    <s v="Second Class"/>
    <s v="SW-20350"/>
    <s v="Sean Wendt"/>
    <x v="2"/>
    <s v="United States"/>
    <s v="Detroit"/>
    <x v="12"/>
    <n v="48227"/>
    <x v="2"/>
    <s v="OFF-BI-10000831"/>
    <x v="1"/>
    <x v="8"/>
    <s v="Storex Flexible Poly Binders with Double Pockets"/>
    <n v="5.28"/>
    <n v="2"/>
    <n v="0"/>
    <n v="2.4287999999999998"/>
  </r>
  <r>
    <n v="3056"/>
    <s v="US-2015-100377"/>
    <x v="834"/>
    <d v="2015-09-01T00:00:00"/>
    <s v="Standard Class"/>
    <s v="TS-21370"/>
    <s v="Todd Sumrall"/>
    <x v="1"/>
    <s v="United States"/>
    <s v="Chicago"/>
    <x v="10"/>
    <n v="60623"/>
    <x v="2"/>
    <s v="TEC-CO-10001046"/>
    <x v="2"/>
    <x v="16"/>
    <s v="Canon Imageclass D680 Copier / Fax"/>
    <n v="2799.9600000000005"/>
    <n v="5"/>
    <n v="0.2"/>
    <n v="874.98749999999984"/>
  </r>
  <r>
    <n v="3057"/>
    <s v="CA-2017-131492"/>
    <x v="15"/>
    <d v="2017-10-24T00:00:00"/>
    <s v="Second Class"/>
    <s v="HH-15010"/>
    <s v="Hilary Holden"/>
    <x v="1"/>
    <s v="United States"/>
    <s v="San Francisco"/>
    <x v="1"/>
    <n v="94110"/>
    <x v="1"/>
    <s v="OFF-EN-10002973"/>
    <x v="1"/>
    <x v="12"/>
    <s v="Ampad #10 Peel &amp; Seel Holiday Envelopes"/>
    <n v="8.9600000000000009"/>
    <n v="2"/>
    <n v="0"/>
    <n v="4.3008000000000006"/>
  </r>
  <r>
    <n v="3058"/>
    <s v="CA-2017-131492"/>
    <x v="15"/>
    <d v="2017-10-24T00:00:00"/>
    <s v="Second Class"/>
    <s v="HH-15010"/>
    <s v="Hilary Holden"/>
    <x v="1"/>
    <s v="United States"/>
    <s v="San Francisco"/>
    <x v="1"/>
    <n v="94110"/>
    <x v="1"/>
    <s v="OFF-LA-10001641"/>
    <x v="1"/>
    <x v="2"/>
    <s v="Avery 518"/>
    <n v="31.5"/>
    <n v="10"/>
    <n v="0"/>
    <n v="15.120000000000001"/>
  </r>
  <r>
    <n v="3059"/>
    <s v="CA-2017-131492"/>
    <x v="15"/>
    <d v="2017-10-24T00:00:00"/>
    <s v="Second Class"/>
    <s v="HH-15010"/>
    <s v="Hilary Holden"/>
    <x v="1"/>
    <s v="United States"/>
    <s v="San Francisco"/>
    <x v="1"/>
    <n v="94110"/>
    <x v="1"/>
    <s v="FUR-FU-10003878"/>
    <x v="0"/>
    <x v="5"/>
    <s v="Linden 10&quot; Round Wall Clock, Black"/>
    <n v="30.56"/>
    <n v="2"/>
    <n v="0"/>
    <n v="10.3904"/>
  </r>
  <r>
    <n v="3060"/>
    <s v="CA-2017-131492"/>
    <x v="15"/>
    <d v="2017-10-24T00:00:00"/>
    <s v="Second Class"/>
    <s v="HH-15010"/>
    <s v="Hilary Holden"/>
    <x v="1"/>
    <s v="United States"/>
    <s v="San Francisco"/>
    <x v="1"/>
    <n v="94110"/>
    <x v="1"/>
    <s v="FUR-TA-10003837"/>
    <x v="0"/>
    <x v="3"/>
    <s v="Anderson Hickey Conga Table Tops &amp; Accessories"/>
    <n v="24.368000000000002"/>
    <n v="2"/>
    <n v="0.2"/>
    <n v="-3.3506000000000018"/>
  </r>
  <r>
    <n v="3061"/>
    <s v="CA-2016-144554"/>
    <x v="77"/>
    <d v="2016-11-12T00:00:00"/>
    <s v="Standard Class"/>
    <s v="DM-13345"/>
    <s v="Denise Monton"/>
    <x v="1"/>
    <s v="United States"/>
    <s v="Newark"/>
    <x v="24"/>
    <n v="43055"/>
    <x v="3"/>
    <s v="TEC-AC-10002800"/>
    <x v="2"/>
    <x v="11"/>
    <s v="Plantronics Audio 478 Stereo USB Headset"/>
    <n v="119.97600000000001"/>
    <n v="3"/>
    <n v="0.2"/>
    <n v="22.495499999999989"/>
  </r>
  <r>
    <n v="3062"/>
    <s v="CA-2017-127621"/>
    <x v="448"/>
    <d v="2017-03-07T00:00:00"/>
    <s v="Standard Class"/>
    <s v="RE-19450"/>
    <s v="Richard Eichhorn"/>
    <x v="0"/>
    <s v="United States"/>
    <s v="Dallas"/>
    <x v="5"/>
    <n v="75081"/>
    <x v="2"/>
    <s v="OFF-PA-10001307"/>
    <x v="1"/>
    <x v="10"/>
    <s v="Important Message Pads, 50 4-1/4 x 5-1/2 Forms per Pad"/>
    <n v="26.880000000000003"/>
    <n v="8"/>
    <n v="0.2"/>
    <n v="9.743999999999998"/>
  </r>
  <r>
    <n v="3063"/>
    <s v="CA-2015-145184"/>
    <x v="154"/>
    <d v="2015-11-29T00:00:00"/>
    <s v="First Class"/>
    <s v="JD-16150"/>
    <s v="Justin Deggeller"/>
    <x v="1"/>
    <s v="United States"/>
    <s v="Newark"/>
    <x v="13"/>
    <n v="19711"/>
    <x v="3"/>
    <s v="TEC-PH-10002350"/>
    <x v="2"/>
    <x v="7"/>
    <s v="Apple EarPods with Remote and Mic"/>
    <n v="83.97"/>
    <n v="3"/>
    <n v="0"/>
    <n v="23.511599999999998"/>
  </r>
  <r>
    <n v="3064"/>
    <s v="CA-2015-145184"/>
    <x v="154"/>
    <d v="2015-11-29T00:00:00"/>
    <s v="First Class"/>
    <s v="JD-16150"/>
    <s v="Justin Deggeller"/>
    <x v="1"/>
    <s v="United States"/>
    <s v="Newark"/>
    <x v="13"/>
    <n v="19711"/>
    <x v="3"/>
    <s v="TEC-AC-10000397"/>
    <x v="2"/>
    <x v="11"/>
    <s v="Perixx PERIBOARD-512B, Ergonomic Split Keyboard"/>
    <n v="104.97"/>
    <n v="3"/>
    <n v="0"/>
    <n v="7.3479000000000028"/>
  </r>
  <r>
    <n v="3065"/>
    <s v="CA-2017-106859"/>
    <x v="677"/>
    <d v="2017-03-18T00:00:00"/>
    <s v="Second Class"/>
    <s v="BF-11215"/>
    <s v="Benjamin Farhat"/>
    <x v="2"/>
    <s v="United States"/>
    <s v="Albuquerque"/>
    <x v="27"/>
    <n v="87105"/>
    <x v="1"/>
    <s v="OFF-ST-10000615"/>
    <x v="1"/>
    <x v="4"/>
    <s v="SimpliFile Personal File, Black Granite, 15w x 6-15/16d x 11-1/4h"/>
    <n v="90.8"/>
    <n v="8"/>
    <n v="0"/>
    <n v="25.424000000000007"/>
  </r>
  <r>
    <n v="3066"/>
    <s v="CA-2017-106859"/>
    <x v="677"/>
    <d v="2017-03-18T00:00:00"/>
    <s v="Second Class"/>
    <s v="BF-11215"/>
    <s v="Benjamin Farhat"/>
    <x v="2"/>
    <s v="United States"/>
    <s v="Albuquerque"/>
    <x v="27"/>
    <n v="87105"/>
    <x v="1"/>
    <s v="TEC-PH-10004531"/>
    <x v="2"/>
    <x v="7"/>
    <s v="OtterBox Commuter Series Case - iPhone 5 &amp; 5s"/>
    <n v="140.73599999999999"/>
    <n v="8"/>
    <n v="0.2"/>
    <n v="49.257599999999996"/>
  </r>
  <r>
    <n v="3067"/>
    <s v="CA-2017-106859"/>
    <x v="677"/>
    <d v="2017-03-18T00:00:00"/>
    <s v="Second Class"/>
    <s v="BF-11215"/>
    <s v="Benjamin Farhat"/>
    <x v="2"/>
    <s v="United States"/>
    <s v="Albuquerque"/>
    <x v="27"/>
    <n v="87105"/>
    <x v="1"/>
    <s v="TEC-AC-10004001"/>
    <x v="2"/>
    <x v="11"/>
    <s v="Logitech Wireless Headset H600 Over-The-Head Design"/>
    <n v="214.95000000000002"/>
    <n v="5"/>
    <n v="0"/>
    <n v="88.129500000000007"/>
  </r>
  <r>
    <n v="3068"/>
    <s v="CA-2017-106859"/>
    <x v="677"/>
    <d v="2017-03-18T00:00:00"/>
    <s v="Second Class"/>
    <s v="BF-11215"/>
    <s v="Benjamin Farhat"/>
    <x v="2"/>
    <s v="United States"/>
    <s v="Albuquerque"/>
    <x v="27"/>
    <n v="87105"/>
    <x v="1"/>
    <s v="OFF-PA-10001534"/>
    <x v="1"/>
    <x v="10"/>
    <s v="Xerox 230"/>
    <n v="45.36"/>
    <n v="7"/>
    <n v="0"/>
    <n v="21.772800000000004"/>
  </r>
  <r>
    <n v="3069"/>
    <s v="CA-2017-106859"/>
    <x v="677"/>
    <d v="2017-03-18T00:00:00"/>
    <s v="Second Class"/>
    <s v="BF-11215"/>
    <s v="Benjamin Farhat"/>
    <x v="2"/>
    <s v="United States"/>
    <s v="Albuquerque"/>
    <x v="27"/>
    <n v="87105"/>
    <x v="1"/>
    <s v="OFF-PA-10001815"/>
    <x v="1"/>
    <x v="10"/>
    <s v="Xerox 1885"/>
    <n v="288.24"/>
    <n v="6"/>
    <n v="0"/>
    <n v="138.35519999999997"/>
  </r>
  <r>
    <n v="3070"/>
    <s v="US-2017-120089"/>
    <x v="329"/>
    <d v="2017-11-30T00:00:00"/>
    <s v="Same Day"/>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s v="Standard Class"/>
    <s v="YC-21895"/>
    <s v="Yoseph Carroll"/>
    <x v="1"/>
    <s v="United States"/>
    <s v="Newark"/>
    <x v="13"/>
    <n v="19711"/>
    <x v="3"/>
    <s v="OFF-ST-10002011"/>
    <x v="1"/>
    <x v="4"/>
    <s v="Smead Adjustable Mobile File Trolley with Lockable Top"/>
    <n v="2934.33"/>
    <n v="7"/>
    <n v="0"/>
    <n v="792.26910000000021"/>
  </r>
  <r>
    <n v="3072"/>
    <s v="CA-2014-119375"/>
    <x v="664"/>
    <d v="2014-11-22T00:00:00"/>
    <s v="Standard Class"/>
    <s v="YC-21895"/>
    <s v="Yoseph Carroll"/>
    <x v="1"/>
    <s v="United States"/>
    <s v="Newark"/>
    <x v="13"/>
    <n v="19711"/>
    <x v="3"/>
    <s v="FUR-FU-10002379"/>
    <x v="0"/>
    <x v="5"/>
    <s v="Eldon Econocleat Chair Mats for Low Pile Carpets"/>
    <n v="124.41"/>
    <n v="3"/>
    <n v="0"/>
    <n v="14.929199999999994"/>
  </r>
  <r>
    <n v="3073"/>
    <s v="CA-2014-119375"/>
    <x v="664"/>
    <d v="2014-11-22T00:00:00"/>
    <s v="Standard Class"/>
    <s v="YC-21895"/>
    <s v="Yoseph Carroll"/>
    <x v="1"/>
    <s v="United States"/>
    <s v="Newark"/>
    <x v="13"/>
    <n v="19711"/>
    <x v="3"/>
    <s v="OFF-AR-10003752"/>
    <x v="1"/>
    <x v="6"/>
    <s v="Deluxe Chalkboard Eraser Cleaner"/>
    <n v="57.75"/>
    <n v="5"/>
    <n v="0"/>
    <n v="26.564999999999998"/>
  </r>
  <r>
    <n v="3074"/>
    <s v="CA-2016-125206"/>
    <x v="835"/>
    <d v="2016-01-05T00:00:00"/>
    <s v="First Class"/>
    <s v="LR-16915"/>
    <s v="Lena Radford"/>
    <x v="0"/>
    <s v="United States"/>
    <s v="Los Angeles"/>
    <x v="1"/>
    <n v="90045"/>
    <x v="1"/>
    <s v="OFF-ST-10003692"/>
    <x v="1"/>
    <x v="4"/>
    <s v="Recycled Steel Personal File for Hanging File Folders"/>
    <n v="114.46"/>
    <n v="2"/>
    <n v="0"/>
    <n v="28.614999999999995"/>
  </r>
  <r>
    <n v="3075"/>
    <s v="CA-2015-126137"/>
    <x v="292"/>
    <d v="2015-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s v="Standard Class"/>
    <s v="KM-16375"/>
    <s v="Katherine Murray"/>
    <x v="2"/>
    <s v="United States"/>
    <s v="Dallas"/>
    <x v="5"/>
    <n v="75217"/>
    <x v="2"/>
    <s v="OFF-ST-10003306"/>
    <x v="1"/>
    <x v="4"/>
    <s v="Letter Size Cart"/>
    <n v="342.86400000000003"/>
    <n v="3"/>
    <n v="0.2"/>
    <n v="38.572199999999953"/>
  </r>
  <r>
    <n v="3077"/>
    <s v="CA-2014-143903"/>
    <x v="836"/>
    <d v="2014-07-24T00:00:00"/>
    <s v="Standard Class"/>
    <s v="KM-16375"/>
    <s v="Katherine Murray"/>
    <x v="2"/>
    <s v="United States"/>
    <s v="Dallas"/>
    <x v="5"/>
    <n v="75217"/>
    <x v="2"/>
    <s v="FUR-FU-10003724"/>
    <x v="0"/>
    <x v="5"/>
    <s v="Westinghouse Clip-On Gooseneck Lamps"/>
    <n v="16.739999999999998"/>
    <n v="5"/>
    <n v="0.6"/>
    <n v="-14.228999999999997"/>
  </r>
  <r>
    <n v="3078"/>
    <s v="CA-2014-143903"/>
    <x v="836"/>
    <d v="2014-07-24T00:00:00"/>
    <s v="Standard Class"/>
    <s v="KM-16375"/>
    <s v="Katherine Murray"/>
    <x v="2"/>
    <s v="United States"/>
    <s v="Dallas"/>
    <x v="5"/>
    <n v="75217"/>
    <x v="2"/>
    <s v="FUR-CH-10002024"/>
    <x v="0"/>
    <x v="1"/>
    <s v="HON 5400 Series Task Chairs for Big and Tall"/>
    <n v="981.37199999999996"/>
    <n v="2"/>
    <n v="0.3"/>
    <n v="-140.19599999999997"/>
  </r>
  <r>
    <n v="3079"/>
    <s v="CA-2014-104780"/>
    <x v="371"/>
    <d v="2014-05-25T00:00:00"/>
    <s v="Standard Class"/>
    <s v="BT-11530"/>
    <s v="Bradley Talbott"/>
    <x v="2"/>
    <s v="United States"/>
    <s v="San Diego"/>
    <x v="1"/>
    <n v="92037"/>
    <x v="1"/>
    <s v="OFF-AR-10003514"/>
    <x v="1"/>
    <x v="6"/>
    <s v="4009 Highlighters by Sanford"/>
    <n v="31.84"/>
    <n v="8"/>
    <n v="0"/>
    <n v="10.507199999999997"/>
  </r>
  <r>
    <n v="3080"/>
    <s v="CA-2017-101182"/>
    <x v="507"/>
    <d v="2017-09-05T00:00:00"/>
    <s v="First Class"/>
    <s v="KB-16405"/>
    <s v="Katrina Bavinger"/>
    <x v="2"/>
    <s v="United States"/>
    <s v="Apple Valley"/>
    <x v="1"/>
    <n v="92307"/>
    <x v="1"/>
    <s v="OFF-PA-10001800"/>
    <x v="1"/>
    <x v="10"/>
    <s v="Xerox 220"/>
    <n v="12.96"/>
    <n v="2"/>
    <n v="0"/>
    <n v="6.2208000000000006"/>
  </r>
  <r>
    <n v="3081"/>
    <s v="CA-2017-101182"/>
    <x v="507"/>
    <d v="2017-09-05T00:00:00"/>
    <s v="First Class"/>
    <s v="KB-16405"/>
    <s v="Katrina Bavinger"/>
    <x v="2"/>
    <s v="United States"/>
    <s v="Apple Valley"/>
    <x v="1"/>
    <n v="92307"/>
    <x v="1"/>
    <s v="TEC-PH-10003589"/>
    <x v="2"/>
    <x v="7"/>
    <s v="invisibleSHIELD by ZAGG Smudge-Free Screen Protector"/>
    <n v="43.176000000000002"/>
    <n v="3"/>
    <n v="0.2"/>
    <n v="15.111599999999999"/>
  </r>
  <r>
    <n v="3082"/>
    <s v="US-2017-132297"/>
    <x v="837"/>
    <d v="2017-06-02T00:00:00"/>
    <s v="Standard Class"/>
    <s v="DW-13480"/>
    <s v="Dianna Wilson"/>
    <x v="2"/>
    <s v="United States"/>
    <s v="Louisville"/>
    <x v="0"/>
    <n v="40214"/>
    <x v="0"/>
    <s v="OFF-BI-10003364"/>
    <x v="1"/>
    <x v="8"/>
    <s v="Binding Machine Supplies"/>
    <n v="58.34"/>
    <n v="2"/>
    <n v="0"/>
    <n v="28.0032"/>
  </r>
  <r>
    <n v="3083"/>
    <s v="US-2017-132297"/>
    <x v="837"/>
    <d v="2017-06-02T00:00:00"/>
    <s v="Standard Class"/>
    <s v="DW-13480"/>
    <s v="Dianna Wilson"/>
    <x v="2"/>
    <s v="United States"/>
    <s v="Louisville"/>
    <x v="0"/>
    <n v="40214"/>
    <x v="0"/>
    <s v="TEC-PH-10002834"/>
    <x v="2"/>
    <x v="7"/>
    <s v="Google Nexus 5"/>
    <n v="539.97"/>
    <n v="3"/>
    <n v="0"/>
    <n v="134.99250000000001"/>
  </r>
  <r>
    <n v="3084"/>
    <s v="CA-2014-100328"/>
    <x v="838"/>
    <d v="2014-02-03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s v="Standard Class"/>
    <s v="TP-21415"/>
    <s v="Tom Prescott"/>
    <x v="0"/>
    <s v="United States"/>
    <s v="Houston"/>
    <x v="5"/>
    <n v="77070"/>
    <x v="2"/>
    <s v="OFF-BI-10004584"/>
    <x v="1"/>
    <x v="8"/>
    <s v="GBC ProClick 150 Presentation Binding System"/>
    <n v="252.78399999999996"/>
    <n v="4"/>
    <n v="0.8"/>
    <n v="-417.09360000000004"/>
  </r>
  <r>
    <n v="3086"/>
    <s v="CA-2017-118773"/>
    <x v="839"/>
    <d v="2017-02-14T00:00:00"/>
    <s v="Standard Class"/>
    <s v="TP-21415"/>
    <s v="Tom Prescott"/>
    <x v="0"/>
    <s v="United States"/>
    <s v="Houston"/>
    <x v="5"/>
    <n v="77070"/>
    <x v="2"/>
    <s v="TEC-AC-10002402"/>
    <x v="2"/>
    <x v="11"/>
    <s v="Razer Kraken PRO Over Ear PC and Music Headset"/>
    <n v="127.98399999999999"/>
    <n v="2"/>
    <n v="0.2"/>
    <n v="15.997999999999987"/>
  </r>
  <r>
    <n v="3087"/>
    <s v="CA-2017-118773"/>
    <x v="839"/>
    <d v="2017-02-14T00:00:00"/>
    <s v="Standard Class"/>
    <s v="TP-21415"/>
    <s v="Tom Prescott"/>
    <x v="0"/>
    <s v="United States"/>
    <s v="Houston"/>
    <x v="5"/>
    <n v="77070"/>
    <x v="2"/>
    <s v="FUR-FU-10000550"/>
    <x v="0"/>
    <x v="5"/>
    <s v="Stacking Trays by OIC"/>
    <n v="3.9840000000000004"/>
    <n v="2"/>
    <n v="0.6"/>
    <n v="-2.6892000000000005"/>
  </r>
  <r>
    <n v="3088"/>
    <s v="CA-2017-118773"/>
    <x v="839"/>
    <d v="2017-02-14T00:00:00"/>
    <s v="Standard Class"/>
    <s v="TP-21415"/>
    <s v="Tom Prescott"/>
    <x v="0"/>
    <s v="United States"/>
    <s v="Houston"/>
    <x v="5"/>
    <n v="77070"/>
    <x v="2"/>
    <s v="OFF-AP-10000055"/>
    <x v="1"/>
    <x v="9"/>
    <s v="Belkin F9S820V06 8 Outlet Surge"/>
    <n v="12.991999999999996"/>
    <n v="2"/>
    <n v="0.8"/>
    <n v="-32.480000000000004"/>
  </r>
  <r>
    <n v="3089"/>
    <s v="US-2017-159205"/>
    <x v="185"/>
    <d v="2017-04-02T00:00:00"/>
    <s v="Second Class"/>
    <s v="DB-12910"/>
    <s v="Daniel Byrd"/>
    <x v="2"/>
    <s v="United States"/>
    <s v="Henderson"/>
    <x v="0"/>
    <n v="42420"/>
    <x v="0"/>
    <s v="FUR-FU-10001591"/>
    <x v="0"/>
    <x v="5"/>
    <s v="Advantus Panel Wall Certificate Holder - 8.5x11"/>
    <n v="61"/>
    <n v="5"/>
    <n v="0"/>
    <n v="25.620000000000005"/>
  </r>
  <r>
    <n v="3090"/>
    <s v="US-2017-159205"/>
    <x v="185"/>
    <d v="2017-04-02T00:00:00"/>
    <s v="Second Class"/>
    <s v="DB-12910"/>
    <s v="Daniel Byrd"/>
    <x v="2"/>
    <s v="United States"/>
    <s v="Henderson"/>
    <x v="0"/>
    <n v="42420"/>
    <x v="0"/>
    <s v="TEC-PH-10000526"/>
    <x v="2"/>
    <x v="7"/>
    <s v="Vtech CS6719"/>
    <n v="671.93"/>
    <n v="7"/>
    <n v="0"/>
    <n v="188.1404"/>
  </r>
  <r>
    <n v="3091"/>
    <s v="CA-2016-112123"/>
    <x v="840"/>
    <d v="2016-03-08T00:00:00"/>
    <s v="Standard Class"/>
    <s v="BH-11710"/>
    <s v="Brosina Hoffman"/>
    <x v="0"/>
    <s v="United States"/>
    <s v="Newark"/>
    <x v="13"/>
    <n v="19711"/>
    <x v="3"/>
    <s v="OFF-BI-10001071"/>
    <x v="1"/>
    <x v="8"/>
    <s v="GBC ProClick Punch Binding System"/>
    <n v="447.85999999999996"/>
    <n v="7"/>
    <n v="0"/>
    <n v="219.45140000000001"/>
  </r>
  <r>
    <n v="3092"/>
    <s v="CA-2016-112123"/>
    <x v="840"/>
    <d v="2016-03-08T00:00:00"/>
    <s v="Standard Class"/>
    <s v="BH-11710"/>
    <s v="Brosina Hoffman"/>
    <x v="0"/>
    <s v="United States"/>
    <s v="Newark"/>
    <x v="13"/>
    <n v="19711"/>
    <x v="3"/>
    <s v="TEC-PH-10001557"/>
    <x v="2"/>
    <x v="7"/>
    <s v="Pyle PMP37LED"/>
    <n v="479.95"/>
    <n v="5"/>
    <n v="0"/>
    <n v="129.5865"/>
  </r>
  <r>
    <n v="3093"/>
    <s v="CA-2016-112123"/>
    <x v="840"/>
    <d v="2016-03-08T00:00:00"/>
    <s v="Standard Class"/>
    <s v="BH-11710"/>
    <s v="Brosina Hoffman"/>
    <x v="0"/>
    <s v="United States"/>
    <s v="Newark"/>
    <x v="13"/>
    <n v="19711"/>
    <x v="3"/>
    <s v="OFF-PA-10001977"/>
    <x v="1"/>
    <x v="10"/>
    <s v="Xerox 194"/>
    <n v="166.44"/>
    <n v="3"/>
    <n v="0"/>
    <n v="79.891199999999998"/>
  </r>
  <r>
    <n v="3094"/>
    <s v="CA-2015-114468"/>
    <x v="841"/>
    <d v="2015-08-23T00:00:00"/>
    <s v="Same Day"/>
    <s v="TD-20995"/>
    <s v="Tamara Dahlen"/>
    <x v="0"/>
    <s v="United States"/>
    <s v="Bolingbrook"/>
    <x v="10"/>
    <n v="60440"/>
    <x v="2"/>
    <s v="OFF-SU-10004231"/>
    <x v="1"/>
    <x v="14"/>
    <s v="Acme Tagit Stainless Steel Antibacterial Scissors"/>
    <n v="31.680000000000003"/>
    <n v="4"/>
    <n v="0.2"/>
    <n v="2.7719999999999994"/>
  </r>
  <r>
    <n v="3095"/>
    <s v="CA-2015-114468"/>
    <x v="841"/>
    <d v="2015-08-23T00:00:00"/>
    <s v="Same Day"/>
    <s v="TD-20995"/>
    <s v="Tamara Dahlen"/>
    <x v="0"/>
    <s v="United States"/>
    <s v="Bolingbrook"/>
    <x v="10"/>
    <n v="60440"/>
    <x v="2"/>
    <s v="OFF-PA-10000809"/>
    <x v="1"/>
    <x v="10"/>
    <s v="Xerox 206"/>
    <n v="10.368000000000002"/>
    <n v="2"/>
    <n v="0.2"/>
    <n v="3.6288"/>
  </r>
  <r>
    <n v="3096"/>
    <s v="CA-2015-114468"/>
    <x v="841"/>
    <d v="2015-08-23T00:00:00"/>
    <s v="Same Day"/>
    <s v="TD-20995"/>
    <s v="Tamara Dahlen"/>
    <x v="0"/>
    <s v="United States"/>
    <s v="Bolingbrook"/>
    <x v="10"/>
    <n v="60440"/>
    <x v="2"/>
    <s v="OFF-FA-10003021"/>
    <x v="1"/>
    <x v="13"/>
    <s v="Staples"/>
    <n v="12.032"/>
    <n v="8"/>
    <n v="0.2"/>
    <n v="2.2559999999999993"/>
  </r>
  <r>
    <n v="3097"/>
    <s v="CA-2015-114468"/>
    <x v="841"/>
    <d v="2015-08-23T00:00:00"/>
    <s v="Same Day"/>
    <s v="TD-20995"/>
    <s v="Tamara Dahlen"/>
    <x v="0"/>
    <s v="United States"/>
    <s v="Bolingbrook"/>
    <x v="10"/>
    <n v="60440"/>
    <x v="2"/>
    <s v="OFF-AP-10000696"/>
    <x v="1"/>
    <x v="9"/>
    <s v="Holmes Odor Grabber"/>
    <n v="5.7679999999999989"/>
    <n v="2"/>
    <n v="0.8"/>
    <n v="-13.554800000000004"/>
  </r>
  <r>
    <n v="3098"/>
    <s v="CA-2017-135692"/>
    <x v="842"/>
    <d v="2017-05-01T00:00:00"/>
    <s v="Standard Class"/>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s v="Standard Class"/>
    <s v="CV-12805"/>
    <s v="Cynthia Voltz"/>
    <x v="1"/>
    <s v="United States"/>
    <s v="Fort Worth"/>
    <x v="5"/>
    <n v="76106"/>
    <x v="2"/>
    <s v="FUR-BO-10002268"/>
    <x v="0"/>
    <x v="0"/>
    <s v="Sauder Barrister Bookcases"/>
    <n v="220.26559999999998"/>
    <n v="4"/>
    <n v="0.32"/>
    <n v="-42.1096"/>
  </r>
  <r>
    <n v="3100"/>
    <s v="CA-2017-131233"/>
    <x v="349"/>
    <d v="2017-04-19T00:00:00"/>
    <s v="Standard Class"/>
    <s v="CS-12355"/>
    <s v="Christine Sundaresam"/>
    <x v="0"/>
    <s v="United States"/>
    <s v="New York City"/>
    <x v="15"/>
    <n v="10024"/>
    <x v="3"/>
    <s v="OFF-BI-10000829"/>
    <x v="1"/>
    <x v="8"/>
    <s v="Avery Non-Stick Binders"/>
    <n v="10.776000000000002"/>
    <n v="3"/>
    <n v="0.2"/>
    <n v="3.5021999999999989"/>
  </r>
  <r>
    <n v="3101"/>
    <s v="CA-2017-131233"/>
    <x v="349"/>
    <d v="2017-04-19T00:00:00"/>
    <s v="Standard Class"/>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s v="Second Class"/>
    <s v="JG-15310"/>
    <s v="Jason Gross"/>
    <x v="1"/>
    <s v="United States"/>
    <s v="Providence"/>
    <x v="34"/>
    <n v="2908"/>
    <x v="3"/>
    <s v="OFF-SU-10003505"/>
    <x v="1"/>
    <x v="14"/>
    <s v="Premier Electric Letter Opener"/>
    <n v="695.16"/>
    <n v="6"/>
    <n v="0"/>
    <n v="34.757999999999953"/>
  </r>
  <r>
    <n v="3103"/>
    <s v="CA-2017-119578"/>
    <x v="66"/>
    <d v="2017-12-27T00:00:00"/>
    <s v="Second Class"/>
    <s v="JG-15310"/>
    <s v="Jason Gross"/>
    <x v="1"/>
    <s v="United States"/>
    <s v="Providence"/>
    <x v="34"/>
    <n v="2908"/>
    <x v="3"/>
    <s v="FUR-BO-10003660"/>
    <x v="0"/>
    <x v="0"/>
    <s v="Bush Cubix Collection Bookcases, Fully Assembled"/>
    <n v="220.98"/>
    <n v="1"/>
    <n v="0"/>
    <n v="50.825400000000002"/>
  </r>
  <r>
    <n v="3104"/>
    <s v="CA-2016-124562"/>
    <x v="16"/>
    <d v="2016-12-12T00:00:00"/>
    <s v="Standard Class"/>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s v="Standard Class"/>
    <s v="EC-14050"/>
    <s v="Erin Creighton"/>
    <x v="0"/>
    <s v="United States"/>
    <s v="New York City"/>
    <x v="15"/>
    <n v="10024"/>
    <x v="3"/>
    <s v="OFF-PA-10002741"/>
    <x v="1"/>
    <x v="10"/>
    <s v="Xerox 1980"/>
    <n v="25.68"/>
    <n v="6"/>
    <n v="0"/>
    <n v="11.555999999999997"/>
  </r>
  <r>
    <n v="3106"/>
    <s v="CA-2016-103037"/>
    <x v="197"/>
    <d v="2016-07-29T00:00:00"/>
    <s v="Standard Class"/>
    <s v="KH-16630"/>
    <s v="Ken Heidel"/>
    <x v="1"/>
    <s v="United States"/>
    <s v="Houston"/>
    <x v="5"/>
    <n v="77070"/>
    <x v="2"/>
    <s v="OFF-LA-10004345"/>
    <x v="1"/>
    <x v="2"/>
    <s v="Avery 493"/>
    <n v="15.712000000000002"/>
    <n v="4"/>
    <n v="0.2"/>
    <n v="5.6955999999999989"/>
  </r>
  <r>
    <n v="3107"/>
    <s v="CA-2017-127460"/>
    <x v="815"/>
    <d v="2017-07-14T00:00:00"/>
    <s v="Standard Class"/>
    <s v="FG-14260"/>
    <s v="Frank Gastineau"/>
    <x v="2"/>
    <s v="United States"/>
    <s v="Aurora"/>
    <x v="10"/>
    <n v="60505"/>
    <x v="2"/>
    <s v="OFF-ST-10004340"/>
    <x v="1"/>
    <x v="4"/>
    <s v="Fellowes Mobile File Cart, Black"/>
    <n v="298.464"/>
    <n v="6"/>
    <n v="0.2"/>
    <n v="26.115600000000015"/>
  </r>
  <r>
    <n v="3108"/>
    <s v="CA-2016-121671"/>
    <x v="19"/>
    <d v="2016-07-22T00:00:00"/>
    <s v="Standard Class"/>
    <s v="AA-10480"/>
    <s v="Andrew Allen"/>
    <x v="0"/>
    <s v="United States"/>
    <s v="Springfield"/>
    <x v="25"/>
    <n v="65807"/>
    <x v="2"/>
    <s v="OFF-PA-10001471"/>
    <x v="1"/>
    <x v="10"/>
    <s v="Strathmore Photo Frame Cards"/>
    <n v="21.93"/>
    <n v="3"/>
    <n v="0"/>
    <n v="10.087799999999998"/>
  </r>
  <r>
    <n v="3109"/>
    <s v="CA-2016-121671"/>
    <x v="19"/>
    <d v="2016-07-22T00:00:00"/>
    <s v="Standard Class"/>
    <s v="AA-10480"/>
    <s v="Andrew Allen"/>
    <x v="0"/>
    <s v="United States"/>
    <s v="Springfield"/>
    <x v="25"/>
    <n v="65807"/>
    <x v="2"/>
    <s v="OFF-ST-10002344"/>
    <x v="1"/>
    <x v="4"/>
    <s v="Carina 42&quot;Hx23 3/4&quot;W Media Storage Unit"/>
    <n v="242.94"/>
    <n v="3"/>
    <n v="0"/>
    <n v="4.8588000000000164"/>
  </r>
  <r>
    <n v="3110"/>
    <s v="CA-2016-121671"/>
    <x v="19"/>
    <d v="2016-07-22T00:00:00"/>
    <s v="Standard Class"/>
    <s v="AA-10480"/>
    <s v="Andrew Allen"/>
    <x v="0"/>
    <s v="United States"/>
    <s v="Springfield"/>
    <x v="25"/>
    <n v="65807"/>
    <x v="2"/>
    <s v="OFF-PA-10001892"/>
    <x v="1"/>
    <x v="10"/>
    <s v="Rediform Wirebound &quot;Phone Memo&quot; Message Book, 11 x 5-3/4"/>
    <n v="7.64"/>
    <n v="1"/>
    <n v="0"/>
    <n v="3.7435999999999998"/>
  </r>
  <r>
    <n v="3111"/>
    <s v="CA-2016-121671"/>
    <x v="19"/>
    <d v="2016-07-22T00:00:00"/>
    <s v="Standard Class"/>
    <s v="AA-10480"/>
    <s v="Andrew Allen"/>
    <x v="0"/>
    <s v="United States"/>
    <s v="Springfield"/>
    <x v="25"/>
    <n v="65807"/>
    <x v="2"/>
    <s v="OFF-PA-10001934"/>
    <x v="1"/>
    <x v="10"/>
    <s v="Xerox 1993"/>
    <n v="51.84"/>
    <n v="8"/>
    <n v="0"/>
    <n v="25.401600000000002"/>
  </r>
  <r>
    <n v="3112"/>
    <s v="CA-2016-121671"/>
    <x v="19"/>
    <d v="2016-07-22T00:00:00"/>
    <s v="Standard Class"/>
    <s v="AA-10480"/>
    <s v="Andrew Allen"/>
    <x v="0"/>
    <s v="United States"/>
    <s v="Springfield"/>
    <x v="25"/>
    <n v="65807"/>
    <x v="2"/>
    <s v="OFF-ST-10000078"/>
    <x v="1"/>
    <x v="4"/>
    <s v="Tennsco 6- and 18-Compartment Lockers"/>
    <n v="265.17"/>
    <n v="1"/>
    <n v="0"/>
    <n v="47.730599999999981"/>
  </r>
  <r>
    <n v="3113"/>
    <s v="CA-2016-150350"/>
    <x v="828"/>
    <d v="2016-08-30T00:00:00"/>
    <s v="Standard Class"/>
    <s v="MS-17770"/>
    <s v="Maxwell Schwartz"/>
    <x v="0"/>
    <s v="United States"/>
    <s v="Seattle"/>
    <x v="4"/>
    <n v="98105"/>
    <x v="1"/>
    <s v="TEC-MA-10001972"/>
    <x v="2"/>
    <x v="15"/>
    <s v="Okidata C331dn Printer"/>
    <n v="837.59999999999991"/>
    <n v="3"/>
    <n v="0.2"/>
    <n v="62.82000000000005"/>
  </r>
  <r>
    <n v="3114"/>
    <s v="CA-2016-150350"/>
    <x v="828"/>
    <d v="2016-08-30T00:00:00"/>
    <s v="Standard Class"/>
    <s v="MS-17770"/>
    <s v="Maxwell Schwartz"/>
    <x v="0"/>
    <s v="United States"/>
    <s v="Seattle"/>
    <x v="4"/>
    <n v="98105"/>
    <x v="1"/>
    <s v="OFF-EN-10002504"/>
    <x v="1"/>
    <x v="12"/>
    <s v="Tyvek  Top-Opening Peel &amp; Seel Envelopes, Plain White"/>
    <n v="135.9"/>
    <n v="5"/>
    <n v="0"/>
    <n v="63.872999999999998"/>
  </r>
  <r>
    <n v="3115"/>
    <s v="CA-2016-150350"/>
    <x v="828"/>
    <d v="2016-08-30T00:00:00"/>
    <s v="Standard Class"/>
    <s v="MS-17770"/>
    <s v="Maxwell Schwartz"/>
    <x v="0"/>
    <s v="United States"/>
    <s v="Seattle"/>
    <x v="4"/>
    <n v="98105"/>
    <x v="1"/>
    <s v="OFF-PA-10002160"/>
    <x v="1"/>
    <x v="10"/>
    <s v="Xerox 1978"/>
    <n v="34.68"/>
    <n v="6"/>
    <n v="0"/>
    <n v="16.993200000000002"/>
  </r>
  <r>
    <n v="3116"/>
    <s v="CA-2016-150350"/>
    <x v="828"/>
    <d v="2016-08-30T00:00:00"/>
    <s v="Standard Class"/>
    <s v="MS-17770"/>
    <s v="Maxwell Schwartz"/>
    <x v="0"/>
    <s v="United States"/>
    <s v="Seattle"/>
    <x v="4"/>
    <n v="98105"/>
    <x v="1"/>
    <s v="FUR-CH-10001973"/>
    <x v="0"/>
    <x v="1"/>
    <s v="Office Star Flex Back Scooter Chair with White Frame"/>
    <n v="532.70400000000006"/>
    <n v="6"/>
    <n v="0.2"/>
    <n v="-39.952800000000025"/>
  </r>
  <r>
    <n v="3117"/>
    <s v="CA-2016-150350"/>
    <x v="828"/>
    <d v="2016-08-30T00:00:00"/>
    <s v="Standard Class"/>
    <s v="MS-17770"/>
    <s v="Maxwell Schwartz"/>
    <x v="0"/>
    <s v="United States"/>
    <s v="Seattle"/>
    <x v="4"/>
    <n v="98105"/>
    <x v="1"/>
    <s v="OFF-AP-10001492"/>
    <x v="1"/>
    <x v="9"/>
    <s v="Acco Six-Outlet Power Strip, 4' Cord Length"/>
    <n v="43.099999999999994"/>
    <n v="5"/>
    <n v="0"/>
    <n v="11.206"/>
  </r>
  <r>
    <n v="3118"/>
    <s v="CA-2016-150350"/>
    <x v="828"/>
    <d v="2016-08-30T00:00:00"/>
    <s v="Standard Class"/>
    <s v="MS-17770"/>
    <s v="Maxwell Schwartz"/>
    <x v="0"/>
    <s v="United States"/>
    <s v="Seattle"/>
    <x v="4"/>
    <n v="98105"/>
    <x v="1"/>
    <s v="OFF-SU-10002189"/>
    <x v="1"/>
    <x v="14"/>
    <s v="Acme Rosewood Handle Letter Opener"/>
    <n v="15.88"/>
    <n v="4"/>
    <n v="0"/>
    <n v="0.15879999999999939"/>
  </r>
  <r>
    <n v="3119"/>
    <s v="CA-2015-121720"/>
    <x v="832"/>
    <d v="2015-06-12T00:00:00"/>
    <s v="First Class"/>
    <s v="JE-15610"/>
    <s v="Jim Epp"/>
    <x v="1"/>
    <s v="United States"/>
    <s v="Lakeland"/>
    <x v="2"/>
    <n v="33801"/>
    <x v="0"/>
    <s v="FUR-CH-10003312"/>
    <x v="0"/>
    <x v="1"/>
    <s v="Hon 2090 “Pillow Soft” Series Mid Back Swivel/Tilt Chairs"/>
    <n v="1123.92"/>
    <n v="5"/>
    <n v="0.2"/>
    <n v="-182.63700000000017"/>
  </r>
  <r>
    <n v="3120"/>
    <s v="CA-2015-121720"/>
    <x v="832"/>
    <d v="2015-06-12T00:00:00"/>
    <s v="First Class"/>
    <s v="JE-15610"/>
    <s v="Jim Epp"/>
    <x v="1"/>
    <s v="United States"/>
    <s v="Lakeland"/>
    <x v="2"/>
    <n v="33801"/>
    <x v="0"/>
    <s v="TEC-PH-10002496"/>
    <x v="2"/>
    <x v="7"/>
    <s v="Cisco SPA301"/>
    <n v="249.58400000000003"/>
    <n v="2"/>
    <n v="0.2"/>
    <n v="31.197999999999986"/>
  </r>
  <r>
    <n v="3121"/>
    <s v="CA-2015-121720"/>
    <x v="832"/>
    <d v="2015-06-12T00:00:00"/>
    <s v="First Class"/>
    <s v="JE-15610"/>
    <s v="Jim Epp"/>
    <x v="1"/>
    <s v="United States"/>
    <s v="Lakeland"/>
    <x v="2"/>
    <n v="33801"/>
    <x v="0"/>
    <s v="FUR-FU-10003464"/>
    <x v="0"/>
    <x v="5"/>
    <s v="Seth Thomas 8 1/2&quot; Cubicle Clock"/>
    <n v="48.671999999999997"/>
    <n v="3"/>
    <n v="0.2"/>
    <n v="7.3007999999999988"/>
  </r>
  <r>
    <n v="3122"/>
    <s v="CA-2015-121720"/>
    <x v="832"/>
    <d v="2015-06-12T00:00:00"/>
    <s v="First Class"/>
    <s v="JE-15610"/>
    <s v="Jim Epp"/>
    <x v="1"/>
    <s v="United States"/>
    <s v="Lakeland"/>
    <x v="2"/>
    <n v="33801"/>
    <x v="0"/>
    <s v="OFF-AR-10000380"/>
    <x v="1"/>
    <x v="6"/>
    <s v="Hunt PowerHouse Electric Pencil Sharpener, Blue"/>
    <n v="60.768000000000001"/>
    <n v="2"/>
    <n v="0.2"/>
    <n v="7.5959999999999894"/>
  </r>
  <r>
    <n v="3123"/>
    <s v="CA-2015-121720"/>
    <x v="832"/>
    <d v="2015-06-12T00:00:00"/>
    <s v="First Class"/>
    <s v="JE-15610"/>
    <s v="Jim Epp"/>
    <x v="1"/>
    <s v="United States"/>
    <s v="Lakeland"/>
    <x v="2"/>
    <n v="33801"/>
    <x v="0"/>
    <s v="OFF-BI-10004593"/>
    <x v="1"/>
    <x v="8"/>
    <s v="Ibico Laser Imprintable Binding System Covers"/>
    <n v="78.600000000000009"/>
    <n v="5"/>
    <n v="0.7"/>
    <n v="-62.88000000000001"/>
  </r>
  <r>
    <n v="3124"/>
    <s v="CA-2015-121720"/>
    <x v="832"/>
    <d v="2015-06-12T00:00:00"/>
    <s v="First Class"/>
    <s v="JE-15610"/>
    <s v="Jim Epp"/>
    <x v="1"/>
    <s v="United States"/>
    <s v="Lakeland"/>
    <x v="2"/>
    <n v="33801"/>
    <x v="0"/>
    <s v="OFF-BI-10001308"/>
    <x v="1"/>
    <x v="8"/>
    <s v="GBC Standard Plastic Binding Systems' Combs"/>
    <n v="3.7680000000000007"/>
    <n v="2"/>
    <n v="0.7"/>
    <n v="-3.1400000000000006"/>
  </r>
  <r>
    <n v="3125"/>
    <s v="CA-2015-121720"/>
    <x v="832"/>
    <d v="2015-06-12T00:00:00"/>
    <s v="First Class"/>
    <s v="JE-15610"/>
    <s v="Jim Epp"/>
    <x v="1"/>
    <s v="United States"/>
    <s v="Lakeland"/>
    <x v="2"/>
    <n v="33801"/>
    <x v="0"/>
    <s v="OFF-ST-10001780"/>
    <x v="1"/>
    <x v="4"/>
    <s v="Tennsco 16-Compartment Lockers with Coat Rack"/>
    <n v="1036.624"/>
    <n v="2"/>
    <n v="0.2"/>
    <n v="51.831200000000024"/>
  </r>
  <r>
    <n v="3126"/>
    <s v="CA-2015-121720"/>
    <x v="832"/>
    <d v="2015-06-12T00:00:00"/>
    <s v="First Class"/>
    <s v="JE-15610"/>
    <s v="Jim Epp"/>
    <x v="1"/>
    <s v="United States"/>
    <s v="Lakeland"/>
    <x v="2"/>
    <n v="33801"/>
    <x v="0"/>
    <s v="OFF-ST-10003816"/>
    <x v="1"/>
    <x v="4"/>
    <s v="Fellowes High-Stak Drawer Files"/>
    <n v="563.80799999999999"/>
    <n v="4"/>
    <n v="0.2"/>
    <n v="21.142799999999966"/>
  </r>
  <r>
    <n v="3127"/>
    <s v="CA-2017-149895"/>
    <x v="565"/>
    <d v="2017-09-12T00:00:00"/>
    <s v="Standard Class"/>
    <s v="EB-14110"/>
    <s v="Eugene Barchas"/>
    <x v="0"/>
    <s v="United States"/>
    <s v="Philadelphia"/>
    <x v="9"/>
    <n v="19134"/>
    <x v="3"/>
    <s v="TEC-PH-10002200"/>
    <x v="2"/>
    <x v="7"/>
    <s v="Aastra 6757i CT Wireless VoIP phone"/>
    <n v="258.52799999999996"/>
    <n v="2"/>
    <n v="0.4"/>
    <n v="-47.396800000000013"/>
  </r>
  <r>
    <n v="3128"/>
    <s v="CA-2017-147564"/>
    <x v="280"/>
    <d v="2017-10-06T00:00:00"/>
    <s v="Standard Class"/>
    <s v="BP-11155"/>
    <s v="Becky Pak"/>
    <x v="0"/>
    <s v="United States"/>
    <s v="New York City"/>
    <x v="15"/>
    <n v="10011"/>
    <x v="3"/>
    <s v="OFF-PA-10004438"/>
    <x v="1"/>
    <x v="10"/>
    <s v="Xerox 1907"/>
    <n v="49.12"/>
    <n v="4"/>
    <n v="0"/>
    <n v="23.086399999999998"/>
  </r>
  <r>
    <n v="3129"/>
    <s v="CA-2014-136399"/>
    <x v="757"/>
    <d v="2014-12-17T00:00:00"/>
    <s v="First Class"/>
    <s v="CC-12100"/>
    <s v="Chad Cunningham"/>
    <x v="2"/>
    <s v="United States"/>
    <s v="Los Angeles"/>
    <x v="1"/>
    <n v="90049"/>
    <x v="1"/>
    <s v="FUR-FU-10004090"/>
    <x v="0"/>
    <x v="5"/>
    <s v="Executive Impressions 14&quot; Contract Wall Clock"/>
    <n v="44.46"/>
    <n v="2"/>
    <n v="0"/>
    <n v="14.671799999999998"/>
  </r>
  <r>
    <n v="3130"/>
    <s v="CA-2014-136399"/>
    <x v="757"/>
    <d v="2014-12-17T00:00:00"/>
    <s v="First Class"/>
    <s v="CC-12100"/>
    <s v="Chad Cunningham"/>
    <x v="2"/>
    <s v="United States"/>
    <s v="Los Angeles"/>
    <x v="1"/>
    <n v="90049"/>
    <x v="1"/>
    <s v="FUR-CH-10002602"/>
    <x v="0"/>
    <x v="1"/>
    <s v="DMI Arturo Collection Mission-style Design Wood Chair"/>
    <n v="241.56799999999998"/>
    <n v="2"/>
    <n v="0.2"/>
    <n v="18.11760000000001"/>
  </r>
  <r>
    <n v="3131"/>
    <s v="CA-2014-136399"/>
    <x v="757"/>
    <d v="2014-12-17T00:00:00"/>
    <s v="First Class"/>
    <s v="CC-12100"/>
    <s v="Chad Cunningham"/>
    <x v="2"/>
    <s v="United States"/>
    <s v="Los Angeles"/>
    <x v="1"/>
    <n v="90049"/>
    <x v="1"/>
    <s v="TEC-AC-10001142"/>
    <x v="2"/>
    <x v="11"/>
    <s v="First Data FD10 PIN Pad"/>
    <n v="395"/>
    <n v="5"/>
    <n v="0"/>
    <n v="39.499999999999957"/>
  </r>
  <r>
    <n v="3132"/>
    <s v="CA-2014-136399"/>
    <x v="757"/>
    <d v="2014-12-17T00:00:00"/>
    <s v="First Class"/>
    <s v="CC-12100"/>
    <s v="Chad Cunningham"/>
    <x v="2"/>
    <s v="United States"/>
    <s v="Los Angeles"/>
    <x v="1"/>
    <n v="90049"/>
    <x v="1"/>
    <s v="TEC-PH-10004977"/>
    <x v="2"/>
    <x v="7"/>
    <s v="GE 30524EE4"/>
    <n v="627.16800000000012"/>
    <n v="4"/>
    <n v="0.2"/>
    <n v="70.55639999999994"/>
  </r>
  <r>
    <n v="3133"/>
    <s v="CA-2014-107916"/>
    <x v="829"/>
    <d v="2014-08-26T00:00:00"/>
    <s v="First Class"/>
    <s v="JP-15460"/>
    <s v="Jennifer Patt"/>
    <x v="1"/>
    <s v="United States"/>
    <s v="Oceanside"/>
    <x v="15"/>
    <n v="11572"/>
    <x v="3"/>
    <s v="FUR-FU-10004586"/>
    <x v="0"/>
    <x v="5"/>
    <s v="G.E. Longer-Life Indoor Recessed Floodlight Bulbs"/>
    <n v="13.28"/>
    <n v="2"/>
    <n v="0"/>
    <n v="6.3743999999999996"/>
  </r>
  <r>
    <n v="3134"/>
    <s v="CA-2014-107916"/>
    <x v="829"/>
    <d v="2014-08-26T00:00:00"/>
    <s v="First Class"/>
    <s v="JP-15460"/>
    <s v="Jennifer Patt"/>
    <x v="1"/>
    <s v="United States"/>
    <s v="Oceanside"/>
    <x v="15"/>
    <n v="11572"/>
    <x v="3"/>
    <s v="OFF-BI-10001116"/>
    <x v="1"/>
    <x v="8"/>
    <s v="Wilson Jones 1&quot; Hanging DublLock Ring Binders"/>
    <n v="12.672000000000001"/>
    <n v="3"/>
    <n v="0.2"/>
    <n v="4.4352000000000009"/>
  </r>
  <r>
    <n v="3135"/>
    <s v="CA-2017-164168"/>
    <x v="105"/>
    <d v="2017-11-18T00:00:00"/>
    <s v="Standard Class"/>
    <s v="LS-16975"/>
    <s v="Lindsay Shagiari"/>
    <x v="2"/>
    <s v="United States"/>
    <s v="Dallas"/>
    <x v="5"/>
    <n v="75081"/>
    <x v="2"/>
    <s v="OFF-BI-10000666"/>
    <x v="1"/>
    <x v="8"/>
    <s v="Surelock Post Binders"/>
    <n v="30.559999999999992"/>
    <n v="5"/>
    <n v="0.8"/>
    <n v="-45.840000000000018"/>
  </r>
  <r>
    <n v="3136"/>
    <s v="CA-2017-164168"/>
    <x v="105"/>
    <d v="2017-11-18T00:00:00"/>
    <s v="Standard Class"/>
    <s v="LS-16975"/>
    <s v="Lindsay Shagiari"/>
    <x v="2"/>
    <s v="United States"/>
    <s v="Dallas"/>
    <x v="5"/>
    <n v="75081"/>
    <x v="2"/>
    <s v="OFF-ST-10002583"/>
    <x v="1"/>
    <x v="4"/>
    <s v="Fellowes Neat Ideas Storage Cubes"/>
    <n v="77.951999999999998"/>
    <n v="3"/>
    <n v="0.2"/>
    <n v="-15.590400000000002"/>
  </r>
  <r>
    <n v="3137"/>
    <s v="CA-2017-164168"/>
    <x v="105"/>
    <d v="2017-11-18T00:00:00"/>
    <s v="Standard Class"/>
    <s v="LS-16975"/>
    <s v="Lindsay Shagiari"/>
    <x v="2"/>
    <s v="United States"/>
    <s v="Dallas"/>
    <x v="5"/>
    <n v="75081"/>
    <x v="2"/>
    <s v="TEC-PH-10004908"/>
    <x v="2"/>
    <x v="7"/>
    <s v="Panasonic KX TS3282W Corded phone"/>
    <n v="67.992000000000004"/>
    <n v="1"/>
    <n v="0.2"/>
    <n v="8.4989999999999917"/>
  </r>
  <r>
    <n v="3138"/>
    <s v="CA-2017-164168"/>
    <x v="105"/>
    <d v="2017-11-18T00:00:00"/>
    <s v="Standard Class"/>
    <s v="LS-16975"/>
    <s v="Lindsay Shagiari"/>
    <x v="2"/>
    <s v="United States"/>
    <s v="Dallas"/>
    <x v="5"/>
    <n v="75081"/>
    <x v="2"/>
    <s v="OFF-EN-10001219"/>
    <x v="1"/>
    <x v="12"/>
    <s v="#10- 4 1/8&quot; x 9 1/2&quot; Security-Tint Envelopes"/>
    <n v="12.224"/>
    <n v="2"/>
    <n v="0.2"/>
    <n v="4.4311999999999996"/>
  </r>
  <r>
    <n v="3139"/>
    <s v="CA-2017-164168"/>
    <x v="105"/>
    <d v="2017-11-18T00:00:00"/>
    <s v="Standard Class"/>
    <s v="LS-16975"/>
    <s v="Lindsay Shagiari"/>
    <x v="2"/>
    <s v="United States"/>
    <s v="Dallas"/>
    <x v="5"/>
    <n v="75081"/>
    <x v="2"/>
    <s v="TEC-AC-10004568"/>
    <x v="2"/>
    <x v="11"/>
    <s v="Maxell LTO Ultrium - 800 GB"/>
    <n v="44.783999999999999"/>
    <n v="2"/>
    <n v="0.2"/>
    <n v="-0.55980000000000452"/>
  </r>
  <r>
    <n v="3140"/>
    <s v="CA-2017-164168"/>
    <x v="105"/>
    <d v="2017-11-18T00:00:00"/>
    <s v="Standard Class"/>
    <s v="LS-16975"/>
    <s v="Lindsay Shagiari"/>
    <x v="2"/>
    <s v="United States"/>
    <s v="Dallas"/>
    <x v="5"/>
    <n v="75081"/>
    <x v="2"/>
    <s v="FUR-FU-10001756"/>
    <x v="0"/>
    <x v="5"/>
    <s v="Eldon Expressions Desk Accessory, Wood Photo Frame, Mahogany"/>
    <n v="22.847999999999999"/>
    <n v="3"/>
    <n v="0.6"/>
    <n v="-17.707200000000007"/>
  </r>
  <r>
    <n v="3141"/>
    <s v="CA-2015-112557"/>
    <x v="334"/>
    <d v="2015-04-28T00:00:00"/>
    <s v="First Class"/>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s v="Same Day"/>
    <s v="CY-12745"/>
    <s v="Craig Yedwab"/>
    <x v="1"/>
    <s v="United States"/>
    <s v="San Antonio"/>
    <x v="5"/>
    <n v="78207"/>
    <x v="2"/>
    <s v="OFF-BI-10003650"/>
    <x v="1"/>
    <x v="8"/>
    <s v="GBC DocuBind 300 Electric Binding Machine"/>
    <n v="210.39199999999997"/>
    <n v="2"/>
    <n v="0.8"/>
    <n v="-336.62720000000013"/>
  </r>
  <r>
    <n v="3143"/>
    <s v="CA-2017-162572"/>
    <x v="145"/>
    <d v="2017-09-27T00:00:00"/>
    <s v="Second Class"/>
    <s v="RB-19360"/>
    <s v="Raymond Buch"/>
    <x v="0"/>
    <s v="United States"/>
    <s v="Cincinnati"/>
    <x v="24"/>
    <n v="45231"/>
    <x v="3"/>
    <s v="TEC-AC-10003628"/>
    <x v="2"/>
    <x v="11"/>
    <s v="Logitech 910-002974 M325 Wireless Mouse for Web Scrolling"/>
    <n v="119.96000000000001"/>
    <n v="5"/>
    <n v="0.2"/>
    <n v="35.988000000000007"/>
  </r>
  <r>
    <n v="3144"/>
    <s v="CA-2017-162572"/>
    <x v="145"/>
    <d v="2017-09-27T00:00:00"/>
    <s v="Second Class"/>
    <s v="RB-19360"/>
    <s v="Raymond Buch"/>
    <x v="0"/>
    <s v="United States"/>
    <s v="Cincinnati"/>
    <x v="24"/>
    <n v="45231"/>
    <x v="3"/>
    <s v="OFF-AR-10001547"/>
    <x v="1"/>
    <x v="6"/>
    <s v="Newell 311"/>
    <n v="10.608000000000001"/>
    <n v="6"/>
    <n v="0.2"/>
    <n v="0.92819999999999991"/>
  </r>
  <r>
    <n v="3145"/>
    <s v="US-2016-148110"/>
    <x v="64"/>
    <d v="2016-09-11T00:00:00"/>
    <s v="Standard Class"/>
    <s v="AR-10825"/>
    <s v="Anthony Rawles"/>
    <x v="1"/>
    <s v="United States"/>
    <s v="Austin"/>
    <x v="5"/>
    <n v="78745"/>
    <x v="2"/>
    <s v="FUR-CH-10002647"/>
    <x v="0"/>
    <x v="1"/>
    <s v="Situations Contoured Folding Chairs, 4/Set"/>
    <n v="347.80200000000002"/>
    <n v="7"/>
    <n v="0.3"/>
    <n v="-24.842999999999961"/>
  </r>
  <r>
    <n v="3146"/>
    <s v="CA-2017-131828"/>
    <x v="512"/>
    <d v="2017-02-13T00:00:00"/>
    <s v="Second Class"/>
    <s v="CS-11845"/>
    <s v="Cari Sayre"/>
    <x v="1"/>
    <s v="United States"/>
    <s v="Seattle"/>
    <x v="4"/>
    <n v="98105"/>
    <x v="1"/>
    <s v="FUR-CH-10004495"/>
    <x v="0"/>
    <x v="1"/>
    <s v="Global Leather and Oak Executive Chair, Black"/>
    <n v="963.13600000000008"/>
    <n v="4"/>
    <n v="0.2"/>
    <n v="108.35279999999986"/>
  </r>
  <r>
    <n v="3147"/>
    <s v="CA-2017-131828"/>
    <x v="512"/>
    <d v="2017-02-13T00:00:00"/>
    <s v="Second Class"/>
    <s v="CS-11845"/>
    <s v="Cari Sayre"/>
    <x v="1"/>
    <s v="United States"/>
    <s v="Seattle"/>
    <x v="4"/>
    <n v="98105"/>
    <x v="1"/>
    <s v="TEC-PH-10002923"/>
    <x v="2"/>
    <x v="7"/>
    <s v="Logitech B530 USB Headset - headset - Full size, Binaural"/>
    <n v="88.77600000000001"/>
    <n v="3"/>
    <n v="0.2"/>
    <n v="7.7679000000000009"/>
  </r>
  <r>
    <n v="3148"/>
    <s v="CA-2014-109218"/>
    <x v="479"/>
    <d v="2014-07-03T00:00:00"/>
    <s v="Second Class"/>
    <s v="AR-10825"/>
    <s v="Anthony Rawles"/>
    <x v="1"/>
    <s v="United States"/>
    <s v="Los Angeles"/>
    <x v="1"/>
    <n v="90004"/>
    <x v="1"/>
    <s v="OFF-AR-10001374"/>
    <x v="1"/>
    <x v="6"/>
    <s v="BIC Brite Liner Highlighters, Chisel Tip"/>
    <n v="32.400000000000006"/>
    <n v="5"/>
    <n v="0"/>
    <n v="10.367999999999999"/>
  </r>
  <r>
    <n v="3149"/>
    <s v="CA-2016-120558"/>
    <x v="843"/>
    <d v="2016-06-10T00:00:00"/>
    <s v="First Class"/>
    <s v="RD-19810"/>
    <s v="Ross DeVincentis"/>
    <x v="2"/>
    <s v="United States"/>
    <s v="New York City"/>
    <x v="15"/>
    <n v="10035"/>
    <x v="3"/>
    <s v="OFF-PA-10003441"/>
    <x v="1"/>
    <x v="10"/>
    <s v="Xerox 226"/>
    <n v="32.400000000000006"/>
    <n v="5"/>
    <n v="0"/>
    <n v="15.552000000000001"/>
  </r>
  <r>
    <n v="3150"/>
    <s v="US-2014-109036"/>
    <x v="414"/>
    <d v="2014-12-25T00:00:00"/>
    <s v="Standard Class"/>
    <s v="KH-16510"/>
    <s v="Keith Herrera"/>
    <x v="0"/>
    <s v="United States"/>
    <s v="Seattle"/>
    <x v="4"/>
    <n v="98103"/>
    <x v="1"/>
    <s v="OFF-LA-10002043"/>
    <x v="1"/>
    <x v="2"/>
    <s v="Avery 489"/>
    <n v="31.049999999999997"/>
    <n v="3"/>
    <n v="0"/>
    <n v="14.904"/>
  </r>
  <r>
    <n v="3151"/>
    <s v="CA-2015-147830"/>
    <x v="83"/>
    <d v="2015-12-18T00:00:00"/>
    <s v="First Class"/>
    <s v="NF-18385"/>
    <s v="Natalie Fritzler"/>
    <x v="0"/>
    <s v="United States"/>
    <s v="Newark"/>
    <x v="24"/>
    <n v="43055"/>
    <x v="3"/>
    <s v="TEC-AC-10002049"/>
    <x v="2"/>
    <x v="11"/>
    <s v="Plantronics Savi W720 Multi-Device Wireless Headset System"/>
    <n v="2025.3600000000001"/>
    <n v="6"/>
    <n v="0.2"/>
    <n v="607.60800000000006"/>
  </r>
  <r>
    <n v="3152"/>
    <s v="CA-2015-147830"/>
    <x v="83"/>
    <d v="2015-12-18T00:00:00"/>
    <s v="First Class"/>
    <s v="NF-18385"/>
    <s v="Natalie Fritzler"/>
    <x v="0"/>
    <s v="United States"/>
    <s v="Newark"/>
    <x v="24"/>
    <n v="43055"/>
    <x v="3"/>
    <s v="TEC-MA-10000418"/>
    <x v="2"/>
    <x v="15"/>
    <s v="Cubify CubeX 3D Printer Double Head Print"/>
    <n v="1799.9940000000001"/>
    <n v="2"/>
    <n v="0.7"/>
    <n v="-2639.9912000000004"/>
  </r>
  <r>
    <n v="3153"/>
    <s v="CA-2015-147830"/>
    <x v="83"/>
    <d v="2015-12-18T00:00:00"/>
    <s v="First Class"/>
    <s v="NF-18385"/>
    <s v="Natalie Fritzler"/>
    <x v="0"/>
    <s v="United States"/>
    <s v="Newark"/>
    <x v="24"/>
    <n v="43055"/>
    <x v="3"/>
    <s v="TEC-PH-10004908"/>
    <x v="2"/>
    <x v="7"/>
    <s v="Panasonic KX TS3282W Corded phone"/>
    <n v="101.98799999999999"/>
    <n v="2"/>
    <n v="0.4"/>
    <n v="-16.998000000000019"/>
  </r>
  <r>
    <n v="3154"/>
    <s v="CA-2015-147830"/>
    <x v="83"/>
    <d v="2015-12-18T00:00:00"/>
    <s v="First Class"/>
    <s v="NF-18385"/>
    <s v="Natalie Fritzler"/>
    <x v="0"/>
    <s v="United States"/>
    <s v="Newark"/>
    <x v="24"/>
    <n v="43055"/>
    <x v="3"/>
    <s v="FUR-FU-10004091"/>
    <x v="0"/>
    <x v="5"/>
    <s v="Howard Miller 13&quot; Diameter Goldtone Round Wall Clock"/>
    <n v="262.86399999999998"/>
    <n v="7"/>
    <n v="0.2"/>
    <n v="69.001800000000017"/>
  </r>
  <r>
    <n v="3155"/>
    <s v="CA-2017-150497"/>
    <x v="228"/>
    <d v="2017-07-24T00:00:00"/>
    <s v="Standard Class"/>
    <s v="SM-20950"/>
    <s v="Suzanne McNair"/>
    <x v="1"/>
    <s v="United States"/>
    <s v="Maple Grove"/>
    <x v="11"/>
    <n v="55369"/>
    <x v="2"/>
    <s v="OFF-BI-10004600"/>
    <x v="1"/>
    <x v="8"/>
    <s v="Ibico Ibimaster 300 Manual Binding System"/>
    <n v="735.98"/>
    <n v="2"/>
    <n v="0"/>
    <n v="331.19099999999997"/>
  </r>
  <r>
    <n v="3156"/>
    <s v="CA-2014-128986"/>
    <x v="93"/>
    <d v="2014-08-05T00:00:00"/>
    <s v="Second Class"/>
    <s v="GH-14410"/>
    <s v="Gary Hansen"/>
    <x v="2"/>
    <s v="United States"/>
    <s v="Glendale"/>
    <x v="16"/>
    <n v="85301"/>
    <x v="1"/>
    <s v="OFF-PA-10001289"/>
    <x v="1"/>
    <x v="10"/>
    <s v="White Computer Printout Paper by Universal"/>
    <n v="93.024000000000001"/>
    <n v="3"/>
    <n v="0.2"/>
    <n v="33.721199999999996"/>
  </r>
  <r>
    <n v="3157"/>
    <s v="CA-2015-139584"/>
    <x v="252"/>
    <d v="2015-08-28T00:00:00"/>
    <s v="Standard Class"/>
    <s v="EM-13810"/>
    <s v="Eleni McCrary"/>
    <x v="1"/>
    <s v="United States"/>
    <s v="New York City"/>
    <x v="15"/>
    <n v="10009"/>
    <x v="3"/>
    <s v="FUR-TA-10001539"/>
    <x v="0"/>
    <x v="3"/>
    <s v="Chromcraft Rectangular Conference Tables"/>
    <n v="284.36399999999998"/>
    <n v="2"/>
    <n v="0.4"/>
    <n v="-75.830400000000054"/>
  </r>
  <r>
    <n v="3158"/>
    <s v="CA-2015-139584"/>
    <x v="252"/>
    <d v="2015-08-28T00:00:00"/>
    <s v="Standard Class"/>
    <s v="EM-13810"/>
    <s v="Eleni McCrary"/>
    <x v="1"/>
    <s v="United States"/>
    <s v="New York City"/>
    <x v="15"/>
    <n v="10009"/>
    <x v="3"/>
    <s v="TEC-AC-10001266"/>
    <x v="2"/>
    <x v="11"/>
    <s v="Memorex Micro Travel Drive 8 GB"/>
    <n v="26"/>
    <n v="2"/>
    <n v="0"/>
    <n v="11.7"/>
  </r>
  <r>
    <n v="3159"/>
    <s v="US-2016-162677"/>
    <x v="253"/>
    <d v="2016-03-27T00:00:00"/>
    <s v="First Class"/>
    <s v="DB-13210"/>
    <s v="Dean Braden"/>
    <x v="0"/>
    <s v="United States"/>
    <s v="Jacksonville"/>
    <x v="3"/>
    <n v="28540"/>
    <x v="0"/>
    <s v="OFF-ST-10001291"/>
    <x v="1"/>
    <x v="4"/>
    <s v="Tenex Personal Self-Stacking Standard File Box, Black/Gray"/>
    <n v="67.64"/>
    <n v="5"/>
    <n v="0.2"/>
    <n v="5.9184999999999981"/>
  </r>
  <r>
    <n v="3160"/>
    <s v="US-2016-162677"/>
    <x v="253"/>
    <d v="2016-03-27T00:00:00"/>
    <s v="First Class"/>
    <s v="DB-13210"/>
    <s v="Dean Braden"/>
    <x v="0"/>
    <s v="United States"/>
    <s v="Jacksonville"/>
    <x v="3"/>
    <n v="28540"/>
    <x v="0"/>
    <s v="TEC-AC-10001314"/>
    <x v="2"/>
    <x v="11"/>
    <s v="Case Logic 2.4GHz Wireless Keyboard"/>
    <n v="119.97600000000001"/>
    <n v="3"/>
    <n v="0.2"/>
    <n v="-17.996400000000019"/>
  </r>
  <r>
    <n v="3161"/>
    <s v="US-2014-150924"/>
    <x v="171"/>
    <d v="2014-09-16T00:00:00"/>
    <s v="Second Class"/>
    <s v="PT-19090"/>
    <s v="Pete Takahito"/>
    <x v="0"/>
    <s v="United States"/>
    <s v="Houston"/>
    <x v="5"/>
    <n v="77070"/>
    <x v="2"/>
    <s v="OFF-BI-10004040"/>
    <x v="1"/>
    <x v="8"/>
    <s v="Wilson Jones Impact Binders"/>
    <n v="5.1799999999999988"/>
    <n v="5"/>
    <n v="0.8"/>
    <n v="-8.0289999999999999"/>
  </r>
  <r>
    <n v="3162"/>
    <s v="CA-2014-153969"/>
    <x v="158"/>
    <d v="2014-09-25T00:00:00"/>
    <s v="Standard Class"/>
    <s v="HF-14995"/>
    <s v="Herbert Flentye"/>
    <x v="0"/>
    <s v="United States"/>
    <s v="San Francisco"/>
    <x v="1"/>
    <n v="94109"/>
    <x v="1"/>
    <s v="OFF-EN-10001539"/>
    <x v="1"/>
    <x v="12"/>
    <s v="Staple envelope"/>
    <n v="15.56"/>
    <n v="2"/>
    <n v="0"/>
    <n v="7.3132000000000001"/>
  </r>
  <r>
    <n v="3163"/>
    <s v="CA-2014-153969"/>
    <x v="158"/>
    <d v="2014-09-25T00:00:00"/>
    <s v="Standard Class"/>
    <s v="HF-14995"/>
    <s v="Herbert Flentye"/>
    <x v="0"/>
    <s v="United States"/>
    <s v="San Francisco"/>
    <x v="1"/>
    <n v="94109"/>
    <x v="1"/>
    <s v="OFF-EN-10004483"/>
    <x v="1"/>
    <x v="12"/>
    <s v="#10 White Business Envelopes,4 1/8 x 9 1/2"/>
    <n v="78.349999999999994"/>
    <n v="5"/>
    <n v="0"/>
    <n v="36.824499999999993"/>
  </r>
  <r>
    <n v="3164"/>
    <s v="CA-2014-153969"/>
    <x v="158"/>
    <d v="2014-09-25T00:00:00"/>
    <s v="Standard Class"/>
    <s v="HF-14995"/>
    <s v="Herbert Flentye"/>
    <x v="0"/>
    <s v="United States"/>
    <s v="San Francisco"/>
    <x v="1"/>
    <n v="94109"/>
    <x v="1"/>
    <s v="OFF-AR-10001615"/>
    <x v="1"/>
    <x v="6"/>
    <s v="Newell 34"/>
    <n v="59.519999999999996"/>
    <n v="3"/>
    <n v="0"/>
    <n v="15.475200000000001"/>
  </r>
  <r>
    <n v="3165"/>
    <s v="CA-2014-153969"/>
    <x v="158"/>
    <d v="2014-09-25T00:00:00"/>
    <s v="Standard Class"/>
    <s v="HF-14995"/>
    <s v="Herbert Flentye"/>
    <x v="0"/>
    <s v="United States"/>
    <s v="San Francisco"/>
    <x v="1"/>
    <n v="94109"/>
    <x v="1"/>
    <s v="OFF-PA-10000327"/>
    <x v="1"/>
    <x v="10"/>
    <s v="Xerox 1971"/>
    <n v="38.520000000000003"/>
    <n v="9"/>
    <n v="0"/>
    <n v="17.333999999999996"/>
  </r>
  <r>
    <n v="3166"/>
    <s v="CA-2014-153969"/>
    <x v="158"/>
    <d v="2014-09-25T00:00:00"/>
    <s v="Standard Class"/>
    <s v="HF-14995"/>
    <s v="Herbert Flentye"/>
    <x v="0"/>
    <s v="United States"/>
    <s v="San Francisco"/>
    <x v="1"/>
    <n v="94109"/>
    <x v="1"/>
    <s v="TEC-PH-10001299"/>
    <x v="2"/>
    <x v="7"/>
    <s v="Polycom CX300 Desktop Phone USB VoIP phone"/>
    <n v="239.98400000000004"/>
    <n v="2"/>
    <n v="0.2"/>
    <n v="23.998400000000004"/>
  </r>
  <r>
    <n v="3167"/>
    <s v="CA-2014-153969"/>
    <x v="158"/>
    <d v="2014-09-25T00:00:00"/>
    <s v="Standard Class"/>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s v="First Class"/>
    <s v="KW-16435"/>
    <s v="Katrina Willman"/>
    <x v="0"/>
    <s v="United States"/>
    <s v="Lansing"/>
    <x v="12"/>
    <n v="48911"/>
    <x v="2"/>
    <s v="FUR-FU-10002671"/>
    <x v="0"/>
    <x v="5"/>
    <s v="Electrix 20W Halogen Replacement Bulb for Zoom-In Desk Lamp"/>
    <n v="67"/>
    <n v="5"/>
    <n v="0"/>
    <n v="32.159999999999997"/>
  </r>
  <r>
    <n v="3169"/>
    <s v="CA-2016-138695"/>
    <x v="316"/>
    <d v="2016-06-03T00:00:00"/>
    <s v="Standard Class"/>
    <s v="KC-16675"/>
    <s v="Kimberly Carter"/>
    <x v="1"/>
    <s v="United States"/>
    <s v="Tallahassee"/>
    <x v="2"/>
    <n v="32303"/>
    <x v="0"/>
    <s v="FUR-CH-10003833"/>
    <x v="0"/>
    <x v="1"/>
    <s v="Novimex Fabric Task Chair"/>
    <n v="390.27199999999999"/>
    <n v="8"/>
    <n v="0.2"/>
    <n v="-24.39200000000001"/>
  </r>
  <r>
    <n v="3170"/>
    <s v="CA-2016-138695"/>
    <x v="316"/>
    <d v="2016-06-03T00:00:00"/>
    <s v="Standard Class"/>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s v="Second Class"/>
    <s v="PK-19075"/>
    <s v="Pete Kriz"/>
    <x v="0"/>
    <s v="United States"/>
    <s v="Columbia"/>
    <x v="20"/>
    <n v="29203"/>
    <x v="0"/>
    <s v="OFF-BI-10002003"/>
    <x v="1"/>
    <x v="8"/>
    <s v="Ibico Presentation Index for Binding Systems"/>
    <n v="23.88"/>
    <n v="6"/>
    <n v="0"/>
    <n v="11.223600000000001"/>
  </r>
  <r>
    <n v="3172"/>
    <s v="US-2016-133879"/>
    <x v="844"/>
    <d v="2016-03-28T00:00:00"/>
    <s v="Standard Class"/>
    <s v="KT-16465"/>
    <s v="Kean Takahito"/>
    <x v="0"/>
    <s v="United States"/>
    <s v="Chicago"/>
    <x v="10"/>
    <n v="60623"/>
    <x v="2"/>
    <s v="OFF-BI-10004465"/>
    <x v="1"/>
    <x v="8"/>
    <s v="Avery Durable Slant Ring Binders"/>
    <n v="3.1679999999999993"/>
    <n v="2"/>
    <n v="0.8"/>
    <n v="-4.7520000000000007"/>
  </r>
  <r>
    <n v="3173"/>
    <s v="US-2016-133879"/>
    <x v="844"/>
    <d v="2016-03-28T00:00:00"/>
    <s v="Standard Class"/>
    <s v="KT-16465"/>
    <s v="Kean Takahito"/>
    <x v="0"/>
    <s v="United States"/>
    <s v="Chicago"/>
    <x v="10"/>
    <n v="60623"/>
    <x v="2"/>
    <s v="FUR-CH-10000665"/>
    <x v="0"/>
    <x v="1"/>
    <s v="Global Airflow Leather Mesh Back Chair, Black"/>
    <n v="528.42999999999995"/>
    <n v="5"/>
    <n v="0.3"/>
    <n v="0"/>
  </r>
  <r>
    <n v="3174"/>
    <s v="US-2016-133879"/>
    <x v="844"/>
    <d v="2016-03-28T00:00:00"/>
    <s v="Standard Class"/>
    <s v="KT-16465"/>
    <s v="Kean Takahito"/>
    <x v="0"/>
    <s v="United States"/>
    <s v="Chicago"/>
    <x v="10"/>
    <n v="60623"/>
    <x v="2"/>
    <s v="OFF-AR-10004956"/>
    <x v="1"/>
    <x v="6"/>
    <s v="Newell 33"/>
    <n v="13.392000000000001"/>
    <n v="3"/>
    <n v="0.2"/>
    <n v="1.5065999999999975"/>
  </r>
  <r>
    <n v="3175"/>
    <s v="CA-2017-157483"/>
    <x v="343"/>
    <d v="2017-11-18T00:00:00"/>
    <s v="Standard Class"/>
    <s v="EP-13915"/>
    <s v="Emily Phan"/>
    <x v="0"/>
    <s v="United States"/>
    <s v="Detroit"/>
    <x v="12"/>
    <n v="48227"/>
    <x v="2"/>
    <s v="OFF-AR-10004260"/>
    <x v="1"/>
    <x v="6"/>
    <s v="Boston 1799 Powerhouse Electric Pencil Sharpener"/>
    <n v="181.86"/>
    <n v="7"/>
    <n v="0"/>
    <n v="50.9208"/>
  </r>
  <r>
    <n v="3176"/>
    <s v="US-2017-132059"/>
    <x v="397"/>
    <d v="2017-09-29T00:00:00"/>
    <s v="Standard Class"/>
    <s v="AP-10915"/>
    <s v="Arthur Prichep"/>
    <x v="0"/>
    <s v="United States"/>
    <s v="Fort Collins"/>
    <x v="22"/>
    <n v="80525"/>
    <x v="1"/>
    <s v="FUR-BO-10001811"/>
    <x v="0"/>
    <x v="0"/>
    <s v="Atlantic Metals Mobile 5-Shelf Bookcases, Custom Colors"/>
    <n v="180.58800000000005"/>
    <n v="2"/>
    <n v="0.7"/>
    <n v="-240.78400000000005"/>
  </r>
  <r>
    <n v="3177"/>
    <s v="US-2017-132059"/>
    <x v="397"/>
    <d v="2017-09-29T00:00:00"/>
    <s v="Standard Class"/>
    <s v="AP-10915"/>
    <s v="Arthur Prichep"/>
    <x v="0"/>
    <s v="United States"/>
    <s v="Fort Collins"/>
    <x v="22"/>
    <n v="80525"/>
    <x v="1"/>
    <s v="TEC-AC-10003280"/>
    <x v="2"/>
    <x v="11"/>
    <s v="Belkin F8E887 USB Wired Ergonomic Keyboard"/>
    <n v="47.984000000000002"/>
    <n v="2"/>
    <n v="0.2"/>
    <n v="0.59979999999999656"/>
  </r>
  <r>
    <n v="3178"/>
    <s v="CA-2017-122280"/>
    <x v="18"/>
    <d v="2017-09-10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s v="Standard Class"/>
    <s v="SM-20950"/>
    <s v="Suzanne McNair"/>
    <x v="1"/>
    <s v="United States"/>
    <s v="New York City"/>
    <x v="15"/>
    <n v="10011"/>
    <x v="3"/>
    <s v="FUR-FU-10001487"/>
    <x v="0"/>
    <x v="5"/>
    <s v="Eldon Expressions Wood and Plastic Desk Accessories, Cherry Wood"/>
    <n v="20.94"/>
    <n v="3"/>
    <n v="0"/>
    <n v="6.0725999999999987"/>
  </r>
  <r>
    <n v="3180"/>
    <s v="CA-2017-105235"/>
    <x v="256"/>
    <d v="2017-12-11T00:00:00"/>
    <s v="Standard Class"/>
    <s v="SM-20950"/>
    <s v="Suzanne McNair"/>
    <x v="1"/>
    <s v="United States"/>
    <s v="New York City"/>
    <x v="15"/>
    <n v="10011"/>
    <x v="3"/>
    <s v="FUR-FU-10000521"/>
    <x v="0"/>
    <x v="5"/>
    <s v="Seth Thomas 14&quot; Putty-Colored Wall Clock"/>
    <n v="58.68"/>
    <n v="2"/>
    <n v="0"/>
    <n v="18.190799999999996"/>
  </r>
  <r>
    <n v="3181"/>
    <s v="CA-2017-105235"/>
    <x v="256"/>
    <d v="2017-12-11T00:00:00"/>
    <s v="Standard Class"/>
    <s v="SM-20950"/>
    <s v="Suzanne McNair"/>
    <x v="1"/>
    <s v="United States"/>
    <s v="New York City"/>
    <x v="15"/>
    <n v="10011"/>
    <x v="3"/>
    <s v="OFF-AP-10001271"/>
    <x v="1"/>
    <x v="9"/>
    <s v="Eureka The Boss Cordless Rechargeable Stick Vac"/>
    <n v="254.89999999999998"/>
    <n v="5"/>
    <n v="0"/>
    <n v="68.823000000000008"/>
  </r>
  <r>
    <n v="3182"/>
    <s v="CA-2017-152912"/>
    <x v="45"/>
    <d v="2017-11-12T00:00:00"/>
    <s v="Second Class"/>
    <s v="BM-11650"/>
    <s v="Brian Moss"/>
    <x v="1"/>
    <s v="United States"/>
    <s v="Columbia"/>
    <x v="39"/>
    <n v="21044"/>
    <x v="3"/>
    <s v="OFF-BI-10004728"/>
    <x v="1"/>
    <x v="8"/>
    <s v="Wilson Jones Turn Tabs Binder Tool for Ring Binders"/>
    <n v="9.64"/>
    <n v="2"/>
    <n v="0"/>
    <n v="4.4344000000000001"/>
  </r>
  <r>
    <n v="3183"/>
    <s v="CA-2017-152912"/>
    <x v="45"/>
    <d v="2017-11-12T00:00:00"/>
    <s v="Second Class"/>
    <s v="BM-11650"/>
    <s v="Brian Moss"/>
    <x v="1"/>
    <s v="United States"/>
    <s v="Columbia"/>
    <x v="39"/>
    <n v="21044"/>
    <x v="3"/>
    <s v="TEC-AC-10004666"/>
    <x v="2"/>
    <x v="11"/>
    <s v="Maxell iVDR EX 500GB Cartridge"/>
    <n v="826.62000000000012"/>
    <n v="3"/>
    <n v="0"/>
    <n v="355.4466000000001"/>
  </r>
  <r>
    <n v="3184"/>
    <s v="CA-2017-152912"/>
    <x v="45"/>
    <d v="2017-11-12T00:00:00"/>
    <s v="Second Class"/>
    <s v="BM-11650"/>
    <s v="Brian Moss"/>
    <x v="1"/>
    <s v="United States"/>
    <s v="Columbia"/>
    <x v="39"/>
    <n v="21044"/>
    <x v="3"/>
    <s v="OFF-ST-10003208"/>
    <x v="1"/>
    <x v="4"/>
    <s v="Adjustable Depth Letter/Legal Cart"/>
    <n v="1633.14"/>
    <n v="9"/>
    <n v="0"/>
    <n v="473.61059999999975"/>
  </r>
  <r>
    <n v="3185"/>
    <s v="CA-2017-152912"/>
    <x v="45"/>
    <d v="2017-11-12T00:00:00"/>
    <s v="Second Class"/>
    <s v="BM-11650"/>
    <s v="Brian Moss"/>
    <x v="1"/>
    <s v="United States"/>
    <s v="Columbia"/>
    <x v="39"/>
    <n v="21044"/>
    <x v="3"/>
    <s v="OFF-ST-10003208"/>
    <x v="1"/>
    <x v="4"/>
    <s v="Adjustable Depth Letter/Legal Cart"/>
    <n v="544.38"/>
    <n v="3"/>
    <n v="0"/>
    <n v="157.87019999999993"/>
  </r>
  <r>
    <n v="3186"/>
    <s v="CA-2014-123498"/>
    <x v="845"/>
    <d v="2014-11-09T00:00:00"/>
    <s v="First Class"/>
    <s v="TC-20980"/>
    <s v="Tamara Chand"/>
    <x v="1"/>
    <s v="United States"/>
    <s v="Houston"/>
    <x v="5"/>
    <n v="77041"/>
    <x v="2"/>
    <s v="OFF-BI-10000632"/>
    <x v="1"/>
    <x v="8"/>
    <s v="Satellite Sectional Post Binders"/>
    <n v="26.045999999999992"/>
    <n v="3"/>
    <n v="0.8"/>
    <n v="-44.278199999999998"/>
  </r>
  <r>
    <n v="3187"/>
    <s v="CA-2014-123498"/>
    <x v="845"/>
    <d v="2014-11-09T00:00:00"/>
    <s v="First Class"/>
    <s v="TC-20980"/>
    <s v="Tamara Chand"/>
    <x v="1"/>
    <s v="United States"/>
    <s v="Houston"/>
    <x v="5"/>
    <n v="77041"/>
    <x v="2"/>
    <s v="OFF-EN-10004773"/>
    <x v="1"/>
    <x v="12"/>
    <s v="Staple envelope"/>
    <n v="74.352000000000004"/>
    <n v="3"/>
    <n v="0.2"/>
    <n v="26.952599999999997"/>
  </r>
  <r>
    <n v="3188"/>
    <s v="CA-2017-159352"/>
    <x v="846"/>
    <d v="2017-03-17T00:00:00"/>
    <s v="Standard Class"/>
    <s v="KB-16585"/>
    <s v="Ken Black"/>
    <x v="1"/>
    <s v="United States"/>
    <s v="Lowell"/>
    <x v="31"/>
    <n v="1852"/>
    <x v="3"/>
    <s v="TEC-PH-10004700"/>
    <x v="2"/>
    <x v="7"/>
    <s v="PowerGen Dual USB Car Charger"/>
    <n v="69.930000000000007"/>
    <n v="7"/>
    <n v="0"/>
    <n v="32.1678"/>
  </r>
  <r>
    <n v="3189"/>
    <s v="US-2017-146416"/>
    <x v="179"/>
    <d v="2017-10-22T00:00:00"/>
    <s v="Second Class"/>
    <s v="JE-16165"/>
    <s v="Justin Ellison"/>
    <x v="1"/>
    <s v="United States"/>
    <s v="Woodland"/>
    <x v="1"/>
    <n v="95695"/>
    <x v="1"/>
    <s v="OFF-LA-10003714"/>
    <x v="1"/>
    <x v="2"/>
    <s v="Avery 510"/>
    <n v="3.75"/>
    <n v="1"/>
    <n v="0"/>
    <n v="1.7999999999999998"/>
  </r>
  <r>
    <n v="3190"/>
    <s v="US-2017-146416"/>
    <x v="179"/>
    <d v="2017-10-22T00:00:00"/>
    <s v="Second Class"/>
    <s v="JE-16165"/>
    <s v="Justin Ellison"/>
    <x v="1"/>
    <s v="United States"/>
    <s v="Woodland"/>
    <x v="1"/>
    <n v="95695"/>
    <x v="1"/>
    <s v="OFF-BI-10001787"/>
    <x v="1"/>
    <x v="8"/>
    <s v="Wilson Jones Four-Pocket Poly Binders"/>
    <n v="20.928000000000001"/>
    <n v="4"/>
    <n v="0.2"/>
    <n v="7.5864000000000003"/>
  </r>
  <r>
    <n v="3191"/>
    <s v="US-2015-163783"/>
    <x v="17"/>
    <d v="2016-01-01T00:00:00"/>
    <s v="Standard Class"/>
    <s v="DR-12940"/>
    <s v="Daniel Raglin"/>
    <x v="2"/>
    <s v="United States"/>
    <s v="Chicago"/>
    <x v="10"/>
    <n v="60610"/>
    <x v="2"/>
    <s v="OFF-ST-10002957"/>
    <x v="1"/>
    <x v="4"/>
    <s v="Sterilite Show Offs Storage Containers"/>
    <n v="12.672000000000001"/>
    <n v="3"/>
    <n v="0.2"/>
    <n v="-3.1680000000000001"/>
  </r>
  <r>
    <n v="3192"/>
    <s v="CA-2017-123981"/>
    <x v="280"/>
    <d v="2017-10-08T00:00:00"/>
    <s v="Standard Class"/>
    <s v="RW-19630"/>
    <s v="Rob Williams"/>
    <x v="1"/>
    <s v="United States"/>
    <s v="New York City"/>
    <x v="15"/>
    <n v="10035"/>
    <x v="3"/>
    <s v="TEC-PH-10002115"/>
    <x v="2"/>
    <x v="7"/>
    <s v="Plantronics 81402"/>
    <n v="65.989999999999995"/>
    <n v="1"/>
    <n v="0"/>
    <n v="17.157400000000003"/>
  </r>
  <r>
    <n v="3193"/>
    <s v="CA-2017-158953"/>
    <x v="400"/>
    <d v="2017-06-08T00:00:00"/>
    <s v="Standard Class"/>
    <s v="ML-18040"/>
    <s v="Michelle Lonsdale"/>
    <x v="1"/>
    <s v="United States"/>
    <s v="Missouri City"/>
    <x v="5"/>
    <n v="77489"/>
    <x v="2"/>
    <s v="OFF-BI-10002557"/>
    <x v="1"/>
    <x v="8"/>
    <s v="Presstex Flexible Ring Binders"/>
    <n v="6.3699999999999983"/>
    <n v="7"/>
    <n v="0.8"/>
    <n v="-9.5550000000000015"/>
  </r>
  <r>
    <n v="3194"/>
    <s v="CA-2014-165428"/>
    <x v="416"/>
    <d v="2014-09-04T00:00:00"/>
    <s v="First Class"/>
    <s v="JL-15130"/>
    <s v="Jack Lebron"/>
    <x v="0"/>
    <s v="United States"/>
    <s v="Houston"/>
    <x v="5"/>
    <n v="77036"/>
    <x v="2"/>
    <s v="OFF-BI-10002949"/>
    <x v="1"/>
    <x v="8"/>
    <s v="Prestige Round Ring Binders"/>
    <n v="3.6479999999999992"/>
    <n v="3"/>
    <n v="0.8"/>
    <n v="-6.0192000000000032"/>
  </r>
  <r>
    <n v="3195"/>
    <s v="CA-2014-165428"/>
    <x v="416"/>
    <d v="2014-09-04T00:00:00"/>
    <s v="First Class"/>
    <s v="JL-15130"/>
    <s v="Jack Lebron"/>
    <x v="0"/>
    <s v="United States"/>
    <s v="Houston"/>
    <x v="5"/>
    <n v="77036"/>
    <x v="2"/>
    <s v="OFF-PA-10004100"/>
    <x v="1"/>
    <x v="10"/>
    <s v="Xerox 216"/>
    <n v="31.104000000000006"/>
    <n v="6"/>
    <n v="0.2"/>
    <n v="10.8864"/>
  </r>
  <r>
    <n v="3196"/>
    <s v="CA-2016-169026"/>
    <x v="590"/>
    <d v="2016-08-13T00:00:00"/>
    <s v="Standard Class"/>
    <s v="CM-12655"/>
    <s v="Corinna Mitchell"/>
    <x v="2"/>
    <s v="United States"/>
    <s v="Jackson"/>
    <x v="35"/>
    <n v="39212"/>
    <x v="0"/>
    <s v="OFF-FA-10001883"/>
    <x v="1"/>
    <x v="13"/>
    <s v="Alliance Super-Size Bands, Assorted Sizes"/>
    <n v="23.34"/>
    <n v="3"/>
    <n v="0"/>
    <n v="0.23339999999999961"/>
  </r>
  <r>
    <n v="3197"/>
    <s v="CA-2017-109750"/>
    <x v="847"/>
    <d v="2017-07-28T00:00:00"/>
    <s v="Standard Class"/>
    <s v="FH-14365"/>
    <s v="Fred Hopkins"/>
    <x v="1"/>
    <s v="United States"/>
    <s v="New York City"/>
    <x v="15"/>
    <n v="10009"/>
    <x v="3"/>
    <s v="TEC-PH-10000702"/>
    <x v="2"/>
    <x v="7"/>
    <s v="Square Credit Card Reader, 4 1/2&quot; x 4 1/2&quot; x 1&quot;, White"/>
    <n v="29.97"/>
    <n v="3"/>
    <n v="0"/>
    <n v="14.085899999999999"/>
  </r>
  <r>
    <n v="3198"/>
    <s v="CA-2015-149384"/>
    <x v="848"/>
    <d v="2015-07-10T00:00:00"/>
    <s v="Same Day"/>
    <s v="EH-13945"/>
    <s v="Eric Hoffmann"/>
    <x v="0"/>
    <s v="United States"/>
    <s v="Tempe"/>
    <x v="16"/>
    <n v="85281"/>
    <x v="1"/>
    <s v="OFF-BI-10003196"/>
    <x v="1"/>
    <x v="8"/>
    <s v="Accohide Poly Flexible Ring Binders"/>
    <n v="3.366000000000001"/>
    <n v="3"/>
    <n v="0.7"/>
    <n v="-2.2439999999999989"/>
  </r>
  <r>
    <n v="3199"/>
    <s v="CA-2014-131527"/>
    <x v="588"/>
    <d v="2014-12-07T00:00:00"/>
    <s v="Standard Class"/>
    <s v="TB-21280"/>
    <s v="Toby Braunhardt"/>
    <x v="0"/>
    <s v="United States"/>
    <s v="Jacksonville"/>
    <x v="3"/>
    <n v="28540"/>
    <x v="0"/>
    <s v="TEC-PH-10001644"/>
    <x v="2"/>
    <x v="7"/>
    <s v="BlueLounge Milo Smartphone Stand, White/Metallic"/>
    <n v="95.968000000000004"/>
    <n v="4"/>
    <n v="0.2"/>
    <n v="9.5968000000000053"/>
  </r>
  <r>
    <n v="3200"/>
    <s v="CA-2017-164000"/>
    <x v="404"/>
    <d v="2017-12-22T00:00:00"/>
    <s v="Standard Class"/>
    <s v="AH-10030"/>
    <s v="Aaron Hawkins"/>
    <x v="1"/>
    <s v="United States"/>
    <s v="Philadelphia"/>
    <x v="9"/>
    <n v="19134"/>
    <x v="3"/>
    <s v="OFF-AR-10003183"/>
    <x v="1"/>
    <x v="6"/>
    <s v="Avery Fluorescent Highlighter Four-Color Set"/>
    <n v="18.704000000000001"/>
    <n v="7"/>
    <n v="0.2"/>
    <n v="2.3379999999999983"/>
  </r>
  <r>
    <n v="3201"/>
    <s v="CA-2014-164224"/>
    <x v="598"/>
    <d v="2014-05-20T00:00:00"/>
    <s v="Second Class"/>
    <s v="TT-21070"/>
    <s v="Ted Trevino"/>
    <x v="0"/>
    <s v="United States"/>
    <s v="Akron"/>
    <x v="24"/>
    <n v="44312"/>
    <x v="3"/>
    <s v="FUR-FU-10000308"/>
    <x v="0"/>
    <x v="5"/>
    <s v="Deflect-o Glass Clear Studded Chair Mats"/>
    <n v="149.232"/>
    <n v="3"/>
    <n v="0.2"/>
    <n v="3.7308000000000021"/>
  </r>
  <r>
    <n v="3202"/>
    <s v="CA-2014-164224"/>
    <x v="598"/>
    <d v="2014-05-20T00:00:00"/>
    <s v="Second Class"/>
    <s v="TT-21070"/>
    <s v="Ted Trevino"/>
    <x v="0"/>
    <s v="United States"/>
    <s v="Akron"/>
    <x v="24"/>
    <n v="44312"/>
    <x v="3"/>
    <s v="OFF-PA-10001526"/>
    <x v="1"/>
    <x v="10"/>
    <s v="Xerox 1949"/>
    <n v="15.936000000000002"/>
    <n v="4"/>
    <n v="0.2"/>
    <n v="5.7768000000000015"/>
  </r>
  <r>
    <n v="3203"/>
    <s v="CA-2014-158372"/>
    <x v="849"/>
    <d v="2014-11-16T00:00:00"/>
    <s v="Standard Class"/>
    <s v="RD-19900"/>
    <s v="Ruben Dartt"/>
    <x v="0"/>
    <s v="United States"/>
    <s v="San Diego"/>
    <x v="1"/>
    <n v="92037"/>
    <x v="1"/>
    <s v="TEC-PH-10002103"/>
    <x v="2"/>
    <x v="7"/>
    <s v="Jabra SPEAK 410"/>
    <n v="601.53599999999994"/>
    <n v="8"/>
    <n v="0.2"/>
    <n v="60.153600000000012"/>
  </r>
  <r>
    <n v="3204"/>
    <s v="CA-2014-158372"/>
    <x v="849"/>
    <d v="2014-11-16T00:00:00"/>
    <s v="Standard Class"/>
    <s v="RD-19900"/>
    <s v="Ruben Dartt"/>
    <x v="0"/>
    <s v="United States"/>
    <s v="San Diego"/>
    <x v="1"/>
    <n v="92037"/>
    <x v="1"/>
    <s v="TEC-AC-10004209"/>
    <x v="2"/>
    <x v="11"/>
    <s v="Memorex Froggy Flash Drive 4 GB"/>
    <n v="10.99"/>
    <n v="1"/>
    <n v="0"/>
    <n v="4.2861000000000002"/>
  </r>
  <r>
    <n v="3205"/>
    <s v="CA-2014-158372"/>
    <x v="849"/>
    <d v="2014-11-16T00:00:00"/>
    <s v="Standard Class"/>
    <s v="RD-19900"/>
    <s v="Ruben Dartt"/>
    <x v="0"/>
    <s v="United States"/>
    <s v="San Diego"/>
    <x v="1"/>
    <n v="92037"/>
    <x v="1"/>
    <s v="FUR-FU-10000397"/>
    <x v="0"/>
    <x v="5"/>
    <s v="Luxo Economy Swing Arm Lamp"/>
    <n v="39.880000000000003"/>
    <n v="2"/>
    <n v="0"/>
    <n v="11.166400000000003"/>
  </r>
  <r>
    <n v="3206"/>
    <s v="CA-2014-158372"/>
    <x v="849"/>
    <d v="2014-11-16T00:00:00"/>
    <s v="Standard Class"/>
    <s v="RD-19900"/>
    <s v="Ruben Dartt"/>
    <x v="0"/>
    <s v="United States"/>
    <s v="San Diego"/>
    <x v="1"/>
    <n v="92037"/>
    <x v="1"/>
    <s v="OFF-PA-10002137"/>
    <x v="1"/>
    <x v="10"/>
    <s v="Southworth 100% Résumé Paper, 24lb."/>
    <n v="62.24"/>
    <n v="8"/>
    <n v="0"/>
    <n v="28.007999999999996"/>
  </r>
  <r>
    <n v="3207"/>
    <s v="CA-2014-158372"/>
    <x v="849"/>
    <d v="2014-11-16T00:00:00"/>
    <s v="Standard Class"/>
    <s v="RD-19900"/>
    <s v="Ruben Dartt"/>
    <x v="0"/>
    <s v="United States"/>
    <s v="San Diego"/>
    <x v="1"/>
    <n v="92037"/>
    <x v="1"/>
    <s v="FUR-FU-10001867"/>
    <x v="0"/>
    <x v="5"/>
    <s v="Eldon Expressions Punched Metal &amp; Wood Desk Accessories, Pewter &amp; Cherry"/>
    <n v="53.2"/>
    <n v="5"/>
    <n v="0"/>
    <n v="14.896000000000003"/>
  </r>
  <r>
    <n v="3208"/>
    <s v="CA-2014-158372"/>
    <x v="849"/>
    <d v="2014-11-16T00:00:00"/>
    <s v="Standard Class"/>
    <s v="RD-19900"/>
    <s v="Ruben Dartt"/>
    <x v="0"/>
    <s v="United States"/>
    <s v="San Diego"/>
    <x v="1"/>
    <n v="92037"/>
    <x v="1"/>
    <s v="OFF-LA-10000407"/>
    <x v="1"/>
    <x v="2"/>
    <s v="Avery White Multi-Purpose Labels"/>
    <n v="39.840000000000003"/>
    <n v="8"/>
    <n v="0"/>
    <n v="18.3264"/>
  </r>
  <r>
    <n v="3209"/>
    <s v="CA-2016-108882"/>
    <x v="850"/>
    <d v="2016-01-15T00:00:00"/>
    <s v="Standard Class"/>
    <s v="LA-16780"/>
    <s v="Laura Armstrong"/>
    <x v="1"/>
    <s v="United States"/>
    <s v="Fresno"/>
    <x v="1"/>
    <n v="93727"/>
    <x v="1"/>
    <s v="TEC-AC-10000420"/>
    <x v="2"/>
    <x v="11"/>
    <s v="Logitech G500s Laser Gaming Mouse with Adjustable Weight Tuning"/>
    <n v="349.95"/>
    <n v="5"/>
    <n v="0"/>
    <n v="118.98299999999999"/>
  </r>
  <r>
    <n v="3210"/>
    <s v="CA-2016-108882"/>
    <x v="850"/>
    <d v="2016-01-15T00:00:00"/>
    <s v="Standard Class"/>
    <s v="LA-16780"/>
    <s v="Laura Armstrong"/>
    <x v="1"/>
    <s v="United States"/>
    <s v="Fresno"/>
    <x v="1"/>
    <n v="93727"/>
    <x v="1"/>
    <s v="TEC-PH-10002726"/>
    <x v="2"/>
    <x v="7"/>
    <s v="netTALK DUO VoIP Telephone Service"/>
    <n v="377.92800000000005"/>
    <n v="9"/>
    <n v="0.2"/>
    <n v="141.72300000000001"/>
  </r>
  <r>
    <n v="3211"/>
    <s v="US-2017-108245"/>
    <x v="585"/>
    <d v="2017-09-27T00:00:00"/>
    <s v="Standard Class"/>
    <s v="SH-19975"/>
    <s v="Sally Hughsby"/>
    <x v="1"/>
    <s v="United States"/>
    <s v="Pearland"/>
    <x v="5"/>
    <n v="77581"/>
    <x v="2"/>
    <s v="OFF-EN-10001415"/>
    <x v="1"/>
    <x v="12"/>
    <s v="Staple envelope"/>
    <n v="13.392000000000001"/>
    <n v="3"/>
    <n v="0.2"/>
    <n v="5.0220000000000002"/>
  </r>
  <r>
    <n v="3212"/>
    <s v="US-2017-108245"/>
    <x v="585"/>
    <d v="2017-09-27T00:00:00"/>
    <s v="Standard Class"/>
    <s v="SH-19975"/>
    <s v="Sally Hughsby"/>
    <x v="1"/>
    <s v="United States"/>
    <s v="Pearland"/>
    <x v="5"/>
    <n v="77581"/>
    <x v="2"/>
    <s v="OFF-BI-10000773"/>
    <x v="1"/>
    <x v="8"/>
    <s v="Insertable Tab Post Binder Dividers"/>
    <n v="11.227999999999998"/>
    <n v="7"/>
    <n v="0.8"/>
    <n v="-18.52620000000001"/>
  </r>
  <r>
    <n v="3213"/>
    <s v="CA-2014-142314"/>
    <x v="851"/>
    <d v="2014-12-28T00:00:00"/>
    <s v="Standard Class"/>
    <s v="SF-20200"/>
    <s v="Sarah Foster"/>
    <x v="0"/>
    <s v="United States"/>
    <s v="Richmond"/>
    <x v="14"/>
    <n v="47374"/>
    <x v="2"/>
    <s v="OFF-AP-10002350"/>
    <x v="1"/>
    <x v="9"/>
    <s v="Belkin F9H710-06 7 Outlet SurgeMaster Surge Protector"/>
    <n v="207.24"/>
    <n v="11"/>
    <n v="0"/>
    <n v="58.027200000000001"/>
  </r>
  <r>
    <n v="3214"/>
    <s v="CA-2016-132409"/>
    <x v="439"/>
    <d v="2016-06-01T00:00:00"/>
    <s v="Standard Class"/>
    <s v="TH-21235"/>
    <s v="Tiffany House"/>
    <x v="1"/>
    <s v="United States"/>
    <s v="Philadelphia"/>
    <x v="9"/>
    <n v="19134"/>
    <x v="3"/>
    <s v="OFF-AR-10001919"/>
    <x v="1"/>
    <x v="6"/>
    <s v="OIC #2 Pencils, Medium Soft"/>
    <n v="1.504"/>
    <n v="1"/>
    <n v="0.2"/>
    <n v="0.16919999999999991"/>
  </r>
  <r>
    <n v="3215"/>
    <s v="CA-2016-132409"/>
    <x v="439"/>
    <d v="2016-06-01T00:00:00"/>
    <s v="Standard Class"/>
    <s v="TH-21235"/>
    <s v="Tiffany House"/>
    <x v="1"/>
    <s v="United States"/>
    <s v="Philadelphia"/>
    <x v="9"/>
    <n v="19134"/>
    <x v="3"/>
    <s v="OFF-AP-10002082"/>
    <x v="1"/>
    <x v="9"/>
    <s v="Holmes HEPA Air Purifier"/>
    <n v="34.848000000000006"/>
    <n v="2"/>
    <n v="0.2"/>
    <n v="6.5339999999999971"/>
  </r>
  <r>
    <n v="3216"/>
    <s v="CA-2017-150189"/>
    <x v="141"/>
    <d v="2017-07-10T00:00:00"/>
    <s v="First Class"/>
    <s v="VG-21790"/>
    <s v="Vivek Gonzalez"/>
    <x v="0"/>
    <s v="United States"/>
    <s v="San Mateo"/>
    <x v="1"/>
    <n v="94403"/>
    <x v="1"/>
    <s v="OFF-LA-10002762"/>
    <x v="1"/>
    <x v="2"/>
    <s v="Avery 485"/>
    <n v="75.179999999999993"/>
    <n v="6"/>
    <n v="0"/>
    <n v="35.334599999999995"/>
  </r>
  <r>
    <n v="3217"/>
    <s v="CA-2014-114433"/>
    <x v="8"/>
    <d v="2014-05-17T00:00:00"/>
    <s v="Standard Class"/>
    <s v="NP-18325"/>
    <s v="Naresj Patel"/>
    <x v="0"/>
    <s v="United States"/>
    <s v="Oakland"/>
    <x v="1"/>
    <n v="94601"/>
    <x v="1"/>
    <s v="TEC-AC-10002800"/>
    <x v="2"/>
    <x v="11"/>
    <s v="Plantronics Audio 478 Stereo USB Headset"/>
    <n v="149.97"/>
    <n v="3"/>
    <n v="0"/>
    <n v="52.489499999999992"/>
  </r>
  <r>
    <n v="3218"/>
    <s v="CA-2017-104640"/>
    <x v="468"/>
    <d v="2017-11-16T00:00:00"/>
    <s v="Standard Class"/>
    <s v="FH-14275"/>
    <s v="Frank Hawley"/>
    <x v="1"/>
    <s v="United States"/>
    <s v="New York City"/>
    <x v="15"/>
    <n v="10024"/>
    <x v="3"/>
    <s v="OFF-BI-10003925"/>
    <x v="1"/>
    <x v="8"/>
    <s v="Fellowes PB300 Plastic Comb Binding Machine"/>
    <n v="931.17600000000016"/>
    <n v="3"/>
    <n v="0.2"/>
    <n v="314.27190000000002"/>
  </r>
  <r>
    <n v="3219"/>
    <s v="CA-2017-104640"/>
    <x v="468"/>
    <d v="2017-11-16T00:00:00"/>
    <s v="Standard Class"/>
    <s v="FH-14275"/>
    <s v="Frank Hawley"/>
    <x v="1"/>
    <s v="United States"/>
    <s v="New York City"/>
    <x v="15"/>
    <n v="10024"/>
    <x v="3"/>
    <s v="TEC-PH-10002200"/>
    <x v="2"/>
    <x v="7"/>
    <s v="Aastra 6757i CT Wireless VoIP phone"/>
    <n v="430.88"/>
    <n v="2"/>
    <n v="0"/>
    <n v="124.95519999999999"/>
  </r>
  <r>
    <n v="3220"/>
    <s v="US-2015-137008"/>
    <x v="653"/>
    <d v="2015-10-08T00:00:00"/>
    <s v="Standard Class"/>
    <s v="JP-15460"/>
    <s v="Jennifer Patt"/>
    <x v="1"/>
    <s v="United States"/>
    <s v="Lakewood"/>
    <x v="30"/>
    <n v="8701"/>
    <x v="3"/>
    <s v="OFF-PA-10001295"/>
    <x v="1"/>
    <x v="10"/>
    <s v="Computer Printout Paper with Letter-Trim Perforations"/>
    <n v="94.85"/>
    <n v="5"/>
    <n v="0"/>
    <n v="45.527999999999992"/>
  </r>
  <r>
    <n v="3221"/>
    <s v="US-2015-137008"/>
    <x v="653"/>
    <d v="2015-10-08T00:00:00"/>
    <s v="Standard Class"/>
    <s v="JP-15460"/>
    <s v="Jennifer Patt"/>
    <x v="1"/>
    <s v="United States"/>
    <s v="Lakewood"/>
    <x v="30"/>
    <n v="8701"/>
    <x v="3"/>
    <s v="OFF-EN-10002500"/>
    <x v="1"/>
    <x v="12"/>
    <s v="Globe Weis Peel &amp; Seel First Class Envelopes"/>
    <n v="51.12"/>
    <n v="4"/>
    <n v="0"/>
    <n v="23.003999999999998"/>
  </r>
  <r>
    <n v="3222"/>
    <s v="US-2015-137008"/>
    <x v="653"/>
    <d v="2015-10-08T00:00:00"/>
    <s v="Standard Class"/>
    <s v="JP-15460"/>
    <s v="Jennifer Patt"/>
    <x v="1"/>
    <s v="United States"/>
    <s v="Lakewood"/>
    <x v="30"/>
    <n v="8701"/>
    <x v="3"/>
    <s v="TEC-AC-10000892"/>
    <x v="2"/>
    <x v="11"/>
    <s v="NETGEAR N750 Dual Band Wi-Fi Gigabit Router"/>
    <n v="90"/>
    <n v="1"/>
    <n v="0"/>
    <n v="32.4"/>
  </r>
  <r>
    <n v="3223"/>
    <s v="CA-2014-108189"/>
    <x v="852"/>
    <d v="2014-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s v="First Class"/>
    <s v="ES-14080"/>
    <s v="Erin Smith"/>
    <x v="1"/>
    <s v="United States"/>
    <s v="Tempe"/>
    <x v="16"/>
    <n v="85281"/>
    <x v="1"/>
    <s v="OFF-FA-10000735"/>
    <x v="1"/>
    <x v="13"/>
    <s v="Staples"/>
    <n v="4.6719999999999997"/>
    <n v="2"/>
    <n v="0.2"/>
    <n v="1.4599999999999997"/>
  </r>
  <r>
    <n v="3225"/>
    <s v="CA-2014-108189"/>
    <x v="852"/>
    <d v="2014-10-05T00:00:00"/>
    <s v="First Class"/>
    <s v="ES-14080"/>
    <s v="Erin Smith"/>
    <x v="1"/>
    <s v="United States"/>
    <s v="Tempe"/>
    <x v="16"/>
    <n v="85281"/>
    <x v="1"/>
    <s v="TEC-PH-10001760"/>
    <x v="2"/>
    <x v="7"/>
    <s v="Bose SoundLink Bluetooth Speaker"/>
    <n v="318.40000000000003"/>
    <n v="2"/>
    <n v="0.2"/>
    <n v="107.46"/>
  </r>
  <r>
    <n v="3226"/>
    <s v="CA-2014-108189"/>
    <x v="852"/>
    <d v="2014-10-05T00:00:00"/>
    <s v="First Class"/>
    <s v="ES-14080"/>
    <s v="Erin Smith"/>
    <x v="1"/>
    <s v="United States"/>
    <s v="Tempe"/>
    <x v="16"/>
    <n v="85281"/>
    <x v="1"/>
    <s v="OFF-EN-10004846"/>
    <x v="1"/>
    <x v="12"/>
    <s v="Letter or Legal Size Expandable Poly String Tie Envelopes"/>
    <n v="12.768000000000001"/>
    <n v="6"/>
    <n v="0.2"/>
    <n v="4.628400000000001"/>
  </r>
  <r>
    <n v="3227"/>
    <s v="CA-2014-108189"/>
    <x v="852"/>
    <d v="2014-10-05T00:00:00"/>
    <s v="First Class"/>
    <s v="ES-14080"/>
    <s v="Erin Smith"/>
    <x v="1"/>
    <s v="United States"/>
    <s v="Tempe"/>
    <x v="16"/>
    <n v="85281"/>
    <x v="1"/>
    <s v="OFF-SU-10003567"/>
    <x v="1"/>
    <x v="14"/>
    <s v="Stiletto Hand Letter Openers"/>
    <n v="15.36"/>
    <n v="2"/>
    <n v="0.2"/>
    <n v="-3.2639999999999993"/>
  </r>
  <r>
    <n v="3228"/>
    <s v="CA-2014-108189"/>
    <x v="852"/>
    <d v="2014-10-05T00:00:00"/>
    <s v="First Class"/>
    <s v="ES-14080"/>
    <s v="Erin Smith"/>
    <x v="1"/>
    <s v="United States"/>
    <s v="Tempe"/>
    <x v="16"/>
    <n v="85281"/>
    <x v="1"/>
    <s v="TEC-PH-10001557"/>
    <x v="2"/>
    <x v="7"/>
    <s v="Pyle PMP37LED"/>
    <n v="230.376"/>
    <n v="3"/>
    <n v="0.2"/>
    <n v="20.157899999999991"/>
  </r>
  <r>
    <n v="3229"/>
    <s v="CA-2014-108189"/>
    <x v="852"/>
    <d v="2014-10-05T00:00:00"/>
    <s v="First Class"/>
    <s v="ES-14080"/>
    <s v="Erin Smith"/>
    <x v="1"/>
    <s v="United States"/>
    <s v="Tempe"/>
    <x v="16"/>
    <n v="85281"/>
    <x v="1"/>
    <s v="TEC-AC-10003038"/>
    <x v="2"/>
    <x v="11"/>
    <s v="Kingston Digital DataTraveler 16GB USB 2.0"/>
    <n v="7.16"/>
    <n v="1"/>
    <n v="0.2"/>
    <n v="-8.9500000000001023E-2"/>
  </r>
  <r>
    <n v="3230"/>
    <s v="CA-2014-154641"/>
    <x v="430"/>
    <d v="2014-08-16T00:00:00"/>
    <s v="Standard Class"/>
    <s v="KL-16645"/>
    <s v="Ken Lonsdale"/>
    <x v="0"/>
    <s v="United States"/>
    <s v="New York City"/>
    <x v="15"/>
    <n v="10035"/>
    <x v="3"/>
    <s v="OFF-ST-10004459"/>
    <x v="1"/>
    <x v="4"/>
    <s v="Tennsco Single-Tier Lockers"/>
    <n v="375.34"/>
    <n v="1"/>
    <n v="0"/>
    <n v="18.766999999999996"/>
  </r>
  <r>
    <n v="3231"/>
    <s v="CA-2017-131625"/>
    <x v="853"/>
    <d v="2017-09-05T00:00:00"/>
    <s v="Second Class"/>
    <s v="BN-11515"/>
    <s v="Bradley Nguyen"/>
    <x v="0"/>
    <s v="United States"/>
    <s v="New York City"/>
    <x v="15"/>
    <n v="10009"/>
    <x v="3"/>
    <s v="FUR-FU-10004960"/>
    <x v="0"/>
    <x v="5"/>
    <s v="Seth Thomas 12&quot; Clock w/ Goldtone Case"/>
    <n v="114.9"/>
    <n v="5"/>
    <n v="0"/>
    <n v="39.066000000000003"/>
  </r>
  <r>
    <n v="3232"/>
    <s v="US-2017-156356"/>
    <x v="513"/>
    <d v="2017-04-22T00:00:00"/>
    <s v="Standard Class"/>
    <s v="ND-18370"/>
    <s v="Natalie DeCherney"/>
    <x v="0"/>
    <s v="United States"/>
    <s v="Houston"/>
    <x v="5"/>
    <n v="77095"/>
    <x v="2"/>
    <s v="OFF-BI-10000632"/>
    <x v="1"/>
    <x v="8"/>
    <s v="Satellite Sectional Post Binders"/>
    <n v="26.045999999999992"/>
    <n v="3"/>
    <n v="0.8"/>
    <n v="-44.278199999999998"/>
  </r>
  <r>
    <n v="3233"/>
    <s v="US-2017-156356"/>
    <x v="513"/>
    <d v="2017-04-22T00:00:00"/>
    <s v="Standard Class"/>
    <s v="ND-18370"/>
    <s v="Natalie DeCherney"/>
    <x v="0"/>
    <s v="United States"/>
    <s v="Houston"/>
    <x v="5"/>
    <n v="77095"/>
    <x v="2"/>
    <s v="OFF-BI-10001107"/>
    <x v="1"/>
    <x v="8"/>
    <s v="GBC White Gloss Covers, Plain Front"/>
    <n v="2.8959999999999995"/>
    <n v="1"/>
    <n v="0.8"/>
    <n v="-4.7784000000000013"/>
  </r>
  <r>
    <n v="3234"/>
    <s v="US-2017-156356"/>
    <x v="513"/>
    <d v="2017-04-22T00:00:00"/>
    <s v="Standard Class"/>
    <s v="ND-18370"/>
    <s v="Natalie DeCherney"/>
    <x v="0"/>
    <s v="United States"/>
    <s v="Houston"/>
    <x v="5"/>
    <n v="77095"/>
    <x v="2"/>
    <s v="OFF-ST-10002301"/>
    <x v="1"/>
    <x v="4"/>
    <s v="Tennsco Commercial Shelving"/>
    <n v="32.544000000000004"/>
    <n v="2"/>
    <n v="0.2"/>
    <n v="-7.7292000000000041"/>
  </r>
  <r>
    <n v="3235"/>
    <s v="CA-2016-138933"/>
    <x v="423"/>
    <d v="2016-04-27T00:00:00"/>
    <s v="First Class"/>
    <s v="JL-15130"/>
    <s v="Jack Lebron"/>
    <x v="0"/>
    <s v="United States"/>
    <s v="Riverside"/>
    <x v="1"/>
    <n v="92503"/>
    <x v="1"/>
    <s v="OFF-BI-10003355"/>
    <x v="1"/>
    <x v="8"/>
    <s v="Cardinal Holdit Business Card Pockets"/>
    <n v="3.9840000000000004"/>
    <n v="1"/>
    <n v="0.2"/>
    <n v="1.3944000000000001"/>
  </r>
  <r>
    <n v="3236"/>
    <s v="CA-2016-140746"/>
    <x v="804"/>
    <d v="2016-01-15T00:00:00"/>
    <s v="Same Day"/>
    <s v="RC-19825"/>
    <s v="Roy Collins"/>
    <x v="0"/>
    <s v="United States"/>
    <s v="Fairfield"/>
    <x v="29"/>
    <n v="6824"/>
    <x v="3"/>
    <s v="FUR-TA-10002903"/>
    <x v="0"/>
    <x v="3"/>
    <s v="Bevis Round Bullnose 29&quot; High Table Top"/>
    <n v="181.79699999999997"/>
    <n v="1"/>
    <n v="0.3"/>
    <n v="-15.582599999999999"/>
  </r>
  <r>
    <n v="3237"/>
    <s v="CA-2016-146836"/>
    <x v="440"/>
    <d v="2016-05-02T00:00:00"/>
    <s v="Same Day"/>
    <s v="CC-12475"/>
    <s v="Cindy Chapman"/>
    <x v="0"/>
    <s v="United States"/>
    <s v="New York City"/>
    <x v="15"/>
    <n v="10024"/>
    <x v="3"/>
    <s v="OFF-ST-10001580"/>
    <x v="1"/>
    <x v="4"/>
    <s v="Super Decoflex Portable Personal File"/>
    <n v="44.94"/>
    <n v="3"/>
    <n v="0"/>
    <n v="12.5832"/>
  </r>
  <r>
    <n v="3238"/>
    <s v="CA-2016-146836"/>
    <x v="440"/>
    <d v="2016-05-02T00:00:00"/>
    <s v="Same Day"/>
    <s v="CC-12475"/>
    <s v="Cindy Chapman"/>
    <x v="0"/>
    <s v="United States"/>
    <s v="New York City"/>
    <x v="15"/>
    <n v="10024"/>
    <x v="3"/>
    <s v="OFF-BI-10000315"/>
    <x v="1"/>
    <x v="8"/>
    <s v="Poly Designer Cover &amp; Back"/>
    <n v="45.576000000000001"/>
    <n v="3"/>
    <n v="0.2"/>
    <n v="15.951599999999997"/>
  </r>
  <r>
    <n v="3239"/>
    <s v="US-2016-127971"/>
    <x v="73"/>
    <d v="2016-11-27T00:00:00"/>
    <s v="Standard Class"/>
    <s v="DW-13195"/>
    <s v="David Wiener"/>
    <x v="1"/>
    <s v="United States"/>
    <s v="Houston"/>
    <x v="5"/>
    <n v="77095"/>
    <x v="2"/>
    <s v="FUR-CH-10003774"/>
    <x v="0"/>
    <x v="1"/>
    <s v="Global Wood Trimmed Manager's Task Chair, Khaki"/>
    <n v="318.43"/>
    <n v="5"/>
    <n v="0.3"/>
    <n v="-77.333000000000013"/>
  </r>
  <r>
    <n v="3240"/>
    <s v="US-2016-127971"/>
    <x v="73"/>
    <d v="2016-11-27T00:00:00"/>
    <s v="Standard Class"/>
    <s v="DW-13195"/>
    <s v="David Wiener"/>
    <x v="1"/>
    <s v="United States"/>
    <s v="Houston"/>
    <x v="5"/>
    <n v="77095"/>
    <x v="2"/>
    <s v="TEC-PH-10003095"/>
    <x v="2"/>
    <x v="7"/>
    <s v="Samsung HM1900 Bluetooth Headset"/>
    <n v="122.91999999999999"/>
    <n v="7"/>
    <n v="0.2"/>
    <n v="46.095000000000006"/>
  </r>
  <r>
    <n v="3241"/>
    <s v="US-2016-127971"/>
    <x v="73"/>
    <d v="2016-11-27T00:00:00"/>
    <s v="Standard Class"/>
    <s v="DW-13195"/>
    <s v="David Wiener"/>
    <x v="1"/>
    <s v="United States"/>
    <s v="Houston"/>
    <x v="5"/>
    <n v="77095"/>
    <x v="2"/>
    <s v="FUR-FU-10000023"/>
    <x v="0"/>
    <x v="5"/>
    <s v="Eldon Wave Desk Accessories"/>
    <n v="7.0679999999999996"/>
    <n v="3"/>
    <n v="0.6"/>
    <n v="-2.8271999999999995"/>
  </r>
  <r>
    <n v="3242"/>
    <s v="US-2016-140809"/>
    <x v="854"/>
    <d v="2016-02-03T00:00:00"/>
    <s v="First Class"/>
    <s v="CK-12760"/>
    <s v="Cyma Kinney"/>
    <x v="1"/>
    <s v="United States"/>
    <s v="Arlington"/>
    <x v="17"/>
    <n v="22204"/>
    <x v="0"/>
    <s v="OFF-ST-10002214"/>
    <x v="1"/>
    <x v="4"/>
    <s v="X-Rack File for Hanging Folders"/>
    <n v="56.449999999999996"/>
    <n v="5"/>
    <n v="0"/>
    <n v="14.676999999999998"/>
  </r>
  <r>
    <n v="3243"/>
    <s v="CA-2017-114524"/>
    <x v="185"/>
    <d v="2017-04-05T00:00:00"/>
    <s v="Second Class"/>
    <s v="EG-13900"/>
    <s v="Emily Grady"/>
    <x v="0"/>
    <s v="United States"/>
    <s v="Chicago"/>
    <x v="10"/>
    <n v="60623"/>
    <x v="2"/>
    <s v="OFF-BI-10002799"/>
    <x v="1"/>
    <x v="8"/>
    <s v="SlimView Poly Binder, 3/8&quot;"/>
    <n v="13.467999999999998"/>
    <n v="13"/>
    <n v="0.8"/>
    <n v="-22.895600000000005"/>
  </r>
  <r>
    <n v="3244"/>
    <s v="CA-2017-113355"/>
    <x v="96"/>
    <d v="2017-12-05T00:00:00"/>
    <s v="Standard Class"/>
    <s v="SJ-20215"/>
    <s v="Sarah Jordon"/>
    <x v="0"/>
    <s v="United States"/>
    <s v="Grand Prairie"/>
    <x v="5"/>
    <n v="75051"/>
    <x v="2"/>
    <s v="TEC-PH-10004912"/>
    <x v="2"/>
    <x v="7"/>
    <s v="Cisco SPA112 2 Port Phone Adapter"/>
    <n v="219.80000000000004"/>
    <n v="5"/>
    <n v="0.2"/>
    <n v="24.727499999999971"/>
  </r>
  <r>
    <n v="3245"/>
    <s v="CA-2017-113355"/>
    <x v="96"/>
    <d v="2017-12-05T00:00:00"/>
    <s v="Standard Class"/>
    <s v="SJ-20215"/>
    <s v="Sarah Jordon"/>
    <x v="0"/>
    <s v="United States"/>
    <s v="Grand Prairie"/>
    <x v="5"/>
    <n v="75051"/>
    <x v="2"/>
    <s v="FUR-CH-10002602"/>
    <x v="0"/>
    <x v="1"/>
    <s v="DMI Arturo Collection Mission-style Design Wood Chair"/>
    <n v="317.05799999999999"/>
    <n v="3"/>
    <n v="0.3"/>
    <n v="-18.117599999999996"/>
  </r>
  <r>
    <n v="3246"/>
    <s v="US-2017-140907"/>
    <x v="389"/>
    <d v="2017-12-12T00:00:00"/>
    <s v="Second Class"/>
    <s v="BP-11185"/>
    <s v="Ben Peterman"/>
    <x v="1"/>
    <s v="United States"/>
    <s v="Seattle"/>
    <x v="4"/>
    <n v="98103"/>
    <x v="1"/>
    <s v="TEC-AC-10004510"/>
    <x v="2"/>
    <x v="11"/>
    <s v="Logitech Desktop MK120 Mouse and keyboard Combo"/>
    <n v="49.08"/>
    <n v="3"/>
    <n v="0"/>
    <n v="4.9079999999999977"/>
  </r>
  <r>
    <n v="3247"/>
    <s v="US-2017-140907"/>
    <x v="389"/>
    <d v="2017-12-12T00:00:00"/>
    <s v="Second Class"/>
    <s v="BP-11185"/>
    <s v="Ben Peterman"/>
    <x v="1"/>
    <s v="United States"/>
    <s v="Seattle"/>
    <x v="4"/>
    <n v="98103"/>
    <x v="1"/>
    <s v="OFF-ST-10000060"/>
    <x v="1"/>
    <x v="4"/>
    <s v="Fellowes Bankers Box Staxonsteel Drawer File/Stacking System"/>
    <n v="324.90000000000003"/>
    <n v="5"/>
    <n v="0"/>
    <n v="38.988000000000014"/>
  </r>
  <r>
    <n v="3248"/>
    <s v="US-2017-140907"/>
    <x v="389"/>
    <d v="2017-12-12T00:00:00"/>
    <s v="Second Class"/>
    <s v="BP-11185"/>
    <s v="Ben Peterman"/>
    <x v="1"/>
    <s v="United States"/>
    <s v="Seattle"/>
    <x v="4"/>
    <n v="98103"/>
    <x v="1"/>
    <s v="OFF-AR-10000799"/>
    <x v="1"/>
    <x v="6"/>
    <s v="Col-Erase Pencils with Erasers"/>
    <n v="18.240000000000002"/>
    <n v="3"/>
    <n v="0"/>
    <n v="5.2895999999999983"/>
  </r>
  <r>
    <n v="3249"/>
    <s v="CA-2016-159730"/>
    <x v="42"/>
    <d v="2016-09-21T00:00:00"/>
    <s v="Standard Class"/>
    <s v="SJ-20125"/>
    <s v="Sanjit Jacobs"/>
    <x v="2"/>
    <s v="United States"/>
    <s v="Seattle"/>
    <x v="4"/>
    <n v="98103"/>
    <x v="1"/>
    <s v="FUR-CH-10004875"/>
    <x v="0"/>
    <x v="1"/>
    <s v="Harbour Creations 67200 Series Stacking Chairs"/>
    <n v="113.88800000000002"/>
    <n v="2"/>
    <n v="0.2"/>
    <n v="9.9651999999999994"/>
  </r>
  <r>
    <n v="3250"/>
    <s v="CA-2016-159730"/>
    <x v="42"/>
    <d v="2016-09-21T00:00:00"/>
    <s v="Standard Class"/>
    <s v="SJ-20125"/>
    <s v="Sanjit Jacobs"/>
    <x v="2"/>
    <s v="United States"/>
    <s v="Seattle"/>
    <x v="4"/>
    <n v="98103"/>
    <x v="1"/>
    <s v="TEC-PH-10002085"/>
    <x v="2"/>
    <x v="7"/>
    <s v="Clarity 53712"/>
    <n v="105.584"/>
    <n v="2"/>
    <n v="0.2"/>
    <n v="7.9188000000000045"/>
  </r>
  <r>
    <n v="3251"/>
    <s v="CA-2016-157868"/>
    <x v="443"/>
    <d v="2016-12-29T00:00:00"/>
    <s v="Standard Class"/>
    <s v="MC-17590"/>
    <s v="Matt Collister"/>
    <x v="1"/>
    <s v="United States"/>
    <s v="Grand Rapids"/>
    <x v="12"/>
    <n v="49505"/>
    <x v="2"/>
    <s v="OFF-FA-10000992"/>
    <x v="1"/>
    <x v="13"/>
    <s v="Acco Clips to Go Binder Clips, 24 Clips in Two Sizes"/>
    <n v="24.849999999999998"/>
    <n v="7"/>
    <n v="0"/>
    <n v="11.679499999999999"/>
  </r>
  <r>
    <n v="3252"/>
    <s v="CA-2017-119389"/>
    <x v="827"/>
    <d v="2017-04-19T00:00:00"/>
    <s v="First Class"/>
    <s v="BG-11740"/>
    <s v="Bruce Geld"/>
    <x v="0"/>
    <s v="United States"/>
    <s v="Philadelphia"/>
    <x v="9"/>
    <n v="19120"/>
    <x v="3"/>
    <s v="FUR-FU-10001473"/>
    <x v="0"/>
    <x v="5"/>
    <s v="Eldon Executive Woodline II Desk Accessories, Mahogany"/>
    <n v="60.311999999999998"/>
    <n v="3"/>
    <n v="0.2"/>
    <n v="5.2773000000000003"/>
  </r>
  <r>
    <n v="3253"/>
    <s v="CA-2017-110373"/>
    <x v="855"/>
    <d v="2017-10-30T00:00:00"/>
    <s v="Second Class"/>
    <s v="MA-17560"/>
    <s v="Matt Abelman"/>
    <x v="2"/>
    <s v="United States"/>
    <s v="Chicago"/>
    <x v="10"/>
    <n v="60610"/>
    <x v="2"/>
    <s v="OFF-AR-10003045"/>
    <x v="1"/>
    <x v="6"/>
    <s v="Prang Colored Pencils"/>
    <n v="7.0559999999999992"/>
    <n v="3"/>
    <n v="0.2"/>
    <n v="2.2050000000000001"/>
  </r>
  <r>
    <n v="3254"/>
    <s v="CA-2017-110373"/>
    <x v="855"/>
    <d v="2017-10-30T00:00:00"/>
    <s v="Second Class"/>
    <s v="MA-17560"/>
    <s v="Matt Abelman"/>
    <x v="2"/>
    <s v="United States"/>
    <s v="Chicago"/>
    <x v="10"/>
    <n v="60610"/>
    <x v="2"/>
    <s v="TEC-PH-10001536"/>
    <x v="2"/>
    <x v="7"/>
    <s v="Spigen Samsung Galaxy S5 Case Wallet"/>
    <n v="27.183999999999997"/>
    <n v="2"/>
    <n v="0.2"/>
    <n v="2.0387999999999984"/>
  </r>
  <r>
    <n v="3255"/>
    <s v="CA-2016-155474"/>
    <x v="630"/>
    <d v="2016-07-14T00:00:00"/>
    <s v="Standard Class"/>
    <s v="CC-12220"/>
    <s v="Chris Cortes"/>
    <x v="0"/>
    <s v="United States"/>
    <s v="Seattle"/>
    <x v="4"/>
    <n v="98105"/>
    <x v="1"/>
    <s v="TEC-PH-10001580"/>
    <x v="2"/>
    <x v="7"/>
    <s v="Logitech Mobile Speakerphone P710e - speaker phone"/>
    <n v="107.98399999999999"/>
    <n v="1"/>
    <n v="0.2"/>
    <n v="9.4485999999999954"/>
  </r>
  <r>
    <n v="3256"/>
    <s v="CA-2016-155474"/>
    <x v="630"/>
    <d v="2016-07-14T00:00:00"/>
    <s v="Standard Class"/>
    <s v="CC-12220"/>
    <s v="Chris Cortes"/>
    <x v="0"/>
    <s v="United States"/>
    <s v="Seattle"/>
    <x v="4"/>
    <n v="98105"/>
    <x v="1"/>
    <s v="OFF-BI-10004209"/>
    <x v="1"/>
    <x v="8"/>
    <s v="Fellowes Twister Kit, Gray/Clear, 3/pkg"/>
    <n v="19.295999999999999"/>
    <n v="3"/>
    <n v="0.2"/>
    <n v="6.0299999999999994"/>
  </r>
  <r>
    <n v="3257"/>
    <s v="CA-2015-155453"/>
    <x v="101"/>
    <d v="2015-08-14T00:00:00"/>
    <s v="Standard Class"/>
    <s v="RA-19885"/>
    <s v="Ruben Ausman"/>
    <x v="1"/>
    <s v="United States"/>
    <s v="Jacksonville"/>
    <x v="2"/>
    <n v="32216"/>
    <x v="0"/>
    <s v="OFF-LA-10001613"/>
    <x v="1"/>
    <x v="2"/>
    <s v="Avery File Folder Labels"/>
    <n v="4.6079999999999997"/>
    <n v="2"/>
    <n v="0.2"/>
    <n v="1.6704000000000001"/>
  </r>
  <r>
    <n v="3258"/>
    <s v="US-2016-161844"/>
    <x v="10"/>
    <d v="2016-12-14T00:00:00"/>
    <s v="Second Class"/>
    <s v="DK-12835"/>
    <s v="Damala Kotsonis"/>
    <x v="1"/>
    <s v="United States"/>
    <s v="Franklin"/>
    <x v="18"/>
    <n v="37064"/>
    <x v="0"/>
    <s v="FUR-TA-10001676"/>
    <x v="0"/>
    <x v="3"/>
    <s v="Hon 61000 Series Interactive Training Tables"/>
    <n v="79.97399999999999"/>
    <n v="3"/>
    <n v="0.4"/>
    <n v="-29.323800000000006"/>
  </r>
  <r>
    <n v="3259"/>
    <s v="US-2016-161844"/>
    <x v="10"/>
    <d v="2016-12-14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s v="Standard Class"/>
    <s v="LB-16795"/>
    <s v="Laurel Beltran"/>
    <x v="2"/>
    <s v="United States"/>
    <s v="Highland Park"/>
    <x v="10"/>
    <n v="60035"/>
    <x v="2"/>
    <s v="OFF-BI-10000285"/>
    <x v="1"/>
    <x v="8"/>
    <s v="XtraLife ClearVue Slant-D Ring Binders by Cardinal"/>
    <n v="3.1359999999999992"/>
    <n v="2"/>
    <n v="0.8"/>
    <n v="-4.7040000000000006"/>
  </r>
  <r>
    <n v="3261"/>
    <s v="CA-2014-151554"/>
    <x v="687"/>
    <d v="2014-11-15T00:00:00"/>
    <s v="First Class"/>
    <s v="CM-11815"/>
    <s v="Candace McMahon"/>
    <x v="1"/>
    <s v="United States"/>
    <s v="Pasadena"/>
    <x v="5"/>
    <n v="77506"/>
    <x v="2"/>
    <s v="OFF-PA-10004609"/>
    <x v="1"/>
    <x v="10"/>
    <s v="Xerox 221"/>
    <n v="20.736000000000004"/>
    <n v="4"/>
    <n v="0.2"/>
    <n v="7.2576000000000001"/>
  </r>
  <r>
    <n v="3262"/>
    <s v="CA-2014-140662"/>
    <x v="664"/>
    <d v="2014-11-19T00:00:00"/>
    <s v="First Class"/>
    <s v="TS-21205"/>
    <s v="Thomas Seio"/>
    <x v="1"/>
    <s v="United States"/>
    <s v="San Francisco"/>
    <x v="1"/>
    <n v="94109"/>
    <x v="1"/>
    <s v="TEC-AC-10001314"/>
    <x v="2"/>
    <x v="11"/>
    <s v="Case Logic 2.4GHz Wireless Keyboard"/>
    <n v="99.98"/>
    <n v="2"/>
    <n v="0"/>
    <n v="7.9983999999999895"/>
  </r>
  <r>
    <n v="3263"/>
    <s v="CA-2014-140662"/>
    <x v="664"/>
    <d v="2014-11-19T00:00:00"/>
    <s v="First Class"/>
    <s v="TS-21205"/>
    <s v="Thomas Seio"/>
    <x v="1"/>
    <s v="United States"/>
    <s v="San Francisco"/>
    <x v="1"/>
    <n v="94109"/>
    <x v="1"/>
    <s v="OFF-PA-10003395"/>
    <x v="1"/>
    <x v="10"/>
    <s v="Xerox 1941"/>
    <n v="733.94999999999993"/>
    <n v="7"/>
    <n v="0"/>
    <n v="352.29599999999999"/>
  </r>
  <r>
    <n v="3264"/>
    <s v="CA-2014-140662"/>
    <x v="664"/>
    <d v="2014-11-19T00:00:00"/>
    <s v="First Class"/>
    <s v="TS-21205"/>
    <s v="Thomas Seio"/>
    <x v="1"/>
    <s v="United States"/>
    <s v="San Francisco"/>
    <x v="1"/>
    <n v="94109"/>
    <x v="1"/>
    <s v="OFF-AP-10001242"/>
    <x v="1"/>
    <x v="9"/>
    <s v="APC 7 Outlet Network SurgeArrest Surge Protector"/>
    <n v="241.44"/>
    <n v="3"/>
    <n v="0"/>
    <n v="72.431999999999988"/>
  </r>
  <r>
    <n v="3265"/>
    <s v="CA-2016-122518"/>
    <x v="758"/>
    <d v="2016-03-08T00:00:00"/>
    <s v="Second Class"/>
    <s v="RF-19345"/>
    <s v="Randy Ferguson"/>
    <x v="1"/>
    <s v="United States"/>
    <s v="Miami"/>
    <x v="2"/>
    <n v="33180"/>
    <x v="0"/>
    <s v="OFF-LA-10001641"/>
    <x v="1"/>
    <x v="2"/>
    <s v="Avery 518"/>
    <n v="10.08"/>
    <n v="4"/>
    <n v="0.2"/>
    <n v="3.528"/>
  </r>
  <r>
    <n v="3266"/>
    <s v="US-2014-126571"/>
    <x v="856"/>
    <d v="2014-10-15T00:00:00"/>
    <s v="Standard Class"/>
    <s v="JF-15565"/>
    <s v="Jill Fjeld"/>
    <x v="0"/>
    <s v="United States"/>
    <s v="Philadelphia"/>
    <x v="9"/>
    <n v="19120"/>
    <x v="3"/>
    <s v="OFF-ST-10003816"/>
    <x v="1"/>
    <x v="4"/>
    <s v="Fellowes High-Stak Drawer Files"/>
    <n v="281.904"/>
    <n v="2"/>
    <n v="0.2"/>
    <n v="10.571399999999983"/>
  </r>
  <r>
    <n v="3267"/>
    <s v="US-2014-126571"/>
    <x v="856"/>
    <d v="2014-10-15T00:00:00"/>
    <s v="Standard Class"/>
    <s v="JF-15565"/>
    <s v="Jill Fjeld"/>
    <x v="0"/>
    <s v="United States"/>
    <s v="Philadelphia"/>
    <x v="9"/>
    <n v="19120"/>
    <x v="3"/>
    <s v="OFF-EN-10002230"/>
    <x v="1"/>
    <x v="12"/>
    <s v="Airmail Envelopes"/>
    <n v="201.43200000000002"/>
    <n v="3"/>
    <n v="0.2"/>
    <n v="67.983299999999986"/>
  </r>
  <r>
    <n v="3268"/>
    <s v="CA-2014-143840"/>
    <x v="857"/>
    <d v="2014-05-29T00:00:00"/>
    <s v="Standard Class"/>
    <s v="EH-14185"/>
    <s v="Evan Henry"/>
    <x v="0"/>
    <s v="United States"/>
    <s v="Decatur"/>
    <x v="19"/>
    <n v="35601"/>
    <x v="0"/>
    <s v="TEC-PH-10002660"/>
    <x v="2"/>
    <x v="7"/>
    <s v="Nortel Networks T7316 E Nt8 B27"/>
    <n v="135.97999999999999"/>
    <n v="2"/>
    <n v="0"/>
    <n v="33.995000000000005"/>
  </r>
  <r>
    <n v="3269"/>
    <s v="CA-2014-143840"/>
    <x v="857"/>
    <d v="2014-05-29T00:00:00"/>
    <s v="Standard Class"/>
    <s v="EH-14185"/>
    <s v="Evan Henry"/>
    <x v="0"/>
    <s v="United States"/>
    <s v="Decatur"/>
    <x v="19"/>
    <n v="35601"/>
    <x v="0"/>
    <s v="TEC-PH-10003171"/>
    <x v="2"/>
    <x v="7"/>
    <s v="Plantronics Encore H101 Dual Earpieces Headset"/>
    <n v="44.95"/>
    <n v="1"/>
    <n v="0"/>
    <n v="12.585999999999999"/>
  </r>
  <r>
    <n v="3270"/>
    <s v="CA-2014-115980"/>
    <x v="858"/>
    <d v="2014-07-19T00:00:00"/>
    <s v="Standard Class"/>
    <s v="VW-21775"/>
    <s v="Victoria Wilson"/>
    <x v="1"/>
    <s v="United States"/>
    <s v="Sioux Falls"/>
    <x v="44"/>
    <n v="57103"/>
    <x v="2"/>
    <s v="TEC-AC-10003709"/>
    <x v="2"/>
    <x v="11"/>
    <s v="Maxell 4.7GB DVD-R 5/Pack"/>
    <n v="2.9699999999999998"/>
    <n v="3"/>
    <n v="0"/>
    <n v="1.3068000000000004"/>
  </r>
  <r>
    <n v="3271"/>
    <s v="CA-2014-115980"/>
    <x v="858"/>
    <d v="2014-07-19T00:00:00"/>
    <s v="Standard Class"/>
    <s v="VW-21775"/>
    <s v="Victoria Wilson"/>
    <x v="1"/>
    <s v="United States"/>
    <s v="Sioux Falls"/>
    <x v="44"/>
    <n v="57103"/>
    <x v="2"/>
    <s v="OFF-FA-10000304"/>
    <x v="1"/>
    <x v="13"/>
    <s v="Advantus Push Pins"/>
    <n v="6.5400000000000009"/>
    <n v="3"/>
    <n v="0"/>
    <n v="2.6814000000000004"/>
  </r>
  <r>
    <n v="3272"/>
    <s v="CA-2015-155145"/>
    <x v="17"/>
    <d v="2015-12-29T00:00:00"/>
    <s v="Second Class"/>
    <s v="KN-16450"/>
    <s v="Kean Nguyen"/>
    <x v="1"/>
    <s v="United States"/>
    <s v="Visalia"/>
    <x v="1"/>
    <n v="93277"/>
    <x v="1"/>
    <s v="TEC-AC-10003709"/>
    <x v="2"/>
    <x v="11"/>
    <s v="Maxell 4.7GB DVD-R 5/Pack"/>
    <n v="7.92"/>
    <n v="8"/>
    <n v="0"/>
    <n v="3.4848000000000008"/>
  </r>
  <r>
    <n v="3273"/>
    <s v="CA-2015-146038"/>
    <x v="97"/>
    <d v="2015-02-16T00:00:00"/>
    <s v="Standard Class"/>
    <s v="SJ-20215"/>
    <s v="Sarah Jordon"/>
    <x v="0"/>
    <s v="United States"/>
    <s v="Los Angeles"/>
    <x v="1"/>
    <n v="90049"/>
    <x v="1"/>
    <s v="FUR-CH-10002774"/>
    <x v="0"/>
    <x v="1"/>
    <s v="Global Deluxe Stacking Chair, Gray"/>
    <n v="203.92"/>
    <n v="5"/>
    <n v="0.2"/>
    <n v="22.940999999999995"/>
  </r>
  <r>
    <n v="3274"/>
    <s v="CA-2017-133865"/>
    <x v="540"/>
    <d v="2017-05-12T00:00:00"/>
    <s v="Standard Class"/>
    <s v="PS-19045"/>
    <s v="Penelope Sewall"/>
    <x v="2"/>
    <s v="United States"/>
    <s v="Los Angeles"/>
    <x v="1"/>
    <n v="90032"/>
    <x v="1"/>
    <s v="TEC-CO-10001046"/>
    <x v="2"/>
    <x v="16"/>
    <s v="Canon Imageclass D680 Copier / Fax"/>
    <n v="3359.9520000000002"/>
    <n v="6"/>
    <n v="0.2"/>
    <n v="1049.9849999999999"/>
  </r>
  <r>
    <n v="3275"/>
    <s v="CA-2017-116358"/>
    <x v="808"/>
    <d v="2017-11-06T00:00:00"/>
    <s v="Standard Class"/>
    <s v="KM-16225"/>
    <s v="Kalyca Meade"/>
    <x v="1"/>
    <s v="United States"/>
    <s v="Overland Park"/>
    <x v="41"/>
    <n v="66212"/>
    <x v="2"/>
    <s v="OFF-FA-10003495"/>
    <x v="1"/>
    <x v="13"/>
    <s v="Staples"/>
    <n v="18.240000000000002"/>
    <n v="3"/>
    <n v="0"/>
    <n v="9.120000000000001"/>
  </r>
  <r>
    <n v="3276"/>
    <s v="CA-2017-116358"/>
    <x v="808"/>
    <d v="2017-11-06T00:00:00"/>
    <s v="Standard Class"/>
    <s v="KM-16225"/>
    <s v="Kalyca Meade"/>
    <x v="1"/>
    <s v="United States"/>
    <s v="Overland Park"/>
    <x v="41"/>
    <n v="66212"/>
    <x v="2"/>
    <s v="OFF-AR-10004685"/>
    <x v="1"/>
    <x v="6"/>
    <s v="Binney &amp; Smith Crayola Metallic Colored Pencils, 8-Color Set"/>
    <n v="27.78"/>
    <n v="6"/>
    <n v="0"/>
    <n v="9.1673999999999989"/>
  </r>
  <r>
    <n v="3277"/>
    <s v="CA-2014-102988"/>
    <x v="267"/>
    <d v="2014-04-09T00:00:00"/>
    <s v="Second Class"/>
    <s v="GM-14695"/>
    <s v="Greg Maxwell"/>
    <x v="1"/>
    <s v="United States"/>
    <s v="Alexandria"/>
    <x v="17"/>
    <n v="22304"/>
    <x v="0"/>
    <s v="OFF-AR-10004757"/>
    <x v="1"/>
    <x v="6"/>
    <s v="Crayola Colored Pencils"/>
    <n v="22.959999999999997"/>
    <n v="7"/>
    <n v="0"/>
    <n v="7.5767999999999986"/>
  </r>
  <r>
    <n v="3278"/>
    <s v="CA-2014-102988"/>
    <x v="267"/>
    <d v="2014-04-09T00:00:00"/>
    <s v="Second Class"/>
    <s v="GM-14695"/>
    <s v="Greg Maxwell"/>
    <x v="1"/>
    <s v="United States"/>
    <s v="Alexandria"/>
    <x v="17"/>
    <n v="22304"/>
    <x v="0"/>
    <s v="TEC-PH-10001615"/>
    <x v="2"/>
    <x v="7"/>
    <s v="AT&amp;T CL82213"/>
    <n v="28.99"/>
    <n v="1"/>
    <n v="0"/>
    <n v="8.4070999999999962"/>
  </r>
  <r>
    <n v="3279"/>
    <s v="CA-2014-102988"/>
    <x v="267"/>
    <d v="2014-04-09T00:00:00"/>
    <s v="Second Class"/>
    <s v="GM-14695"/>
    <s v="Greg Maxwell"/>
    <x v="1"/>
    <s v="United States"/>
    <s v="Alexandria"/>
    <x v="17"/>
    <n v="22304"/>
    <x v="0"/>
    <s v="OFF-PA-10003349"/>
    <x v="1"/>
    <x v="10"/>
    <s v="Xerox 1957"/>
    <n v="12.96"/>
    <n v="2"/>
    <n v="0"/>
    <n v="6.3504000000000005"/>
  </r>
  <r>
    <n v="3280"/>
    <s v="CA-2014-102988"/>
    <x v="267"/>
    <d v="2014-04-09T00:00:00"/>
    <s v="Second Class"/>
    <s v="GM-14695"/>
    <s v="Greg Maxwell"/>
    <x v="1"/>
    <s v="United States"/>
    <s v="Alexandria"/>
    <x v="17"/>
    <n v="22304"/>
    <x v="0"/>
    <s v="OFF-AR-10000127"/>
    <x v="1"/>
    <x v="6"/>
    <s v="Newell 321"/>
    <n v="22.959999999999997"/>
    <n v="7"/>
    <n v="0"/>
    <n v="6.6583999999999968"/>
  </r>
  <r>
    <n v="3281"/>
    <s v="CA-2014-102988"/>
    <x v="267"/>
    <d v="2014-04-09T00:00:00"/>
    <s v="Second Class"/>
    <s v="GM-14695"/>
    <s v="Greg Maxwell"/>
    <x v="1"/>
    <s v="United States"/>
    <s v="Alexandria"/>
    <x v="17"/>
    <n v="22304"/>
    <x v="0"/>
    <s v="OFF-SU-10002881"/>
    <x v="1"/>
    <x v="14"/>
    <s v="Martin Yale Chadless Opener Electric Letter Opener"/>
    <n v="4164.0499999999993"/>
    <n v="5"/>
    <n v="0"/>
    <n v="83.281000000000063"/>
  </r>
  <r>
    <n v="3282"/>
    <s v="US-2014-117170"/>
    <x v="328"/>
    <d v="2014-09-24T00:00:00"/>
    <s v="Standard Class"/>
    <s v="KT-16465"/>
    <s v="Kean Takahito"/>
    <x v="0"/>
    <s v="United States"/>
    <s v="Raleigh"/>
    <x v="3"/>
    <n v="27604"/>
    <x v="0"/>
    <s v="TEC-AC-10001109"/>
    <x v="2"/>
    <x v="11"/>
    <s v="Logitech Trackman Marble Mouse"/>
    <n v="47.984000000000002"/>
    <n v="2"/>
    <n v="0.2"/>
    <n v="13.195600000000001"/>
  </r>
  <r>
    <n v="3283"/>
    <s v="US-2014-117170"/>
    <x v="328"/>
    <d v="2014-09-24T00:00:00"/>
    <s v="Standard Class"/>
    <s v="KT-16465"/>
    <s v="Kean Takahito"/>
    <x v="0"/>
    <s v="United States"/>
    <s v="Raleigh"/>
    <x v="3"/>
    <n v="27604"/>
    <x v="0"/>
    <s v="OFF-PA-10000682"/>
    <x v="1"/>
    <x v="10"/>
    <s v="Xerox 1924"/>
    <n v="4.6240000000000006"/>
    <n v="1"/>
    <n v="0.2"/>
    <n v="1.6762000000000001"/>
  </r>
  <r>
    <n v="3284"/>
    <s v="CA-2014-159478"/>
    <x v="587"/>
    <d v="2014-10-06T00:00:00"/>
    <s v="Standard Class"/>
    <s v="MH-17785"/>
    <s v="Maya Herman"/>
    <x v="1"/>
    <s v="United States"/>
    <s v="New York City"/>
    <x v="15"/>
    <n v="10035"/>
    <x v="3"/>
    <s v="FUR-FU-10000221"/>
    <x v="0"/>
    <x v="5"/>
    <s v="Master Caster Door Stop, Brown"/>
    <n v="15.24"/>
    <n v="3"/>
    <n v="0"/>
    <n v="5.1815999999999995"/>
  </r>
  <r>
    <n v="3285"/>
    <s v="CA-2014-103702"/>
    <x v="171"/>
    <d v="2014-09-17T00:00:00"/>
    <s v="Standard Class"/>
    <s v="AF-10885"/>
    <s v="Art Foster"/>
    <x v="0"/>
    <s v="United States"/>
    <s v="Fairfield"/>
    <x v="24"/>
    <n v="45014"/>
    <x v="3"/>
    <s v="OFF-BI-10002429"/>
    <x v="1"/>
    <x v="8"/>
    <s v="Premier Elliptical Ring Binder, Black"/>
    <n v="63.924000000000007"/>
    <n v="7"/>
    <n v="0.7"/>
    <n v="-46.877600000000001"/>
  </r>
  <r>
    <n v="3286"/>
    <s v="CA-2017-150525"/>
    <x v="297"/>
    <d v="2017-02-25T00:00:00"/>
    <s v="Standard Class"/>
    <s v="JP-16135"/>
    <s v="Julie Prescott"/>
    <x v="2"/>
    <s v="United States"/>
    <s v="Muskogee"/>
    <x v="26"/>
    <n v="74403"/>
    <x v="2"/>
    <s v="OFF-AR-10002375"/>
    <x v="1"/>
    <x v="6"/>
    <s v="Newell 351"/>
    <n v="6.56"/>
    <n v="2"/>
    <n v="0"/>
    <n v="1.9023999999999992"/>
  </r>
  <r>
    <n v="3287"/>
    <s v="CA-2017-150525"/>
    <x v="297"/>
    <d v="2017-02-25T00:00:00"/>
    <s v="Standard Class"/>
    <s v="JP-16135"/>
    <s v="Julie Prescott"/>
    <x v="2"/>
    <s v="United States"/>
    <s v="Muskogee"/>
    <x v="26"/>
    <n v="74403"/>
    <x v="2"/>
    <s v="OFF-AP-10000595"/>
    <x v="1"/>
    <x v="9"/>
    <s v="Disposable Triple-Filter Dust Bags"/>
    <n v="13.11"/>
    <n v="3"/>
    <n v="0"/>
    <n v="3.4086000000000003"/>
  </r>
  <r>
    <n v="3288"/>
    <s v="CA-2015-157770"/>
    <x v="350"/>
    <d v="2015-12-15T00:00:00"/>
    <s v="First Class"/>
    <s v="RD-19585"/>
    <s v="Rob Dowd"/>
    <x v="0"/>
    <s v="United States"/>
    <s v="Temecula"/>
    <x v="1"/>
    <n v="92592"/>
    <x v="1"/>
    <s v="TEC-PH-10001530"/>
    <x v="2"/>
    <x v="7"/>
    <s v="Plantronics Voyager Pro Legend"/>
    <n v="494.37600000000009"/>
    <n v="3"/>
    <n v="0.2"/>
    <n v="49.437599999999975"/>
  </r>
  <r>
    <n v="3289"/>
    <s v="CA-2015-157770"/>
    <x v="350"/>
    <d v="2015-12-15T00:00:00"/>
    <s v="First Class"/>
    <s v="RD-19585"/>
    <s v="Rob Dowd"/>
    <x v="0"/>
    <s v="United States"/>
    <s v="Temecula"/>
    <x v="1"/>
    <n v="92592"/>
    <x v="1"/>
    <s v="OFF-BI-10000050"/>
    <x v="1"/>
    <x v="8"/>
    <s v="Angle-D Binders with Locking Rings, Label Holders"/>
    <n v="29.2"/>
    <n v="5"/>
    <n v="0.2"/>
    <n v="9.8549999999999969"/>
  </r>
  <r>
    <n v="3290"/>
    <s v="CA-2015-157770"/>
    <x v="350"/>
    <d v="2015-12-15T00:00:00"/>
    <s v="First Class"/>
    <s v="RD-19585"/>
    <s v="Rob Dowd"/>
    <x v="0"/>
    <s v="United States"/>
    <s v="Temecula"/>
    <x v="1"/>
    <n v="92592"/>
    <x v="1"/>
    <s v="TEC-AC-10001552"/>
    <x v="2"/>
    <x v="11"/>
    <s v="Logitech K350 2.4Ghz Wireless Keyboard"/>
    <n v="248.85000000000002"/>
    <n v="5"/>
    <n v="0"/>
    <n v="27.373499999999993"/>
  </r>
  <r>
    <n v="3291"/>
    <s v="CA-2015-157770"/>
    <x v="350"/>
    <d v="2015-12-15T00:00:00"/>
    <s v="First Class"/>
    <s v="RD-19585"/>
    <s v="Rob Dowd"/>
    <x v="0"/>
    <s v="United States"/>
    <s v="Temecula"/>
    <x v="1"/>
    <n v="92592"/>
    <x v="1"/>
    <s v="TEC-AC-10003399"/>
    <x v="2"/>
    <x v="11"/>
    <s v="Memorex Mini Travel Drive 64 GB USB 2.0 Flash Drive"/>
    <n v="36.24"/>
    <n v="1"/>
    <n v="0"/>
    <n v="15.220800000000001"/>
  </r>
  <r>
    <n v="3292"/>
    <s v="CA-2016-167290"/>
    <x v="859"/>
    <d v="2016-11-04T00:00:00"/>
    <s v="Standard Class"/>
    <s v="JF-15295"/>
    <s v="Jason Fortune-"/>
    <x v="0"/>
    <s v="United States"/>
    <s v="Sterling Heights"/>
    <x v="12"/>
    <n v="48310"/>
    <x v="2"/>
    <s v="OFF-AR-10004078"/>
    <x v="1"/>
    <x v="6"/>
    <s v="Newell 312"/>
    <n v="11.68"/>
    <n v="2"/>
    <n v="0"/>
    <n v="3.5039999999999996"/>
  </r>
  <r>
    <n v="3293"/>
    <s v="CA-2014-106264"/>
    <x v="58"/>
    <d v="2014-12-30T00:00:00"/>
    <s v="Standard Class"/>
    <s v="CK-12595"/>
    <s v="Clytie Kelty"/>
    <x v="0"/>
    <s v="United States"/>
    <s v="San Diego"/>
    <x v="1"/>
    <n v="92024"/>
    <x v="1"/>
    <s v="OFF-SU-10002189"/>
    <x v="1"/>
    <x v="14"/>
    <s v="Acme Rosewood Handle Letter Opener"/>
    <n v="11.91"/>
    <n v="3"/>
    <n v="0"/>
    <n v="0.11909999999999954"/>
  </r>
  <r>
    <n v="3294"/>
    <s v="CA-2014-106264"/>
    <x v="58"/>
    <d v="2014-12-30T00:00:00"/>
    <s v="Standard Class"/>
    <s v="CK-12595"/>
    <s v="Clytie Kelty"/>
    <x v="0"/>
    <s v="United States"/>
    <s v="San Diego"/>
    <x v="1"/>
    <n v="92024"/>
    <x v="1"/>
    <s v="FUR-FU-10001852"/>
    <x v="0"/>
    <x v="5"/>
    <s v="Eldon Regeneration Recycled Desk Accessories, Smoke"/>
    <n v="3.48"/>
    <n v="2"/>
    <n v="0"/>
    <n v="1.1135999999999999"/>
  </r>
  <r>
    <n v="3295"/>
    <s v="CA-2014-138023"/>
    <x v="860"/>
    <d v="2014-08-18T00:00:00"/>
    <s v="First Class"/>
    <s v="KH-16510"/>
    <s v="Keith Herrera"/>
    <x v="0"/>
    <s v="United States"/>
    <s v="Dallas"/>
    <x v="5"/>
    <n v="75081"/>
    <x v="2"/>
    <s v="OFF-BI-10003638"/>
    <x v="1"/>
    <x v="8"/>
    <s v="GBC Durable Plastic Covers"/>
    <n v="30.959999999999994"/>
    <n v="8"/>
    <n v="0.8"/>
    <n v="-52.632000000000019"/>
  </r>
  <r>
    <n v="3296"/>
    <s v="CA-2017-113418"/>
    <x v="172"/>
    <d v="2017-10-03T00:00:00"/>
    <s v="First Class"/>
    <s v="CM-12655"/>
    <s v="Corinna Mitchell"/>
    <x v="2"/>
    <s v="United States"/>
    <s v="New York City"/>
    <x v="15"/>
    <n v="10035"/>
    <x v="3"/>
    <s v="TEC-MA-10002428"/>
    <x v="2"/>
    <x v="15"/>
    <s v="Fellowes Powershred HS-440 4-Sheet High Security Shredder"/>
    <n v="1704.89"/>
    <n v="11"/>
    <n v="0"/>
    <n v="767.20049999999992"/>
  </r>
  <r>
    <n v="3297"/>
    <s v="US-2015-110569"/>
    <x v="293"/>
    <d v="2015-05-30T00:00:00"/>
    <s v="Standard Class"/>
    <s v="EB-13870"/>
    <s v="Emily Burns"/>
    <x v="0"/>
    <s v="United States"/>
    <s v="Phoenix"/>
    <x v="16"/>
    <n v="85023"/>
    <x v="1"/>
    <s v="OFF-BI-10001036"/>
    <x v="1"/>
    <x v="8"/>
    <s v="Cardinal EasyOpen D-Ring Binders"/>
    <n v="19.194000000000003"/>
    <n v="7"/>
    <n v="0.7"/>
    <n v="-12.795999999999999"/>
  </r>
  <r>
    <n v="3298"/>
    <s v="US-2015-110569"/>
    <x v="293"/>
    <d v="2015-05-30T00:00:00"/>
    <s v="Standard Class"/>
    <s v="EB-13870"/>
    <s v="Emily Burns"/>
    <x v="0"/>
    <s v="United States"/>
    <s v="Phoenix"/>
    <x v="16"/>
    <n v="85023"/>
    <x v="1"/>
    <s v="OFF-AP-10004708"/>
    <x v="1"/>
    <x v="9"/>
    <s v="Fellowes Superior 10 Outlet Split Surge Protector"/>
    <n v="121.79200000000002"/>
    <n v="4"/>
    <n v="0.2"/>
    <n v="13.701599999999988"/>
  </r>
  <r>
    <n v="3299"/>
    <s v="CA-2017-136308"/>
    <x v="673"/>
    <d v="2017-11-16T00:00:00"/>
    <s v="Same Day"/>
    <s v="MW-18235"/>
    <s v="Mitch Willingham"/>
    <x v="1"/>
    <s v="United States"/>
    <s v="San Francisco"/>
    <x v="1"/>
    <n v="94122"/>
    <x v="1"/>
    <s v="TEC-MA-10000488"/>
    <x v="2"/>
    <x v="15"/>
    <s v="Bady BDG101FRU Card Printer"/>
    <n v="1919.9760000000001"/>
    <n v="3"/>
    <n v="0.2"/>
    <n v="215.99729999999977"/>
  </r>
  <r>
    <n v="3300"/>
    <s v="US-2014-159926"/>
    <x v="728"/>
    <d v="2014-11-22T00:00:00"/>
    <s v="Standard Class"/>
    <s v="CS-11950"/>
    <s v="Carlos Soltero"/>
    <x v="0"/>
    <s v="United States"/>
    <s v="Philadelphia"/>
    <x v="9"/>
    <n v="19140"/>
    <x v="3"/>
    <s v="OFF-BI-10003656"/>
    <x v="1"/>
    <x v="8"/>
    <s v="Fellowes PB200 Plastic Comb Binding Machine"/>
    <n v="50.997000000000007"/>
    <n v="1"/>
    <n v="0.7"/>
    <n v="-40.797600000000003"/>
  </r>
  <r>
    <n v="3301"/>
    <s v="US-2014-159926"/>
    <x v="728"/>
    <d v="2014-11-22T00:00:00"/>
    <s v="Standard Class"/>
    <s v="CS-11950"/>
    <s v="Carlos Soltero"/>
    <x v="0"/>
    <s v="United States"/>
    <s v="Philadelphia"/>
    <x v="9"/>
    <n v="19140"/>
    <x v="3"/>
    <s v="OFF-ST-10003656"/>
    <x v="1"/>
    <x v="4"/>
    <s v="Safco Industrial Wire Shelving"/>
    <n v="76.792000000000002"/>
    <n v="1"/>
    <n v="0.2"/>
    <n v="-16.318300000000001"/>
  </r>
  <r>
    <n v="3302"/>
    <s v="US-2014-159926"/>
    <x v="728"/>
    <d v="2014-11-22T00:00:00"/>
    <s v="Standard Class"/>
    <s v="CS-11950"/>
    <s v="Carlos Soltero"/>
    <x v="0"/>
    <s v="United States"/>
    <s v="Philadelphia"/>
    <x v="9"/>
    <n v="19140"/>
    <x v="3"/>
    <s v="TEC-PH-10001128"/>
    <x v="2"/>
    <x v="7"/>
    <s v="Motorola Droid Maxx"/>
    <n v="539.96399999999994"/>
    <n v="6"/>
    <n v="0.4"/>
    <n v="-107.99280000000002"/>
  </r>
  <r>
    <n v="3303"/>
    <s v="US-2014-159926"/>
    <x v="728"/>
    <d v="2014-11-22T00:00:00"/>
    <s v="Standard Class"/>
    <s v="CS-11950"/>
    <s v="Carlos Soltero"/>
    <x v="0"/>
    <s v="United States"/>
    <s v="Philadelphia"/>
    <x v="9"/>
    <n v="19140"/>
    <x v="3"/>
    <s v="FUR-FU-10001473"/>
    <x v="0"/>
    <x v="5"/>
    <s v="Eldon Executive Woodline II Desk Accessories, Mahogany"/>
    <n v="60.311999999999998"/>
    <n v="3"/>
    <n v="0.2"/>
    <n v="5.2773000000000003"/>
  </r>
  <r>
    <n v="3304"/>
    <s v="US-2014-159926"/>
    <x v="728"/>
    <d v="2014-11-22T00:00:00"/>
    <s v="Standard Class"/>
    <s v="CS-11950"/>
    <s v="Carlos Soltero"/>
    <x v="0"/>
    <s v="United States"/>
    <s v="Philadelphia"/>
    <x v="9"/>
    <n v="19140"/>
    <x v="3"/>
    <s v="OFF-BI-10004656"/>
    <x v="1"/>
    <x v="8"/>
    <s v="Peel &amp; Stick Add-On Corner Pockets"/>
    <n v="1.9440000000000004"/>
    <n v="3"/>
    <n v="0.7"/>
    <n v="-1.4255999999999998"/>
  </r>
  <r>
    <n v="3305"/>
    <s v="CA-2014-104738"/>
    <x v="125"/>
    <d v="2015-01-01T00:00:00"/>
    <s v="Second Class"/>
    <s v="SP-20620"/>
    <s v="Stefania Perrino"/>
    <x v="1"/>
    <s v="United States"/>
    <s v="Laredo"/>
    <x v="5"/>
    <n v="78041"/>
    <x v="2"/>
    <s v="OFF-EN-10004955"/>
    <x v="1"/>
    <x v="12"/>
    <s v="Fashion Color Clasp Envelopes"/>
    <n v="12.984000000000002"/>
    <n v="3"/>
    <n v="0.2"/>
    <n v="4.7066999999999997"/>
  </r>
  <r>
    <n v="3306"/>
    <s v="CA-2014-104738"/>
    <x v="125"/>
    <d v="2015-01-01T00:00:00"/>
    <s v="Second Class"/>
    <s v="SP-20620"/>
    <s v="Stefania Perrino"/>
    <x v="1"/>
    <s v="United States"/>
    <s v="Laredo"/>
    <x v="5"/>
    <n v="78041"/>
    <x v="2"/>
    <s v="TEC-PH-10002468"/>
    <x v="2"/>
    <x v="7"/>
    <s v="Plantronics CS 50-USB - headset - Convertible, Monaural"/>
    <n v="217.58400000000003"/>
    <n v="2"/>
    <n v="0.2"/>
    <n v="19.03860000000001"/>
  </r>
  <r>
    <n v="3307"/>
    <s v="CA-2014-104738"/>
    <x v="125"/>
    <d v="2015-01-01T00:00:00"/>
    <s v="Second Class"/>
    <s v="SP-20620"/>
    <s v="Stefania Perrino"/>
    <x v="1"/>
    <s v="United States"/>
    <s v="Laredo"/>
    <x v="5"/>
    <n v="78041"/>
    <x v="2"/>
    <s v="TEC-PH-10000576"/>
    <x v="2"/>
    <x v="7"/>
    <s v="AT&amp;T 1080 Corded phone"/>
    <n v="328.77600000000007"/>
    <n v="3"/>
    <n v="0.2"/>
    <n v="28.767899999999997"/>
  </r>
  <r>
    <n v="3308"/>
    <s v="CA-2014-104738"/>
    <x v="125"/>
    <d v="2015-01-01T00:00:00"/>
    <s v="Second Class"/>
    <s v="SP-20620"/>
    <s v="Stefania Perrino"/>
    <x v="1"/>
    <s v="United States"/>
    <s v="Laredo"/>
    <x v="5"/>
    <n v="78041"/>
    <x v="2"/>
    <s v="OFF-BI-10002160"/>
    <x v="1"/>
    <x v="8"/>
    <s v="Acco Hanging Data Binders"/>
    <n v="2.2859999999999996"/>
    <n v="3"/>
    <n v="0.8"/>
    <n v="-3.6576000000000004"/>
  </r>
  <r>
    <n v="3309"/>
    <s v="CA-2014-104738"/>
    <x v="125"/>
    <d v="2015-01-01T00:00:00"/>
    <s v="Second Class"/>
    <s v="SP-20620"/>
    <s v="Stefania Perrino"/>
    <x v="1"/>
    <s v="United States"/>
    <s v="Laredo"/>
    <x v="5"/>
    <n v="78041"/>
    <x v="2"/>
    <s v="TEC-AC-10003628"/>
    <x v="2"/>
    <x v="11"/>
    <s v="Logitech 910-002974 M325 Wireless Mouse for Web Scrolling"/>
    <n v="47.984000000000002"/>
    <n v="2"/>
    <n v="0.2"/>
    <n v="14.395200000000004"/>
  </r>
  <r>
    <n v="3310"/>
    <s v="CA-2015-144386"/>
    <x v="599"/>
    <d v="2015-11-11T00:00:00"/>
    <s v="Standard Class"/>
    <s v="GT-14635"/>
    <s v="Grant Thornton"/>
    <x v="1"/>
    <s v="United States"/>
    <s v="New York City"/>
    <x v="15"/>
    <n v="10009"/>
    <x v="3"/>
    <s v="OFF-BI-10001116"/>
    <x v="1"/>
    <x v="8"/>
    <s v="Wilson Jones 1&quot; Hanging DublLock Ring Binders"/>
    <n v="25.344000000000001"/>
    <n v="6"/>
    <n v="0.2"/>
    <n v="8.8704000000000018"/>
  </r>
  <r>
    <n v="3311"/>
    <s v="CA-2016-111416"/>
    <x v="42"/>
    <d v="2016-09-22T00:00:00"/>
    <s v="Standard Class"/>
    <s v="LW-17215"/>
    <s v="Luke Weiss"/>
    <x v="0"/>
    <s v="United States"/>
    <s v="New York City"/>
    <x v="15"/>
    <n v="10035"/>
    <x v="3"/>
    <s v="OFF-BI-10002026"/>
    <x v="1"/>
    <x v="8"/>
    <s v="Avery Arch Ring Binders"/>
    <n v="232.40000000000003"/>
    <n v="5"/>
    <n v="0.2"/>
    <n v="78.434999999999988"/>
  </r>
  <r>
    <n v="3312"/>
    <s v="CA-2016-162747"/>
    <x v="231"/>
    <d v="2016-03-25T00:00:00"/>
    <s v="Second Class"/>
    <s v="AH-10030"/>
    <s v="Aaron Hawkins"/>
    <x v="1"/>
    <s v="United States"/>
    <s v="Gulfport"/>
    <x v="35"/>
    <n v="39503"/>
    <x v="0"/>
    <s v="FUR-FU-10003691"/>
    <x v="0"/>
    <x v="5"/>
    <s v="Eldon Image Series Desk Accessories, Ebony"/>
    <n v="86.45"/>
    <n v="7"/>
    <n v="0"/>
    <n v="38.038000000000004"/>
  </r>
  <r>
    <n v="3313"/>
    <s v="US-2014-133130"/>
    <x v="127"/>
    <d v="2014-10-01T00:00:00"/>
    <s v="Standard Class"/>
    <s v="TH-21100"/>
    <s v="Thea Hendricks"/>
    <x v="0"/>
    <s v="United States"/>
    <s v="San Diego"/>
    <x v="1"/>
    <n v="92037"/>
    <x v="1"/>
    <s v="FUR-CH-10002602"/>
    <x v="0"/>
    <x v="1"/>
    <s v="DMI Arturo Collection Mission-style Design Wood Chair"/>
    <n v="603.91999999999996"/>
    <n v="5"/>
    <n v="0.2"/>
    <n v="45.294000000000011"/>
  </r>
  <r>
    <n v="3314"/>
    <s v="US-2014-133130"/>
    <x v="127"/>
    <d v="2014-10-01T00:00:00"/>
    <s v="Standard Class"/>
    <s v="TH-21100"/>
    <s v="Thea Hendricks"/>
    <x v="0"/>
    <s v="United States"/>
    <s v="San Diego"/>
    <x v="1"/>
    <n v="92037"/>
    <x v="1"/>
    <s v="OFF-PA-10000675"/>
    <x v="1"/>
    <x v="10"/>
    <s v="Xerox 1919"/>
    <n v="81.98"/>
    <n v="2"/>
    <n v="0"/>
    <n v="40.170200000000001"/>
  </r>
  <r>
    <n v="3315"/>
    <s v="CA-2017-169978"/>
    <x v="165"/>
    <d v="2017-12-28T00:00:00"/>
    <s v="Standard Class"/>
    <s v="HG-15025"/>
    <s v="Hunter Glantz"/>
    <x v="0"/>
    <s v="United States"/>
    <s v="Oceanside"/>
    <x v="15"/>
    <n v="11572"/>
    <x v="3"/>
    <s v="FUR-CH-10002602"/>
    <x v="0"/>
    <x v="1"/>
    <s v="DMI Arturo Collection Mission-style Design Wood Chair"/>
    <n v="271.76400000000001"/>
    <n v="2"/>
    <n v="0.1"/>
    <n v="48.313600000000008"/>
  </r>
  <r>
    <n v="3316"/>
    <s v="CA-2017-169978"/>
    <x v="165"/>
    <d v="2017-12-28T00:00:00"/>
    <s v="Standard Class"/>
    <s v="HG-15025"/>
    <s v="Hunter Glantz"/>
    <x v="0"/>
    <s v="United States"/>
    <s v="Oceanside"/>
    <x v="15"/>
    <n v="11572"/>
    <x v="3"/>
    <s v="OFF-BI-10001900"/>
    <x v="1"/>
    <x v="8"/>
    <s v="DXL Angle-View Binders with Locking Rings, Black"/>
    <n v="14.376000000000001"/>
    <n v="3"/>
    <n v="0.2"/>
    <n v="4.8518999999999997"/>
  </r>
  <r>
    <n v="3317"/>
    <s v="CA-2017-161739"/>
    <x v="468"/>
    <d v="2017-11-15T00:00:00"/>
    <s v="Second Class"/>
    <s v="EB-13750"/>
    <s v="Edward Becker"/>
    <x v="1"/>
    <s v="United States"/>
    <s v="Round Rock"/>
    <x v="5"/>
    <n v="78664"/>
    <x v="2"/>
    <s v="FUR-FU-10001468"/>
    <x v="0"/>
    <x v="5"/>
    <s v="Tenex Antistatic Computer Chair Mats"/>
    <n v="341.96"/>
    <n v="5"/>
    <n v="0.6"/>
    <n v="-427.45000000000005"/>
  </r>
  <r>
    <n v="3318"/>
    <s v="CA-2015-165057"/>
    <x v="861"/>
    <d v="2015-09-15T00:00:00"/>
    <s v="Standard Class"/>
    <s v="SC-20725"/>
    <s v="Steven Cartwright"/>
    <x v="0"/>
    <s v="United States"/>
    <s v="Redlands"/>
    <x v="1"/>
    <n v="92374"/>
    <x v="1"/>
    <s v="OFF-AR-10004648"/>
    <x v="1"/>
    <x v="6"/>
    <s v="Boston 19500 Mighty Mite Electric Pencil Sharpener"/>
    <n v="181.35"/>
    <n v="9"/>
    <n v="0"/>
    <n v="48.964500000000001"/>
  </r>
  <r>
    <n v="3319"/>
    <s v="CA-2015-165057"/>
    <x v="861"/>
    <d v="2015-09-15T00:00:00"/>
    <s v="Standard Class"/>
    <s v="SC-20725"/>
    <s v="Steven Cartwright"/>
    <x v="0"/>
    <s v="United States"/>
    <s v="Redlands"/>
    <x v="1"/>
    <n v="92374"/>
    <x v="1"/>
    <s v="OFF-LA-10003190"/>
    <x v="1"/>
    <x v="2"/>
    <s v="Avery 474"/>
    <n v="8.64"/>
    <n v="3"/>
    <n v="0"/>
    <n v="4.2336"/>
  </r>
  <r>
    <n v="3320"/>
    <s v="CA-2014-134551"/>
    <x v="414"/>
    <d v="2014-12-25T00:00:00"/>
    <s v="Standard Class"/>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s v="Standard Class"/>
    <s v="TS-21505"/>
    <s v="Tony Sayre"/>
    <x v="0"/>
    <s v="United States"/>
    <s v="Columbia"/>
    <x v="18"/>
    <n v="38401"/>
    <x v="0"/>
    <s v="FUR-CH-10004287"/>
    <x v="0"/>
    <x v="1"/>
    <s v="SAFCO Arco Folding Chair"/>
    <n v="662.88"/>
    <n v="3"/>
    <n v="0.2"/>
    <n v="74.573999999999955"/>
  </r>
  <r>
    <n v="3322"/>
    <s v="CA-2014-134551"/>
    <x v="414"/>
    <d v="2014-12-25T00:00:00"/>
    <s v="Standard Class"/>
    <s v="TS-21505"/>
    <s v="Tony Sayre"/>
    <x v="0"/>
    <s v="United States"/>
    <s v="Columbia"/>
    <x v="18"/>
    <n v="38401"/>
    <x v="0"/>
    <s v="OFF-PA-10002689"/>
    <x v="1"/>
    <x v="10"/>
    <s v="Weyerhaeuser First Choice Laser/Copy Paper (20Lb. and 88 Bright)"/>
    <n v="25.920000000000005"/>
    <n v="5"/>
    <n v="0.2"/>
    <n v="9.0719999999999992"/>
  </r>
  <r>
    <n v="3323"/>
    <s v="CA-2015-120810"/>
    <x v="862"/>
    <d v="2015-07-27T00:00:00"/>
    <s v="Standard Class"/>
    <s v="TH-21550"/>
    <s v="Tracy Hopkins"/>
    <x v="2"/>
    <s v="United States"/>
    <s v="New York City"/>
    <x v="15"/>
    <n v="10009"/>
    <x v="3"/>
    <s v="OFF-AP-10002892"/>
    <x v="1"/>
    <x v="9"/>
    <s v="Belkin F5C206VTEL 6 Outlet Surge"/>
    <n v="68.94"/>
    <n v="3"/>
    <n v="0"/>
    <n v="20.681999999999995"/>
  </r>
  <r>
    <n v="3324"/>
    <s v="CA-2015-120810"/>
    <x v="862"/>
    <d v="2015-07-27T00:00:00"/>
    <s v="Standard Class"/>
    <s v="TH-21550"/>
    <s v="Tracy Hopkins"/>
    <x v="2"/>
    <s v="United States"/>
    <s v="New York City"/>
    <x v="15"/>
    <n v="10009"/>
    <x v="3"/>
    <s v="FUR-FU-10002253"/>
    <x v="0"/>
    <x v="5"/>
    <s v="Howard Miller 13&quot; Diameter Pewter Finish Round Wall Clock"/>
    <n v="128.82"/>
    <n v="3"/>
    <n v="0"/>
    <n v="50.239800000000002"/>
  </r>
  <r>
    <n v="3325"/>
    <s v="CA-2014-165309"/>
    <x v="7"/>
    <d v="2014-11-15T00:00:00"/>
    <s v="Standard Class"/>
    <s v="KD-16270"/>
    <s v="Karen Daniels"/>
    <x v="0"/>
    <s v="United States"/>
    <s v="Houston"/>
    <x v="5"/>
    <n v="77095"/>
    <x v="2"/>
    <s v="OFF-BI-10001359"/>
    <x v="1"/>
    <x v="8"/>
    <s v="GBC DocuBind TL300 Electric Binding System"/>
    <n v="896.98999999999978"/>
    <n v="5"/>
    <n v="0.8"/>
    <n v="-1480.0335000000009"/>
  </r>
  <r>
    <n v="3326"/>
    <s v="CA-2014-165309"/>
    <x v="7"/>
    <d v="2014-11-15T00:00:00"/>
    <s v="Standard Class"/>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s v="Standard Class"/>
    <s v="KD-16270"/>
    <s v="Karen Daniels"/>
    <x v="0"/>
    <s v="United States"/>
    <s v="Houston"/>
    <x v="5"/>
    <n v="77095"/>
    <x v="2"/>
    <s v="OFF-AR-10003582"/>
    <x v="1"/>
    <x v="6"/>
    <s v="Boston Electric Pencil Sharpener, Model 1818, Charcoal Black"/>
    <n v="67.56"/>
    <n v="3"/>
    <n v="0.2"/>
    <n v="6.7560000000000038"/>
  </r>
  <r>
    <n v="3328"/>
    <s v="CA-2014-165309"/>
    <x v="7"/>
    <d v="2014-11-15T00:00:00"/>
    <s v="Standard Class"/>
    <s v="KD-16270"/>
    <s v="Karen Daniels"/>
    <x v="0"/>
    <s v="United States"/>
    <s v="Houston"/>
    <x v="5"/>
    <n v="77095"/>
    <x v="2"/>
    <s v="OFF-PA-10003724"/>
    <x v="1"/>
    <x v="10"/>
    <s v="Wirebound Message Book, 4 per Page"/>
    <n v="21.720000000000002"/>
    <n v="5"/>
    <n v="0.2"/>
    <n v="7.8734999999999991"/>
  </r>
  <r>
    <n v="3329"/>
    <s v="CA-2014-165309"/>
    <x v="7"/>
    <d v="2014-11-15T00:00:00"/>
    <s v="Standard Class"/>
    <s v="KD-16270"/>
    <s v="Karen Daniels"/>
    <x v="0"/>
    <s v="United States"/>
    <s v="Houston"/>
    <x v="5"/>
    <n v="77095"/>
    <x v="2"/>
    <s v="OFF-PA-10001033"/>
    <x v="1"/>
    <x v="10"/>
    <s v="Xerox 1893"/>
    <n v="262.33600000000001"/>
    <n v="8"/>
    <n v="0.2"/>
    <n v="95.096800000000002"/>
  </r>
  <r>
    <n v="3330"/>
    <s v="CA-2014-165309"/>
    <x v="7"/>
    <d v="2014-11-15T00:00:00"/>
    <s v="Standard Class"/>
    <s v="KD-16270"/>
    <s v="Karen Daniels"/>
    <x v="0"/>
    <s v="United States"/>
    <s v="Houston"/>
    <x v="5"/>
    <n v="77095"/>
    <x v="2"/>
    <s v="TEC-PH-10003505"/>
    <x v="2"/>
    <x v="7"/>
    <s v="Geemarc AmpliPOWER60"/>
    <n v="148.47999999999999"/>
    <n v="2"/>
    <n v="0.2"/>
    <n v="16.703999999999986"/>
  </r>
  <r>
    <n v="3331"/>
    <s v="CA-2014-165309"/>
    <x v="7"/>
    <d v="2014-11-15T00:00:00"/>
    <s v="Standard Class"/>
    <s v="KD-16270"/>
    <s v="Karen Daniels"/>
    <x v="0"/>
    <s v="United States"/>
    <s v="Houston"/>
    <x v="5"/>
    <n v="77095"/>
    <x v="2"/>
    <s v="TEC-PH-10004959"/>
    <x v="2"/>
    <x v="7"/>
    <s v="Classic Ivory Antique Telephone ZL1810"/>
    <n v="241.17599999999999"/>
    <n v="3"/>
    <n v="0.2"/>
    <n v="15.07350000000001"/>
  </r>
  <r>
    <n v="3332"/>
    <s v="CA-2017-122595"/>
    <x v="817"/>
    <d v="2017-12-20T00:00:00"/>
    <s v="Standard Class"/>
    <s v="GM-14455"/>
    <s v="Gary Mitchum"/>
    <x v="2"/>
    <s v="United States"/>
    <s v="Chicago"/>
    <x v="10"/>
    <n v="60653"/>
    <x v="2"/>
    <s v="TEC-AC-10000474"/>
    <x v="2"/>
    <x v="11"/>
    <s v="Kensington Expert Mouse Optical USB Trackball for PC or Mac"/>
    <n v="227.976"/>
    <n v="3"/>
    <n v="0.2"/>
    <n v="28.496999999999957"/>
  </r>
  <r>
    <n v="3333"/>
    <s v="CA-2017-122595"/>
    <x v="817"/>
    <d v="2017-12-20T00:00:00"/>
    <s v="Standard Class"/>
    <s v="GM-14455"/>
    <s v="Gary Mitchum"/>
    <x v="2"/>
    <s v="United States"/>
    <s v="Chicago"/>
    <x v="10"/>
    <n v="60653"/>
    <x v="2"/>
    <s v="TEC-PH-10003095"/>
    <x v="2"/>
    <x v="7"/>
    <s v="Samsung HM1900 Bluetooth Headset"/>
    <n v="52.679999999999993"/>
    <n v="3"/>
    <n v="0.2"/>
    <n v="19.754999999999999"/>
  </r>
  <r>
    <n v="3334"/>
    <s v="CA-2017-122595"/>
    <x v="817"/>
    <d v="2017-12-20T00:00:00"/>
    <s v="Standard Class"/>
    <s v="GM-14455"/>
    <s v="Gary Mitchum"/>
    <x v="2"/>
    <s v="United States"/>
    <s v="Chicago"/>
    <x v="10"/>
    <n v="60653"/>
    <x v="2"/>
    <s v="FUR-FU-10002963"/>
    <x v="0"/>
    <x v="5"/>
    <s v="Master Caster Door Stop, Gray"/>
    <n v="2.032"/>
    <n v="1"/>
    <n v="0.6"/>
    <n v="-1.3208000000000002"/>
  </r>
  <r>
    <n v="3335"/>
    <s v="US-2017-109253"/>
    <x v="170"/>
    <d v="2017-08-22T00:00:00"/>
    <s v="First Class"/>
    <s v="PR-18880"/>
    <s v="Patrick Ryan"/>
    <x v="0"/>
    <s v="United States"/>
    <s v="Oakland"/>
    <x v="1"/>
    <n v="94601"/>
    <x v="1"/>
    <s v="OFF-AR-10000203"/>
    <x v="1"/>
    <x v="6"/>
    <s v="Newell 336"/>
    <n v="17.12"/>
    <n v="4"/>
    <n v="0"/>
    <n v="4.9647999999999985"/>
  </r>
  <r>
    <n v="3336"/>
    <s v="US-2017-109253"/>
    <x v="170"/>
    <d v="2017-08-22T00:00:00"/>
    <s v="First Class"/>
    <s v="PR-18880"/>
    <s v="Patrick Ryan"/>
    <x v="0"/>
    <s v="United States"/>
    <s v="Oakland"/>
    <x v="1"/>
    <n v="94601"/>
    <x v="1"/>
    <s v="TEC-PH-10004667"/>
    <x v="2"/>
    <x v="7"/>
    <s v="Cisco 8x8 Inc. 6753i IP Business Phone System"/>
    <n v="431.96800000000007"/>
    <n v="4"/>
    <n v="0.2"/>
    <n v="37.797199999999975"/>
  </r>
  <r>
    <n v="3337"/>
    <s v="US-2017-109253"/>
    <x v="170"/>
    <d v="2017-08-22T00:00:00"/>
    <s v="First Class"/>
    <s v="PR-18880"/>
    <s v="Patrick Ryan"/>
    <x v="0"/>
    <s v="United States"/>
    <s v="Oakland"/>
    <x v="1"/>
    <n v="94601"/>
    <x v="1"/>
    <s v="FUR-FU-10000193"/>
    <x v="0"/>
    <x v="5"/>
    <s v="Tenex Chairmats For Use with Hard Floors"/>
    <n v="129.91999999999999"/>
    <n v="4"/>
    <n v="0"/>
    <n v="10.393599999999992"/>
  </r>
  <r>
    <n v="3338"/>
    <s v="US-2017-109253"/>
    <x v="170"/>
    <d v="2017-08-22T00:00:00"/>
    <s v="First Class"/>
    <s v="PR-18880"/>
    <s v="Patrick Ryan"/>
    <x v="0"/>
    <s v="United States"/>
    <s v="Oakland"/>
    <x v="1"/>
    <n v="94601"/>
    <x v="1"/>
    <s v="FUR-TA-10001539"/>
    <x v="0"/>
    <x v="3"/>
    <s v="Chromcraft Rectangular Conference Tables"/>
    <n v="568.72800000000007"/>
    <n v="3"/>
    <n v="0.2"/>
    <n v="28.436399999999935"/>
  </r>
  <r>
    <n v="3339"/>
    <s v="US-2017-109253"/>
    <x v="170"/>
    <d v="2017-08-22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s v="First Class"/>
    <s v="PR-18880"/>
    <s v="Patrick Ryan"/>
    <x v="0"/>
    <s v="United States"/>
    <s v="Oakland"/>
    <x v="1"/>
    <n v="94601"/>
    <x v="1"/>
    <s v="OFF-AP-10002867"/>
    <x v="1"/>
    <x v="9"/>
    <s v="Fellowes Command Center 5-outlet power strip"/>
    <n v="203.52"/>
    <n v="3"/>
    <n v="0"/>
    <n v="54.950400000000002"/>
  </r>
  <r>
    <n v="3341"/>
    <s v="US-2017-109253"/>
    <x v="170"/>
    <d v="2017-08-22T00:00:00"/>
    <s v="First Class"/>
    <s v="PR-18880"/>
    <s v="Patrick Ryan"/>
    <x v="0"/>
    <s v="United States"/>
    <s v="Oakland"/>
    <x v="1"/>
    <n v="94601"/>
    <x v="1"/>
    <s v="OFF-LA-10001158"/>
    <x v="1"/>
    <x v="2"/>
    <s v="Avery Address/Shipping Labels for Typewriters, 4&quot; x 2&quot;"/>
    <n v="51.75"/>
    <n v="5"/>
    <n v="0"/>
    <n v="24.84"/>
  </r>
  <r>
    <n v="3342"/>
    <s v="CA-2016-145982"/>
    <x v="278"/>
    <d v="2016-09-01T00:00:00"/>
    <s v="Second Class"/>
    <s v="TB-21055"/>
    <s v="Ted Butterfield"/>
    <x v="0"/>
    <s v="United States"/>
    <s v="Quincy"/>
    <x v="31"/>
    <n v="2169"/>
    <x v="3"/>
    <s v="OFF-PA-10000675"/>
    <x v="1"/>
    <x v="10"/>
    <s v="Xerox 1919"/>
    <n v="122.97"/>
    <n v="3"/>
    <n v="0"/>
    <n v="60.255300000000005"/>
  </r>
  <r>
    <n v="3343"/>
    <s v="CA-2016-145982"/>
    <x v="278"/>
    <d v="2016-09-01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s v="Second Class"/>
    <s v="TB-21055"/>
    <s v="Ted Butterfield"/>
    <x v="0"/>
    <s v="United States"/>
    <s v="Quincy"/>
    <x v="31"/>
    <n v="2169"/>
    <x v="3"/>
    <s v="TEC-PH-10000011"/>
    <x v="2"/>
    <x v="7"/>
    <s v="PureGear Roll-On Screen Protector"/>
    <n v="59.97"/>
    <n v="3"/>
    <n v="0"/>
    <n v="28.785599999999995"/>
  </r>
  <r>
    <n v="3345"/>
    <s v="CA-2016-145982"/>
    <x v="278"/>
    <d v="2016-09-01T00:00:00"/>
    <s v="Second Class"/>
    <s v="TB-21055"/>
    <s v="Ted Butterfield"/>
    <x v="0"/>
    <s v="United States"/>
    <s v="Quincy"/>
    <x v="31"/>
    <n v="2169"/>
    <x v="3"/>
    <s v="OFF-PA-10002666"/>
    <x v="1"/>
    <x v="10"/>
    <s v="Southworth 25% Cotton Linen-Finish Paper &amp; Envelopes"/>
    <n v="81.540000000000006"/>
    <n v="9"/>
    <n v="0"/>
    <n v="36.692999999999998"/>
  </r>
  <r>
    <n v="3346"/>
    <s v="CA-2016-145982"/>
    <x v="278"/>
    <d v="2016-09-01T00:00:00"/>
    <s v="Second Class"/>
    <s v="TB-21055"/>
    <s v="Ted Butterfield"/>
    <x v="0"/>
    <s v="United States"/>
    <s v="Quincy"/>
    <x v="31"/>
    <n v="2169"/>
    <x v="3"/>
    <s v="OFF-FA-10000735"/>
    <x v="1"/>
    <x v="13"/>
    <s v="Staples"/>
    <n v="11.68"/>
    <n v="4"/>
    <n v="0"/>
    <n v="5.2559999999999993"/>
  </r>
  <r>
    <n v="3347"/>
    <s v="CA-2016-145982"/>
    <x v="278"/>
    <d v="2016-09-01T00:00:00"/>
    <s v="Second Class"/>
    <s v="TB-21055"/>
    <s v="Ted Butterfield"/>
    <x v="0"/>
    <s v="United States"/>
    <s v="Quincy"/>
    <x v="31"/>
    <n v="2169"/>
    <x v="3"/>
    <s v="OFF-BI-10000174"/>
    <x v="1"/>
    <x v="8"/>
    <s v="Wilson Jones Clip &amp; Carry Folder Binder Tool for Ring Binders, Clear"/>
    <n v="29"/>
    <n v="5"/>
    <n v="0"/>
    <n v="13.919999999999998"/>
  </r>
  <r>
    <n v="3348"/>
    <s v="CA-2015-112014"/>
    <x v="863"/>
    <d v="2015-08-20T00:00:00"/>
    <s v="Standard Class"/>
    <s v="ON-18715"/>
    <s v="Odella Nelson"/>
    <x v="1"/>
    <s v="United States"/>
    <s v="Yucaipa"/>
    <x v="1"/>
    <n v="92399"/>
    <x v="1"/>
    <s v="OFF-AR-10003156"/>
    <x v="1"/>
    <x v="6"/>
    <s v="50 Colored Long Pencils"/>
    <n v="50.8"/>
    <n v="5"/>
    <n v="0"/>
    <n v="13.208000000000002"/>
  </r>
  <r>
    <n v="3349"/>
    <s v="CA-2017-154732"/>
    <x v="60"/>
    <d v="2017-11-07T00:00:00"/>
    <s v="First Class"/>
    <s v="AH-10195"/>
    <s v="Alan Haines"/>
    <x v="1"/>
    <s v="United States"/>
    <s v="Chicago"/>
    <x v="10"/>
    <n v="60623"/>
    <x v="2"/>
    <s v="OFF-BI-10000474"/>
    <x v="1"/>
    <x v="8"/>
    <s v="Avery Recycled Flexi-View Covers for Binding Systems"/>
    <n v="16.029999999999998"/>
    <n v="5"/>
    <n v="0.8"/>
    <n v="-25.648000000000003"/>
  </r>
  <r>
    <n v="3350"/>
    <s v="US-2016-157308"/>
    <x v="864"/>
    <d v="2016-08-21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s v="Standard Class"/>
    <s v="AR-10510"/>
    <s v="Andrew Roberts"/>
    <x v="0"/>
    <s v="United States"/>
    <s v="New York City"/>
    <x v="15"/>
    <n v="10024"/>
    <x v="3"/>
    <s v="TEC-AC-10003280"/>
    <x v="2"/>
    <x v="11"/>
    <s v="Belkin F8E887 USB Wired Ergonomic Keyboard"/>
    <n v="89.97"/>
    <n v="3"/>
    <n v="0"/>
    <n v="18.893699999999995"/>
  </r>
  <r>
    <n v="3352"/>
    <s v="US-2014-134733"/>
    <x v="865"/>
    <d v="2014-09-28T00:00:00"/>
    <s v="Standard Class"/>
    <s v="BM-11650"/>
    <s v="Brian Moss"/>
    <x v="1"/>
    <s v="United States"/>
    <s v="San Diego"/>
    <x v="1"/>
    <n v="92037"/>
    <x v="1"/>
    <s v="FUR-BO-10002916"/>
    <x v="0"/>
    <x v="0"/>
    <s v="Rush Hierlooms Collection 1&quot; Thick Stackable Bookcases"/>
    <n v="435.99900000000002"/>
    <n v="3"/>
    <n v="0.15"/>
    <n v="20.517599999999987"/>
  </r>
  <r>
    <n v="3353"/>
    <s v="US-2014-134733"/>
    <x v="865"/>
    <d v="2014-09-28T00:00:00"/>
    <s v="Standard Class"/>
    <s v="BM-11650"/>
    <s v="Brian Moss"/>
    <x v="1"/>
    <s v="United States"/>
    <s v="San Diego"/>
    <x v="1"/>
    <n v="92037"/>
    <x v="1"/>
    <s v="TEC-PH-10002726"/>
    <x v="2"/>
    <x v="7"/>
    <s v="netTALK DUO VoIP Telephone Service"/>
    <n v="83.984000000000009"/>
    <n v="2"/>
    <n v="0.2"/>
    <n v="31.494"/>
  </r>
  <r>
    <n v="3354"/>
    <s v="US-2014-150434"/>
    <x v="866"/>
    <d v="2014-07-24T00:00:00"/>
    <s v="Standard Class"/>
    <s v="CA-12310"/>
    <s v="Christine Abelman"/>
    <x v="1"/>
    <s v="United States"/>
    <s v="Bristol"/>
    <x v="29"/>
    <n v="6010"/>
    <x v="3"/>
    <s v="TEC-PH-10000895"/>
    <x v="2"/>
    <x v="7"/>
    <s v="Polycom VVX 310 VoIP phone"/>
    <n v="359.98"/>
    <n v="2"/>
    <n v="0"/>
    <n v="93.594800000000021"/>
  </r>
  <r>
    <n v="3355"/>
    <s v="US-2014-150434"/>
    <x v="866"/>
    <d v="2014-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s v="Standard Class"/>
    <s v="CA-12310"/>
    <s v="Christine Abelman"/>
    <x v="1"/>
    <s v="United States"/>
    <s v="Bristol"/>
    <x v="29"/>
    <n v="6010"/>
    <x v="3"/>
    <s v="OFF-BI-10003694"/>
    <x v="1"/>
    <x v="8"/>
    <s v="Avery 3 1/2&quot; Diskette Storage Pages, 10/Pack"/>
    <n v="20.88"/>
    <n v="2"/>
    <n v="0"/>
    <n v="9.6047999999999991"/>
  </r>
  <r>
    <n v="3357"/>
    <s v="US-2014-150434"/>
    <x v="866"/>
    <d v="2014-07-24T00:00:00"/>
    <s v="Standard Class"/>
    <s v="CA-12310"/>
    <s v="Christine Abelman"/>
    <x v="1"/>
    <s v="United States"/>
    <s v="Bristol"/>
    <x v="29"/>
    <n v="6010"/>
    <x v="3"/>
    <s v="OFF-BI-10002160"/>
    <x v="1"/>
    <x v="8"/>
    <s v="Acco Hanging Data Binders"/>
    <n v="3.81"/>
    <n v="1"/>
    <n v="0"/>
    <n v="1.8288"/>
  </r>
  <r>
    <n v="3358"/>
    <s v="CA-2017-100335"/>
    <x v="210"/>
    <d v="2017-09-13T00:00:00"/>
    <s v="Standard Class"/>
    <s v="NF-18595"/>
    <s v="Nicole Fjeld"/>
    <x v="2"/>
    <s v="United States"/>
    <s v="Chicago"/>
    <x v="10"/>
    <n v="60610"/>
    <x v="2"/>
    <s v="OFF-PA-10001685"/>
    <x v="1"/>
    <x v="10"/>
    <s v="Easy-staple paper"/>
    <n v="73.007999999999996"/>
    <n v="9"/>
    <n v="0.2"/>
    <n v="26.465400000000006"/>
  </r>
  <r>
    <n v="3359"/>
    <s v="CA-2016-139234"/>
    <x v="715"/>
    <d v="2016-05-10T00:00:00"/>
    <s v="Standard Class"/>
    <s v="AF-10870"/>
    <s v="Art Ferguson"/>
    <x v="0"/>
    <s v="United States"/>
    <s v="Chicago"/>
    <x v="10"/>
    <n v="60610"/>
    <x v="2"/>
    <s v="OFF-BI-10000773"/>
    <x v="1"/>
    <x v="8"/>
    <s v="Insertable Tab Post Binder Dividers"/>
    <n v="3.2079999999999993"/>
    <n v="2"/>
    <n v="0.8"/>
    <n v="-5.2932000000000023"/>
  </r>
  <r>
    <n v="3360"/>
    <s v="CA-2016-139234"/>
    <x v="715"/>
    <d v="2016-05-10T00:00:00"/>
    <s v="Standard Class"/>
    <s v="AF-10870"/>
    <s v="Art Ferguson"/>
    <x v="0"/>
    <s v="United States"/>
    <s v="Chicago"/>
    <x v="10"/>
    <n v="60610"/>
    <x v="2"/>
    <s v="TEC-AC-10004510"/>
    <x v="2"/>
    <x v="11"/>
    <s v="Logitech Desktop MK120 Mouse and keyboard Combo"/>
    <n v="26.176000000000002"/>
    <n v="2"/>
    <n v="0.2"/>
    <n v="-3.272000000000002"/>
  </r>
  <r>
    <n v="3361"/>
    <s v="US-2015-142020"/>
    <x v="593"/>
    <d v="2015-06-08T00:00:00"/>
    <s v="Second Class"/>
    <s v="TC-21535"/>
    <s v="Tracy Collins"/>
    <x v="2"/>
    <s v="United States"/>
    <s v="New York City"/>
    <x v="15"/>
    <n v="10024"/>
    <x v="3"/>
    <s v="OFF-PA-10004569"/>
    <x v="1"/>
    <x v="10"/>
    <s v="Wirebound Message Books, Two 4 1/4&quot; x 5&quot; Forms per Page"/>
    <n v="30.44"/>
    <n v="4"/>
    <n v="0"/>
    <n v="14.306799999999999"/>
  </r>
  <r>
    <n v="3362"/>
    <s v="US-2015-142020"/>
    <x v="593"/>
    <d v="2015-06-08T00:00:00"/>
    <s v="Second Class"/>
    <s v="TC-21535"/>
    <s v="Tracy Collins"/>
    <x v="2"/>
    <s v="United States"/>
    <s v="New York City"/>
    <x v="15"/>
    <n v="10024"/>
    <x v="3"/>
    <s v="FUR-FU-10000672"/>
    <x v="0"/>
    <x v="5"/>
    <s v="Executive Impressions 10&quot; Spectator Wall Clock"/>
    <n v="35.28"/>
    <n v="3"/>
    <n v="0"/>
    <n v="11.995199999999997"/>
  </r>
  <r>
    <n v="3363"/>
    <s v="CA-2015-139962"/>
    <x v="350"/>
    <d v="2015-12-20T00:00:00"/>
    <s v="Standard Class"/>
    <s v="Dp-13240"/>
    <s v="Dean percer"/>
    <x v="2"/>
    <s v="United States"/>
    <s v="Revere"/>
    <x v="31"/>
    <n v="2151"/>
    <x v="3"/>
    <s v="OFF-PA-10004451"/>
    <x v="1"/>
    <x v="10"/>
    <s v="Xerox 222"/>
    <n v="19.440000000000001"/>
    <n v="3"/>
    <n v="0"/>
    <n v="9.3312000000000008"/>
  </r>
  <r>
    <n v="3364"/>
    <s v="CA-2015-139962"/>
    <x v="350"/>
    <d v="2015-12-20T00:00:00"/>
    <s v="Standard Class"/>
    <s v="Dp-13240"/>
    <s v="Dean percer"/>
    <x v="2"/>
    <s v="United States"/>
    <s v="Revere"/>
    <x v="31"/>
    <n v="2151"/>
    <x v="3"/>
    <s v="OFF-BI-10004738"/>
    <x v="1"/>
    <x v="8"/>
    <s v="Flexible Leather- Look Classic Collection Ring Binder"/>
    <n v="37.880000000000003"/>
    <n v="2"/>
    <n v="0"/>
    <n v="18.940000000000001"/>
  </r>
  <r>
    <n v="3365"/>
    <s v="CA-2016-130050"/>
    <x v="87"/>
    <d v="2016-07-18T00:00:00"/>
    <s v="Second Class"/>
    <s v="MC-17425"/>
    <s v="Mark Cousins"/>
    <x v="1"/>
    <s v="United States"/>
    <s v="Houston"/>
    <x v="5"/>
    <n v="77036"/>
    <x v="2"/>
    <s v="FUR-FU-10001940"/>
    <x v="0"/>
    <x v="5"/>
    <s v="Staple-based wall hangings"/>
    <n v="9.5519999999999996"/>
    <n v="3"/>
    <n v="0.6"/>
    <n v="-3.8207999999999984"/>
  </r>
  <r>
    <n v="3366"/>
    <s v="CA-2014-115161"/>
    <x v="867"/>
    <d v="2014-02-02T00:00:00"/>
    <s v="First Class"/>
    <s v="LC-17050"/>
    <s v="Liz Carlisle"/>
    <x v="0"/>
    <s v="United States"/>
    <s v="Mission Viejo"/>
    <x v="1"/>
    <n v="92691"/>
    <x v="1"/>
    <s v="FUR-BO-10003966"/>
    <x v="0"/>
    <x v="0"/>
    <s v="Sauder Facets Collection Library, Sky Alder Finish"/>
    <n v="290.666"/>
    <n v="2"/>
    <n v="0.15"/>
    <n v="3.4195999999999884"/>
  </r>
  <r>
    <n v="3367"/>
    <s v="CA-2014-165379"/>
    <x v="868"/>
    <d v="2014-07-15T00:00:00"/>
    <s v="Standard Class"/>
    <s v="BM-11650"/>
    <s v="Brian Moss"/>
    <x v="1"/>
    <s v="United States"/>
    <s v="Dallas"/>
    <x v="5"/>
    <n v="75217"/>
    <x v="2"/>
    <s v="OFF-PA-10003072"/>
    <x v="1"/>
    <x v="10"/>
    <s v="Eureka Recycled Copy Paper 8 1/2&quot; x 11&quot;, Ream"/>
    <n v="10.368000000000002"/>
    <n v="2"/>
    <n v="0.2"/>
    <n v="3.6288"/>
  </r>
  <r>
    <n v="3368"/>
    <s v="CA-2014-165379"/>
    <x v="868"/>
    <d v="2014-07-15T00:00:00"/>
    <s v="Standard Class"/>
    <s v="BM-11650"/>
    <s v="Brian Moss"/>
    <x v="1"/>
    <s v="United States"/>
    <s v="Dallas"/>
    <x v="5"/>
    <n v="75217"/>
    <x v="2"/>
    <s v="OFF-PA-10002245"/>
    <x v="1"/>
    <x v="10"/>
    <s v="Xerox 1895"/>
    <n v="14.352000000000002"/>
    <n v="3"/>
    <n v="0.2"/>
    <n v="4.4849999999999994"/>
  </r>
  <r>
    <n v="3369"/>
    <s v="CA-2015-115511"/>
    <x v="82"/>
    <d v="2015-11-25T00:00:00"/>
    <s v="Standard Class"/>
    <s v="NW-18400"/>
    <s v="Natalie Webber"/>
    <x v="0"/>
    <s v="United States"/>
    <s v="Las Vegas"/>
    <x v="33"/>
    <n v="89115"/>
    <x v="1"/>
    <s v="FUR-BO-10002598"/>
    <x v="0"/>
    <x v="0"/>
    <s v="Hon Metal Bookcases, Putty"/>
    <n v="141.96"/>
    <n v="2"/>
    <n v="0"/>
    <n v="41.168399999999991"/>
  </r>
  <r>
    <n v="3370"/>
    <s v="CA-2015-115511"/>
    <x v="82"/>
    <d v="2015-11-25T00:00:00"/>
    <s v="Standard Class"/>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s v="Same Day"/>
    <s v="TB-21280"/>
    <s v="Toby Braunhardt"/>
    <x v="0"/>
    <s v="United States"/>
    <s v="Norman"/>
    <x v="26"/>
    <n v="73071"/>
    <x v="2"/>
    <s v="TEC-AC-10003832"/>
    <x v="2"/>
    <x v="11"/>
    <s v="Logitech P710e Mobile Speakerphone"/>
    <n v="1287.45"/>
    <n v="5"/>
    <n v="0"/>
    <n v="244.61549999999988"/>
  </r>
  <r>
    <n v="3372"/>
    <s v="CA-2017-123778"/>
    <x v="397"/>
    <d v="2017-09-30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s v="San Francisco"/>
    <x v="1"/>
    <n v="94122"/>
    <x v="1"/>
    <s v="OFF-AP-10001242"/>
    <x v="1"/>
    <x v="9"/>
    <s v="APC 7 Outlet Network SurgeArrest Surge Protector"/>
    <n v="160.96"/>
    <n v="2"/>
    <n v="0"/>
    <n v="48.287999999999997"/>
  </r>
  <r>
    <n v="3374"/>
    <s v="CA-2015-161718"/>
    <x v="784"/>
    <d v="2015-12-10T00:00:00"/>
    <s v="Standard Class"/>
    <s v="SO-20335"/>
    <s v="Sean O'Donnell"/>
    <x v="0"/>
    <s v="United States"/>
    <s v="Hempstead"/>
    <x v="15"/>
    <n v="11550"/>
    <x v="3"/>
    <s v="FUR-FU-10002445"/>
    <x v="0"/>
    <x v="5"/>
    <s v="DAX Two-Tone Rosewood/Black Document Frame, Desktop, 5 x 7"/>
    <n v="28.44"/>
    <n v="3"/>
    <n v="0"/>
    <n v="11.376000000000001"/>
  </r>
  <r>
    <n v="3375"/>
    <s v="CA-2015-161718"/>
    <x v="784"/>
    <d v="2015-12-10T00:00:00"/>
    <s v="Standard Class"/>
    <s v="SO-20335"/>
    <s v="Sean O'Donnell"/>
    <x v="0"/>
    <s v="United States"/>
    <s v="Hempstead"/>
    <x v="15"/>
    <n v="11550"/>
    <x v="3"/>
    <s v="FUR-CH-10002372"/>
    <x v="0"/>
    <x v="1"/>
    <s v="Office Star - Ergonomically Designed Knee Chair"/>
    <n v="364.41"/>
    <n v="5"/>
    <n v="0.1"/>
    <n v="8.0980000000000203"/>
  </r>
  <r>
    <n v="3376"/>
    <s v="CA-2015-161718"/>
    <x v="784"/>
    <d v="2015-12-10T00:00:00"/>
    <s v="Standard Class"/>
    <s v="SO-20335"/>
    <s v="Sean O'Donnell"/>
    <x v="0"/>
    <s v="United States"/>
    <s v="Hempstead"/>
    <x v="15"/>
    <n v="11550"/>
    <x v="3"/>
    <s v="TEC-PH-10000376"/>
    <x v="2"/>
    <x v="7"/>
    <s v="Square Credit Card Reader"/>
    <n v="39.96"/>
    <n v="4"/>
    <n v="0"/>
    <n v="10.389600000000002"/>
  </r>
  <r>
    <n v="3377"/>
    <s v="CA-2015-161718"/>
    <x v="784"/>
    <d v="2015-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s v="Standard Class"/>
    <s v="PO-19180"/>
    <s v="Philisse Overcash"/>
    <x v="2"/>
    <s v="United States"/>
    <s v="Houston"/>
    <x v="5"/>
    <n v="77095"/>
    <x v="2"/>
    <s v="OFF-BI-10003166"/>
    <x v="1"/>
    <x v="8"/>
    <s v="GBC Plasticlear Binding Covers"/>
    <n v="13.775999999999996"/>
    <n v="6"/>
    <n v="0.8"/>
    <n v="-22.04160000000001"/>
  </r>
  <r>
    <n v="3380"/>
    <s v="CA-2017-142867"/>
    <x v="294"/>
    <d v="2017-03-21T00:00:00"/>
    <s v="Standard Class"/>
    <s v="PO-19180"/>
    <s v="Philisse Overcash"/>
    <x v="2"/>
    <s v="United States"/>
    <s v="Houston"/>
    <x v="5"/>
    <n v="77095"/>
    <x v="2"/>
    <s v="OFF-PA-10004610"/>
    <x v="1"/>
    <x v="10"/>
    <s v="Xerox 1900"/>
    <n v="10.272000000000002"/>
    <n v="3"/>
    <n v="0.2"/>
    <n v="3.2099999999999982"/>
  </r>
  <r>
    <n v="3381"/>
    <s v="CA-2017-103156"/>
    <x v="51"/>
    <d v="2017-11-24T00:00:00"/>
    <s v="First Class"/>
    <s v="TD-20995"/>
    <s v="Tamara Dahlen"/>
    <x v="0"/>
    <s v="United States"/>
    <s v="Philadelphia"/>
    <x v="9"/>
    <n v="19120"/>
    <x v="3"/>
    <s v="FUR-FU-10000320"/>
    <x v="0"/>
    <x v="5"/>
    <s v="OIC Stacking Trays"/>
    <n v="24.048000000000002"/>
    <n v="9"/>
    <n v="0.2"/>
    <n v="7.2144000000000013"/>
  </r>
  <r>
    <n v="3382"/>
    <s v="US-2017-162208"/>
    <x v="151"/>
    <d v="2017-08-30T00:00:00"/>
    <s v="First Class"/>
    <s v="SP-20620"/>
    <s v="Stefania Perrino"/>
    <x v="1"/>
    <s v="United States"/>
    <s v="Tampa"/>
    <x v="2"/>
    <n v="33614"/>
    <x v="0"/>
    <s v="OFF-EN-10004030"/>
    <x v="1"/>
    <x v="12"/>
    <s v="Convenience Packs of Business Envelopes"/>
    <n v="2.8960000000000004"/>
    <n v="1"/>
    <n v="0.2"/>
    <n v="0.97739999999999994"/>
  </r>
  <r>
    <n v="3383"/>
    <s v="CA-2015-130659"/>
    <x v="784"/>
    <d v="2015-12-09T00:00:00"/>
    <s v="Second Class"/>
    <s v="MS-17365"/>
    <s v="Maribeth Schnelling"/>
    <x v="0"/>
    <s v="United States"/>
    <s v="New York City"/>
    <x v="15"/>
    <n v="10035"/>
    <x v="3"/>
    <s v="OFF-EN-10004147"/>
    <x v="1"/>
    <x v="12"/>
    <s v="Wausau Papers Astrobrights Colored Envelopes"/>
    <n v="17.940000000000001"/>
    <n v="3"/>
    <n v="0"/>
    <n v="8.7906000000000013"/>
  </r>
  <r>
    <n v="3384"/>
    <s v="CA-2015-130659"/>
    <x v="784"/>
    <d v="2015-12-09T00:00:00"/>
    <s v="Second Class"/>
    <s v="MS-17365"/>
    <s v="Maribeth Schnelling"/>
    <x v="0"/>
    <s v="United States"/>
    <s v="New York City"/>
    <x v="15"/>
    <n v="10035"/>
    <x v="3"/>
    <s v="FUR-CH-10003535"/>
    <x v="0"/>
    <x v="1"/>
    <s v="Global Armless Task Chair, Royal Blue"/>
    <n v="384.17399999999998"/>
    <n v="7"/>
    <n v="0.1"/>
    <n v="29.880199999999981"/>
  </r>
  <r>
    <n v="3385"/>
    <s v="CA-2015-130659"/>
    <x v="784"/>
    <d v="2015-12-09T00:00:00"/>
    <s v="Second Class"/>
    <s v="MS-17365"/>
    <s v="Maribeth Schnelling"/>
    <x v="0"/>
    <s v="United States"/>
    <s v="New York City"/>
    <x v="15"/>
    <n v="10035"/>
    <x v="3"/>
    <s v="TEC-PH-10004586"/>
    <x v="2"/>
    <x v="7"/>
    <s v="Wilson SignalBoost 841262 DB PRO Amplifier Kit"/>
    <n v="1799.75"/>
    <n v="5"/>
    <n v="0"/>
    <n v="539.92499999999995"/>
  </r>
  <r>
    <n v="3386"/>
    <s v="CA-2017-148404"/>
    <x v="566"/>
    <d v="2017-10-11T00:00:00"/>
    <s v="Standard Class"/>
    <s v="Dp-13240"/>
    <s v="Dean percer"/>
    <x v="2"/>
    <s v="United States"/>
    <s v="Charlotte"/>
    <x v="3"/>
    <n v="28205"/>
    <x v="0"/>
    <s v="OFF-ST-10003208"/>
    <x v="1"/>
    <x v="4"/>
    <s v="Adjustable Depth Letter/Legal Cart"/>
    <n v="580.67200000000003"/>
    <n v="4"/>
    <n v="0.2"/>
    <n v="65.325599999999895"/>
  </r>
  <r>
    <n v="3387"/>
    <s v="CA-2017-148404"/>
    <x v="566"/>
    <d v="2017-10-11T00:00:00"/>
    <s v="Standard Class"/>
    <s v="Dp-13240"/>
    <s v="Dean percer"/>
    <x v="2"/>
    <s v="United States"/>
    <s v="Charlotte"/>
    <x v="3"/>
    <n v="28205"/>
    <x v="0"/>
    <s v="OFF-FA-10003112"/>
    <x v="1"/>
    <x v="13"/>
    <s v="Staples"/>
    <n v="18.936"/>
    <n v="3"/>
    <n v="0.2"/>
    <n v="5.9174999999999986"/>
  </r>
  <r>
    <n v="3388"/>
    <s v="CA-2017-148404"/>
    <x v="566"/>
    <d v="2017-10-11T00:00:00"/>
    <s v="Standard Class"/>
    <s v="Dp-13240"/>
    <s v="Dean percer"/>
    <x v="2"/>
    <s v="United States"/>
    <s v="Charlotte"/>
    <x v="3"/>
    <n v="28205"/>
    <x v="0"/>
    <s v="TEC-PH-10004447"/>
    <x v="2"/>
    <x v="7"/>
    <s v="Toshiba IPT2010-SD IP Telephone"/>
    <n v="222.38400000000001"/>
    <n v="2"/>
    <n v="0.2"/>
    <n v="16.678799999999995"/>
  </r>
  <r>
    <n v="3389"/>
    <s v="CA-2017-148404"/>
    <x v="566"/>
    <d v="2017-10-11T00:00:00"/>
    <s v="Standard Class"/>
    <s v="Dp-13240"/>
    <s v="Dean percer"/>
    <x v="2"/>
    <s v="United States"/>
    <s v="Charlotte"/>
    <x v="3"/>
    <n v="28205"/>
    <x v="0"/>
    <s v="OFF-BI-10002854"/>
    <x v="1"/>
    <x v="8"/>
    <s v="Performers Binder/Pad Holder, Black"/>
    <n v="50.454000000000015"/>
    <n v="6"/>
    <n v="0.7"/>
    <n v="-33.635999999999996"/>
  </r>
  <r>
    <n v="3390"/>
    <s v="CA-2017-148404"/>
    <x v="566"/>
    <d v="2017-10-11T00:00:00"/>
    <s v="Standard Class"/>
    <s v="Dp-13240"/>
    <s v="Dean percer"/>
    <x v="2"/>
    <s v="United States"/>
    <s v="Charlotte"/>
    <x v="3"/>
    <n v="28205"/>
    <x v="0"/>
    <s v="FUR-TA-10001039"/>
    <x v="0"/>
    <x v="3"/>
    <s v="KI Adjustable-Height Table"/>
    <n v="154.76400000000001"/>
    <n v="3"/>
    <n v="0.4"/>
    <n v="-36.11160000000001"/>
  </r>
  <r>
    <n v="3391"/>
    <s v="CA-2017-101077"/>
    <x v="613"/>
    <d v="2017-03-30T00:00:00"/>
    <s v="Second Class"/>
    <s v="DB-13660"/>
    <s v="Duane Benoit"/>
    <x v="0"/>
    <s v="United States"/>
    <s v="Dallas"/>
    <x v="5"/>
    <n v="75081"/>
    <x v="2"/>
    <s v="OFF-PA-10004239"/>
    <x v="1"/>
    <x v="10"/>
    <s v="Xerox 1953"/>
    <n v="6.8480000000000008"/>
    <n v="2"/>
    <n v="0.2"/>
    <n v="2.1399999999999992"/>
  </r>
  <r>
    <n v="3392"/>
    <s v="CA-2014-166471"/>
    <x v="128"/>
    <d v="2014-08-13T00:00:00"/>
    <s v="Standard Class"/>
    <s v="MG-17650"/>
    <s v="Matthew Grinstein"/>
    <x v="2"/>
    <s v="United States"/>
    <s v="Seattle"/>
    <x v="4"/>
    <n v="98103"/>
    <x v="1"/>
    <s v="TEC-PH-10001530"/>
    <x v="2"/>
    <x v="7"/>
    <s v="Cisco Unified IP Phone 7945G VoIP phone"/>
    <n v="1091.1680000000001"/>
    <n v="4"/>
    <n v="0.2"/>
    <n v="68.197999999999979"/>
  </r>
  <r>
    <n v="3393"/>
    <s v="CA-2014-166471"/>
    <x v="128"/>
    <d v="2014-08-13T00:00:00"/>
    <s v="Standard Class"/>
    <s v="MG-17650"/>
    <s v="Matthew Grinstein"/>
    <x v="2"/>
    <s v="United States"/>
    <s v="Seattle"/>
    <x v="4"/>
    <n v="98103"/>
    <x v="1"/>
    <s v="TEC-PH-10000038"/>
    <x v="2"/>
    <x v="7"/>
    <s v="Jawbone MINI JAMBOX Wireless Bluetooth Speaker"/>
    <n v="219.16800000000001"/>
    <n v="2"/>
    <n v="0.2"/>
    <n v="-43.833600000000018"/>
  </r>
  <r>
    <n v="3394"/>
    <s v="CA-2014-105340"/>
    <x v="754"/>
    <d v="2014-11-25T00:00:00"/>
    <s v="First Class"/>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s v="Same Day"/>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s v="Standard Class"/>
    <s v="KF-16285"/>
    <s v="Karen Ferguson"/>
    <x v="2"/>
    <s v="United States"/>
    <s v="Indianapolis"/>
    <x v="14"/>
    <n v="46203"/>
    <x v="2"/>
    <s v="OFF-ST-10001128"/>
    <x v="1"/>
    <x v="4"/>
    <s v="Carina Mini System Audio Rack, Model AR050B"/>
    <n v="443.92"/>
    <n v="4"/>
    <n v="0"/>
    <n v="13.317600000000027"/>
  </r>
  <r>
    <n v="3397"/>
    <s v="US-2017-148362"/>
    <x v="870"/>
    <d v="2017-07-08T00:00:00"/>
    <s v="Standard Class"/>
    <s v="KF-16285"/>
    <s v="Karen Ferguson"/>
    <x v="2"/>
    <s v="United States"/>
    <s v="Indianapolis"/>
    <x v="14"/>
    <n v="46203"/>
    <x v="2"/>
    <s v="OFF-BI-10003656"/>
    <x v="1"/>
    <x v="8"/>
    <s v="Fellowes PB200 Plastic Comb Binding Machine"/>
    <n v="169.99"/>
    <n v="1"/>
    <n v="0"/>
    <n v="78.195399999999992"/>
  </r>
  <r>
    <n v="3398"/>
    <s v="US-2017-148362"/>
    <x v="870"/>
    <d v="2017-07-08T00:00:00"/>
    <s v="Standard Class"/>
    <s v="KF-16285"/>
    <s v="Karen Ferguson"/>
    <x v="2"/>
    <s v="United States"/>
    <s v="Indianapolis"/>
    <x v="14"/>
    <n v="46203"/>
    <x v="2"/>
    <s v="OFF-PA-10003441"/>
    <x v="1"/>
    <x v="10"/>
    <s v="Xerox 226"/>
    <n v="25.92"/>
    <n v="4"/>
    <n v="0"/>
    <n v="12.441600000000001"/>
  </r>
  <r>
    <n v="3399"/>
    <s v="CA-2014-102274"/>
    <x v="871"/>
    <d v="2014-11-26T00:00:00"/>
    <s v="Standard Class"/>
    <s v="DH-13075"/>
    <s v="Dave Hallsten"/>
    <x v="1"/>
    <s v="United States"/>
    <s v="Richmond"/>
    <x v="0"/>
    <n v="40475"/>
    <x v="0"/>
    <s v="TEC-PH-10002923"/>
    <x v="2"/>
    <x v="7"/>
    <s v="Logitech B530 USB Headset - headset - Full size, Binaural"/>
    <n v="36.99"/>
    <n v="1"/>
    <n v="0"/>
    <n v="9.9873000000000012"/>
  </r>
  <r>
    <n v="3400"/>
    <s v="CA-2014-102274"/>
    <x v="871"/>
    <d v="2014-11-26T00:00:00"/>
    <s v="Standard Class"/>
    <s v="DH-13075"/>
    <s v="Dave Hallsten"/>
    <x v="1"/>
    <s v="United States"/>
    <s v="Richmond"/>
    <x v="0"/>
    <n v="40475"/>
    <x v="0"/>
    <s v="OFF-PA-10004359"/>
    <x v="1"/>
    <x v="10"/>
    <s v="Multicolor Computer Printout Paper"/>
    <n v="629.09999999999991"/>
    <n v="6"/>
    <n v="0"/>
    <n v="301.96799999999996"/>
  </r>
  <r>
    <n v="3401"/>
    <s v="CA-2014-102274"/>
    <x v="871"/>
    <d v="2014-11-26T00:00:00"/>
    <s v="Standard Class"/>
    <s v="DH-13075"/>
    <s v="Dave Hallsten"/>
    <x v="1"/>
    <s v="United States"/>
    <s v="Richmond"/>
    <x v="0"/>
    <n v="40475"/>
    <x v="0"/>
    <s v="OFF-ST-10001511"/>
    <x v="1"/>
    <x v="4"/>
    <s v="Space Solutions Commercial Steel Shelving"/>
    <n v="193.95000000000002"/>
    <n v="3"/>
    <n v="0"/>
    <n v="9.6974999999999838"/>
  </r>
  <r>
    <n v="3402"/>
    <s v="CA-2014-102274"/>
    <x v="871"/>
    <d v="2014-11-26T00:00:00"/>
    <s v="Standard Class"/>
    <s v="DH-13075"/>
    <s v="Dave Hallsten"/>
    <x v="1"/>
    <s v="United States"/>
    <s v="Richmond"/>
    <x v="0"/>
    <n v="40475"/>
    <x v="0"/>
    <s v="OFF-AR-10002833"/>
    <x v="1"/>
    <x v="6"/>
    <s v="Newell 322"/>
    <n v="5.46"/>
    <n v="3"/>
    <n v="0"/>
    <n v="1.4742000000000002"/>
  </r>
  <r>
    <n v="3403"/>
    <s v="CA-2015-129700"/>
    <x v="124"/>
    <d v="2015-05-05T00:00:00"/>
    <s v="First Class"/>
    <s v="LA-16780"/>
    <s v="Laura Armstrong"/>
    <x v="1"/>
    <s v="United States"/>
    <s v="Tinley Park"/>
    <x v="10"/>
    <n v="60477"/>
    <x v="2"/>
    <s v="FUR-FU-10001940"/>
    <x v="0"/>
    <x v="5"/>
    <s v="Staple-based wall hangings"/>
    <n v="22.288"/>
    <n v="7"/>
    <n v="0.6"/>
    <n v="-8.9151999999999987"/>
  </r>
  <r>
    <n v="3404"/>
    <s v="CA-2017-168739"/>
    <x v="148"/>
    <d v="2017-06-05T00:00:00"/>
    <s v="Standard Class"/>
    <s v="HZ-14950"/>
    <s v="Henia Zydlo"/>
    <x v="0"/>
    <s v="United States"/>
    <s v="Houston"/>
    <x v="5"/>
    <n v="77095"/>
    <x v="2"/>
    <s v="FUR-FU-10003919"/>
    <x v="0"/>
    <x v="5"/>
    <s v="Eldon Executive Woodline II Cherry Finish Desk Accessories"/>
    <n v="65.424000000000007"/>
    <n v="4"/>
    <n v="0.6"/>
    <n v="-52.339199999999991"/>
  </r>
  <r>
    <n v="3405"/>
    <s v="CA-2015-152527"/>
    <x v="872"/>
    <d v="2015-10-17T00:00:00"/>
    <s v="Same Day"/>
    <s v="CM-12190"/>
    <s v="Charlotte Melton"/>
    <x v="0"/>
    <s v="United States"/>
    <s v="Los Angeles"/>
    <x v="1"/>
    <n v="90004"/>
    <x v="1"/>
    <s v="OFF-ST-10003479"/>
    <x v="1"/>
    <x v="4"/>
    <s v="Eldon Base for stackable storage shelf, platinum"/>
    <n v="77.88"/>
    <n v="2"/>
    <n v="0"/>
    <n v="3.8939999999999912"/>
  </r>
  <r>
    <n v="3406"/>
    <s v="US-2014-150119"/>
    <x v="488"/>
    <d v="2014-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s v="Standard Class"/>
    <s v="LB-16795"/>
    <s v="Laurel Beltran"/>
    <x v="2"/>
    <s v="United States"/>
    <s v="Columbus"/>
    <x v="24"/>
    <n v="43229"/>
    <x v="3"/>
    <s v="OFF-BI-10000145"/>
    <x v="1"/>
    <x v="8"/>
    <s v="Zipper Ring Binder Pockets"/>
    <n v="7.4880000000000013"/>
    <n v="8"/>
    <n v="0.7"/>
    <n v="-5.2415999999999983"/>
  </r>
  <r>
    <n v="3409"/>
    <s v="US-2014-150119"/>
    <x v="488"/>
    <d v="2014-04-27T00:00:00"/>
    <s v="Standard Class"/>
    <s v="LB-16795"/>
    <s v="Laurel Beltran"/>
    <x v="2"/>
    <s v="United States"/>
    <s v="Columbus"/>
    <x v="24"/>
    <n v="43229"/>
    <x v="3"/>
    <s v="FUR-FU-10002191"/>
    <x v="0"/>
    <x v="5"/>
    <s v="G.E. Halogen Desk Lamp Bulbs"/>
    <n v="22.336000000000002"/>
    <n v="4"/>
    <n v="0.2"/>
    <n v="7.8175999999999997"/>
  </r>
  <r>
    <n v="3410"/>
    <s v="US-2017-150847"/>
    <x v="504"/>
    <d v="2017-05-06T00:00:00"/>
    <s v="Standard Class"/>
    <s v="JF-15490"/>
    <s v="Jeremy Farry"/>
    <x v="0"/>
    <s v="United States"/>
    <s v="Columbus"/>
    <x v="24"/>
    <n v="43229"/>
    <x v="3"/>
    <s v="OFF-PA-10004451"/>
    <x v="1"/>
    <x v="10"/>
    <s v="Xerox 222"/>
    <n v="10.368000000000002"/>
    <n v="2"/>
    <n v="0.2"/>
    <n v="3.6288"/>
  </r>
  <r>
    <n v="3411"/>
    <s v="CA-2016-100244"/>
    <x v="873"/>
    <d v="2016-09-24T00:00:00"/>
    <s v="Standard Class"/>
    <s v="GM-14695"/>
    <s v="Greg Maxwell"/>
    <x v="1"/>
    <s v="United States"/>
    <s v="San Francisco"/>
    <x v="1"/>
    <n v="94122"/>
    <x v="1"/>
    <s v="OFF-PA-10001471"/>
    <x v="1"/>
    <x v="10"/>
    <s v="Strathmore Photo Frame Cards"/>
    <n v="65.789999999999992"/>
    <n v="9"/>
    <n v="0"/>
    <n v="30.263399999999997"/>
  </r>
  <r>
    <n v="3412"/>
    <s v="CA-2016-100244"/>
    <x v="873"/>
    <d v="2016-09-24T00:00:00"/>
    <s v="Standard Class"/>
    <s v="GM-14695"/>
    <s v="Greg Maxwell"/>
    <x v="1"/>
    <s v="United States"/>
    <s v="San Francisco"/>
    <x v="1"/>
    <n v="94122"/>
    <x v="1"/>
    <s v="OFF-BI-10003656"/>
    <x v="1"/>
    <x v="8"/>
    <s v="Fellowes PB200 Plastic Comb Binding Machine"/>
    <n v="271.98400000000004"/>
    <n v="2"/>
    <n v="0.2"/>
    <n v="88.394799999999975"/>
  </r>
  <r>
    <n v="3413"/>
    <s v="CA-2016-100244"/>
    <x v="873"/>
    <d v="2016-09-24T00:00:00"/>
    <s v="Standard Class"/>
    <s v="GM-14695"/>
    <s v="Greg Maxwell"/>
    <x v="1"/>
    <s v="United States"/>
    <s v="San Francisco"/>
    <x v="1"/>
    <n v="94122"/>
    <x v="1"/>
    <s v="OFF-AR-10000940"/>
    <x v="1"/>
    <x v="6"/>
    <s v="Newell 343"/>
    <n v="11.76"/>
    <n v="4"/>
    <n v="0"/>
    <n v="3.1752000000000002"/>
  </r>
  <r>
    <n v="3414"/>
    <s v="CA-2016-100244"/>
    <x v="873"/>
    <d v="2016-09-24T00:00:00"/>
    <s v="Standard Class"/>
    <s v="GM-14695"/>
    <s v="Greg Maxwell"/>
    <x v="1"/>
    <s v="United States"/>
    <s v="San Francisco"/>
    <x v="1"/>
    <n v="94122"/>
    <x v="1"/>
    <s v="OFF-PA-10002319"/>
    <x v="1"/>
    <x v="10"/>
    <s v="Xerox 1944"/>
    <n v="77.52"/>
    <n v="2"/>
    <n v="0"/>
    <n v="37.9848"/>
  </r>
  <r>
    <n v="3415"/>
    <s v="CA-2016-100244"/>
    <x v="873"/>
    <d v="2016-09-24T00:00:00"/>
    <s v="Standard Class"/>
    <s v="GM-14695"/>
    <s v="Greg Maxwell"/>
    <x v="1"/>
    <s v="United States"/>
    <s v="San Francisco"/>
    <x v="1"/>
    <n v="94122"/>
    <x v="1"/>
    <s v="OFF-BI-10000977"/>
    <x v="1"/>
    <x v="8"/>
    <s v="Ibico Plastic Spiral Binding Combs"/>
    <n v="48.64"/>
    <n v="2"/>
    <n v="0.2"/>
    <n v="15.807999999999996"/>
  </r>
  <r>
    <n v="3416"/>
    <s v="CA-2016-116540"/>
    <x v="476"/>
    <d v="2016-09-02T00:00:00"/>
    <s v="Same Day"/>
    <s v="SS-20590"/>
    <s v="Sonia Sunley"/>
    <x v="0"/>
    <s v="United States"/>
    <s v="Madison"/>
    <x v="6"/>
    <n v="53711"/>
    <x v="2"/>
    <s v="OFF-FA-10002676"/>
    <x v="1"/>
    <x v="13"/>
    <s v="Colored Push Pins"/>
    <n v="1.81"/>
    <n v="1"/>
    <n v="0"/>
    <n v="0.65159999999999996"/>
  </r>
  <r>
    <n v="3417"/>
    <s v="CA-2016-116540"/>
    <x v="476"/>
    <d v="2016-09-02T00:00:00"/>
    <s v="Same Day"/>
    <s v="SS-20590"/>
    <s v="Sonia Sunley"/>
    <x v="0"/>
    <s v="United States"/>
    <s v="Madison"/>
    <x v="6"/>
    <n v="53711"/>
    <x v="2"/>
    <s v="OFF-BI-10004970"/>
    <x v="1"/>
    <x v="8"/>
    <s v="ACCOHIDE 3-Ring Binder, Blue, 1&quot;"/>
    <n v="8.26"/>
    <n v="2"/>
    <n v="0"/>
    <n v="3.8822000000000001"/>
  </r>
  <r>
    <n v="3418"/>
    <s v="CA-2015-151841"/>
    <x v="381"/>
    <d v="2015-05-02T00:00:00"/>
    <s v="Standard Class"/>
    <s v="TC-21475"/>
    <s v="Tony Chapman"/>
    <x v="2"/>
    <s v="United States"/>
    <s v="Aurora"/>
    <x v="22"/>
    <n v="80013"/>
    <x v="1"/>
    <s v="OFF-AP-10003971"/>
    <x v="1"/>
    <x v="9"/>
    <s v="Belkin 6 Outlet Metallic Surge Strip"/>
    <n v="43.560000000000009"/>
    <n v="5"/>
    <n v="0.2"/>
    <n v="3.2669999999999995"/>
  </r>
  <r>
    <n v="3419"/>
    <s v="CA-2015-151841"/>
    <x v="381"/>
    <d v="2015-05-02T00:00:00"/>
    <s v="Standard Class"/>
    <s v="TC-21475"/>
    <s v="Tony Chapman"/>
    <x v="2"/>
    <s v="United States"/>
    <s v="Aurora"/>
    <x v="22"/>
    <n v="80013"/>
    <x v="1"/>
    <s v="OFF-SU-10001574"/>
    <x v="1"/>
    <x v="14"/>
    <s v="Acme Value Line Scissors"/>
    <n v="5.84"/>
    <n v="2"/>
    <n v="0.2"/>
    <n v="0.72999999999999954"/>
  </r>
  <r>
    <n v="3420"/>
    <s v="CA-2015-150791"/>
    <x v="684"/>
    <d v="2015-09-13T00:00:00"/>
    <s v="Standard Class"/>
    <s v="CC-12430"/>
    <s v="Chuck Clark"/>
    <x v="2"/>
    <s v="United States"/>
    <s v="New York City"/>
    <x v="15"/>
    <n v="10024"/>
    <x v="3"/>
    <s v="FUR-CH-10000665"/>
    <x v="0"/>
    <x v="1"/>
    <s v="Global Airflow Leather Mesh Back Chair, Black"/>
    <n v="271.76400000000001"/>
    <n v="2"/>
    <n v="0.1"/>
    <n v="60.391999999999967"/>
  </r>
  <r>
    <n v="3421"/>
    <s v="CA-2016-134803"/>
    <x v="316"/>
    <d v="2016-06-03T00:00:00"/>
    <s v="Standard Class"/>
    <s v="CL-12565"/>
    <s v="Clay Ludtke"/>
    <x v="0"/>
    <s v="United States"/>
    <s v="Los Angeles"/>
    <x v="1"/>
    <n v="90004"/>
    <x v="1"/>
    <s v="OFF-AP-10000891"/>
    <x v="1"/>
    <x v="9"/>
    <s v="Kensington 7 Outlet MasterPiece HOMEOFFICE Power Control Center"/>
    <n v="262.24"/>
    <n v="2"/>
    <n v="0"/>
    <n v="78.671999999999997"/>
  </r>
  <r>
    <n v="3422"/>
    <s v="CA-2016-134803"/>
    <x v="316"/>
    <d v="2016-06-03T00:00:00"/>
    <s v="Standard Class"/>
    <s v="CL-12565"/>
    <s v="Clay Ludtke"/>
    <x v="0"/>
    <s v="United States"/>
    <s v="Los Angeles"/>
    <x v="1"/>
    <n v="90004"/>
    <x v="1"/>
    <s v="OFF-PA-10003790"/>
    <x v="1"/>
    <x v="10"/>
    <s v="Xerox 1991"/>
    <n v="182.72"/>
    <n v="8"/>
    <n v="0"/>
    <n v="84.051199999999994"/>
  </r>
  <r>
    <n v="3423"/>
    <s v="CA-2016-134803"/>
    <x v="316"/>
    <d v="2016-06-03T00:00:00"/>
    <s v="Standard Class"/>
    <s v="CL-12565"/>
    <s v="Clay Ludtke"/>
    <x v="0"/>
    <s v="United States"/>
    <s v="Los Angeles"/>
    <x v="1"/>
    <n v="90004"/>
    <x v="1"/>
    <s v="TEC-AC-10002217"/>
    <x v="2"/>
    <x v="11"/>
    <s v="Imation Clip USB flash drive - 8 GB"/>
    <n v="131.6"/>
    <n v="7"/>
    <n v="0"/>
    <n v="7.8960000000000008"/>
  </r>
  <r>
    <n v="3424"/>
    <s v="CA-2016-134803"/>
    <x v="316"/>
    <d v="2016-06-03T00:00:00"/>
    <s v="Standard Class"/>
    <s v="CL-12565"/>
    <s v="Clay Ludtke"/>
    <x v="0"/>
    <s v="United States"/>
    <s v="Los Angeles"/>
    <x v="1"/>
    <n v="90004"/>
    <x v="1"/>
    <s v="OFF-BI-10002215"/>
    <x v="1"/>
    <x v="8"/>
    <s v="Wilson Jones Hanging View Binder, White, 1&quot;"/>
    <n v="22.72"/>
    <n v="4"/>
    <n v="0.2"/>
    <n v="7.3839999999999986"/>
  </r>
  <r>
    <n v="3425"/>
    <s v="CA-2016-134803"/>
    <x v="316"/>
    <d v="2016-06-03T00:00:00"/>
    <s v="Standard Class"/>
    <s v="CL-12565"/>
    <s v="Clay Ludtke"/>
    <x v="0"/>
    <s v="United States"/>
    <s v="Los Angeles"/>
    <x v="1"/>
    <n v="90004"/>
    <x v="1"/>
    <s v="TEC-MA-10001972"/>
    <x v="2"/>
    <x v="15"/>
    <s v="Okidata C331dn Printer"/>
    <n v="558.4"/>
    <n v="2"/>
    <n v="0.2"/>
    <n v="41.880000000000024"/>
  </r>
  <r>
    <n v="3426"/>
    <s v="CA-2015-153381"/>
    <x v="496"/>
    <d v="2015-09-28T00:00:00"/>
    <s v="Standard Class"/>
    <s v="DE-13255"/>
    <s v="Deanra Eno"/>
    <x v="2"/>
    <s v="United States"/>
    <s v="Dubuque"/>
    <x v="23"/>
    <n v="52001"/>
    <x v="2"/>
    <s v="OFF-BI-10001525"/>
    <x v="1"/>
    <x v="8"/>
    <s v="Acco Pressboard Covers with Storage Hooks, 14 7/8&quot; x 11&quot;, Executive Red"/>
    <n v="15.24"/>
    <n v="4"/>
    <n v="0"/>
    <n v="6.8579999999999988"/>
  </r>
  <r>
    <n v="3427"/>
    <s v="CA-2015-153381"/>
    <x v="496"/>
    <d v="2015-09-28T00:00:00"/>
    <s v="Standard Class"/>
    <s v="DE-13255"/>
    <s v="Deanra Eno"/>
    <x v="2"/>
    <s v="United States"/>
    <s v="Dubuque"/>
    <x v="23"/>
    <n v="52001"/>
    <x v="2"/>
    <s v="FUR-CH-10000988"/>
    <x v="0"/>
    <x v="1"/>
    <s v="Hon Olson Stacker Stools"/>
    <n v="1408.1"/>
    <n v="10"/>
    <n v="0"/>
    <n v="394.26800000000003"/>
  </r>
  <r>
    <n v="3428"/>
    <s v="US-2017-111024"/>
    <x v="445"/>
    <d v="2017-07-06T00:00:00"/>
    <s v="Second Class"/>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s v="Second Class"/>
    <s v="SZ-20035"/>
    <s v="Sam Zeldin"/>
    <x v="2"/>
    <s v="United States"/>
    <s v="Lancaster"/>
    <x v="24"/>
    <n v="43130"/>
    <x v="3"/>
    <s v="FUR-TA-10002041"/>
    <x v="0"/>
    <x v="3"/>
    <s v="Bevis Round Conference Table Top, X-Base"/>
    <n v="215.148"/>
    <n v="2"/>
    <n v="0.4"/>
    <n v="-103.98819999999998"/>
  </r>
  <r>
    <n v="3430"/>
    <s v="US-2017-111024"/>
    <x v="445"/>
    <d v="2017-07-06T00:00:00"/>
    <s v="Second Class"/>
    <s v="SZ-20035"/>
    <s v="Sam Zeldin"/>
    <x v="2"/>
    <s v="United States"/>
    <s v="Lancaster"/>
    <x v="24"/>
    <n v="43130"/>
    <x v="3"/>
    <s v="OFF-PA-10002246"/>
    <x v="1"/>
    <x v="10"/>
    <s v="Wirebound Four 2-3/4 x 5 Forms per Page, 400 Sets per Book"/>
    <n v="30.96"/>
    <n v="6"/>
    <n v="0.2"/>
    <n v="11.223000000000001"/>
  </r>
  <r>
    <n v="3431"/>
    <s v="CA-2017-148264"/>
    <x v="166"/>
    <d v="2017-12-09T00:00:00"/>
    <s v="First Class"/>
    <s v="LF-17185"/>
    <s v="Luke Foster"/>
    <x v="0"/>
    <s v="United States"/>
    <s v="Inglewood"/>
    <x v="1"/>
    <n v="90301"/>
    <x v="1"/>
    <s v="OFF-ST-10003327"/>
    <x v="1"/>
    <x v="4"/>
    <s v="Akro-Mils 12-Gallon Tote"/>
    <n v="29.79"/>
    <n v="3"/>
    <n v="0"/>
    <n v="8.6390999999999956"/>
  </r>
  <r>
    <n v="3432"/>
    <s v="CA-2017-148264"/>
    <x v="166"/>
    <d v="2017-12-09T00:00:00"/>
    <s v="First Class"/>
    <s v="LF-17185"/>
    <s v="Luke Foster"/>
    <x v="0"/>
    <s v="United States"/>
    <s v="Inglewood"/>
    <x v="1"/>
    <n v="90301"/>
    <x v="1"/>
    <s v="FUR-FU-10002703"/>
    <x v="0"/>
    <x v="5"/>
    <s v="Tenex Traditional Chairmats for Hard Floors, Average Lip, 36&quot; x 48&quot;"/>
    <n v="128.9"/>
    <n v="2"/>
    <n v="0"/>
    <n v="15.468000000000004"/>
  </r>
  <r>
    <n v="3433"/>
    <s v="CA-2017-148264"/>
    <x v="166"/>
    <d v="2017-12-09T00:00:00"/>
    <s v="First Class"/>
    <s v="LF-17185"/>
    <s v="Luke Foster"/>
    <x v="0"/>
    <s v="United States"/>
    <s v="Inglewood"/>
    <x v="1"/>
    <n v="90301"/>
    <x v="1"/>
    <s v="OFF-PA-10003651"/>
    <x v="1"/>
    <x v="10"/>
    <s v="Xerox 1968"/>
    <n v="60.12"/>
    <n v="9"/>
    <n v="0"/>
    <n v="28.857599999999998"/>
  </r>
  <r>
    <n v="3434"/>
    <s v="CA-2017-131212"/>
    <x v="256"/>
    <d v="2017-12-09T00:00:00"/>
    <s v="Standard Class"/>
    <s v="AB-10165"/>
    <s v="Alan Barnes"/>
    <x v="0"/>
    <s v="United States"/>
    <s v="Bellevue"/>
    <x v="4"/>
    <n v="98006"/>
    <x v="1"/>
    <s v="OFF-BI-10001617"/>
    <x v="1"/>
    <x v="8"/>
    <s v="GBC Wire Binding Combs"/>
    <n v="24.816000000000003"/>
    <n v="3"/>
    <n v="0.2"/>
    <n v="8.3753999999999991"/>
  </r>
  <r>
    <n v="3435"/>
    <s v="CA-2017-131212"/>
    <x v="256"/>
    <d v="2017-12-09T00:00:00"/>
    <s v="Standard Class"/>
    <s v="AB-10165"/>
    <s v="Alan Barnes"/>
    <x v="0"/>
    <s v="United States"/>
    <s v="Bellevue"/>
    <x v="4"/>
    <n v="98006"/>
    <x v="1"/>
    <s v="OFF-BI-10000145"/>
    <x v="1"/>
    <x v="8"/>
    <s v="Zipper Ring Binder Pockets"/>
    <n v="14.976000000000003"/>
    <n v="6"/>
    <n v="0.2"/>
    <n v="5.4287999999999981"/>
  </r>
  <r>
    <n v="3436"/>
    <s v="US-2015-100531"/>
    <x v="874"/>
    <d v="2015-09-29T00:00:00"/>
    <s v="First Class"/>
    <s v="NM-18520"/>
    <s v="Neoma Murray"/>
    <x v="0"/>
    <s v="United States"/>
    <s v="Chicago"/>
    <x v="10"/>
    <n v="60610"/>
    <x v="2"/>
    <s v="OFF-BI-10001670"/>
    <x v="1"/>
    <x v="8"/>
    <s v="Vinyl Sectional Post Binders"/>
    <n v="15.079999999999998"/>
    <n v="2"/>
    <n v="0.8"/>
    <n v="-22.620000000000005"/>
  </r>
  <r>
    <n v="3437"/>
    <s v="US-2015-100531"/>
    <x v="874"/>
    <d v="2015-09-29T00:00:00"/>
    <s v="First Class"/>
    <s v="NM-18520"/>
    <s v="Neoma Murray"/>
    <x v="0"/>
    <s v="United States"/>
    <s v="Chicago"/>
    <x v="10"/>
    <n v="60610"/>
    <x v="2"/>
    <s v="FUR-FU-10003849"/>
    <x v="0"/>
    <x v="5"/>
    <s v="DAX Metal Frame, Desktop, Stepped-Edge"/>
    <n v="24.288"/>
    <n v="3"/>
    <n v="0.6"/>
    <n v="-12.751199999999997"/>
  </r>
  <r>
    <n v="3438"/>
    <s v="CA-2017-152583"/>
    <x v="505"/>
    <d v="2017-10-30T00:00:00"/>
    <s v="Same Day"/>
    <s v="RA-19945"/>
    <s v="Ryan Akin"/>
    <x v="0"/>
    <s v="United States"/>
    <s v="Dallas"/>
    <x v="5"/>
    <n v="75217"/>
    <x v="2"/>
    <s v="FUR-FU-10003849"/>
    <x v="0"/>
    <x v="5"/>
    <s v="DAX Metal Frame, Desktop, Stepped-Edge"/>
    <n v="16.192"/>
    <n v="2"/>
    <n v="0.6"/>
    <n v="-8.5007999999999981"/>
  </r>
  <r>
    <n v="3439"/>
    <s v="CA-2017-152583"/>
    <x v="505"/>
    <d v="2017-10-30T00:00:00"/>
    <s v="Same Day"/>
    <s v="RA-19945"/>
    <s v="Ryan Akin"/>
    <x v="0"/>
    <s v="United States"/>
    <s v="Dallas"/>
    <x v="5"/>
    <n v="75217"/>
    <x v="2"/>
    <s v="FUR-TA-10002041"/>
    <x v="0"/>
    <x v="3"/>
    <s v="Bevis Round Conference Table Top, X-Base"/>
    <n v="251.00599999999997"/>
    <n v="2"/>
    <n v="0.3"/>
    <n v="-68.130199999999988"/>
  </r>
  <r>
    <n v="3440"/>
    <s v="CA-2017-152583"/>
    <x v="505"/>
    <d v="2017-10-30T00:00:00"/>
    <s v="Same Day"/>
    <s v="RA-19945"/>
    <s v="Ryan Akin"/>
    <x v="0"/>
    <s v="United States"/>
    <s v="Dallas"/>
    <x v="5"/>
    <n v="75217"/>
    <x v="2"/>
    <s v="OFF-ST-10002214"/>
    <x v="1"/>
    <x v="4"/>
    <s v="X-Rack File for Hanging Folders"/>
    <n v="54.192"/>
    <n v="6"/>
    <n v="0.2"/>
    <n v="4.0643999999999973"/>
  </r>
  <r>
    <n v="3441"/>
    <s v="CA-2015-144099"/>
    <x v="239"/>
    <d v="2015-11-30T00:00:00"/>
    <s v="Same Day"/>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s v="Second Class"/>
    <s v="KA-16525"/>
    <s v="Kelly Andreada"/>
    <x v="0"/>
    <s v="United States"/>
    <s v="New York City"/>
    <x v="15"/>
    <n v="10024"/>
    <x v="3"/>
    <s v="OFF-PA-10002137"/>
    <x v="1"/>
    <x v="10"/>
    <s v="Southworth 100% Résumé Paper, 24lb."/>
    <n v="108.92"/>
    <n v="14"/>
    <n v="0"/>
    <n v="49.013999999999996"/>
  </r>
  <r>
    <n v="3443"/>
    <s v="CA-2017-168858"/>
    <x v="123"/>
    <d v="2017-11-23T00:00:00"/>
    <s v="Standard Class"/>
    <s v="JD-16150"/>
    <s v="Justin Deggeller"/>
    <x v="1"/>
    <s v="United States"/>
    <s v="New York City"/>
    <x v="15"/>
    <n v="10011"/>
    <x v="3"/>
    <s v="OFF-EN-10001415"/>
    <x v="1"/>
    <x v="12"/>
    <s v="Staple envelope"/>
    <n v="16.740000000000002"/>
    <n v="3"/>
    <n v="0"/>
    <n v="8.370000000000001"/>
  </r>
  <r>
    <n v="3444"/>
    <s v="CA-2017-168858"/>
    <x v="123"/>
    <d v="2017-11-23T00:00:00"/>
    <s v="Standard Class"/>
    <s v="JD-16150"/>
    <s v="Justin Deggeller"/>
    <x v="1"/>
    <s v="United States"/>
    <s v="New York City"/>
    <x v="15"/>
    <n v="10011"/>
    <x v="3"/>
    <s v="OFF-AP-10003849"/>
    <x v="1"/>
    <x v="9"/>
    <s v="Hoover Shoulder Vac Commercial Portable Vacuum"/>
    <n v="2504.7399999999998"/>
    <n v="7"/>
    <n v="0"/>
    <n v="626.18499999999995"/>
  </r>
  <r>
    <n v="3445"/>
    <s v="CA-2016-116344"/>
    <x v="875"/>
    <d v="2016-08-02T00:00:00"/>
    <s v="Standard Class"/>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s v="First Class"/>
    <s v="AH-10690"/>
    <s v="Anna Häberlin"/>
    <x v="1"/>
    <s v="United States"/>
    <s v="New York City"/>
    <x v="15"/>
    <n v="10024"/>
    <x v="3"/>
    <s v="OFF-PA-10000474"/>
    <x v="1"/>
    <x v="10"/>
    <s v="Easy-staple paper"/>
    <n v="70.88"/>
    <n v="2"/>
    <n v="0"/>
    <n v="33.313599999999994"/>
  </r>
  <r>
    <n v="3448"/>
    <s v="CA-2017-102554"/>
    <x v="532"/>
    <d v="2017-06-15T00:00:00"/>
    <s v="Standard Class"/>
    <s v="KN-16705"/>
    <s v="Kristina Nunn"/>
    <x v="2"/>
    <s v="United States"/>
    <s v="Auburn"/>
    <x v="19"/>
    <n v="36830"/>
    <x v="0"/>
    <s v="OFF-AR-10001919"/>
    <x v="1"/>
    <x v="6"/>
    <s v="OIC #2 Pencils, Medium Soft"/>
    <n v="3.76"/>
    <n v="2"/>
    <n v="0"/>
    <n v="1.0903999999999998"/>
  </r>
  <r>
    <n v="3449"/>
    <s v="CA-2016-162614"/>
    <x v="877"/>
    <d v="2016-10-13T00:00:00"/>
    <s v="Standard Class"/>
    <s v="TB-21250"/>
    <s v="Tim Brockman"/>
    <x v="0"/>
    <s v="United States"/>
    <s v="Los Angeles"/>
    <x v="1"/>
    <n v="90049"/>
    <x v="1"/>
    <s v="OFF-BI-10004001"/>
    <x v="1"/>
    <x v="8"/>
    <s v="GBC Recycled VeloBinder Covers"/>
    <n v="27.263999999999999"/>
    <n v="2"/>
    <n v="0.2"/>
    <n v="8.8607999999999976"/>
  </r>
  <r>
    <n v="3450"/>
    <s v="CA-2014-168592"/>
    <x v="78"/>
    <d v="2014-09-14T00:00:00"/>
    <s v="Standard Class"/>
    <s v="DP-13390"/>
    <s v="Dennis Pardue"/>
    <x v="2"/>
    <s v="United States"/>
    <s v="San Francisco"/>
    <x v="1"/>
    <n v="94110"/>
    <x v="1"/>
    <s v="OFF-AP-10004785"/>
    <x v="1"/>
    <x v="9"/>
    <s v="Holmes Replacement Filter for HEPA Air Cleaner, Medium Room"/>
    <n v="56.65"/>
    <n v="5"/>
    <n v="0"/>
    <n v="24.359500000000004"/>
  </r>
  <r>
    <n v="3451"/>
    <s v="CA-2014-168592"/>
    <x v="78"/>
    <d v="2014-09-14T00:00:00"/>
    <s v="Standard Class"/>
    <s v="DP-13390"/>
    <s v="Dennis Pardue"/>
    <x v="2"/>
    <s v="United States"/>
    <s v="San Francisco"/>
    <x v="1"/>
    <n v="94110"/>
    <x v="1"/>
    <s v="OFF-ST-10002406"/>
    <x v="1"/>
    <x v="4"/>
    <s v="Pizazz Global Quick File"/>
    <n v="14.97"/>
    <n v="1"/>
    <n v="0"/>
    <n v="4.1916000000000011"/>
  </r>
  <r>
    <n v="3452"/>
    <s v="CA-2014-168592"/>
    <x v="78"/>
    <d v="2014-09-14T00:00:00"/>
    <s v="Standard Class"/>
    <s v="DP-13390"/>
    <s v="Dennis Pardue"/>
    <x v="2"/>
    <s v="United States"/>
    <s v="San Francisco"/>
    <x v="1"/>
    <n v="94110"/>
    <x v="1"/>
    <s v="OFF-FA-10002988"/>
    <x v="1"/>
    <x v="13"/>
    <s v="Ideal Clamps"/>
    <n v="4.0199999999999996"/>
    <n v="2"/>
    <n v="0"/>
    <n v="1.9697999999999998"/>
  </r>
  <r>
    <n v="3453"/>
    <s v="CA-2014-157609"/>
    <x v="878"/>
    <d v="2014-03-21T00:00:00"/>
    <s v="Second Class"/>
    <s v="KN-16705"/>
    <s v="Kristina Nunn"/>
    <x v="2"/>
    <s v="United States"/>
    <s v="Raleigh"/>
    <x v="3"/>
    <n v="27604"/>
    <x v="0"/>
    <s v="TEC-PH-10002415"/>
    <x v="2"/>
    <x v="7"/>
    <s v="Polycom VoiceStation 500 Conference phone"/>
    <n v="471.92"/>
    <n v="2"/>
    <n v="0.2"/>
    <n v="29.495000000000019"/>
  </r>
  <r>
    <n v="3454"/>
    <s v="CA-2015-153325"/>
    <x v="879"/>
    <d v="2015-03-02T00:00:00"/>
    <s v="Second Class"/>
    <s v="ST-20530"/>
    <s v="Shui Tom"/>
    <x v="0"/>
    <s v="United States"/>
    <s v="Macon"/>
    <x v="32"/>
    <n v="31204"/>
    <x v="0"/>
    <s v="OFF-BI-10004236"/>
    <x v="1"/>
    <x v="8"/>
    <s v="XtraLife ClearVue Slant-D Ring Binder, White, 3&quot;"/>
    <n v="58.72"/>
    <n v="4"/>
    <n v="0"/>
    <n v="27.011199999999999"/>
  </r>
  <r>
    <n v="3455"/>
    <s v="CA-2015-153626"/>
    <x v="584"/>
    <d v="2015-07-14T00:00:00"/>
    <s v="Standard Class"/>
    <s v="EB-13870"/>
    <s v="Emily Burns"/>
    <x v="0"/>
    <s v="United States"/>
    <s v="Nashville"/>
    <x v="18"/>
    <n v="37211"/>
    <x v="0"/>
    <s v="OFF-AR-10000657"/>
    <x v="1"/>
    <x v="6"/>
    <s v="Binney &amp; Smith inkTank Desk Highlighter, Chisel Tip, Yellow, 12/Box"/>
    <n v="5.16"/>
    <n v="3"/>
    <n v="0.2"/>
    <n v="0.83849999999999936"/>
  </r>
  <r>
    <n v="3456"/>
    <s v="CA-2016-166485"/>
    <x v="880"/>
    <d v="2016-02-27T00:00:00"/>
    <s v="Standard Class"/>
    <s v="AH-10210"/>
    <s v="Alan Hwang"/>
    <x v="0"/>
    <s v="United States"/>
    <s v="Nashville"/>
    <x v="18"/>
    <n v="37211"/>
    <x v="0"/>
    <s v="OFF-PA-10004996"/>
    <x v="1"/>
    <x v="10"/>
    <s v="Speediset Carbonless Redi-Letter 7&quot; x 8 1/2&quot;"/>
    <n v="16.496000000000002"/>
    <n v="2"/>
    <n v="0.2"/>
    <n v="5.5673999999999992"/>
  </r>
  <r>
    <n v="3457"/>
    <s v="CA-2017-136448"/>
    <x v="118"/>
    <d v="2017-09-18T00:00:00"/>
    <s v="First Class"/>
    <s v="AS-10090"/>
    <s v="Adam Shillingsburg"/>
    <x v="0"/>
    <s v="United States"/>
    <s v="Philadelphia"/>
    <x v="9"/>
    <n v="19143"/>
    <x v="3"/>
    <s v="TEC-AC-10001109"/>
    <x v="2"/>
    <x v="11"/>
    <s v="Logitech Trackman Marble Mouse"/>
    <n v="71.975999999999999"/>
    <n v="3"/>
    <n v="0.2"/>
    <n v="19.793400000000005"/>
  </r>
  <r>
    <n v="3458"/>
    <s v="CA-2017-136448"/>
    <x v="118"/>
    <d v="2017-09-18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s v="First Class"/>
    <s v="AS-10090"/>
    <s v="Adam Shillingsburg"/>
    <x v="0"/>
    <s v="United States"/>
    <s v="Philadelphia"/>
    <x v="9"/>
    <n v="19143"/>
    <x v="3"/>
    <s v="OFF-BI-10002393"/>
    <x v="1"/>
    <x v="8"/>
    <s v="Binder Posts"/>
    <n v="3.4440000000000008"/>
    <n v="2"/>
    <n v="0.7"/>
    <n v="-2.7551999999999994"/>
  </r>
  <r>
    <n v="3460"/>
    <s v="CA-2017-136448"/>
    <x v="118"/>
    <d v="2017-09-18T00:00:00"/>
    <s v="First Class"/>
    <s v="AS-10090"/>
    <s v="Adam Shillingsburg"/>
    <x v="0"/>
    <s v="United States"/>
    <s v="Philadelphia"/>
    <x v="9"/>
    <n v="19143"/>
    <x v="3"/>
    <s v="OFF-BI-10001359"/>
    <x v="1"/>
    <x v="8"/>
    <s v="GBC DocuBind TL300 Electric Binding System"/>
    <n v="538.19400000000007"/>
    <n v="2"/>
    <n v="0.7"/>
    <n v="-412.61539999999991"/>
  </r>
  <r>
    <n v="3461"/>
    <s v="CA-2017-136448"/>
    <x v="118"/>
    <d v="2017-09-18T00:00:00"/>
    <s v="First Class"/>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s v="Second Class"/>
    <s v="EM-13825"/>
    <s v="Elizabeth Moffitt"/>
    <x v="1"/>
    <s v="United States"/>
    <s v="Dallas"/>
    <x v="5"/>
    <n v="75081"/>
    <x v="2"/>
    <s v="TEC-PH-10003012"/>
    <x v="2"/>
    <x v="7"/>
    <s v="Nortel Meridian M3904 Professional Digital phone"/>
    <n v="492.76800000000003"/>
    <n v="4"/>
    <n v="0.2"/>
    <n v="55.436399999999935"/>
  </r>
  <r>
    <n v="3463"/>
    <s v="CA-2015-152611"/>
    <x v="763"/>
    <d v="2015-02-23T00:00:00"/>
    <s v="Second Class"/>
    <s v="KA-16525"/>
    <s v="Kelly Andreada"/>
    <x v="0"/>
    <s v="United States"/>
    <s v="Perth Amboy"/>
    <x v="30"/>
    <n v="8861"/>
    <x v="3"/>
    <s v="OFF-AR-10003903"/>
    <x v="1"/>
    <x v="6"/>
    <s v="Sanford 52201 APSCO Electric Pencil Sharpener"/>
    <n v="286.78999999999996"/>
    <n v="7"/>
    <n v="0"/>
    <n v="74.565400000000011"/>
  </r>
  <r>
    <n v="3464"/>
    <s v="CA-2016-165470"/>
    <x v="881"/>
    <d v="2016-11-30T00:00:00"/>
    <s v="Standard Class"/>
    <s v="HJ-14875"/>
    <s v="Heather Jas"/>
    <x v="2"/>
    <s v="United States"/>
    <s v="Jacksonville"/>
    <x v="2"/>
    <n v="32216"/>
    <x v="0"/>
    <s v="OFF-PA-10004675"/>
    <x v="1"/>
    <x v="10"/>
    <s v="Telephone Message Books with Fax/Mobile Section, 5 1/2&quot; x 3 3/16&quot;"/>
    <n v="5.08"/>
    <n v="1"/>
    <n v="0.2"/>
    <n v="1.6509999999999998"/>
  </r>
  <r>
    <n v="3465"/>
    <s v="CA-2017-128699"/>
    <x v="734"/>
    <d v="2017-12-05T00:00:00"/>
    <s v="Second Class"/>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s v="Standard Class"/>
    <s v="EH-13765"/>
    <s v="Edward Hooks"/>
    <x v="1"/>
    <s v="United States"/>
    <s v="Revere"/>
    <x v="31"/>
    <n v="2151"/>
    <x v="3"/>
    <s v="OFF-AP-10003842"/>
    <x v="1"/>
    <x v="9"/>
    <s v="Euro-Pro Shark Turbo Vacuum"/>
    <n v="61.96"/>
    <n v="2"/>
    <n v="0"/>
    <n v="16.1096"/>
  </r>
  <r>
    <n v="3467"/>
    <s v="US-2015-147242"/>
    <x v="229"/>
    <d v="2015-09-14T00:00:00"/>
    <s v="Standard Class"/>
    <s v="EH-13765"/>
    <s v="Edward Hooks"/>
    <x v="1"/>
    <s v="United States"/>
    <s v="Revere"/>
    <x v="31"/>
    <n v="2151"/>
    <x v="3"/>
    <s v="FUR-BO-10004695"/>
    <x v="0"/>
    <x v="0"/>
    <s v="O'Sullivan 2-Door Barrister Bookcase in Odessa Pine"/>
    <n v="361.96"/>
    <n v="2"/>
    <n v="0"/>
    <n v="83.25079999999997"/>
  </r>
  <r>
    <n v="3468"/>
    <s v="US-2015-147242"/>
    <x v="229"/>
    <d v="2015-09-14T00:00:00"/>
    <s v="Standard Class"/>
    <s v="EH-13765"/>
    <s v="Edward Hooks"/>
    <x v="1"/>
    <s v="United States"/>
    <s v="Revere"/>
    <x v="31"/>
    <n v="2151"/>
    <x v="3"/>
    <s v="OFF-PA-10003039"/>
    <x v="1"/>
    <x v="10"/>
    <s v="Xerox 1960"/>
    <n v="278.82"/>
    <n v="9"/>
    <n v="0"/>
    <n v="125.46899999999999"/>
  </r>
  <r>
    <n v="3469"/>
    <s v="CA-2016-146143"/>
    <x v="882"/>
    <d v="2016-12-19T00:00:00"/>
    <s v="Standard Class"/>
    <s v="MC-17845"/>
    <s v="Michael Chen"/>
    <x v="0"/>
    <s v="United States"/>
    <s v="Jackson"/>
    <x v="35"/>
    <n v="39212"/>
    <x v="0"/>
    <s v="FUR-FU-10002045"/>
    <x v="0"/>
    <x v="5"/>
    <s v="Executive Impressions 14&quot;"/>
    <n v="133.38"/>
    <n v="6"/>
    <n v="0"/>
    <n v="58.687200000000011"/>
  </r>
  <r>
    <n v="3470"/>
    <s v="CA-2015-100888"/>
    <x v="744"/>
    <d v="2015-04-10T00:00:00"/>
    <s v="Standard Class"/>
    <s v="MH-17455"/>
    <s v="Mark Hamilton"/>
    <x v="0"/>
    <s v="United States"/>
    <s v="Jacksonville"/>
    <x v="3"/>
    <n v="28540"/>
    <x v="0"/>
    <s v="OFF-PA-10001019"/>
    <x v="1"/>
    <x v="10"/>
    <s v="Xerox 1884"/>
    <n v="47.952000000000005"/>
    <n v="3"/>
    <n v="0.2"/>
    <n v="16.183799999999998"/>
  </r>
  <r>
    <n v="3471"/>
    <s v="US-2016-150035"/>
    <x v="49"/>
    <d v="2016-12-05T00:00:00"/>
    <s v="Standard Class"/>
    <s v="CL-11890"/>
    <s v="Carl Ludwig"/>
    <x v="0"/>
    <s v="United States"/>
    <s v="San Francisco"/>
    <x v="1"/>
    <n v="94122"/>
    <x v="1"/>
    <s v="FUR-FU-10003724"/>
    <x v="0"/>
    <x v="5"/>
    <s v="Westinghouse Clip-On Gooseneck Lamps"/>
    <n v="16.739999999999998"/>
    <n v="2"/>
    <n v="0"/>
    <n v="4.3523999999999994"/>
  </r>
  <r>
    <n v="3472"/>
    <s v="CA-2017-122644"/>
    <x v="105"/>
    <d v="2017-11-17T00:00:00"/>
    <s v="Standard Class"/>
    <s v="SF-20965"/>
    <s v="Sylvia Foulston"/>
    <x v="1"/>
    <s v="United States"/>
    <s v="Columbus"/>
    <x v="24"/>
    <n v="43229"/>
    <x v="3"/>
    <s v="OFF-PA-10003673"/>
    <x v="1"/>
    <x v="10"/>
    <s v="Strathmore Photo Mount Cards"/>
    <n v="10.848000000000001"/>
    <n v="2"/>
    <n v="0.2"/>
    <n v="3.5255999999999994"/>
  </r>
  <r>
    <n v="3473"/>
    <s v="CA-2017-122644"/>
    <x v="105"/>
    <d v="2017-11-17T00:00:00"/>
    <s v="Standard Class"/>
    <s v="SF-20965"/>
    <s v="Sylvia Foulston"/>
    <x v="1"/>
    <s v="United States"/>
    <s v="Columbus"/>
    <x v="24"/>
    <n v="43229"/>
    <x v="3"/>
    <s v="TEC-AC-10003614"/>
    <x v="2"/>
    <x v="11"/>
    <s v="Verbatim 25 GB 6x Blu-ray Single Layer Recordable Disc, 10/Pack"/>
    <n v="18.544"/>
    <n v="2"/>
    <n v="0.2"/>
    <n v="3.0133999999999981"/>
  </r>
  <r>
    <n v="3474"/>
    <s v="CA-2017-111815"/>
    <x v="448"/>
    <d v="2017-03-10T00:00:00"/>
    <s v="Standard Class"/>
    <s v="EP-13915"/>
    <s v="Emily Phan"/>
    <x v="0"/>
    <s v="United States"/>
    <s v="Dearborn Heights"/>
    <x v="12"/>
    <n v="48127"/>
    <x v="2"/>
    <s v="FUR-CH-10000785"/>
    <x v="0"/>
    <x v="1"/>
    <s v="Global Ergonomic Managers Chair"/>
    <n v="180.98"/>
    <n v="1"/>
    <n v="0"/>
    <n v="47.0548"/>
  </r>
  <r>
    <n v="3475"/>
    <s v="CA-2017-111815"/>
    <x v="448"/>
    <d v="2017-03-10T00:00:00"/>
    <s v="Standard Class"/>
    <s v="EP-13915"/>
    <s v="Emily Phan"/>
    <x v="0"/>
    <s v="United States"/>
    <s v="Dearborn Heights"/>
    <x v="12"/>
    <n v="48127"/>
    <x v="2"/>
    <s v="TEC-AC-10002926"/>
    <x v="2"/>
    <x v="11"/>
    <s v="Logitech Wireless Marathon Mouse M705"/>
    <n v="99.98"/>
    <n v="2"/>
    <n v="0"/>
    <n v="42.991400000000006"/>
  </r>
  <r>
    <n v="3476"/>
    <s v="CA-2016-144911"/>
    <x v="581"/>
    <d v="2016-11-30T00:00:00"/>
    <s v="First Class"/>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s v="First Class"/>
    <s v="RW-19630"/>
    <s v="Rob Williams"/>
    <x v="1"/>
    <s v="United States"/>
    <s v="Overland Park"/>
    <x v="41"/>
    <n v="66212"/>
    <x v="2"/>
    <s v="OFF-BI-10000977"/>
    <x v="1"/>
    <x v="8"/>
    <s v="Ibico Plastic Spiral Binding Combs"/>
    <n v="152"/>
    <n v="5"/>
    <n v="0"/>
    <n v="69.919999999999987"/>
  </r>
  <r>
    <n v="3478"/>
    <s v="CA-2014-143385"/>
    <x v="883"/>
    <d v="2014-09-05T00:00:00"/>
    <s v="Standard Class"/>
    <s v="SJ-20500"/>
    <s v="Shirley Jackson"/>
    <x v="0"/>
    <s v="United States"/>
    <s v="Santa Fe"/>
    <x v="27"/>
    <n v="87505"/>
    <x v="1"/>
    <s v="TEC-AC-10001635"/>
    <x v="2"/>
    <x v="11"/>
    <s v="KeyTronic KT400U2 - Keyboard - Black"/>
    <n v="92.52"/>
    <n v="9"/>
    <n v="0"/>
    <n v="18.503999999999991"/>
  </r>
  <r>
    <n v="3479"/>
    <s v="CA-2016-131289"/>
    <x v="16"/>
    <d v="2016-12-14T00:00:00"/>
    <s v="Standard Class"/>
    <s v="SP-20620"/>
    <s v="Stefania Perrino"/>
    <x v="1"/>
    <s v="United States"/>
    <s v="San Francisco"/>
    <x v="1"/>
    <n v="94110"/>
    <x v="1"/>
    <s v="OFF-AR-10003056"/>
    <x v="1"/>
    <x v="6"/>
    <s v="Newell 341"/>
    <n v="8.56"/>
    <n v="2"/>
    <n v="0"/>
    <n v="2.4823999999999993"/>
  </r>
  <r>
    <n v="3480"/>
    <s v="CA-2016-131289"/>
    <x v="16"/>
    <d v="2016-12-14T00:00:00"/>
    <s v="Standard Class"/>
    <s v="SP-20620"/>
    <s v="Stefania Perrino"/>
    <x v="1"/>
    <s v="United States"/>
    <s v="San Francisco"/>
    <x v="1"/>
    <n v="94110"/>
    <x v="1"/>
    <s v="OFF-PA-10003363"/>
    <x v="1"/>
    <x v="10"/>
    <s v="Xerox 204"/>
    <n v="45.36"/>
    <n v="7"/>
    <n v="0"/>
    <n v="21.772800000000004"/>
  </r>
  <r>
    <n v="3481"/>
    <s v="CA-2016-131289"/>
    <x v="16"/>
    <d v="2016-12-14T00:00:00"/>
    <s v="Standard Class"/>
    <s v="SP-20620"/>
    <s v="Stefania Perrino"/>
    <x v="1"/>
    <s v="United States"/>
    <s v="San Francisco"/>
    <x v="1"/>
    <n v="94110"/>
    <x v="1"/>
    <s v="FUR-TA-10003954"/>
    <x v="0"/>
    <x v="3"/>
    <s v="Hon 94000 Series Round Tables"/>
    <n v="1421.6640000000002"/>
    <n v="6"/>
    <n v="0.2"/>
    <n v="-195.47879999999998"/>
  </r>
  <r>
    <n v="3482"/>
    <s v="CA-2014-124023"/>
    <x v="884"/>
    <d v="2014-04-10T00:00:00"/>
    <s v="First Class"/>
    <s v="PJ-19015"/>
    <s v="Pauline Johnson"/>
    <x v="0"/>
    <s v="United States"/>
    <s v="Mobile"/>
    <x v="19"/>
    <n v="36608"/>
    <x v="0"/>
    <s v="FUR-FU-10004415"/>
    <x v="0"/>
    <x v="5"/>
    <s v="Stacking Tray, Side-Loading, Legal, Smoke"/>
    <n v="8.9600000000000009"/>
    <n v="2"/>
    <n v="0"/>
    <n v="2.7775999999999996"/>
  </r>
  <r>
    <n v="3483"/>
    <s v="CA-2014-124688"/>
    <x v="9"/>
    <d v="2014-08-29T00:00:00"/>
    <s v="First Class"/>
    <s v="CC-12610"/>
    <s v="Corey Catlett"/>
    <x v="1"/>
    <s v="United States"/>
    <s v="Springfield"/>
    <x v="17"/>
    <n v="22153"/>
    <x v="0"/>
    <s v="TEC-PH-10000455"/>
    <x v="2"/>
    <x v="7"/>
    <s v="GE 30522EE2"/>
    <n v="579.94999999999993"/>
    <n v="5"/>
    <n v="0"/>
    <n v="168.18549999999993"/>
  </r>
  <r>
    <n v="3484"/>
    <s v="CA-2014-124688"/>
    <x v="9"/>
    <d v="2014-08-29T00:00:00"/>
    <s v="First Class"/>
    <s v="CC-12610"/>
    <s v="Corey Catlett"/>
    <x v="1"/>
    <s v="United States"/>
    <s v="Springfield"/>
    <x v="17"/>
    <n v="22153"/>
    <x v="0"/>
    <s v="FUR-FU-10002456"/>
    <x v="0"/>
    <x v="5"/>
    <s v="Master Caster Door Stop, Large Neon Orange"/>
    <n v="29.12"/>
    <n v="4"/>
    <n v="0"/>
    <n v="12.521600000000003"/>
  </r>
  <r>
    <n v="3485"/>
    <s v="CA-2014-124688"/>
    <x v="9"/>
    <d v="2014-08-29T00:00:00"/>
    <s v="First Class"/>
    <s v="CC-12610"/>
    <s v="Corey Catlett"/>
    <x v="1"/>
    <s v="United States"/>
    <s v="Springfield"/>
    <x v="17"/>
    <n v="22153"/>
    <x v="0"/>
    <s v="FUR-TA-10003569"/>
    <x v="0"/>
    <x v="3"/>
    <s v="Bretford CR8500 Series Meeting Room Furniture"/>
    <n v="1202.94"/>
    <n v="3"/>
    <n v="0"/>
    <n v="300.73500000000001"/>
  </r>
  <r>
    <n v="3486"/>
    <s v="CA-2016-151169"/>
    <x v="147"/>
    <d v="2016-10-26T00:00:00"/>
    <s v="Standard Class"/>
    <s v="MY-18295"/>
    <s v="Muhammed Yedwab"/>
    <x v="1"/>
    <s v="United States"/>
    <s v="Newark"/>
    <x v="13"/>
    <n v="19711"/>
    <x v="3"/>
    <s v="OFF-BI-10002813"/>
    <x v="1"/>
    <x v="8"/>
    <s v="Avery Reinforcements for Hole-Punch Pages"/>
    <n v="7.92"/>
    <n v="4"/>
    <n v="0"/>
    <n v="3.5640000000000001"/>
  </r>
  <r>
    <n v="3487"/>
    <s v="US-2016-134761"/>
    <x v="885"/>
    <d v="2016-11-30T00:00:00"/>
    <s v="Same Day"/>
    <s v="DB-13210"/>
    <s v="Dean Braden"/>
    <x v="0"/>
    <s v="United States"/>
    <s v="Hickory"/>
    <x v="3"/>
    <n v="28601"/>
    <x v="0"/>
    <s v="TEC-PH-10002890"/>
    <x v="2"/>
    <x v="7"/>
    <s v="AT&amp;T 17929 Lendline Telephone"/>
    <n v="36.192"/>
    <n v="1"/>
    <n v="0.2"/>
    <n v="2.7143999999999995"/>
  </r>
  <r>
    <n v="3488"/>
    <s v="CA-2017-120705"/>
    <x v="528"/>
    <d v="2017-09-11T00:00:00"/>
    <s v="Standard Class"/>
    <s v="MG-17875"/>
    <s v="Michael Grace"/>
    <x v="2"/>
    <s v="United States"/>
    <s v="Fort Lauderdale"/>
    <x v="2"/>
    <n v="33311"/>
    <x v="0"/>
    <s v="OFF-ST-10001522"/>
    <x v="1"/>
    <x v="4"/>
    <s v="Gould Plastics 18-Pocket Panel Bin, 34w x 5-1/4d x 20-1/2h"/>
    <n v="147.184"/>
    <n v="2"/>
    <n v="0.2"/>
    <n v="-29.436800000000012"/>
  </r>
  <r>
    <n v="3489"/>
    <s v="CA-2015-157322"/>
    <x v="740"/>
    <d v="2015-07-06T00:00:00"/>
    <s v="Standard Class"/>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s v="Standard Class"/>
    <s v="RH-19600"/>
    <s v="Rob Haberlin"/>
    <x v="0"/>
    <s v="United States"/>
    <s v="Carol Stream"/>
    <x v="10"/>
    <n v="60188"/>
    <x v="2"/>
    <s v="FUR-CH-10003774"/>
    <x v="0"/>
    <x v="1"/>
    <s v="Global Wood Trimmed Manager's Task Chair, Khaki"/>
    <n v="382.11599999999999"/>
    <n v="6"/>
    <n v="0.3"/>
    <n v="-92.799600000000027"/>
  </r>
  <r>
    <n v="3491"/>
    <s v="CA-2015-157322"/>
    <x v="740"/>
    <d v="2015-07-06T00:00:00"/>
    <s v="Standard Class"/>
    <s v="RH-19600"/>
    <s v="Rob Haberlin"/>
    <x v="0"/>
    <s v="United States"/>
    <s v="Carol Stream"/>
    <x v="10"/>
    <n v="60188"/>
    <x v="2"/>
    <s v="OFF-ST-10004507"/>
    <x v="1"/>
    <x v="4"/>
    <s v="Advantus Rolling Storage Box"/>
    <n v="68.599999999999994"/>
    <n v="5"/>
    <n v="0.2"/>
    <n v="6.0024999999999977"/>
  </r>
  <r>
    <n v="3492"/>
    <s v="CA-2015-157322"/>
    <x v="740"/>
    <d v="2015-07-06T00:00:00"/>
    <s v="Standard Class"/>
    <s v="RH-19600"/>
    <s v="Rob Haberlin"/>
    <x v="0"/>
    <s v="United States"/>
    <s v="Carol Stream"/>
    <x v="10"/>
    <n v="60188"/>
    <x v="2"/>
    <s v="OFF-ST-10003208"/>
    <x v="1"/>
    <x v="4"/>
    <s v="Adjustable Depth Letter/Legal Cart"/>
    <n v="435.50400000000002"/>
    <n v="3"/>
    <n v="0.2"/>
    <n v="48.994199999999921"/>
  </r>
  <r>
    <n v="3493"/>
    <s v="CA-2015-157322"/>
    <x v="740"/>
    <d v="2015-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s v="Standard Class"/>
    <s v="KB-16240"/>
    <s v="Karen Bern"/>
    <x v="1"/>
    <s v="United States"/>
    <s v="Saint Cloud"/>
    <x v="11"/>
    <n v="56301"/>
    <x v="2"/>
    <s v="TEC-AC-10002305"/>
    <x v="2"/>
    <x v="11"/>
    <s v="KeyTronic E03601U1 - Keyboard - Beige"/>
    <n v="72"/>
    <n v="4"/>
    <n v="0"/>
    <n v="12.959999999999994"/>
  </r>
  <r>
    <n v="3495"/>
    <s v="CA-2017-142034"/>
    <x v="241"/>
    <d v="2017-09-28T00:00:00"/>
    <s v="Standard Class"/>
    <s v="KB-16240"/>
    <s v="Karen Bern"/>
    <x v="1"/>
    <s v="United States"/>
    <s v="Saint Cloud"/>
    <x v="11"/>
    <n v="56301"/>
    <x v="2"/>
    <s v="TEC-AC-10000990"/>
    <x v="2"/>
    <x v="11"/>
    <s v="Imation Bio 2GB USB Flash Drive Imation Corp"/>
    <n v="655.90000000000009"/>
    <n v="5"/>
    <n v="0"/>
    <n v="275.47800000000001"/>
  </r>
  <r>
    <n v="3496"/>
    <s v="CA-2017-142034"/>
    <x v="241"/>
    <d v="2017-09-28T00:00:00"/>
    <s v="Standard Class"/>
    <s v="KB-16240"/>
    <s v="Karen Bern"/>
    <x v="1"/>
    <s v="United States"/>
    <s v="Saint Cloud"/>
    <x v="11"/>
    <n v="56301"/>
    <x v="2"/>
    <s v="FUR-CH-10000665"/>
    <x v="0"/>
    <x v="1"/>
    <s v="Global Airflow Leather Mesh Back Chair, Black"/>
    <n v="603.91999999999996"/>
    <n v="4"/>
    <n v="0"/>
    <n v="181.17599999999993"/>
  </r>
  <r>
    <n v="3497"/>
    <s v="CA-2016-107328"/>
    <x v="590"/>
    <d v="2016-08-15T00:00:00"/>
    <s v="Standard Class"/>
    <s v="CA-12055"/>
    <s v="Cathy Armstrong"/>
    <x v="2"/>
    <s v="United States"/>
    <s v="Los Angeles"/>
    <x v="1"/>
    <n v="90036"/>
    <x v="1"/>
    <s v="FUR-TA-10001932"/>
    <x v="0"/>
    <x v="3"/>
    <s v="Chromcraft 48&quot; x 96&quot; Racetrack Double Pedestal Table"/>
    <n v="513.024"/>
    <n v="2"/>
    <n v="0.2"/>
    <n v="12.82559999999998"/>
  </r>
  <r>
    <n v="3498"/>
    <s v="CA-2016-107328"/>
    <x v="590"/>
    <d v="2016-08-15T00:00:00"/>
    <s v="Standard Class"/>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s v="Standard Class"/>
    <s v="CA-12055"/>
    <s v="Cathy Armstrong"/>
    <x v="2"/>
    <s v="United States"/>
    <s v="Los Angeles"/>
    <x v="1"/>
    <n v="90036"/>
    <x v="1"/>
    <s v="OFF-BI-10002160"/>
    <x v="1"/>
    <x v="8"/>
    <s v="Acco Hanging Data Binders"/>
    <n v="15.24"/>
    <n v="5"/>
    <n v="0.2"/>
    <n v="5.3339999999999996"/>
  </r>
  <r>
    <n v="3500"/>
    <s v="CA-2016-108616"/>
    <x v="321"/>
    <d v="2016-10-03T00:00:00"/>
    <s v="Standard Class"/>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s v="Standard Class"/>
    <s v="JK-15730"/>
    <s v="Joe Kamberova"/>
    <x v="0"/>
    <s v="United States"/>
    <s v="Mobile"/>
    <x v="19"/>
    <n v="36608"/>
    <x v="0"/>
    <s v="OFF-BI-10001989"/>
    <x v="1"/>
    <x v="8"/>
    <s v="Premium Transparent Presentation Covers by GBC"/>
    <n v="62.94"/>
    <n v="3"/>
    <n v="0"/>
    <n v="30.211199999999998"/>
  </r>
  <r>
    <n v="3502"/>
    <s v="CA-2016-108616"/>
    <x v="321"/>
    <d v="2016-10-03T00:00:00"/>
    <s v="Standard Class"/>
    <s v="JK-15730"/>
    <s v="Joe Kamberova"/>
    <x v="0"/>
    <s v="United States"/>
    <s v="Mobile"/>
    <x v="19"/>
    <n v="36608"/>
    <x v="0"/>
    <s v="OFF-AR-10001149"/>
    <x v="1"/>
    <x v="6"/>
    <s v="Sanford Colorific Colored Pencils, 12/Box"/>
    <n v="25.919999999999998"/>
    <n v="9"/>
    <n v="0"/>
    <n v="7.7759999999999989"/>
  </r>
  <r>
    <n v="3503"/>
    <s v="CA-2017-125115"/>
    <x v="318"/>
    <d v="2017-04-10T00:00:00"/>
    <s v="Same Day"/>
    <s v="RD-19930"/>
    <s v="Russell D'Ascenzo"/>
    <x v="0"/>
    <s v="United States"/>
    <s v="Austin"/>
    <x v="5"/>
    <n v="78745"/>
    <x v="2"/>
    <s v="OFF-PA-10004101"/>
    <x v="1"/>
    <x v="10"/>
    <s v="Xerox 1894"/>
    <n v="10.368000000000002"/>
    <n v="2"/>
    <n v="0.2"/>
    <n v="3.6288"/>
  </r>
  <r>
    <n v="3504"/>
    <s v="CA-2017-125115"/>
    <x v="318"/>
    <d v="2017-04-10T00:00:00"/>
    <s v="Same Day"/>
    <s v="RD-19930"/>
    <s v="Russell D'Ascenzo"/>
    <x v="0"/>
    <s v="United States"/>
    <s v="Austin"/>
    <x v="5"/>
    <n v="78745"/>
    <x v="2"/>
    <s v="TEC-AC-10001714"/>
    <x v="2"/>
    <x v="11"/>
    <s v="Logitech MX Performance Wireless Mouse"/>
    <n v="95.736000000000004"/>
    <n v="3"/>
    <n v="0.2"/>
    <n v="20.343900000000001"/>
  </r>
  <r>
    <n v="3505"/>
    <s v="CA-2016-150945"/>
    <x v="122"/>
    <d v="2016-12-20T00:00:00"/>
    <s v="Second Class"/>
    <s v="JK-16120"/>
    <s v="Julie Kriz"/>
    <x v="2"/>
    <s v="United States"/>
    <s v="New York City"/>
    <x v="15"/>
    <n v="10009"/>
    <x v="3"/>
    <s v="OFF-ST-10003716"/>
    <x v="1"/>
    <x v="4"/>
    <s v="Tennsco Double-Tier Lockers"/>
    <n v="900.08"/>
    <n v="4"/>
    <n v="0"/>
    <n v="117.0104"/>
  </r>
  <r>
    <n v="3506"/>
    <s v="CA-2014-166863"/>
    <x v="886"/>
    <d v="2014-06-24T00:00:00"/>
    <s v="Standard Class"/>
    <s v="SC-20020"/>
    <s v="Sam Craven"/>
    <x v="0"/>
    <s v="United States"/>
    <s v="Plano"/>
    <x v="5"/>
    <n v="75023"/>
    <x v="2"/>
    <s v="TEC-PH-10000369"/>
    <x v="2"/>
    <x v="7"/>
    <s v="HTC One Mini"/>
    <n v="201.584"/>
    <n v="2"/>
    <n v="0.2"/>
    <n v="20.158400000000015"/>
  </r>
  <r>
    <n v="3507"/>
    <s v="CA-2014-166863"/>
    <x v="886"/>
    <d v="2014-06-24T00:00:00"/>
    <s v="Standard Class"/>
    <s v="SC-20020"/>
    <s v="Sam Craven"/>
    <x v="0"/>
    <s v="United States"/>
    <s v="Plano"/>
    <x v="5"/>
    <n v="75023"/>
    <x v="2"/>
    <s v="OFF-BI-10000756"/>
    <x v="1"/>
    <x v="8"/>
    <s v="Storex DuraTech Recycled Plastic Frosted Binders"/>
    <n v="3.3919999999999995"/>
    <n v="4"/>
    <n v="0.8"/>
    <n v="-5.088000000000001"/>
  </r>
  <r>
    <n v="3508"/>
    <s v="CA-2014-166863"/>
    <x v="886"/>
    <d v="2014-06-24T00:00:00"/>
    <s v="Standard Class"/>
    <s v="SC-20020"/>
    <s v="Sam Craven"/>
    <x v="0"/>
    <s v="United States"/>
    <s v="Plano"/>
    <x v="5"/>
    <n v="75023"/>
    <x v="2"/>
    <s v="FUR-BO-10001608"/>
    <x v="0"/>
    <x v="0"/>
    <s v="Hon Metal Bookcases, Black"/>
    <n v="193.06559999999999"/>
    <n v="4"/>
    <n v="0.32"/>
    <n v="-19.874399999999994"/>
  </r>
  <r>
    <n v="3509"/>
    <s v="CA-2014-166863"/>
    <x v="886"/>
    <d v="2014-06-24T00:00:00"/>
    <s v="Standard Class"/>
    <s v="SC-20020"/>
    <s v="Sam Craven"/>
    <x v="0"/>
    <s v="United States"/>
    <s v="Plano"/>
    <x v="5"/>
    <n v="75023"/>
    <x v="2"/>
    <s v="OFF-PA-10001166"/>
    <x v="1"/>
    <x v="10"/>
    <s v="Xerox 2"/>
    <n v="15.552000000000003"/>
    <n v="3"/>
    <n v="0.2"/>
    <n v="5.4432"/>
  </r>
  <r>
    <n v="3510"/>
    <s v="CA-2014-166863"/>
    <x v="886"/>
    <d v="2014-06-24T00:00:00"/>
    <s v="Standard Class"/>
    <s v="SC-20020"/>
    <s v="Sam Craven"/>
    <x v="0"/>
    <s v="United States"/>
    <s v="Plano"/>
    <x v="5"/>
    <n v="75023"/>
    <x v="2"/>
    <s v="OFF-PA-10000587"/>
    <x v="1"/>
    <x v="10"/>
    <s v="Array Parchment Paper, Assorted Colors"/>
    <n v="11.648000000000001"/>
    <n v="2"/>
    <n v="0.2"/>
    <n v="4.0768000000000004"/>
  </r>
  <r>
    <n v="3511"/>
    <s v="CA-2014-166863"/>
    <x v="886"/>
    <d v="2014-06-24T00:00:00"/>
    <s v="Standard Class"/>
    <s v="SC-20020"/>
    <s v="Sam Craven"/>
    <x v="0"/>
    <s v="United States"/>
    <s v="Plano"/>
    <x v="5"/>
    <n v="75023"/>
    <x v="2"/>
    <s v="TEC-MA-10001972"/>
    <x v="2"/>
    <x v="15"/>
    <s v="Okidata C331dn Printer"/>
    <n v="418.8"/>
    <n v="2"/>
    <n v="0.4"/>
    <n v="-97.71999999999997"/>
  </r>
  <r>
    <n v="3512"/>
    <s v="CA-2014-166863"/>
    <x v="886"/>
    <d v="2014-06-24T00:00:00"/>
    <s v="Standard Class"/>
    <s v="SC-20020"/>
    <s v="Sam Craven"/>
    <x v="0"/>
    <s v="United States"/>
    <s v="Plano"/>
    <x v="5"/>
    <n v="75023"/>
    <x v="2"/>
    <s v="OFF-ST-10004123"/>
    <x v="1"/>
    <x v="4"/>
    <s v="Safco Industrial Wire Shelving System"/>
    <n v="509.48800000000006"/>
    <n v="7"/>
    <n v="0.2"/>
    <n v="-127.37200000000001"/>
  </r>
  <r>
    <n v="3513"/>
    <s v="CA-2017-140326"/>
    <x v="507"/>
    <d v="2017-09-06T00:00:00"/>
    <s v="First Class"/>
    <s v="HW-14935"/>
    <s v="Helen Wasserman"/>
    <x v="1"/>
    <s v="United States"/>
    <s v="Chicago"/>
    <x v="10"/>
    <n v="60653"/>
    <x v="2"/>
    <s v="FUR-BO-10000112"/>
    <x v="0"/>
    <x v="0"/>
    <s v="Bush Birmingham Collection Bookcase, Dark Cherry"/>
    <n v="825.17399999999998"/>
    <n v="9"/>
    <n v="0.3"/>
    <n v="-117.88199999999998"/>
  </r>
  <r>
    <n v="3514"/>
    <s v="CA-2017-140326"/>
    <x v="507"/>
    <d v="2017-09-06T00:00:00"/>
    <s v="First Class"/>
    <s v="HW-14935"/>
    <s v="Helen Wasserman"/>
    <x v="1"/>
    <s v="United States"/>
    <s v="Chicago"/>
    <x v="10"/>
    <n v="60653"/>
    <x v="2"/>
    <s v="OFF-PA-10004041"/>
    <x v="1"/>
    <x v="10"/>
    <s v="It's Hot Message Books with Stickers, 2 3/4&quot; x 5&quot;"/>
    <n v="17.760000000000002"/>
    <n v="3"/>
    <n v="0.2"/>
    <n v="5.55"/>
  </r>
  <r>
    <n v="3515"/>
    <s v="CA-2017-140326"/>
    <x v="507"/>
    <d v="2017-09-06T00:00:00"/>
    <s v="First Class"/>
    <s v="HW-14935"/>
    <s v="Helen Wasserman"/>
    <x v="1"/>
    <s v="United States"/>
    <s v="Chicago"/>
    <x v="10"/>
    <n v="60653"/>
    <x v="2"/>
    <s v="OFF-AR-10001149"/>
    <x v="1"/>
    <x v="6"/>
    <s v="Sanford Colorific Colored Pencils, 12/Box"/>
    <n v="6.911999999999999"/>
    <n v="3"/>
    <n v="0.2"/>
    <n v="0.86399999999999988"/>
  </r>
  <r>
    <n v="3516"/>
    <s v="CA-2016-168536"/>
    <x v="887"/>
    <d v="2016-12-24T00:00:00"/>
    <s v="Standard Class"/>
    <s v="SC-20800"/>
    <s v="Stuart Calhoun"/>
    <x v="0"/>
    <s v="United States"/>
    <s v="Jackson"/>
    <x v="35"/>
    <n v="39212"/>
    <x v="0"/>
    <s v="TEC-AC-10002323"/>
    <x v="2"/>
    <x v="11"/>
    <s v="SanDisk Ultra 32 GB MicroSDHC Class 10 Memory Card"/>
    <n v="66.300000000000011"/>
    <n v="3"/>
    <n v="0"/>
    <n v="8.6190000000000033"/>
  </r>
  <r>
    <n v="3517"/>
    <s v="US-2016-113649"/>
    <x v="888"/>
    <d v="2016-08-12T00:00:00"/>
    <s v="First Class"/>
    <s v="HA-14920"/>
    <s v="Helen Andreada"/>
    <x v="0"/>
    <s v="United States"/>
    <s v="Fayetteville"/>
    <x v="3"/>
    <n v="28314"/>
    <x v="0"/>
    <s v="OFF-PA-10000130"/>
    <x v="1"/>
    <x v="10"/>
    <s v="Xerox 199"/>
    <n v="30.816000000000003"/>
    <n v="9"/>
    <n v="0.2"/>
    <n v="9.6299999999999955"/>
  </r>
  <r>
    <n v="3518"/>
    <s v="US-2016-113649"/>
    <x v="888"/>
    <d v="2016-08-12T00:00:00"/>
    <s v="First Class"/>
    <s v="HA-14920"/>
    <s v="Helen Andreada"/>
    <x v="0"/>
    <s v="United States"/>
    <s v="Fayetteville"/>
    <x v="3"/>
    <n v="28314"/>
    <x v="0"/>
    <s v="TEC-PH-10002350"/>
    <x v="2"/>
    <x v="7"/>
    <s v="Apple EarPods with Remote and Mic"/>
    <n v="44.783999999999999"/>
    <n v="2"/>
    <n v="0.2"/>
    <n v="4.4783999999999988"/>
  </r>
  <r>
    <n v="3519"/>
    <s v="US-2016-113649"/>
    <x v="888"/>
    <d v="2016-08-12T00:00:00"/>
    <s v="First Class"/>
    <s v="HA-14920"/>
    <s v="Helen Andreada"/>
    <x v="0"/>
    <s v="United States"/>
    <s v="Fayetteville"/>
    <x v="3"/>
    <n v="28314"/>
    <x v="0"/>
    <s v="OFF-AP-10002518"/>
    <x v="1"/>
    <x v="9"/>
    <s v="Kensington 7 Outlet MasterPiece Power Center"/>
    <n v="569.53599999999994"/>
    <n v="4"/>
    <n v="0.2"/>
    <n v="64.072799999999944"/>
  </r>
  <r>
    <n v="3520"/>
    <s v="CA-2015-124975"/>
    <x v="137"/>
    <d v="2015-06-25T00:00:00"/>
    <s v="First Class"/>
    <s v="MG-17875"/>
    <s v="Michael Grace"/>
    <x v="2"/>
    <s v="United States"/>
    <s v="Aurora"/>
    <x v="10"/>
    <n v="60505"/>
    <x v="2"/>
    <s v="FUR-TA-10002645"/>
    <x v="0"/>
    <x v="3"/>
    <s v="Hon Rectangular Conference Tables"/>
    <n v="796.42500000000007"/>
    <n v="7"/>
    <n v="0.5"/>
    <n v="-525.6405000000002"/>
  </r>
  <r>
    <n v="3521"/>
    <s v="CA-2015-168767"/>
    <x v="889"/>
    <d v="2015-04-15T00:00:00"/>
    <s v="Standard Class"/>
    <s v="DM-12955"/>
    <s v="Dario Medina"/>
    <x v="1"/>
    <s v="United States"/>
    <s v="Sacramento"/>
    <x v="1"/>
    <n v="95823"/>
    <x v="1"/>
    <s v="OFF-BI-10000773"/>
    <x v="1"/>
    <x v="8"/>
    <s v="Insertable Tab Post Binder Dividers"/>
    <n v="12.832000000000001"/>
    <n v="2"/>
    <n v="0.2"/>
    <n v="4.3307999999999982"/>
  </r>
  <r>
    <n v="3522"/>
    <s v="CA-2016-114482"/>
    <x v="831"/>
    <d v="2016-11-25T00:00:00"/>
    <s v="Second Class"/>
    <s v="DM-13345"/>
    <s v="Denise Monton"/>
    <x v="1"/>
    <s v="United States"/>
    <s v="Des Moines"/>
    <x v="23"/>
    <n v="50315"/>
    <x v="2"/>
    <s v="OFF-PA-10003845"/>
    <x v="1"/>
    <x v="10"/>
    <s v="Xerox 1987"/>
    <n v="40.46"/>
    <n v="7"/>
    <n v="0"/>
    <n v="19.825400000000002"/>
  </r>
  <r>
    <n v="3523"/>
    <s v="CA-2016-114482"/>
    <x v="831"/>
    <d v="2016-11-25T00:00:00"/>
    <s v="Second Class"/>
    <s v="DM-13345"/>
    <s v="Denise Monton"/>
    <x v="1"/>
    <s v="United States"/>
    <s v="Des Moines"/>
    <x v="23"/>
    <n v="50315"/>
    <x v="2"/>
    <s v="TEC-PH-10001580"/>
    <x v="2"/>
    <x v="7"/>
    <s v="Logitech Mobile Speakerphone P710e - speaker phone"/>
    <n v="404.93999999999994"/>
    <n v="3"/>
    <n v="0"/>
    <n v="109.33379999999998"/>
  </r>
  <r>
    <n v="3524"/>
    <s v="CA-2016-137673"/>
    <x v="64"/>
    <d v="2016-09-10T00:00:00"/>
    <s v="Standard Class"/>
    <s v="ML-17395"/>
    <s v="Marina Lichtenstein"/>
    <x v="1"/>
    <s v="United States"/>
    <s v="San Diego"/>
    <x v="1"/>
    <n v="92105"/>
    <x v="1"/>
    <s v="TEC-AC-10002345"/>
    <x v="2"/>
    <x v="11"/>
    <s v="HP Standard 104 key PS/2 Keyboard"/>
    <n v="116"/>
    <n v="8"/>
    <n v="0"/>
    <n v="29"/>
  </r>
  <r>
    <n v="3525"/>
    <s v="CA-2016-132731"/>
    <x v="390"/>
    <d v="2016-11-28T00:00:00"/>
    <s v="Standard Class"/>
    <s v="GA-14515"/>
    <s v="George Ashbrook"/>
    <x v="0"/>
    <s v="United States"/>
    <s v="Dallas"/>
    <x v="5"/>
    <n v="75081"/>
    <x v="2"/>
    <s v="TEC-PH-10004120"/>
    <x v="2"/>
    <x v="7"/>
    <s v="AT&amp;T 1080 Phone"/>
    <n v="657.55200000000013"/>
    <n v="6"/>
    <n v="0.2"/>
    <n v="49.316399999999987"/>
  </r>
  <r>
    <n v="3526"/>
    <s v="CA-2017-148922"/>
    <x v="389"/>
    <d v="2017-12-15T00:00:00"/>
    <s v="Second Class"/>
    <s v="SU-20665"/>
    <s v="Stephanie Ulpright"/>
    <x v="2"/>
    <s v="United States"/>
    <s v="Jackson"/>
    <x v="35"/>
    <n v="39212"/>
    <x v="0"/>
    <s v="TEC-AC-10001838"/>
    <x v="2"/>
    <x v="11"/>
    <s v="Razer Tiamat Over Ear 7.1 Surround Sound PC Gaming Headset"/>
    <n v="599.97"/>
    <n v="3"/>
    <n v="0"/>
    <n v="257.98710000000005"/>
  </r>
  <r>
    <n v="3527"/>
    <s v="CA-2017-148922"/>
    <x v="389"/>
    <d v="2017-12-15T00:00:00"/>
    <s v="Second Class"/>
    <s v="SU-20665"/>
    <s v="Stephanie Ulpright"/>
    <x v="2"/>
    <s v="United States"/>
    <s v="Jackson"/>
    <x v="35"/>
    <n v="39212"/>
    <x v="0"/>
    <s v="TEC-PH-10000148"/>
    <x v="2"/>
    <x v="7"/>
    <s v="Cyber Acoustics AC-202b Speech Recognition Stereo Headset"/>
    <n v="38.97"/>
    <n v="3"/>
    <n v="0"/>
    <n v="0.77940000000000076"/>
  </r>
  <r>
    <n v="3528"/>
    <s v="CA-2017-148922"/>
    <x v="389"/>
    <d v="2017-12-15T00:00:00"/>
    <s v="Second Class"/>
    <s v="SU-20665"/>
    <s v="Stephanie Ulpright"/>
    <x v="2"/>
    <s v="United States"/>
    <s v="Jackson"/>
    <x v="35"/>
    <n v="39212"/>
    <x v="0"/>
    <s v="OFF-BI-10003476"/>
    <x v="1"/>
    <x v="8"/>
    <s v="Avery Metallic Poly Binders"/>
    <n v="45.84"/>
    <n v="8"/>
    <n v="0"/>
    <n v="22.0032"/>
  </r>
  <r>
    <n v="3529"/>
    <s v="CA-2016-130680"/>
    <x v="890"/>
    <d v="2016-06-29T00:00:00"/>
    <s v="Standard Class"/>
    <s v="BD-11320"/>
    <s v="Bill Donatelli"/>
    <x v="0"/>
    <s v="United States"/>
    <s v="San Diego"/>
    <x v="1"/>
    <n v="92024"/>
    <x v="1"/>
    <s v="TEC-PH-10004833"/>
    <x v="2"/>
    <x v="7"/>
    <s v="Macally Suction Cup Mount"/>
    <n v="38.24"/>
    <n v="4"/>
    <n v="0.2"/>
    <n v="-9.56"/>
  </r>
  <r>
    <n v="3530"/>
    <s v="CA-2015-141145"/>
    <x v="14"/>
    <d v="2015-09-23T00:00:00"/>
    <s v="Standard Class"/>
    <s v="DB-13405"/>
    <s v="Denny Blanton"/>
    <x v="0"/>
    <s v="United States"/>
    <s v="Orlando"/>
    <x v="2"/>
    <n v="32839"/>
    <x v="0"/>
    <s v="TEC-AC-10001465"/>
    <x v="2"/>
    <x v="11"/>
    <s v="SanDisk Cruzer 64 GB USB Flash Drive"/>
    <n v="87.168000000000006"/>
    <n v="3"/>
    <n v="0.2"/>
    <n v="10.895999999999987"/>
  </r>
  <r>
    <n v="3531"/>
    <s v="US-2016-152835"/>
    <x v="288"/>
    <d v="2016-05-23T00:00:00"/>
    <s v="Standard Class"/>
    <s v="RP-19855"/>
    <s v="Roy Phan"/>
    <x v="1"/>
    <s v="United States"/>
    <s v="Lafayette"/>
    <x v="14"/>
    <n v="47905"/>
    <x v="2"/>
    <s v="OFF-AR-10003056"/>
    <x v="1"/>
    <x v="6"/>
    <s v="Newell 341"/>
    <n v="21.400000000000002"/>
    <n v="5"/>
    <n v="0"/>
    <n v="6.2059999999999977"/>
  </r>
  <r>
    <n v="3532"/>
    <s v="CA-2016-155565"/>
    <x v="316"/>
    <d v="2016-05-28T00:00:00"/>
    <s v="Same Day"/>
    <s v="EH-13765"/>
    <s v="Edward Hooks"/>
    <x v="1"/>
    <s v="United States"/>
    <s v="New York City"/>
    <x v="15"/>
    <n v="10035"/>
    <x v="3"/>
    <s v="OFF-SU-10001218"/>
    <x v="1"/>
    <x v="14"/>
    <s v="Fiskars Softgrip Scissors"/>
    <n v="54.900000000000006"/>
    <n v="5"/>
    <n v="0"/>
    <n v="15.372000000000003"/>
  </r>
  <r>
    <n v="3533"/>
    <s v="CA-2014-110849"/>
    <x v="891"/>
    <d v="2014-04-23T00:00:00"/>
    <s v="Standard Class"/>
    <s v="JL-15835"/>
    <s v="John Lee"/>
    <x v="0"/>
    <s v="United States"/>
    <s v="Los Angeles"/>
    <x v="1"/>
    <n v="90049"/>
    <x v="1"/>
    <s v="TEC-MA-10002859"/>
    <x v="2"/>
    <x v="15"/>
    <s v="Ativa MDM8000 8-Sheet Micro-Cut Shredder"/>
    <n v="287.96800000000002"/>
    <n v="4"/>
    <n v="0.2"/>
    <n v="97.189199999999985"/>
  </r>
  <r>
    <n v="3534"/>
    <s v="CA-2014-110849"/>
    <x v="891"/>
    <d v="2014-04-23T00:00:00"/>
    <s v="Standard Class"/>
    <s v="JL-15835"/>
    <s v="John Lee"/>
    <x v="0"/>
    <s v="United States"/>
    <s v="Los Angeles"/>
    <x v="1"/>
    <n v="90049"/>
    <x v="1"/>
    <s v="OFF-AR-10002375"/>
    <x v="1"/>
    <x v="6"/>
    <s v="Newell 351"/>
    <n v="13.12"/>
    <n v="4"/>
    <n v="0"/>
    <n v="3.8047999999999984"/>
  </r>
  <r>
    <n v="3535"/>
    <s v="CA-2014-110849"/>
    <x v="891"/>
    <d v="2014-04-23T00:00:00"/>
    <s v="Standard Class"/>
    <s v="JL-15835"/>
    <s v="John Lee"/>
    <x v="0"/>
    <s v="United States"/>
    <s v="Los Angeles"/>
    <x v="1"/>
    <n v="90049"/>
    <x v="1"/>
    <s v="OFF-AR-10000657"/>
    <x v="1"/>
    <x v="6"/>
    <s v="Binney &amp; Smith inkTank Desk Highlighter, Chisel Tip, Yellow, 12/Box"/>
    <n v="10.75"/>
    <n v="5"/>
    <n v="0"/>
    <n v="3.547499999999999"/>
  </r>
  <r>
    <n v="3536"/>
    <s v="CA-2014-110849"/>
    <x v="891"/>
    <d v="2014-04-23T00:00:00"/>
    <s v="Standard Class"/>
    <s v="JL-15835"/>
    <s v="John Lee"/>
    <x v="0"/>
    <s v="United States"/>
    <s v="Los Angeles"/>
    <x v="1"/>
    <n v="90049"/>
    <x v="1"/>
    <s v="OFF-FA-10000134"/>
    <x v="1"/>
    <x v="13"/>
    <s v="Advantus Push Pins, Aluminum Head"/>
    <n v="11.62"/>
    <n v="2"/>
    <n v="0"/>
    <n v="3.6021999999999998"/>
  </r>
  <r>
    <n v="3537"/>
    <s v="CA-2016-145842"/>
    <x v="26"/>
    <d v="2016-06-20T00:00:00"/>
    <s v="Second Class"/>
    <s v="FM-14380"/>
    <s v="Fred McMath"/>
    <x v="0"/>
    <s v="United States"/>
    <s v="New York City"/>
    <x v="15"/>
    <n v="10024"/>
    <x v="3"/>
    <s v="OFF-ST-10000419"/>
    <x v="1"/>
    <x v="4"/>
    <s v="Rogers Jumbo File, Granite"/>
    <n v="40.74"/>
    <n v="3"/>
    <n v="0"/>
    <n v="0.4073999999999991"/>
  </r>
  <r>
    <n v="3538"/>
    <s v="CA-2014-158771"/>
    <x v="309"/>
    <d v="2014-05-09T00:00:00"/>
    <s v="Same Day"/>
    <s v="SB-20290"/>
    <s v="Sean Braxton"/>
    <x v="1"/>
    <s v="United States"/>
    <s v="Henderson"/>
    <x v="0"/>
    <n v="42420"/>
    <x v="0"/>
    <s v="OFF-ST-10000107"/>
    <x v="1"/>
    <x v="4"/>
    <s v="Fellowes Super Stor/Drawer"/>
    <n v="83.25"/>
    <n v="3"/>
    <n v="0"/>
    <n v="14.984999999999992"/>
  </r>
  <r>
    <n v="3539"/>
    <s v="CA-2014-158771"/>
    <x v="309"/>
    <d v="2014-05-09T00:00:00"/>
    <s v="Same Day"/>
    <s v="SB-20290"/>
    <s v="Sean Braxton"/>
    <x v="1"/>
    <s v="United States"/>
    <s v="Henderson"/>
    <x v="0"/>
    <n v="42420"/>
    <x v="0"/>
    <s v="OFF-LA-10001641"/>
    <x v="1"/>
    <x v="2"/>
    <s v="Avery 518"/>
    <n v="9.4499999999999993"/>
    <n v="3"/>
    <n v="0"/>
    <n v="4.5359999999999996"/>
  </r>
  <r>
    <n v="3540"/>
    <s v="CA-2014-158771"/>
    <x v="309"/>
    <d v="2014-05-09T00:00:00"/>
    <s v="Same Day"/>
    <s v="SB-20290"/>
    <s v="Sean Braxton"/>
    <x v="1"/>
    <s v="United States"/>
    <s v="Henderson"/>
    <x v="0"/>
    <n v="42420"/>
    <x v="0"/>
    <s v="OFF-LA-10003121"/>
    <x v="1"/>
    <x v="2"/>
    <s v="Avery 506"/>
    <n v="20.65"/>
    <n v="5"/>
    <n v="0"/>
    <n v="9.4989999999999988"/>
  </r>
  <r>
    <n v="3541"/>
    <s v="CA-2014-158771"/>
    <x v="309"/>
    <d v="2014-05-09T00:00:00"/>
    <s v="Same Day"/>
    <s v="SB-20290"/>
    <s v="Sean Braxton"/>
    <x v="1"/>
    <s v="United States"/>
    <s v="Henderson"/>
    <x v="0"/>
    <n v="42420"/>
    <x v="0"/>
    <s v="OFF-PA-10002689"/>
    <x v="1"/>
    <x v="10"/>
    <s v="Weyerhaeuser First Choice Laser/Copy Paper (20Lb. and 88 Bright)"/>
    <n v="45.36"/>
    <n v="7"/>
    <n v="0"/>
    <n v="21.772800000000004"/>
  </r>
  <r>
    <n v="3542"/>
    <s v="CA-2016-157511"/>
    <x v="31"/>
    <d v="2016-09-20T00:00:00"/>
    <s v="First Class"/>
    <s v="SV-20365"/>
    <s v="Seth Vernon"/>
    <x v="0"/>
    <s v="United States"/>
    <s v="Columbus"/>
    <x v="24"/>
    <n v="43229"/>
    <x v="3"/>
    <s v="FUR-FU-10002107"/>
    <x v="0"/>
    <x v="5"/>
    <s v="Eldon Pizzaz Desk Accessories"/>
    <n v="5.3520000000000003"/>
    <n v="3"/>
    <n v="0.2"/>
    <n v="1.6055999999999999"/>
  </r>
  <r>
    <n v="3543"/>
    <s v="CA-2016-157511"/>
    <x v="31"/>
    <d v="2016-09-20T00:00:00"/>
    <s v="First Class"/>
    <s v="SV-20365"/>
    <s v="Seth Vernon"/>
    <x v="0"/>
    <s v="United States"/>
    <s v="Columbus"/>
    <x v="24"/>
    <n v="43229"/>
    <x v="3"/>
    <s v="FUR-CH-10002647"/>
    <x v="0"/>
    <x v="1"/>
    <s v="Situations Contoured Folding Chairs, 4/Set"/>
    <n v="99.372"/>
    <n v="2"/>
    <n v="0.3"/>
    <n v="-7.0979999999999919"/>
  </r>
  <r>
    <n v="3544"/>
    <s v="CA-2016-157511"/>
    <x v="31"/>
    <d v="2016-09-20T00:00:00"/>
    <s v="First Class"/>
    <s v="SV-20365"/>
    <s v="Seth Vernon"/>
    <x v="0"/>
    <s v="United States"/>
    <s v="Columbus"/>
    <x v="24"/>
    <n v="43229"/>
    <x v="3"/>
    <s v="OFF-AR-10002257"/>
    <x v="1"/>
    <x v="6"/>
    <s v="Eldon Spacemaker Box, Quick-Snap Lid, Clear"/>
    <n v="2.6720000000000002"/>
    <n v="1"/>
    <n v="0.2"/>
    <n v="0.36739999999999962"/>
  </r>
  <r>
    <n v="3545"/>
    <s v="CA-2017-121216"/>
    <x v="331"/>
    <d v="2017-12-25T00:00:00"/>
    <s v="Second Class"/>
    <s v="MM-17920"/>
    <s v="Michael Moore"/>
    <x v="0"/>
    <s v="United States"/>
    <s v="College Station"/>
    <x v="5"/>
    <n v="77840"/>
    <x v="2"/>
    <s v="OFF-PA-10004519"/>
    <x v="1"/>
    <x v="10"/>
    <s v="Spiral Phone Message Books with Labels by Adams"/>
    <n v="28.672000000000004"/>
    <n v="8"/>
    <n v="0.2"/>
    <n v="10.393600000000001"/>
  </r>
  <r>
    <n v="3546"/>
    <s v="CA-2017-121216"/>
    <x v="331"/>
    <d v="2017-12-25T00:00:00"/>
    <s v="Second Class"/>
    <s v="MM-17920"/>
    <s v="Michael Moore"/>
    <x v="0"/>
    <s v="United States"/>
    <s v="College Station"/>
    <x v="5"/>
    <n v="77840"/>
    <x v="2"/>
    <s v="OFF-AP-10001947"/>
    <x v="1"/>
    <x v="9"/>
    <s v="Acco 6 Outlet Guardian Premium Plus Surge Suppressor"/>
    <n v="29.311999999999994"/>
    <n v="8"/>
    <n v="0.8"/>
    <n v="-74.74560000000001"/>
  </r>
  <r>
    <n v="3547"/>
    <s v="CA-2017-155292"/>
    <x v="505"/>
    <d v="2017-11-01T00:00:00"/>
    <s v="First Class"/>
    <s v="RD-19810"/>
    <s v="Ross DeVincentis"/>
    <x v="2"/>
    <s v="United States"/>
    <s v="Richmond"/>
    <x v="0"/>
    <n v="40475"/>
    <x v="0"/>
    <s v="OFF-ST-10004963"/>
    <x v="1"/>
    <x v="4"/>
    <s v="Eldon Gobal File Keepers"/>
    <n v="105.98"/>
    <n v="7"/>
    <n v="0"/>
    <n v="4.2391999999999932"/>
  </r>
  <r>
    <n v="3548"/>
    <s v="CA-2017-155292"/>
    <x v="505"/>
    <d v="2017-11-01T00:00:00"/>
    <s v="First Class"/>
    <s v="RD-19810"/>
    <s v="Ross DeVincentis"/>
    <x v="2"/>
    <s v="United States"/>
    <s v="Richmond"/>
    <x v="0"/>
    <n v="40475"/>
    <x v="0"/>
    <s v="OFF-SU-10002573"/>
    <x v="1"/>
    <x v="14"/>
    <s v="Acme 10&quot; Easy Grip Assistive Scissors"/>
    <n v="35.06"/>
    <n v="2"/>
    <n v="0"/>
    <n v="10.517999999999997"/>
  </r>
  <r>
    <n v="3549"/>
    <s v="CA-2017-155292"/>
    <x v="505"/>
    <d v="2017-11-01T00:00:00"/>
    <s v="First Class"/>
    <s v="RD-19810"/>
    <s v="Ross DeVincentis"/>
    <x v="2"/>
    <s v="United States"/>
    <s v="Richmond"/>
    <x v="0"/>
    <n v="40475"/>
    <x v="0"/>
    <s v="FUR-CH-10000553"/>
    <x v="0"/>
    <x v="1"/>
    <s v="Metal Folding Chairs, Beige, 4/Carton"/>
    <n v="33.94"/>
    <n v="1"/>
    <n v="0"/>
    <n v="9.1637999999999984"/>
  </r>
  <r>
    <n v="3550"/>
    <s v="CA-2017-155292"/>
    <x v="505"/>
    <d v="2017-11-01T00:00:00"/>
    <s v="First Class"/>
    <s v="RD-19810"/>
    <s v="Ross DeVincentis"/>
    <x v="2"/>
    <s v="United States"/>
    <s v="Richmond"/>
    <x v="0"/>
    <n v="40475"/>
    <x v="0"/>
    <s v="OFF-LA-10001982"/>
    <x v="1"/>
    <x v="2"/>
    <s v="Smead Alpha-Z Color-Coded Name Labels First Letter Starter Set"/>
    <n v="30"/>
    <n v="8"/>
    <n v="0"/>
    <n v="14.399999999999999"/>
  </r>
  <r>
    <n v="3551"/>
    <s v="CA-2016-152555"/>
    <x v="892"/>
    <d v="2016-04-02T00:00:00"/>
    <s v="Second Class"/>
    <s v="ME-17320"/>
    <s v="Maria Etezadi"/>
    <x v="2"/>
    <s v="United States"/>
    <s v="Chicago"/>
    <x v="10"/>
    <n v="60653"/>
    <x v="2"/>
    <s v="OFF-PA-10001295"/>
    <x v="1"/>
    <x v="10"/>
    <s v="Computer Printout Paper with Letter-Trim Perforations"/>
    <n v="45.527999999999999"/>
    <n v="3"/>
    <n v="0.2"/>
    <n v="15.934799999999997"/>
  </r>
  <r>
    <n v="3552"/>
    <s v="CA-2016-152555"/>
    <x v="892"/>
    <d v="2016-04-02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s v="Second Class"/>
    <s v="ME-17320"/>
    <s v="Maria Etezadi"/>
    <x v="2"/>
    <s v="United States"/>
    <s v="Chicago"/>
    <x v="10"/>
    <n v="60653"/>
    <x v="2"/>
    <s v="TEC-PH-10001254"/>
    <x v="2"/>
    <x v="7"/>
    <s v="Jabra BIZ 2300 Duo QD Duo Corded Headset"/>
    <n v="812.73599999999999"/>
    <n v="8"/>
    <n v="0.2"/>
    <n v="60.955199999999962"/>
  </r>
  <r>
    <n v="3554"/>
    <s v="CA-2017-107832"/>
    <x v="51"/>
    <d v="2017-11-26T00:00:00"/>
    <s v="Second Class"/>
    <s v="FH-14275"/>
    <s v="Frank Hawley"/>
    <x v="1"/>
    <s v="United States"/>
    <s v="Philadelphia"/>
    <x v="9"/>
    <n v="19120"/>
    <x v="3"/>
    <s v="OFF-BI-10001658"/>
    <x v="1"/>
    <x v="8"/>
    <s v="GBC Standard Therm-A-Bind Covers"/>
    <n v="7.4760000000000018"/>
    <n v="1"/>
    <n v="0.7"/>
    <n v="-5.9807999999999986"/>
  </r>
  <r>
    <n v="3555"/>
    <s v="CA-2014-120838"/>
    <x v="893"/>
    <d v="2014-03-26T00:00:00"/>
    <s v="Second Class"/>
    <s v="PO-18865"/>
    <s v="Patrick O'Donnell"/>
    <x v="0"/>
    <s v="United States"/>
    <s v="Los Angeles"/>
    <x v="1"/>
    <n v="90036"/>
    <x v="1"/>
    <s v="OFF-ST-10000585"/>
    <x v="1"/>
    <x v="4"/>
    <s v="Economy Rollaway Files"/>
    <n v="330.4"/>
    <n v="2"/>
    <n v="0"/>
    <n v="85.903999999999996"/>
  </r>
  <r>
    <n v="3556"/>
    <s v="CA-2014-120838"/>
    <x v="893"/>
    <d v="2014-03-26T00:00:00"/>
    <s v="Second Class"/>
    <s v="PO-18865"/>
    <s v="Patrick O'Donnell"/>
    <x v="0"/>
    <s v="United States"/>
    <s v="Los Angeles"/>
    <x v="1"/>
    <n v="90036"/>
    <x v="1"/>
    <s v="TEC-PH-10003484"/>
    <x v="2"/>
    <x v="7"/>
    <s v="Ooma Telo VoIP Home Phone System"/>
    <n v="604.75199999999995"/>
    <n v="6"/>
    <n v="0.2"/>
    <n v="37.797000000000025"/>
  </r>
  <r>
    <n v="3557"/>
    <s v="CA-2017-118542"/>
    <x v="96"/>
    <d v="2017-12-05T00:00:00"/>
    <s v="Standard Class"/>
    <s v="CC-12550"/>
    <s v="Clay Cheatham"/>
    <x v="0"/>
    <s v="United States"/>
    <s v="Los Angeles"/>
    <x v="1"/>
    <n v="90008"/>
    <x v="1"/>
    <s v="OFF-PA-10004735"/>
    <x v="1"/>
    <x v="10"/>
    <s v="Xerox 1905"/>
    <n v="45.36"/>
    <n v="7"/>
    <n v="0"/>
    <n v="21.772800000000004"/>
  </r>
  <r>
    <n v="3558"/>
    <s v="CA-2017-118542"/>
    <x v="96"/>
    <d v="2017-12-05T00:00:00"/>
    <s v="Standard Class"/>
    <s v="CC-12550"/>
    <s v="Clay Cheatham"/>
    <x v="0"/>
    <s v="United States"/>
    <s v="Los Angeles"/>
    <x v="1"/>
    <n v="90008"/>
    <x v="1"/>
    <s v="OFF-BI-10003429"/>
    <x v="1"/>
    <x v="8"/>
    <s v="Cardinal HOLDit! Binder Insert Strips,Extra Strips"/>
    <n v="10.128"/>
    <n v="2"/>
    <n v="0.2"/>
    <n v="3.6714000000000002"/>
  </r>
  <r>
    <n v="3559"/>
    <s v="CA-2017-152737"/>
    <x v="659"/>
    <d v="2017-11-12T00:00:00"/>
    <s v="Standard Class"/>
    <s v="TS-21505"/>
    <s v="Tony Sayre"/>
    <x v="0"/>
    <s v="United States"/>
    <s v="San Francisco"/>
    <x v="1"/>
    <n v="94122"/>
    <x v="1"/>
    <s v="OFF-BI-10002982"/>
    <x v="1"/>
    <x v="8"/>
    <s v="Avery Self-Adhesive Photo Pockets for Polaroid Photos"/>
    <n v="21.792000000000002"/>
    <n v="4"/>
    <n v="0.2"/>
    <n v="7.6271999999999984"/>
  </r>
  <r>
    <n v="3560"/>
    <s v="CA-2017-152737"/>
    <x v="659"/>
    <d v="2017-11-12T00:00:00"/>
    <s v="Standard Class"/>
    <s v="TS-21505"/>
    <s v="Tony Sayre"/>
    <x v="0"/>
    <s v="United States"/>
    <s v="San Francisco"/>
    <x v="1"/>
    <n v="94122"/>
    <x v="1"/>
    <s v="TEC-AC-10004975"/>
    <x v="2"/>
    <x v="11"/>
    <s v="Plantronics Audio 995 Wireless Stereo Headset"/>
    <n v="439.8"/>
    <n v="4"/>
    <n v="0"/>
    <n v="145.13400000000001"/>
  </r>
  <r>
    <n v="3561"/>
    <s v="CA-2017-109757"/>
    <x v="507"/>
    <d v="2017-09-09T00:00:00"/>
    <s v="Second Class"/>
    <s v="MD-17350"/>
    <s v="Maribeth Dona"/>
    <x v="0"/>
    <s v="United States"/>
    <s v="Akron"/>
    <x v="24"/>
    <n v="44312"/>
    <x v="3"/>
    <s v="OFF-AR-10002335"/>
    <x v="1"/>
    <x v="6"/>
    <s v="DIXON Oriole Pencils"/>
    <n v="8.2560000000000002"/>
    <n v="4"/>
    <n v="0.2"/>
    <n v="0.61920000000000019"/>
  </r>
  <r>
    <n v="3562"/>
    <s v="CA-2017-109757"/>
    <x v="507"/>
    <d v="2017-09-09T00:00:00"/>
    <s v="Second Class"/>
    <s v="MD-17350"/>
    <s v="Maribeth Dona"/>
    <x v="0"/>
    <s v="United States"/>
    <s v="Akron"/>
    <x v="24"/>
    <n v="44312"/>
    <x v="3"/>
    <s v="OFF-BI-10004001"/>
    <x v="1"/>
    <x v="8"/>
    <s v="GBC Recycled VeloBinder Covers"/>
    <n v="25.560000000000002"/>
    <n v="5"/>
    <n v="0.7"/>
    <n v="-20.448"/>
  </r>
  <r>
    <n v="3563"/>
    <s v="CA-2017-109757"/>
    <x v="507"/>
    <d v="2017-09-09T00:00:00"/>
    <s v="Second Class"/>
    <s v="MD-17350"/>
    <s v="Maribeth Dona"/>
    <x v="0"/>
    <s v="United States"/>
    <s v="Akron"/>
    <x v="24"/>
    <n v="44312"/>
    <x v="3"/>
    <s v="OFF-BI-10001634"/>
    <x v="1"/>
    <x v="8"/>
    <s v="Wilson Jones Active Use Binders"/>
    <n v="4.3680000000000012"/>
    <n v="2"/>
    <n v="0.7"/>
    <n v="-3.0575999999999999"/>
  </r>
  <r>
    <n v="3564"/>
    <s v="CA-2017-109757"/>
    <x v="507"/>
    <d v="2017-09-09T00:00:00"/>
    <s v="Second Class"/>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s v="First Class"/>
    <s v="GT-14755"/>
    <s v="Guy Thornton"/>
    <x v="0"/>
    <s v="United States"/>
    <s v="Los Angeles"/>
    <x v="1"/>
    <n v="90049"/>
    <x v="1"/>
    <s v="OFF-PA-10000552"/>
    <x v="1"/>
    <x v="10"/>
    <s v="Xerox 200"/>
    <n v="12.96"/>
    <n v="2"/>
    <n v="0"/>
    <n v="6.2208000000000006"/>
  </r>
  <r>
    <n v="3566"/>
    <s v="CA-2016-130029"/>
    <x v="894"/>
    <d v="2016-07-06T00:00:00"/>
    <s v="First Class"/>
    <s v="GT-14755"/>
    <s v="Guy Thornton"/>
    <x v="0"/>
    <s v="United States"/>
    <s v="Los Angeles"/>
    <x v="1"/>
    <n v="90049"/>
    <x v="1"/>
    <s v="OFF-FA-10001135"/>
    <x v="1"/>
    <x v="13"/>
    <s v="Brites Rubber Bands, 1 1/2 oz. Box"/>
    <n v="3.96"/>
    <n v="2"/>
    <n v="0"/>
    <n v="7.9200000000000159E-2"/>
  </r>
  <r>
    <n v="3567"/>
    <s v="CA-2017-103877"/>
    <x v="210"/>
    <d v="2017-09-14T00:00:00"/>
    <s v="Standard Class"/>
    <s v="RD-19660"/>
    <s v="Robert Dilbeck"/>
    <x v="2"/>
    <s v="United States"/>
    <s v="Independence"/>
    <x v="25"/>
    <n v="64055"/>
    <x v="2"/>
    <s v="OFF-BI-10003650"/>
    <x v="1"/>
    <x v="8"/>
    <s v="GBC DocuBind 300 Electric Binding Machine"/>
    <n v="1577.94"/>
    <n v="3"/>
    <n v="0"/>
    <n v="757.41120000000001"/>
  </r>
  <r>
    <n v="3568"/>
    <s v="CA-2016-137176"/>
    <x v="369"/>
    <d v="2016-09-14T00:00:00"/>
    <s v="Second Class"/>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s v="Same Day"/>
    <s v="JK-15640"/>
    <s v="Jim Kriz"/>
    <x v="2"/>
    <s v="United States"/>
    <s v="Seattle"/>
    <x v="4"/>
    <n v="98105"/>
    <x v="1"/>
    <s v="TEC-AC-10003628"/>
    <x v="2"/>
    <x v="11"/>
    <s v="Logitech 910-002974 M325 Wireless Mouse for Web Scrolling"/>
    <n v="59.98"/>
    <n v="2"/>
    <n v="0"/>
    <n v="26.391200000000005"/>
  </r>
  <r>
    <n v="3570"/>
    <s v="CA-2017-168109"/>
    <x v="445"/>
    <d v="2017-07-03T00:00:00"/>
    <s v="Same Day"/>
    <s v="JK-15640"/>
    <s v="Jim Kriz"/>
    <x v="2"/>
    <s v="United States"/>
    <s v="Seattle"/>
    <x v="4"/>
    <n v="98105"/>
    <x v="1"/>
    <s v="TEC-MA-10001148"/>
    <x v="2"/>
    <x v="15"/>
    <s v="Okidata MB491 Multifunction Printer"/>
    <n v="2395.2000000000003"/>
    <n v="6"/>
    <n v="0.2"/>
    <n v="209.58000000000004"/>
  </r>
  <r>
    <n v="3571"/>
    <s v="CA-2017-168109"/>
    <x v="445"/>
    <d v="2017-07-03T00:00:00"/>
    <s v="Same Day"/>
    <s v="JK-15640"/>
    <s v="Jim Kriz"/>
    <x v="2"/>
    <s v="United States"/>
    <s v="Seattle"/>
    <x v="4"/>
    <n v="98105"/>
    <x v="1"/>
    <s v="TEC-AC-10002049"/>
    <x v="2"/>
    <x v="11"/>
    <s v="Plantronics Savi W720 Multi-Device Wireless Headset System"/>
    <n v="1687.8"/>
    <n v="4"/>
    <n v="0"/>
    <n v="742.63200000000006"/>
  </r>
  <r>
    <n v="3572"/>
    <s v="CA-2017-168109"/>
    <x v="445"/>
    <d v="2017-07-03T00:00:00"/>
    <s v="Same Day"/>
    <s v="JK-15640"/>
    <s v="Jim Kriz"/>
    <x v="2"/>
    <s v="United States"/>
    <s v="Seattle"/>
    <x v="4"/>
    <n v="98105"/>
    <x v="1"/>
    <s v="TEC-PH-10000702"/>
    <x v="2"/>
    <x v="7"/>
    <s v="Square Credit Card Reader, 4 1/2&quot; x 4 1/2&quot; x 1&quot;, White"/>
    <n v="7.9920000000000009"/>
    <n v="1"/>
    <n v="0.2"/>
    <n v="2.6972999999999994"/>
  </r>
  <r>
    <n v="3573"/>
    <s v="US-2017-126081"/>
    <x v="222"/>
    <d v="2017-07-04T00:00:00"/>
    <s v="Standard Class"/>
    <s v="FC-14335"/>
    <s v="Fred Chung"/>
    <x v="1"/>
    <s v="United States"/>
    <s v="Mesquite"/>
    <x v="5"/>
    <n v="75150"/>
    <x v="2"/>
    <s v="OFF-PA-10003953"/>
    <x v="1"/>
    <x v="10"/>
    <s v="Xerox 218"/>
    <n v="5.1840000000000011"/>
    <n v="1"/>
    <n v="0.2"/>
    <n v="1.8144"/>
  </r>
  <r>
    <n v="3574"/>
    <s v="CA-2017-117023"/>
    <x v="783"/>
    <d v="2017-08-12T00:00:00"/>
    <s v="Standard Class"/>
    <s v="JW-15955"/>
    <s v="Joni Wasserman"/>
    <x v="0"/>
    <s v="United States"/>
    <s v="Long Beach"/>
    <x v="15"/>
    <n v="11561"/>
    <x v="3"/>
    <s v="OFF-AR-10003602"/>
    <x v="1"/>
    <x v="6"/>
    <s v="Quartet Omega Colored Chalk, 12/Pack"/>
    <n v="11.68"/>
    <n v="2"/>
    <n v="0"/>
    <n v="5.4895999999999994"/>
  </r>
  <r>
    <n v="3575"/>
    <s v="CA-2017-117023"/>
    <x v="783"/>
    <d v="2017-08-12T00:00:00"/>
    <s v="Standard Class"/>
    <s v="JW-15955"/>
    <s v="Joni Wasserman"/>
    <x v="0"/>
    <s v="United States"/>
    <s v="Long Beach"/>
    <x v="15"/>
    <n v="11561"/>
    <x v="3"/>
    <s v="OFF-AR-10004062"/>
    <x v="1"/>
    <x v="6"/>
    <s v="Staples in misc. colors"/>
    <n v="104.80000000000001"/>
    <n v="10"/>
    <n v="0"/>
    <n v="26.200000000000003"/>
  </r>
  <r>
    <n v="3576"/>
    <s v="CA-2015-143532"/>
    <x v="531"/>
    <d v="2015-03-24T00:00:00"/>
    <s v="Standard Class"/>
    <s v="DC-12850"/>
    <s v="Dan Campbell"/>
    <x v="0"/>
    <s v="United States"/>
    <s v="North Miami"/>
    <x v="2"/>
    <n v="33161"/>
    <x v="0"/>
    <s v="OFF-PA-10001560"/>
    <x v="1"/>
    <x v="10"/>
    <s v="Adams Telephone Message Books, 5 1/4” x 11”"/>
    <n v="14.496000000000002"/>
    <n v="3"/>
    <n v="0.2"/>
    <n v="4.8924000000000003"/>
  </r>
  <r>
    <n v="3577"/>
    <s v="CA-2016-103163"/>
    <x v="843"/>
    <d v="2016-06-11T00:00:00"/>
    <s v="Standard Class"/>
    <s v="FM-14290"/>
    <s v="Frank Merwin"/>
    <x v="2"/>
    <s v="United States"/>
    <s v="Bakersfield"/>
    <x v="1"/>
    <n v="93309"/>
    <x v="1"/>
    <s v="OFF-BI-10003305"/>
    <x v="1"/>
    <x v="8"/>
    <s v="Avery Hanging File Binders"/>
    <n v="4.7840000000000007"/>
    <n v="1"/>
    <n v="0.2"/>
    <n v="1.5547999999999997"/>
  </r>
  <r>
    <n v="3578"/>
    <s v="CA-2016-103163"/>
    <x v="843"/>
    <d v="2016-06-11T00:00:00"/>
    <s v="Standard Class"/>
    <s v="FM-14290"/>
    <s v="Frank Merwin"/>
    <x v="2"/>
    <s v="United States"/>
    <s v="Bakersfield"/>
    <x v="1"/>
    <n v="93309"/>
    <x v="1"/>
    <s v="OFF-PA-10004000"/>
    <x v="1"/>
    <x v="10"/>
    <s v="While You Were Out Pads, 50 per Pad, 4 x 5 1/4, Green Cycle"/>
    <n v="4.7300000000000004"/>
    <n v="1"/>
    <n v="0"/>
    <n v="2.3177000000000003"/>
  </r>
  <r>
    <n v="3579"/>
    <s v="CA-2016-104157"/>
    <x v="197"/>
    <d v="2016-07-29T00:00:00"/>
    <s v="Standard Class"/>
    <s v="MT-17815"/>
    <s v="Meg Tillman"/>
    <x v="0"/>
    <s v="United States"/>
    <s v="Jackson"/>
    <x v="35"/>
    <n v="39212"/>
    <x v="0"/>
    <s v="OFF-ST-10000321"/>
    <x v="1"/>
    <x v="4"/>
    <s v="Akro Stacking Bins"/>
    <n v="7.89"/>
    <n v="1"/>
    <n v="0"/>
    <n v="0.31559999999999899"/>
  </r>
  <r>
    <n v="3580"/>
    <s v="CA-2016-104157"/>
    <x v="197"/>
    <d v="2016-07-29T00:00:00"/>
    <s v="Standard Class"/>
    <s v="MT-17815"/>
    <s v="Meg Tillman"/>
    <x v="0"/>
    <s v="United States"/>
    <s v="Jackson"/>
    <x v="35"/>
    <n v="39212"/>
    <x v="0"/>
    <s v="OFF-PA-10004665"/>
    <x v="1"/>
    <x v="10"/>
    <s v="Advantus Motivational Note Cards"/>
    <n v="65.5"/>
    <n v="5"/>
    <n v="0"/>
    <n v="32.094999999999999"/>
  </r>
  <r>
    <n v="3581"/>
    <s v="CA-2016-104157"/>
    <x v="197"/>
    <d v="2016-07-29T00:00:00"/>
    <s v="Standard Class"/>
    <s v="MT-17815"/>
    <s v="Meg Tillman"/>
    <x v="0"/>
    <s v="United States"/>
    <s v="Jackson"/>
    <x v="35"/>
    <n v="39212"/>
    <x v="0"/>
    <s v="FUR-TA-10004915"/>
    <x v="0"/>
    <x v="3"/>
    <s v="Office Impressions End Table, 20-1/2&quot;H x 24&quot;W x 20&quot;D"/>
    <n v="2430.08"/>
    <n v="8"/>
    <n v="0"/>
    <n v="388.81280000000015"/>
  </r>
  <r>
    <n v="3582"/>
    <s v="CA-2017-117807"/>
    <x v="172"/>
    <d v="2017-10-07T00:00:00"/>
    <s v="Standard Class"/>
    <s v="DK-13090"/>
    <s v="Dave Kipp"/>
    <x v="0"/>
    <s v="United States"/>
    <s v="Fremont"/>
    <x v="8"/>
    <n v="68025"/>
    <x v="2"/>
    <s v="OFF-PA-10000994"/>
    <x v="1"/>
    <x v="10"/>
    <s v="Xerox 1915"/>
    <n v="104.85"/>
    <n v="1"/>
    <n v="0"/>
    <n v="50.327999999999996"/>
  </r>
  <r>
    <n v="3583"/>
    <s v="CA-2015-121650"/>
    <x v="895"/>
    <d v="2015-12-16T00:00:00"/>
    <s v="Standard Class"/>
    <s v="KD-16495"/>
    <s v="Keith Dawkins"/>
    <x v="1"/>
    <s v="United States"/>
    <s v="Jackson"/>
    <x v="12"/>
    <n v="49201"/>
    <x v="2"/>
    <s v="OFF-AR-10001149"/>
    <x v="1"/>
    <x v="6"/>
    <s v="Avery Hi-Liter Comfort Grip Fluorescent Highlighter, Yellow Ink"/>
    <n v="3.9"/>
    <n v="2"/>
    <n v="0"/>
    <n v="1.5209999999999999"/>
  </r>
  <r>
    <n v="3584"/>
    <s v="CA-2015-121650"/>
    <x v="895"/>
    <d v="2015-12-16T00:00:00"/>
    <s v="Standard Class"/>
    <s v="KD-16495"/>
    <s v="Keith Dawkins"/>
    <x v="1"/>
    <s v="United States"/>
    <s v="Jackson"/>
    <x v="12"/>
    <n v="49201"/>
    <x v="2"/>
    <s v="FUR-TA-10003569"/>
    <x v="0"/>
    <x v="3"/>
    <s v="Bretford CR8500 Series Meeting Room Furniture"/>
    <n v="801.96"/>
    <n v="2"/>
    <n v="0"/>
    <n v="200.49"/>
  </r>
  <r>
    <n v="3585"/>
    <s v="CA-2015-121650"/>
    <x v="895"/>
    <d v="2015-12-16T00:00:00"/>
    <s v="Standard Class"/>
    <s v="KD-16495"/>
    <s v="Keith Dawkins"/>
    <x v="1"/>
    <s v="United States"/>
    <s v="Jackson"/>
    <x v="12"/>
    <n v="49201"/>
    <x v="2"/>
    <s v="FUR-CH-10004289"/>
    <x v="0"/>
    <x v="1"/>
    <s v="Global Super Steno Chair"/>
    <n v="191.96"/>
    <n v="2"/>
    <n v="0"/>
    <n v="32.633199999999988"/>
  </r>
  <r>
    <n v="3586"/>
    <s v="CA-2015-121650"/>
    <x v="895"/>
    <d v="2015-12-16T00:00:00"/>
    <s v="Standard Class"/>
    <s v="KD-16495"/>
    <s v="Keith Dawkins"/>
    <x v="1"/>
    <s v="United States"/>
    <s v="Jackson"/>
    <x v="12"/>
    <n v="49201"/>
    <x v="2"/>
    <s v="OFF-LA-10001045"/>
    <x v="1"/>
    <x v="2"/>
    <s v="Permanent Self-Adhesive File Folder Labels for Typewriters by Universal"/>
    <n v="2.61"/>
    <n v="1"/>
    <n v="0"/>
    <n v="1.2005999999999999"/>
  </r>
  <r>
    <n v="3587"/>
    <s v="CA-2017-161823"/>
    <x v="213"/>
    <d v="2017-09-08T00:00:00"/>
    <s v="Standard Class"/>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s v="Standard Class"/>
    <s v="MH-18115"/>
    <s v="Mick Hernandez"/>
    <x v="2"/>
    <s v="United States"/>
    <s v="Lancaster"/>
    <x v="24"/>
    <n v="43130"/>
    <x v="3"/>
    <s v="TEC-PH-10002885"/>
    <x v="2"/>
    <x v="7"/>
    <s v="Apple iPhone 5"/>
    <n v="1169.694"/>
    <n v="3"/>
    <n v="0.4"/>
    <n v="-253.43369999999993"/>
  </r>
  <r>
    <n v="3589"/>
    <s v="CA-2017-158729"/>
    <x v="484"/>
    <d v="2017-12-21T00:00:00"/>
    <s v="First Class"/>
    <s v="AC-10450"/>
    <s v="Amy Cox"/>
    <x v="0"/>
    <s v="United States"/>
    <s v="Lafayette"/>
    <x v="28"/>
    <n v="70506"/>
    <x v="0"/>
    <s v="OFF-SU-10002881"/>
    <x v="1"/>
    <x v="14"/>
    <s v="Martin Yale Chadless Opener Electric Letter Opener"/>
    <n v="1665.62"/>
    <n v="2"/>
    <n v="0"/>
    <n v="33.312400000000025"/>
  </r>
  <r>
    <n v="3590"/>
    <s v="CA-2017-146535"/>
    <x v="221"/>
    <d v="2017-11-30T00:00:00"/>
    <s v="Standard Class"/>
    <s v="FM-14290"/>
    <s v="Frank Merwin"/>
    <x v="2"/>
    <s v="United States"/>
    <s v="Richmond"/>
    <x v="0"/>
    <n v="40475"/>
    <x v="0"/>
    <s v="OFF-BI-10000546"/>
    <x v="1"/>
    <x v="8"/>
    <s v="Avery Durable Binders"/>
    <n v="2.88"/>
    <n v="1"/>
    <n v="0"/>
    <n v="1.4112"/>
  </r>
  <r>
    <n v="3591"/>
    <s v="CA-2017-146535"/>
    <x v="221"/>
    <d v="2017-11-30T00:00:00"/>
    <s v="Standard Class"/>
    <s v="FM-14290"/>
    <s v="Frank Merwin"/>
    <x v="2"/>
    <s v="United States"/>
    <s v="Richmond"/>
    <x v="0"/>
    <n v="40475"/>
    <x v="0"/>
    <s v="OFF-ST-10001526"/>
    <x v="1"/>
    <x v="4"/>
    <s v="Iceberg Mobile Mega Data/Printer Cart "/>
    <n v="1443.96"/>
    <n v="12"/>
    <n v="0"/>
    <n v="375.42959999999994"/>
  </r>
  <r>
    <n v="3592"/>
    <s v="CA-2014-154186"/>
    <x v="736"/>
    <d v="2014-12-15T00:00:00"/>
    <s v="Second Class"/>
    <s v="RA-19285"/>
    <s v="Ralph Arnett"/>
    <x v="0"/>
    <s v="United States"/>
    <s v="Houston"/>
    <x v="5"/>
    <n v="77070"/>
    <x v="2"/>
    <s v="OFF-SU-10001574"/>
    <x v="1"/>
    <x v="14"/>
    <s v="Acme Value Line Scissors"/>
    <n v="2.92"/>
    <n v="1"/>
    <n v="0.2"/>
    <n v="0.36499999999999977"/>
  </r>
  <r>
    <n v="3593"/>
    <s v="CA-2016-108434"/>
    <x v="5"/>
    <d v="2016-12-07T00:00:00"/>
    <s v="Second Class"/>
    <s v="JG-15160"/>
    <s v="James Galang"/>
    <x v="0"/>
    <s v="United States"/>
    <s v="New York City"/>
    <x v="15"/>
    <n v="10024"/>
    <x v="3"/>
    <s v="OFF-ST-10002615"/>
    <x v="1"/>
    <x v="4"/>
    <s v="Dual Level, Single-Width Filing Carts"/>
    <n v="465.18"/>
    <n v="3"/>
    <n v="0"/>
    <n v="120.94680000000001"/>
  </r>
  <r>
    <n v="3594"/>
    <s v="CA-2016-164154"/>
    <x v="108"/>
    <d v="2016-09-17T00:00:00"/>
    <s v="Standard Class"/>
    <s v="NZ-18565"/>
    <s v="Nick Zandusky"/>
    <x v="2"/>
    <s v="United States"/>
    <s v="Toledo"/>
    <x v="24"/>
    <n v="43615"/>
    <x v="3"/>
    <s v="OFF-BI-10001658"/>
    <x v="1"/>
    <x v="8"/>
    <s v="GBC Standard Therm-A-Bind Covers"/>
    <n v="22.428000000000004"/>
    <n v="3"/>
    <n v="0.7"/>
    <n v="-17.942399999999992"/>
  </r>
  <r>
    <n v="3595"/>
    <s v="CA-2016-164154"/>
    <x v="108"/>
    <d v="2016-09-17T00:00:00"/>
    <s v="Standard Class"/>
    <s v="NZ-18565"/>
    <s v="Nick Zandusky"/>
    <x v="2"/>
    <s v="United States"/>
    <s v="Toledo"/>
    <x v="24"/>
    <n v="43615"/>
    <x v="3"/>
    <s v="OFF-ST-10002562"/>
    <x v="1"/>
    <x v="4"/>
    <s v="Staple magnet"/>
    <n v="37.52000000000001"/>
    <n v="5"/>
    <n v="0.2"/>
    <n v="3.7519999999999989"/>
  </r>
  <r>
    <n v="3596"/>
    <s v="CA-2017-148012"/>
    <x v="34"/>
    <d v="2017-12-15T00:00:00"/>
    <s v="Standard Class"/>
    <s v="KM-16225"/>
    <s v="Kalyca Meade"/>
    <x v="1"/>
    <s v="United States"/>
    <s v="Philadelphia"/>
    <x v="9"/>
    <n v="19143"/>
    <x v="3"/>
    <s v="OFF-AR-10004757"/>
    <x v="1"/>
    <x v="6"/>
    <s v="Crayola Colored Pencils"/>
    <n v="2.6240000000000001"/>
    <n v="1"/>
    <n v="0.2"/>
    <n v="0.42639999999999978"/>
  </r>
  <r>
    <n v="3597"/>
    <s v="CA-2014-102869"/>
    <x v="340"/>
    <d v="2014-09-14T00:00:00"/>
    <s v="Second Class"/>
    <s v="LC-17140"/>
    <s v="Logan Currie"/>
    <x v="0"/>
    <s v="United States"/>
    <s v="Philadelphia"/>
    <x v="9"/>
    <n v="19140"/>
    <x v="3"/>
    <s v="OFF-PA-10000788"/>
    <x v="1"/>
    <x v="10"/>
    <s v="Xerox 210"/>
    <n v="15.552000000000003"/>
    <n v="3"/>
    <n v="0.2"/>
    <n v="5.4432"/>
  </r>
  <r>
    <n v="3598"/>
    <s v="CA-2014-102869"/>
    <x v="340"/>
    <d v="2014-09-14T00:00:00"/>
    <s v="Second Class"/>
    <s v="LC-17140"/>
    <s v="Logan Currie"/>
    <x v="0"/>
    <s v="United States"/>
    <s v="Philadelphia"/>
    <x v="9"/>
    <n v="19140"/>
    <x v="3"/>
    <s v="TEC-AC-10002134"/>
    <x v="2"/>
    <x v="11"/>
    <s v="Rosewill 107 Normal Keys USB Wired Standard Keyboard"/>
    <n v="64.704000000000008"/>
    <n v="6"/>
    <n v="0.2"/>
    <n v="-4.852800000000002"/>
  </r>
  <r>
    <n v="3599"/>
    <s v="CA-2014-102869"/>
    <x v="340"/>
    <d v="2014-09-14T00:00:00"/>
    <s v="Second Class"/>
    <s v="LC-17140"/>
    <s v="Logan Currie"/>
    <x v="0"/>
    <s v="United States"/>
    <s v="Philadelphia"/>
    <x v="9"/>
    <n v="19140"/>
    <x v="3"/>
    <s v="FUR-FU-10002456"/>
    <x v="0"/>
    <x v="5"/>
    <s v="Master Caster Door Stop, Large Neon Orange"/>
    <n v="17.472000000000001"/>
    <n v="3"/>
    <n v="0.2"/>
    <n v="5.023200000000001"/>
  </r>
  <r>
    <n v="3600"/>
    <s v="CA-2014-102869"/>
    <x v="340"/>
    <d v="2014-09-14T00:00:00"/>
    <s v="Second Class"/>
    <s v="LC-17140"/>
    <s v="Logan Currie"/>
    <x v="0"/>
    <s v="United States"/>
    <s v="Philadelphia"/>
    <x v="9"/>
    <n v="19140"/>
    <x v="3"/>
    <s v="TEC-PH-10002549"/>
    <x v="2"/>
    <x v="7"/>
    <s v="Polycom SoundPoint IP 450 VoIP phone"/>
    <n v="135.51599999999999"/>
    <n v="1"/>
    <n v="0.4"/>
    <n v="-31.620400000000004"/>
  </r>
  <r>
    <n v="3601"/>
    <s v="CA-2017-138310"/>
    <x v="335"/>
    <d v="2017-06-30T00:00:00"/>
    <s v="Standard Class"/>
    <s v="NP-18700"/>
    <s v="Nora Preis"/>
    <x v="0"/>
    <s v="United States"/>
    <s v="Denver"/>
    <x v="22"/>
    <n v="80219"/>
    <x v="1"/>
    <s v="TEC-AC-10001990"/>
    <x v="2"/>
    <x v="11"/>
    <s v="Kensington Orbit Wireless Mobile Trackball for PC and Mac"/>
    <n v="431.92800000000005"/>
    <n v="9"/>
    <n v="0.2"/>
    <n v="64.789199999999951"/>
  </r>
  <r>
    <n v="3602"/>
    <s v="CA-2014-159835"/>
    <x v="664"/>
    <d v="2014-11-24T00:00:00"/>
    <s v="Standard Class"/>
    <s v="RB-19330"/>
    <s v="Randy Bradley"/>
    <x v="0"/>
    <s v="United States"/>
    <s v="Philadelphia"/>
    <x v="9"/>
    <n v="19143"/>
    <x v="3"/>
    <s v="OFF-PA-10002137"/>
    <x v="1"/>
    <x v="10"/>
    <s v="Southworth 100% Résumé Paper, 24lb."/>
    <n v="12.448"/>
    <n v="2"/>
    <n v="0.2"/>
    <n v="3.8899999999999988"/>
  </r>
  <r>
    <n v="3603"/>
    <s v="CA-2014-159835"/>
    <x v="664"/>
    <d v="2014-11-24T00:00:00"/>
    <s v="Standard Class"/>
    <s v="RB-19330"/>
    <s v="Randy Bradley"/>
    <x v="0"/>
    <s v="United States"/>
    <s v="Philadelphia"/>
    <x v="9"/>
    <n v="19143"/>
    <x v="3"/>
    <s v="FUR-CH-10004997"/>
    <x v="0"/>
    <x v="1"/>
    <s v="Hon Every-Day Series Multi-Task Chairs"/>
    <n v="657.93"/>
    <n v="5"/>
    <n v="0.3"/>
    <n v="-93.989999999999952"/>
  </r>
  <r>
    <n v="3604"/>
    <s v="CA-2017-112956"/>
    <x v="170"/>
    <d v="2017-08-27T00:00:00"/>
    <s v="Standard Class"/>
    <s v="TH-21550"/>
    <s v="Tracy Hopkins"/>
    <x v="2"/>
    <s v="United States"/>
    <s v="Columbia"/>
    <x v="39"/>
    <n v="21044"/>
    <x v="3"/>
    <s v="OFF-PA-10000357"/>
    <x v="1"/>
    <x v="10"/>
    <s v="Xerox 1888"/>
    <n v="277.39999999999998"/>
    <n v="5"/>
    <n v="0"/>
    <n v="133.15199999999999"/>
  </r>
  <r>
    <n v="3605"/>
    <s v="CA-2017-112956"/>
    <x v="170"/>
    <d v="2017-08-27T00:00:00"/>
    <s v="Standard Class"/>
    <s v="TH-21550"/>
    <s v="Tracy Hopkins"/>
    <x v="2"/>
    <s v="United States"/>
    <s v="Columbia"/>
    <x v="39"/>
    <n v="21044"/>
    <x v="3"/>
    <s v="FUR-FU-10003976"/>
    <x v="0"/>
    <x v="5"/>
    <s v="DAX Executive Solid Wood Document Frame, Desktop or Hang, Mahogany, 5 x 7"/>
    <n v="25.16"/>
    <n v="2"/>
    <n v="0"/>
    <n v="8.5543999999999976"/>
  </r>
  <r>
    <n v="3606"/>
    <s v="CA-2017-112956"/>
    <x v="170"/>
    <d v="2017-08-27T00:00:00"/>
    <s v="Standard Class"/>
    <s v="TH-21550"/>
    <s v="Tracy Hopkins"/>
    <x v="2"/>
    <s v="United States"/>
    <s v="Columbia"/>
    <x v="39"/>
    <n v="21044"/>
    <x v="3"/>
    <s v="FUR-FU-10004960"/>
    <x v="0"/>
    <x v="5"/>
    <s v="Seth Thomas 12&quot; Clock w/ Goldtone Case"/>
    <n v="91.92"/>
    <n v="4"/>
    <n v="0"/>
    <n v="31.252800000000001"/>
  </r>
  <r>
    <n v="3607"/>
    <s v="CA-2016-119683"/>
    <x v="299"/>
    <d v="2016-03-16T00:00:00"/>
    <s v="Second Class"/>
    <s v="CK-12595"/>
    <s v="Clytie Kelty"/>
    <x v="0"/>
    <s v="United States"/>
    <s v="New York City"/>
    <x v="15"/>
    <n v="10024"/>
    <x v="3"/>
    <s v="OFF-EN-10001099"/>
    <x v="1"/>
    <x v="12"/>
    <s v="Staple envelope"/>
    <n v="29.339999999999996"/>
    <n v="3"/>
    <n v="0"/>
    <n v="13.496399999999998"/>
  </r>
  <r>
    <n v="3608"/>
    <s v="CA-2014-163559"/>
    <x v="865"/>
    <d v="2014-09-28T00:00:00"/>
    <s v="Second Class"/>
    <s v="ST-20530"/>
    <s v="Shui Tom"/>
    <x v="0"/>
    <s v="United States"/>
    <s v="New York City"/>
    <x v="15"/>
    <n v="10035"/>
    <x v="3"/>
    <s v="OFF-BI-10002026"/>
    <x v="1"/>
    <x v="8"/>
    <s v="Avery Arch Ring Binders"/>
    <n v="139.44"/>
    <n v="3"/>
    <n v="0.2"/>
    <n v="47.060999999999993"/>
  </r>
  <r>
    <n v="3609"/>
    <s v="CA-2014-140228"/>
    <x v="582"/>
    <d v="2014-05-03T00:00:00"/>
    <s v="Standard Class"/>
    <s v="GB-14530"/>
    <s v="George Bell"/>
    <x v="1"/>
    <s v="United States"/>
    <s v="Newark"/>
    <x v="24"/>
    <n v="43055"/>
    <x v="3"/>
    <s v="OFF-LA-10001613"/>
    <x v="1"/>
    <x v="2"/>
    <s v="Avery File Folder Labels"/>
    <n v="6.911999999999999"/>
    <n v="3"/>
    <n v="0.2"/>
    <n v="2.5056000000000003"/>
  </r>
  <r>
    <n v="3610"/>
    <s v="CA-2014-140228"/>
    <x v="582"/>
    <d v="2014-05-03T00:00:00"/>
    <s v="Standard Class"/>
    <s v="GB-14530"/>
    <s v="George Bell"/>
    <x v="1"/>
    <s v="United States"/>
    <s v="Newark"/>
    <x v="24"/>
    <n v="43055"/>
    <x v="3"/>
    <s v="OFF-ST-10002214"/>
    <x v="1"/>
    <x v="4"/>
    <s v="X-Rack File for Hanging Folders"/>
    <n v="27.096"/>
    <n v="3"/>
    <n v="0.2"/>
    <n v="2.0321999999999987"/>
  </r>
  <r>
    <n v="3611"/>
    <s v="CA-2014-140228"/>
    <x v="582"/>
    <d v="2014-05-03T00:00:00"/>
    <s v="Standard Class"/>
    <s v="GB-14530"/>
    <s v="George Bell"/>
    <x v="1"/>
    <s v="United States"/>
    <s v="Newark"/>
    <x v="24"/>
    <n v="43055"/>
    <x v="3"/>
    <s v="OFF-ST-10001128"/>
    <x v="1"/>
    <x v="4"/>
    <s v="Carina Mini System Audio Rack, Model AR050B"/>
    <n v="177.56800000000001"/>
    <n v="2"/>
    <n v="0.2"/>
    <n v="-37.733199999999989"/>
  </r>
  <r>
    <n v="3612"/>
    <s v="US-2016-131674"/>
    <x v="896"/>
    <d v="2016-12-01T00:00:00"/>
    <s v="Second Class"/>
    <s v="NC-18535"/>
    <s v="Nick Crebassa"/>
    <x v="1"/>
    <s v="United States"/>
    <s v="Dallas"/>
    <x v="5"/>
    <n v="75217"/>
    <x v="2"/>
    <s v="TEC-AC-10004864"/>
    <x v="2"/>
    <x v="11"/>
    <s v="Memorex Micro Travel Drive 32 GB"/>
    <n v="58.415999999999997"/>
    <n v="2"/>
    <n v="0.2"/>
    <n v="16.794600000000003"/>
  </r>
  <r>
    <n v="3613"/>
    <s v="CA-2015-110093"/>
    <x v="155"/>
    <d v="2015-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s v="Standard Class"/>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s v="First Class"/>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s v="First Class"/>
    <s v="SC-20770"/>
    <s v="Stewart Carmichael"/>
    <x v="1"/>
    <s v="United States"/>
    <s v="San Antonio"/>
    <x v="5"/>
    <n v="78207"/>
    <x v="2"/>
    <s v="OFF-AR-10001915"/>
    <x v="1"/>
    <x v="6"/>
    <s v="Peel-Off China Markers"/>
    <n v="31.776"/>
    <n v="4"/>
    <n v="0.2"/>
    <n v="8.7384000000000022"/>
  </r>
  <r>
    <n v="3617"/>
    <s v="CA-2016-154536"/>
    <x v="64"/>
    <d v="2016-09-09T00:00:00"/>
    <s v="Standard Class"/>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s v="Standard Class"/>
    <s v="RA-19285"/>
    <s v="Ralph Arnett"/>
    <x v="0"/>
    <s v="United States"/>
    <s v="Los Angeles"/>
    <x v="1"/>
    <n v="90004"/>
    <x v="1"/>
    <s v="OFF-BI-10004632"/>
    <x v="1"/>
    <x v="8"/>
    <s v="Ibico Hi-Tech Manual Binding System"/>
    <n v="487.98400000000004"/>
    <n v="2"/>
    <n v="0.2"/>
    <n v="152.49499999999998"/>
  </r>
  <r>
    <n v="3619"/>
    <s v="CA-2017-141929"/>
    <x v="507"/>
    <d v="2017-09-08T00:00:00"/>
    <s v="Standard Class"/>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s v="Standard Class"/>
    <s v="RA-19285"/>
    <s v="Ralph Arnett"/>
    <x v="0"/>
    <s v="United States"/>
    <s v="Los Angeles"/>
    <x v="1"/>
    <n v="90004"/>
    <x v="1"/>
    <s v="OFF-ST-10002974"/>
    <x v="1"/>
    <x v="4"/>
    <s v="Trav-L-File Heavy-Duty Shuttle II, Black"/>
    <n v="217.85"/>
    <n v="5"/>
    <n v="0"/>
    <n v="65.35499999999999"/>
  </r>
  <r>
    <n v="3621"/>
    <s v="CA-2016-109743"/>
    <x v="897"/>
    <d v="2016-09-29T00:00:00"/>
    <s v="Standard Class"/>
    <s v="SH-19975"/>
    <s v="Sally Hughsby"/>
    <x v="1"/>
    <s v="United States"/>
    <s v="Smyrna"/>
    <x v="18"/>
    <n v="37167"/>
    <x v="0"/>
    <s v="OFF-AR-10003727"/>
    <x v="1"/>
    <x v="6"/>
    <s v="Berol Giant Pencil Sharpener"/>
    <n v="40.775999999999996"/>
    <n v="3"/>
    <n v="0.2"/>
    <n v="4.5872999999999937"/>
  </r>
  <r>
    <n v="3622"/>
    <s v="CA-2016-109743"/>
    <x v="897"/>
    <d v="2016-09-29T00:00:00"/>
    <s v="Standard Class"/>
    <s v="SH-19975"/>
    <s v="Sally Hughsby"/>
    <x v="1"/>
    <s v="United States"/>
    <s v="Smyrna"/>
    <x v="18"/>
    <n v="37167"/>
    <x v="0"/>
    <s v="TEC-PH-10004071"/>
    <x v="2"/>
    <x v="7"/>
    <s v="PayAnywhere Card Reader"/>
    <n v="63.936000000000007"/>
    <n v="8"/>
    <n v="0.2"/>
    <n v="5.5944000000000003"/>
  </r>
  <r>
    <n v="3623"/>
    <s v="CA-2014-159184"/>
    <x v="80"/>
    <d v="2014-09-19T00:00:00"/>
    <s v="Standard Class"/>
    <s v="JC-15775"/>
    <s v="John Castell"/>
    <x v="0"/>
    <s v="United States"/>
    <s v="Macon"/>
    <x v="32"/>
    <n v="31204"/>
    <x v="0"/>
    <s v="FUR-FU-10002878"/>
    <x v="0"/>
    <x v="5"/>
    <s v="Seth Thomas 14&quot; Day/Date Wall Clock"/>
    <n v="142.4"/>
    <n v="5"/>
    <n v="0"/>
    <n v="52.688000000000002"/>
  </r>
  <r>
    <n v="3624"/>
    <s v="CA-2014-159184"/>
    <x v="80"/>
    <d v="2014-09-19T00:00:00"/>
    <s v="Standard Class"/>
    <s v="JC-15775"/>
    <s v="John Castell"/>
    <x v="0"/>
    <s v="United States"/>
    <s v="Macon"/>
    <x v="32"/>
    <n v="31204"/>
    <x v="0"/>
    <s v="OFF-BI-10001890"/>
    <x v="1"/>
    <x v="8"/>
    <s v="Avery Poly Binder Pockets"/>
    <n v="7.16"/>
    <n v="2"/>
    <n v="0"/>
    <n v="3.4367999999999999"/>
  </r>
  <r>
    <n v="3625"/>
    <s v="CA-2017-113530"/>
    <x v="240"/>
    <d v="2017-05-21T00:00:00"/>
    <s v="Second Class"/>
    <s v="BC-11125"/>
    <s v="Becky Castell"/>
    <x v="2"/>
    <s v="United States"/>
    <s v="San Francisco"/>
    <x v="1"/>
    <n v="94109"/>
    <x v="1"/>
    <s v="FUR-CH-10002647"/>
    <x v="0"/>
    <x v="1"/>
    <s v="Situations Contoured Folding Chairs, 4/Set"/>
    <n v="681.40800000000013"/>
    <n v="12"/>
    <n v="0.2"/>
    <n v="42.588000000000022"/>
  </r>
  <r>
    <n v="3626"/>
    <s v="CA-2017-113530"/>
    <x v="240"/>
    <d v="2017-05-21T00:00:00"/>
    <s v="Second Class"/>
    <s v="BC-11125"/>
    <s v="Becky Castell"/>
    <x v="2"/>
    <s v="United States"/>
    <s v="San Francisco"/>
    <x v="1"/>
    <n v="94109"/>
    <x v="1"/>
    <s v="OFF-AR-10001315"/>
    <x v="1"/>
    <x v="6"/>
    <s v="Newell 310"/>
    <n v="3.52"/>
    <n v="2"/>
    <n v="0"/>
    <n v="1.0207999999999999"/>
  </r>
  <r>
    <n v="3627"/>
    <s v="CA-2017-113530"/>
    <x v="240"/>
    <d v="2017-05-21T00:00:00"/>
    <s v="Second Class"/>
    <s v="BC-11125"/>
    <s v="Becky Castell"/>
    <x v="2"/>
    <s v="United States"/>
    <s v="San Francisco"/>
    <x v="1"/>
    <n v="94109"/>
    <x v="1"/>
    <s v="OFF-AR-10000122"/>
    <x v="1"/>
    <x v="6"/>
    <s v="Newell 314"/>
    <n v="5.58"/>
    <n v="1"/>
    <n v="0"/>
    <n v="1.3949999999999996"/>
  </r>
  <r>
    <n v="3628"/>
    <s v="CA-2017-113530"/>
    <x v="240"/>
    <d v="2017-05-21T00:00:00"/>
    <s v="Second Class"/>
    <s v="BC-11125"/>
    <s v="Becky Castell"/>
    <x v="2"/>
    <s v="United States"/>
    <s v="San Francisco"/>
    <x v="1"/>
    <n v="94109"/>
    <x v="1"/>
    <s v="TEC-AC-10001465"/>
    <x v="2"/>
    <x v="11"/>
    <s v="SanDisk Cruzer 64 GB USB Flash Drive"/>
    <n v="36.32"/>
    <n v="1"/>
    <n v="0"/>
    <n v="10.895999999999997"/>
  </r>
  <r>
    <n v="3629"/>
    <s v="CA-2014-169726"/>
    <x v="128"/>
    <d v="2014-08-13T00:00:00"/>
    <s v="Standard Class"/>
    <s v="JH-15985"/>
    <s v="Joseph Holt"/>
    <x v="0"/>
    <s v="United States"/>
    <s v="Seattle"/>
    <x v="4"/>
    <n v="98103"/>
    <x v="1"/>
    <s v="OFF-BI-10004600"/>
    <x v="1"/>
    <x v="8"/>
    <s v="Ibico Ibimaster 300 Manual Binding System"/>
    <n v="2060.7440000000001"/>
    <n v="7"/>
    <n v="0.2"/>
    <n v="643.98249999999996"/>
  </r>
  <r>
    <n v="3630"/>
    <s v="CA-2017-155957"/>
    <x v="200"/>
    <d v="2017-11-30T00:00:00"/>
    <s v="Standard Class"/>
    <s v="CC-12610"/>
    <s v="Corey Catlett"/>
    <x v="1"/>
    <s v="United States"/>
    <s v="Columbus"/>
    <x v="24"/>
    <n v="43229"/>
    <x v="3"/>
    <s v="OFF-AP-10002082"/>
    <x v="1"/>
    <x v="9"/>
    <s v="Holmes HEPA Air Purifier"/>
    <n v="52.272000000000006"/>
    <n v="3"/>
    <n v="0.2"/>
    <n v="9.8009999999999984"/>
  </r>
  <r>
    <n v="3631"/>
    <s v="CA-2017-155957"/>
    <x v="200"/>
    <d v="2017-11-30T00:00:00"/>
    <s v="Standard Class"/>
    <s v="CC-12610"/>
    <s v="Corey Catlett"/>
    <x v="1"/>
    <s v="United States"/>
    <s v="Columbus"/>
    <x v="24"/>
    <n v="43229"/>
    <x v="3"/>
    <s v="OFF-AP-10004708"/>
    <x v="1"/>
    <x v="9"/>
    <s v="Fellowes Superior 10 Outlet Split Surge Protector"/>
    <n v="213.13600000000002"/>
    <n v="7"/>
    <n v="0.2"/>
    <n v="23.977799999999988"/>
  </r>
  <r>
    <n v="3632"/>
    <s v="CA-2017-132178"/>
    <x v="898"/>
    <d v="2017-05-08T00:00:00"/>
    <s v="Second Class"/>
    <s v="DB-12970"/>
    <s v="Darren Budd"/>
    <x v="1"/>
    <s v="United States"/>
    <s v="Los Angeles"/>
    <x v="1"/>
    <n v="90004"/>
    <x v="1"/>
    <s v="OFF-ST-10000464"/>
    <x v="1"/>
    <x v="4"/>
    <s v="Multi-Use Personal File Cart and Caster Set, Three Stacking Bins"/>
    <n v="69.52"/>
    <n v="2"/>
    <n v="0"/>
    <n v="19.465600000000002"/>
  </r>
  <r>
    <n v="3633"/>
    <s v="CA-2017-132178"/>
    <x v="898"/>
    <d v="2017-05-08T00:00:00"/>
    <s v="Second Class"/>
    <s v="DB-12970"/>
    <s v="Darren Budd"/>
    <x v="1"/>
    <s v="United States"/>
    <s v="Los Angeles"/>
    <x v="1"/>
    <n v="90004"/>
    <x v="1"/>
    <s v="OFF-ST-10000025"/>
    <x v="1"/>
    <x v="4"/>
    <s v="Fellowes Stor/Drawer Steel Plus Storage Drawers"/>
    <n v="763.44"/>
    <n v="8"/>
    <n v="0"/>
    <n v="45.80639999999994"/>
  </r>
  <r>
    <n v="3634"/>
    <s v="CA-2016-145177"/>
    <x v="338"/>
    <d v="2016-11-14T00:00:00"/>
    <s v="Standard Class"/>
    <s v="PP-18955"/>
    <s v="Paul Prost"/>
    <x v="2"/>
    <s v="United States"/>
    <s v="Springfield"/>
    <x v="24"/>
    <n v="45503"/>
    <x v="3"/>
    <s v="OFF-LA-10001613"/>
    <x v="1"/>
    <x v="2"/>
    <s v="Avery File Folder Labels"/>
    <n v="9.2159999999999993"/>
    <n v="4"/>
    <n v="0.2"/>
    <n v="3.3408000000000002"/>
  </r>
  <r>
    <n v="3635"/>
    <s v="CA-2016-145177"/>
    <x v="338"/>
    <d v="2016-11-14T00:00:00"/>
    <s v="Standard Class"/>
    <s v="PP-18955"/>
    <s v="Paul Prost"/>
    <x v="2"/>
    <s v="United States"/>
    <s v="Springfield"/>
    <x v="24"/>
    <n v="45503"/>
    <x v="3"/>
    <s v="TEC-PH-10000376"/>
    <x v="2"/>
    <x v="7"/>
    <s v="Square Credit Card Reader"/>
    <n v="41.957999999999998"/>
    <n v="7"/>
    <n v="0.4"/>
    <n v="-9.7901999999999987"/>
  </r>
  <r>
    <n v="3636"/>
    <s v="CA-2016-145177"/>
    <x v="338"/>
    <d v="2016-11-14T00:00:00"/>
    <s v="Standard Class"/>
    <s v="PP-18955"/>
    <s v="Paul Prost"/>
    <x v="2"/>
    <s v="United States"/>
    <s v="Springfield"/>
    <x v="24"/>
    <n v="45503"/>
    <x v="3"/>
    <s v="OFF-PA-10004039"/>
    <x v="1"/>
    <x v="10"/>
    <s v="Xerox 1882"/>
    <n v="89.567999999999998"/>
    <n v="2"/>
    <n v="0.2"/>
    <n v="32.468400000000003"/>
  </r>
  <r>
    <n v="3637"/>
    <s v="CA-2016-145177"/>
    <x v="338"/>
    <d v="2016-11-14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s v="Standard Class"/>
    <s v="PP-18955"/>
    <s v="Paul Prost"/>
    <x v="2"/>
    <s v="United States"/>
    <s v="Springfield"/>
    <x v="24"/>
    <n v="45503"/>
    <x v="3"/>
    <s v="OFF-AP-10002457"/>
    <x v="1"/>
    <x v="9"/>
    <s v="Eureka The Boss Plus 12-Amp Hard Box Upright Vacuum, Red"/>
    <n v="334.88000000000005"/>
    <n v="4"/>
    <n v="0.2"/>
    <n v="29.301999999999978"/>
  </r>
  <r>
    <n v="3639"/>
    <s v="CA-2016-145177"/>
    <x v="338"/>
    <d v="2016-11-14T00:00:00"/>
    <s v="Standard Class"/>
    <s v="PP-18955"/>
    <s v="Paul Prost"/>
    <x v="2"/>
    <s v="United States"/>
    <s v="Springfield"/>
    <x v="24"/>
    <n v="45503"/>
    <x v="3"/>
    <s v="FUR-FU-10000758"/>
    <x v="0"/>
    <x v="5"/>
    <s v="DAX Natural Wood-Tone Poster Frame"/>
    <n v="148.28800000000001"/>
    <n v="7"/>
    <n v="0.2"/>
    <n v="29.657599999999988"/>
  </r>
  <r>
    <n v="3640"/>
    <s v="CA-2016-145177"/>
    <x v="338"/>
    <d v="2016-11-14T00:00:00"/>
    <s v="Standard Class"/>
    <s v="PP-18955"/>
    <s v="Paul Prost"/>
    <x v="2"/>
    <s v="United States"/>
    <s v="Springfield"/>
    <x v="24"/>
    <n v="45503"/>
    <x v="3"/>
    <s v="OFF-PA-10000682"/>
    <x v="1"/>
    <x v="10"/>
    <s v="Xerox 1924"/>
    <n v="4.6240000000000006"/>
    <n v="1"/>
    <n v="0.2"/>
    <n v="1.6762000000000001"/>
  </r>
  <r>
    <n v="3641"/>
    <s v="CA-2016-145177"/>
    <x v="338"/>
    <d v="2016-11-14T00:00:00"/>
    <s v="Standard Class"/>
    <s v="PP-18955"/>
    <s v="Paul Prost"/>
    <x v="2"/>
    <s v="United States"/>
    <s v="Springfield"/>
    <x v="24"/>
    <n v="45503"/>
    <x v="3"/>
    <s v="TEC-AC-10002550"/>
    <x v="2"/>
    <x v="11"/>
    <s v="Memorex 25GB 6X Branded Blu-Ray Recordable Disc, 30/Pack"/>
    <n v="178.92000000000002"/>
    <n v="7"/>
    <n v="0.2"/>
    <n v="-29.074500000000008"/>
  </r>
  <r>
    <n v="3642"/>
    <s v="CA-2016-145177"/>
    <x v="338"/>
    <d v="2016-11-14T00:00:00"/>
    <s v="Standard Class"/>
    <s v="PP-18955"/>
    <s v="Paul Prost"/>
    <x v="2"/>
    <s v="United States"/>
    <s v="Springfield"/>
    <x v="24"/>
    <n v="45503"/>
    <x v="3"/>
    <s v="OFF-BI-10002082"/>
    <x v="1"/>
    <x v="8"/>
    <s v="GBC Twin Loop Wire Binding Elements"/>
    <n v="69.888000000000005"/>
    <n v="7"/>
    <n v="0.7"/>
    <n v="-46.591999999999999"/>
  </r>
  <r>
    <n v="3643"/>
    <s v="CA-2014-156594"/>
    <x v="414"/>
    <d v="2014-12-23T00:00:00"/>
    <s v="Second Class"/>
    <s v="MC-17845"/>
    <s v="Michael Chen"/>
    <x v="0"/>
    <s v="United States"/>
    <s v="Los Angeles"/>
    <x v="1"/>
    <n v="90008"/>
    <x v="1"/>
    <s v="OFF-BI-10004632"/>
    <x v="1"/>
    <x v="8"/>
    <s v="Ibico Hi-Tech Manual Binding System"/>
    <n v="487.98400000000004"/>
    <n v="2"/>
    <n v="0.2"/>
    <n v="152.49499999999998"/>
  </r>
  <r>
    <n v="3644"/>
    <s v="CA-2014-156594"/>
    <x v="414"/>
    <d v="2014-12-23T00:00:00"/>
    <s v="Second Class"/>
    <s v="MC-17845"/>
    <s v="Michael Chen"/>
    <x v="0"/>
    <s v="United States"/>
    <s v="Los Angeles"/>
    <x v="1"/>
    <n v="90008"/>
    <x v="1"/>
    <s v="OFF-AR-10001725"/>
    <x v="1"/>
    <x v="6"/>
    <s v="Boston Home &amp; Office Model 2000 Electric Pencil Sharpeners"/>
    <n v="47.3"/>
    <n v="2"/>
    <n v="0"/>
    <n v="12.298000000000002"/>
  </r>
  <r>
    <n v="3645"/>
    <s v="CA-2014-156594"/>
    <x v="414"/>
    <d v="2014-12-23T00:00:00"/>
    <s v="Second Class"/>
    <s v="MC-17845"/>
    <s v="Michael Chen"/>
    <x v="0"/>
    <s v="United States"/>
    <s v="Los Angeles"/>
    <x v="1"/>
    <n v="90008"/>
    <x v="1"/>
    <s v="OFF-AR-10004269"/>
    <x v="1"/>
    <x v="6"/>
    <s v="Newell 31"/>
    <n v="4.13"/>
    <n v="1"/>
    <n v="0"/>
    <n v="1.1564000000000001"/>
  </r>
  <r>
    <n v="3646"/>
    <s v="CA-2014-156594"/>
    <x v="414"/>
    <d v="2014-12-23T00:00:00"/>
    <s v="Second Class"/>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s v="Second Class"/>
    <s v="VF-21715"/>
    <s v="Vicky Freymann"/>
    <x v="2"/>
    <s v="United States"/>
    <s v="Los Angeles"/>
    <x v="1"/>
    <n v="90045"/>
    <x v="1"/>
    <s v="OFF-PA-10002195"/>
    <x v="1"/>
    <x v="10"/>
    <s v="Xerox 1966"/>
    <n v="6.48"/>
    <n v="1"/>
    <n v="0"/>
    <n v="3.1752000000000002"/>
  </r>
  <r>
    <n v="3648"/>
    <s v="CA-2014-146528"/>
    <x v="739"/>
    <d v="2014-07-27T00:00:00"/>
    <s v="Second Class"/>
    <s v="VF-21715"/>
    <s v="Vicky Freymann"/>
    <x v="2"/>
    <s v="United States"/>
    <s v="Los Angeles"/>
    <x v="1"/>
    <n v="90045"/>
    <x v="1"/>
    <s v="OFF-SU-10002522"/>
    <x v="1"/>
    <x v="14"/>
    <s v="Acme Kleen Earth Office Shears"/>
    <n v="15.52"/>
    <n v="4"/>
    <n v="0"/>
    <n v="4.5007999999999981"/>
  </r>
  <r>
    <n v="3649"/>
    <s v="CA-2015-168459"/>
    <x v="6"/>
    <d v="2015-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s v="Standard Class"/>
    <s v="MC-17275"/>
    <s v="Marc Crier"/>
    <x v="0"/>
    <s v="United States"/>
    <s v="Memphis"/>
    <x v="18"/>
    <n v="38109"/>
    <x v="0"/>
    <s v="OFF-FA-10004854"/>
    <x v="1"/>
    <x v="13"/>
    <s v="Vinyl Coated Wire Paper Clips in Organizer Box, 800/Box"/>
    <n v="55.104000000000006"/>
    <n v="6"/>
    <n v="0.2"/>
    <n v="18.597599999999993"/>
  </r>
  <r>
    <n v="3651"/>
    <s v="CA-2017-109960"/>
    <x v="34"/>
    <d v="2017-12-11T00:00:00"/>
    <s v="Second Class"/>
    <s v="DB-13210"/>
    <s v="Dean Braden"/>
    <x v="0"/>
    <s v="United States"/>
    <s v="Detroit"/>
    <x v="12"/>
    <n v="48234"/>
    <x v="2"/>
    <s v="TEC-AC-10004859"/>
    <x v="2"/>
    <x v="11"/>
    <s v="Maxell Pro 80 Minute CD-R, 10/Pack"/>
    <n v="104.88"/>
    <n v="6"/>
    <n v="0"/>
    <n v="41.952000000000005"/>
  </r>
  <r>
    <n v="3652"/>
    <s v="CA-2017-109960"/>
    <x v="34"/>
    <d v="2017-12-11T00:00:00"/>
    <s v="Second Class"/>
    <s v="DB-13210"/>
    <s v="Dean Braden"/>
    <x v="0"/>
    <s v="United States"/>
    <s v="Detroit"/>
    <x v="12"/>
    <n v="48234"/>
    <x v="2"/>
    <s v="OFF-AR-10001860"/>
    <x v="1"/>
    <x v="6"/>
    <s v="BIC Liqua Brite Liner"/>
    <n v="34.700000000000003"/>
    <n v="5"/>
    <n v="0"/>
    <n v="12.492000000000001"/>
  </r>
  <r>
    <n v="3653"/>
    <s v="CA-2017-109960"/>
    <x v="34"/>
    <d v="2017-12-11T00:00:00"/>
    <s v="Second Class"/>
    <s v="DB-13210"/>
    <s v="Dean Braden"/>
    <x v="0"/>
    <s v="United States"/>
    <s v="Detroit"/>
    <x v="12"/>
    <n v="48234"/>
    <x v="2"/>
    <s v="OFF-BI-10001636"/>
    <x v="1"/>
    <x v="8"/>
    <s v="Ibico Plastic and Wire Spiral Binding Combs"/>
    <n v="33.72"/>
    <n v="4"/>
    <n v="0"/>
    <n v="15.511199999999999"/>
  </r>
  <r>
    <n v="3654"/>
    <s v="CA-2017-109960"/>
    <x v="34"/>
    <d v="2017-12-11T00:00:00"/>
    <s v="Second Class"/>
    <s v="DB-13210"/>
    <s v="Dean Braden"/>
    <x v="0"/>
    <s v="United States"/>
    <s v="Detroit"/>
    <x v="12"/>
    <n v="48234"/>
    <x v="2"/>
    <s v="OFF-PA-10000349"/>
    <x v="1"/>
    <x v="10"/>
    <s v="Easy-staple paper"/>
    <n v="14.940000000000001"/>
    <n v="3"/>
    <n v="0"/>
    <n v="7.0218000000000007"/>
  </r>
  <r>
    <n v="3655"/>
    <s v="CA-2017-133004"/>
    <x v="515"/>
    <d v="2017-09-05T00:00:00"/>
    <s v="Standard Class"/>
    <s v="AJ-10945"/>
    <s v="Ashley Jarboe"/>
    <x v="0"/>
    <s v="United States"/>
    <s v="Lawrence"/>
    <x v="14"/>
    <n v="46226"/>
    <x v="2"/>
    <s v="OFF-AP-10002439"/>
    <x v="1"/>
    <x v="9"/>
    <s v="Tripp Lite Isotel 8 Ultra 8 Outlet Metal Surge"/>
    <n v="638.73"/>
    <n v="9"/>
    <n v="0"/>
    <n v="166.06979999999999"/>
  </r>
  <r>
    <n v="3656"/>
    <s v="CA-2017-168102"/>
    <x v="558"/>
    <d v="2017-04-30T00:00:00"/>
    <s v="Standard Class"/>
    <s v="CP-12340"/>
    <s v="Christine Phan"/>
    <x v="1"/>
    <s v="United States"/>
    <s v="Jacksonville"/>
    <x v="2"/>
    <n v="32216"/>
    <x v="0"/>
    <s v="OFF-ST-10001370"/>
    <x v="1"/>
    <x v="4"/>
    <s v="Sensible Storage WireTech Storage Systems"/>
    <n v="113.56800000000001"/>
    <n v="2"/>
    <n v="0.2"/>
    <n v="-21.294000000000018"/>
  </r>
  <r>
    <n v="3657"/>
    <s v="CA-2017-158036"/>
    <x v="565"/>
    <d v="2017-09-14T00:00:00"/>
    <s v="Standard Class"/>
    <s v="DB-13555"/>
    <s v="Dorothy Badders"/>
    <x v="1"/>
    <s v="United States"/>
    <s v="Dublin"/>
    <x v="24"/>
    <n v="43017"/>
    <x v="3"/>
    <s v="TEC-AC-10002558"/>
    <x v="2"/>
    <x v="11"/>
    <s v="Imation Swivel Flash Drive USB flash drive - 8 GB"/>
    <n v="9.0960000000000001"/>
    <n v="1"/>
    <n v="0.2"/>
    <n v="1.7054999999999998"/>
  </r>
  <r>
    <n v="3658"/>
    <s v="CA-2015-128083"/>
    <x v="899"/>
    <d v="2015-03-17T00:00:00"/>
    <s v="Standard Class"/>
    <s v="EB-13750"/>
    <s v="Edward Becker"/>
    <x v="1"/>
    <s v="United States"/>
    <s v="Plantation"/>
    <x v="2"/>
    <n v="33317"/>
    <x v="0"/>
    <s v="OFF-EN-10004030"/>
    <x v="1"/>
    <x v="12"/>
    <s v="Convenience Packs of Business Envelopes"/>
    <n v="8.6880000000000006"/>
    <n v="3"/>
    <n v="0.2"/>
    <n v="2.9322000000000004"/>
  </r>
  <r>
    <n v="3659"/>
    <s v="CA-2015-128083"/>
    <x v="899"/>
    <d v="2015-03-17T00:00:00"/>
    <s v="Standard Class"/>
    <s v="EB-13750"/>
    <s v="Edward Becker"/>
    <x v="1"/>
    <s v="United States"/>
    <s v="Plantation"/>
    <x v="2"/>
    <n v="33317"/>
    <x v="0"/>
    <s v="FUR-FU-10003194"/>
    <x v="0"/>
    <x v="5"/>
    <s v="Eldon Expressions Desk Accessory, Wood Pencil Holder, Oak"/>
    <n v="30.880000000000003"/>
    <n v="4"/>
    <n v="0.2"/>
    <n v="3.8599999999999977"/>
  </r>
  <r>
    <n v="3660"/>
    <s v="CA-2015-128083"/>
    <x v="899"/>
    <d v="2015-03-17T00:00:00"/>
    <s v="Standard Class"/>
    <s v="EB-13750"/>
    <s v="Edward Becker"/>
    <x v="1"/>
    <s v="United States"/>
    <s v="Plantation"/>
    <x v="2"/>
    <n v="33317"/>
    <x v="0"/>
    <s v="FUR-FU-10001731"/>
    <x v="0"/>
    <x v="5"/>
    <s v="Acrylic Self-Standing Desk Frames"/>
    <n v="6.4080000000000004"/>
    <n v="3"/>
    <n v="0.2"/>
    <n v="1.4418"/>
  </r>
  <r>
    <n v="3661"/>
    <s v="CA-2016-161676"/>
    <x v="427"/>
    <d v="2016-07-23T00:00:00"/>
    <s v="Standard Class"/>
    <s v="JP-15460"/>
    <s v="Jennifer Patt"/>
    <x v="1"/>
    <s v="United States"/>
    <s v="Glendale"/>
    <x v="16"/>
    <n v="85301"/>
    <x v="1"/>
    <s v="OFF-SU-10004782"/>
    <x v="1"/>
    <x v="14"/>
    <s v="Elite 5&quot; Scissors"/>
    <n v="33.799999999999997"/>
    <n v="5"/>
    <n v="0.2"/>
    <n v="4.2249999999999979"/>
  </r>
  <r>
    <n v="3662"/>
    <s v="CA-2016-155005"/>
    <x v="900"/>
    <d v="2016-06-15T00:00:00"/>
    <s v="Second Class"/>
    <s v="SC-20050"/>
    <s v="Sample Company A"/>
    <x v="2"/>
    <s v="United States"/>
    <s v="Jackson"/>
    <x v="12"/>
    <n v="49201"/>
    <x v="2"/>
    <s v="TEC-PH-10003484"/>
    <x v="2"/>
    <x v="7"/>
    <s v="Ooma Telo VoIP Home Phone System"/>
    <n v="377.96999999999997"/>
    <n v="3"/>
    <n v="0"/>
    <n v="94.492500000000007"/>
  </r>
  <r>
    <n v="3663"/>
    <s v="US-2017-129777"/>
    <x v="445"/>
    <d v="2017-07-09T00:00:00"/>
    <s v="Standard Class"/>
    <s v="FM-14290"/>
    <s v="Frank Merwin"/>
    <x v="2"/>
    <s v="United States"/>
    <s v="Quincy"/>
    <x v="31"/>
    <n v="2169"/>
    <x v="3"/>
    <s v="TEC-AC-10003590"/>
    <x v="2"/>
    <x v="11"/>
    <s v="TRENDnet 56K USB 2.0 Phone, Internet and Fax Modem"/>
    <n v="258.89999999999998"/>
    <n v="10"/>
    <n v="0"/>
    <n v="93.203999999999994"/>
  </r>
  <r>
    <n v="3664"/>
    <s v="US-2017-129777"/>
    <x v="445"/>
    <d v="2017-07-09T00:00:00"/>
    <s v="Standard Class"/>
    <s v="FM-14290"/>
    <s v="Frank Merwin"/>
    <x v="2"/>
    <s v="United States"/>
    <s v="Quincy"/>
    <x v="31"/>
    <n v="2169"/>
    <x v="3"/>
    <s v="OFF-PA-10001970"/>
    <x v="1"/>
    <x v="10"/>
    <s v="Xerox 1881"/>
    <n v="24.56"/>
    <n v="2"/>
    <n v="0"/>
    <n v="11.543199999999999"/>
  </r>
  <r>
    <n v="3665"/>
    <s v="CA-2014-129364"/>
    <x v="589"/>
    <d v="2014-12-13T00:00:00"/>
    <s v="Standard Class"/>
    <s v="TB-21250"/>
    <s v="Tim Brockman"/>
    <x v="0"/>
    <s v="United States"/>
    <s v="Salem"/>
    <x v="21"/>
    <n v="97301"/>
    <x v="1"/>
    <s v="OFF-LA-10001569"/>
    <x v="1"/>
    <x v="2"/>
    <s v="Avery 499"/>
    <n v="27.888000000000002"/>
    <n v="7"/>
    <n v="0.2"/>
    <n v="9.0635999999999974"/>
  </r>
  <r>
    <n v="3666"/>
    <s v="CA-2014-129364"/>
    <x v="589"/>
    <d v="2014-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s v="Standard Class"/>
    <s v="TB-21250"/>
    <s v="Tim Brockman"/>
    <x v="0"/>
    <s v="United States"/>
    <s v="Salem"/>
    <x v="21"/>
    <n v="97301"/>
    <x v="1"/>
    <s v="TEC-PH-10003095"/>
    <x v="2"/>
    <x v="7"/>
    <s v="Samsung HM1900 Bluetooth Headset"/>
    <n v="52.679999999999993"/>
    <n v="3"/>
    <n v="0.2"/>
    <n v="19.754999999999999"/>
  </r>
  <r>
    <n v="3668"/>
    <s v="CA-2014-129364"/>
    <x v="589"/>
    <d v="2014-12-13T00:00:00"/>
    <s v="Standard Class"/>
    <s v="TB-21250"/>
    <s v="Tim Brockman"/>
    <x v="0"/>
    <s v="United States"/>
    <s v="Salem"/>
    <x v="21"/>
    <n v="97301"/>
    <x v="1"/>
    <s v="OFF-SU-10000432"/>
    <x v="1"/>
    <x v="14"/>
    <s v="Acco Side-Punched Conventional Columnar Pads"/>
    <n v="13.88"/>
    <n v="5"/>
    <n v="0.2"/>
    <n v="-2.6025000000000014"/>
  </r>
  <r>
    <n v="3669"/>
    <s v="CA-2014-129364"/>
    <x v="589"/>
    <d v="2014-12-13T00:00:00"/>
    <s v="Standard Class"/>
    <s v="TB-21250"/>
    <s v="Tim Brockman"/>
    <x v="0"/>
    <s v="United States"/>
    <s v="Salem"/>
    <x v="21"/>
    <n v="97301"/>
    <x v="1"/>
    <s v="TEC-AC-10004227"/>
    <x v="2"/>
    <x v="11"/>
    <s v="SanDisk Ultra 16 GB MicroSDHC Class 10 Memory Card"/>
    <n v="103.92000000000002"/>
    <n v="10"/>
    <n v="0.2"/>
    <n v="-18.186000000000014"/>
  </r>
  <r>
    <n v="3670"/>
    <s v="CA-2014-129364"/>
    <x v="589"/>
    <d v="2014-12-13T00:00:00"/>
    <s v="Standard Class"/>
    <s v="TB-21250"/>
    <s v="Tim Brockman"/>
    <x v="0"/>
    <s v="United States"/>
    <s v="Salem"/>
    <x v="21"/>
    <n v="97301"/>
    <x v="1"/>
    <s v="OFF-LA-10004409"/>
    <x v="1"/>
    <x v="2"/>
    <s v="Avery 492"/>
    <n v="11.52"/>
    <n v="5"/>
    <n v="0.2"/>
    <n v="3.7439999999999989"/>
  </r>
  <r>
    <n v="3671"/>
    <s v="CA-2014-129364"/>
    <x v="589"/>
    <d v="2014-12-13T00:00:00"/>
    <s v="Standard Class"/>
    <s v="TB-21250"/>
    <s v="Tim Brockman"/>
    <x v="0"/>
    <s v="United States"/>
    <s v="Salem"/>
    <x v="21"/>
    <n v="97301"/>
    <x v="1"/>
    <s v="OFF-PA-10001569"/>
    <x v="1"/>
    <x v="10"/>
    <s v="Xerox 232"/>
    <n v="10.368000000000002"/>
    <n v="2"/>
    <n v="0.2"/>
    <n v="3.6288"/>
  </r>
  <r>
    <n v="3672"/>
    <s v="CA-2014-129364"/>
    <x v="589"/>
    <d v="2014-12-13T00:00:00"/>
    <s v="Standard Class"/>
    <s v="TB-21250"/>
    <s v="Tim Brockman"/>
    <x v="0"/>
    <s v="United States"/>
    <s v="Salem"/>
    <x v="21"/>
    <n v="97301"/>
    <x v="1"/>
    <s v="OFF-ST-10001031"/>
    <x v="1"/>
    <x v="4"/>
    <s v="Adjustable Personal File Tote"/>
    <n v="39.072000000000003"/>
    <n v="3"/>
    <n v="0.2"/>
    <n v="2.9304000000000023"/>
  </r>
  <r>
    <n v="3673"/>
    <s v="CA-2016-104969"/>
    <x v="143"/>
    <d v="2016-04-14T00:00:00"/>
    <s v="Standard Class"/>
    <s v="EH-14125"/>
    <s v="Eugene Hildebrand"/>
    <x v="2"/>
    <s v="United States"/>
    <s v="Troy"/>
    <x v="24"/>
    <n v="45373"/>
    <x v="3"/>
    <s v="OFF-EN-10002312"/>
    <x v="1"/>
    <x v="12"/>
    <s v="#10 Self-Seal White Envelopes"/>
    <n v="8.8719999999999999"/>
    <n v="1"/>
    <n v="0.2"/>
    <n v="3.2161"/>
  </r>
  <r>
    <n v="3674"/>
    <s v="CA-2016-104969"/>
    <x v="143"/>
    <d v="2016-04-14T00:00:00"/>
    <s v="Standard Class"/>
    <s v="EH-14125"/>
    <s v="Eugene Hildebrand"/>
    <x v="2"/>
    <s v="United States"/>
    <s v="Troy"/>
    <x v="24"/>
    <n v="45373"/>
    <x v="3"/>
    <s v="OFF-BI-10004224"/>
    <x v="1"/>
    <x v="8"/>
    <s v="Catalog Binders with Expanding Posts"/>
    <n v="121.10400000000003"/>
    <n v="6"/>
    <n v="0.7"/>
    <n v="-100.91999999999999"/>
  </r>
  <r>
    <n v="3675"/>
    <s v="CA-2017-154109"/>
    <x v="44"/>
    <d v="2017-11-11T00:00:00"/>
    <s v="Standard Class"/>
    <s v="ML-17410"/>
    <s v="Maris LaWare"/>
    <x v="0"/>
    <s v="United States"/>
    <s v="Philadelphia"/>
    <x v="9"/>
    <n v="19143"/>
    <x v="3"/>
    <s v="FUR-CH-10003774"/>
    <x v="0"/>
    <x v="1"/>
    <s v="Global Wood Trimmed Manager's Task Chair, Khaki"/>
    <n v="127.372"/>
    <n v="2"/>
    <n v="0.3"/>
    <n v="-30.933200000000006"/>
  </r>
  <r>
    <n v="3676"/>
    <s v="CA-2017-154109"/>
    <x v="44"/>
    <d v="2017-11-11T00:00:00"/>
    <s v="Standard Class"/>
    <s v="ML-17410"/>
    <s v="Maris LaWare"/>
    <x v="0"/>
    <s v="United States"/>
    <s v="Philadelphia"/>
    <x v="9"/>
    <n v="19143"/>
    <x v="3"/>
    <s v="OFF-PA-10000157"/>
    <x v="1"/>
    <x v="10"/>
    <s v="Xerox 191"/>
    <n v="47.952000000000005"/>
    <n v="3"/>
    <n v="0.2"/>
    <n v="16.183799999999998"/>
  </r>
  <r>
    <n v="3677"/>
    <s v="CA-2015-156440"/>
    <x v="901"/>
    <d v="2015-12-09T00:00:00"/>
    <s v="Standard Class"/>
    <s v="MH-17620"/>
    <s v="Matt Hagelstein"/>
    <x v="1"/>
    <s v="United States"/>
    <s v="San Diego"/>
    <x v="1"/>
    <n v="92105"/>
    <x v="1"/>
    <s v="FUR-FU-10004090"/>
    <x v="0"/>
    <x v="5"/>
    <s v="Executive Impressions 14&quot; Contract Wall Clock"/>
    <n v="44.46"/>
    <n v="2"/>
    <n v="0"/>
    <n v="14.671799999999998"/>
  </r>
  <r>
    <n v="3678"/>
    <s v="CA-2015-132626"/>
    <x v="584"/>
    <d v="2015-07-14T00:00:00"/>
    <s v="Standard Class"/>
    <s v="BT-11680"/>
    <s v="Brian Thompson"/>
    <x v="0"/>
    <s v="United States"/>
    <s v="Clinton"/>
    <x v="39"/>
    <n v="20735"/>
    <x v="3"/>
    <s v="OFF-FA-10002763"/>
    <x v="1"/>
    <x v="13"/>
    <s v="Advantus Map Pennant Flags and Round Head Tacks"/>
    <n v="15.8"/>
    <n v="4"/>
    <n v="0"/>
    <n v="5.0559999999999992"/>
  </r>
  <r>
    <n v="3679"/>
    <s v="CA-2015-132626"/>
    <x v="584"/>
    <d v="2015-07-14T00:00:00"/>
    <s v="Standard Class"/>
    <s v="BT-11680"/>
    <s v="Brian Thompson"/>
    <x v="0"/>
    <s v="United States"/>
    <s v="Clinton"/>
    <x v="39"/>
    <n v="20735"/>
    <x v="3"/>
    <s v="TEC-MA-10002428"/>
    <x v="2"/>
    <x v="15"/>
    <s v="Fellowes Powershred HS-440 4-Sheet High Security Shredder"/>
    <n v="464.97"/>
    <n v="3"/>
    <n v="0"/>
    <n v="209.23649999999998"/>
  </r>
  <r>
    <n v="3680"/>
    <s v="CA-2015-132626"/>
    <x v="584"/>
    <d v="2015-07-14T00:00:00"/>
    <s v="Standard Class"/>
    <s v="BT-11680"/>
    <s v="Brian Thompson"/>
    <x v="0"/>
    <s v="United States"/>
    <s v="Clinton"/>
    <x v="39"/>
    <n v="20735"/>
    <x v="3"/>
    <s v="FUR-FU-10002918"/>
    <x v="0"/>
    <x v="5"/>
    <s v="Eldon ClusterMat Chair Mat with Cordless Antistatic Protection"/>
    <n v="181.96"/>
    <n v="2"/>
    <n v="0"/>
    <n v="20.015600000000006"/>
  </r>
  <r>
    <n v="3681"/>
    <s v="CA-2015-132626"/>
    <x v="584"/>
    <d v="2015-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s v="Clinton"/>
    <x v="39"/>
    <n v="20735"/>
    <x v="3"/>
    <s v="OFF-BI-10002854"/>
    <x v="1"/>
    <x v="8"/>
    <s v="Performers Binder/Pad Holder, Black"/>
    <n v="84.09"/>
    <n v="3"/>
    <n v="0"/>
    <n v="42.045000000000002"/>
  </r>
  <r>
    <n v="3683"/>
    <s v="CA-2015-132626"/>
    <x v="584"/>
    <d v="2015-07-14T00:00:00"/>
    <s v="Standard Class"/>
    <s v="BT-11680"/>
    <s v="Brian Thompson"/>
    <x v="0"/>
    <s v="United States"/>
    <s v="Clinton"/>
    <x v="39"/>
    <n v="20735"/>
    <x v="3"/>
    <s v="OFF-AR-10002987"/>
    <x v="1"/>
    <x v="6"/>
    <s v="Prismacolor Color Pencil Set"/>
    <n v="79.36"/>
    <n v="4"/>
    <n v="0"/>
    <n v="32.537600000000005"/>
  </r>
  <r>
    <n v="3684"/>
    <s v="CA-2015-132626"/>
    <x v="584"/>
    <d v="2015-07-14T00:00:00"/>
    <s v="Standard Class"/>
    <s v="BT-11680"/>
    <s v="Brian Thompson"/>
    <x v="0"/>
    <s v="United States"/>
    <s v="Clinton"/>
    <x v="39"/>
    <n v="20735"/>
    <x v="3"/>
    <s v="OFF-BI-10004001"/>
    <x v="1"/>
    <x v="8"/>
    <s v="GBC Recycled VeloBinder Covers"/>
    <n v="153.35999999999999"/>
    <n v="9"/>
    <n v="0"/>
    <n v="70.545599999999979"/>
  </r>
  <r>
    <n v="3685"/>
    <s v="CA-2015-132626"/>
    <x v="584"/>
    <d v="2015-07-14T00:00:00"/>
    <s v="Standard Class"/>
    <s v="BT-11680"/>
    <s v="Brian Thompson"/>
    <x v="0"/>
    <s v="United States"/>
    <s v="Clinton"/>
    <x v="39"/>
    <n v="20735"/>
    <x v="3"/>
    <s v="OFF-BI-10001634"/>
    <x v="1"/>
    <x v="8"/>
    <s v="Wilson Jones Active Use Binders"/>
    <n v="43.68"/>
    <n v="6"/>
    <n v="0"/>
    <n v="21.403200000000002"/>
  </r>
  <r>
    <n v="3686"/>
    <s v="CA-2015-132626"/>
    <x v="584"/>
    <d v="2015-07-14T00:00:00"/>
    <s v="Standard Class"/>
    <s v="BT-11680"/>
    <s v="Brian Thompson"/>
    <x v="0"/>
    <s v="United States"/>
    <s v="Clinton"/>
    <x v="39"/>
    <n v="20735"/>
    <x v="3"/>
    <s v="OFF-ST-10003722"/>
    <x v="1"/>
    <x v="4"/>
    <s v="Project Tote Personal File"/>
    <n v="98.21"/>
    <n v="7"/>
    <n v="0"/>
    <n v="28.480899999999984"/>
  </r>
  <r>
    <n v="3687"/>
    <s v="CA-2016-102792"/>
    <x v="180"/>
    <d v="2016-12-19T00:00:00"/>
    <s v="Standard Class"/>
    <s v="JC-15340"/>
    <s v="Jasper Cacioppo"/>
    <x v="0"/>
    <s v="United States"/>
    <s v="Riverside"/>
    <x v="1"/>
    <n v="92503"/>
    <x v="1"/>
    <s v="OFF-AR-10004757"/>
    <x v="1"/>
    <x v="6"/>
    <s v="Crayola Colored Pencils"/>
    <n v="9.84"/>
    <n v="3"/>
    <n v="0"/>
    <n v="3.2471999999999994"/>
  </r>
  <r>
    <n v="3688"/>
    <s v="CA-2016-108567"/>
    <x v="244"/>
    <d v="2016-05-24T00:00:00"/>
    <s v="Standard Class"/>
    <s v="DB-13210"/>
    <s v="Dean Braden"/>
    <x v="0"/>
    <s v="United States"/>
    <s v="Port Saint Lucie"/>
    <x v="2"/>
    <n v="34952"/>
    <x v="0"/>
    <s v="OFF-BI-10004140"/>
    <x v="1"/>
    <x v="8"/>
    <s v="Avery Non-Stick Binders"/>
    <n v="2.6940000000000004"/>
    <n v="2"/>
    <n v="0.7"/>
    <n v="-2.2450000000000001"/>
  </r>
  <r>
    <n v="3689"/>
    <s v="CA-2017-140760"/>
    <x v="455"/>
    <d v="2017-06-05T00:00:00"/>
    <s v="Second Class"/>
    <s v="DO-13435"/>
    <s v="Denny Ordway"/>
    <x v="0"/>
    <s v="United States"/>
    <s v="Mesa"/>
    <x v="16"/>
    <n v="85204"/>
    <x v="1"/>
    <s v="OFF-PA-10002479"/>
    <x v="1"/>
    <x v="10"/>
    <s v="Xerox 4200 Series MultiUse Premium Copy Paper (20Lb. and 84 Bright)"/>
    <n v="25.344000000000001"/>
    <n v="6"/>
    <n v="0.2"/>
    <n v="7.92"/>
  </r>
  <r>
    <n v="3690"/>
    <s v="CA-2017-140760"/>
    <x v="455"/>
    <d v="2017-06-05T00:00:00"/>
    <s v="Second Class"/>
    <s v="DO-13435"/>
    <s v="Denny Ordway"/>
    <x v="0"/>
    <s v="United States"/>
    <s v="Mesa"/>
    <x v="16"/>
    <n v="85204"/>
    <x v="1"/>
    <s v="OFF-EN-10001141"/>
    <x v="1"/>
    <x v="12"/>
    <s v="Manila Recycled Extra-Heavyweight Clasp Envelopes, 6&quot; x 9&quot;"/>
    <n v="43.92"/>
    <n v="5"/>
    <n v="0.2"/>
    <n v="15.921000000000003"/>
  </r>
  <r>
    <n v="3691"/>
    <s v="US-2015-131359"/>
    <x v="628"/>
    <d v="2015-11-02T00:00:00"/>
    <s v="Second Class"/>
    <s v="FA-14230"/>
    <s v="Frank Atkinson"/>
    <x v="1"/>
    <s v="United States"/>
    <s v="Denver"/>
    <x v="22"/>
    <n v="80219"/>
    <x v="1"/>
    <s v="TEC-MA-10000597"/>
    <x v="2"/>
    <x v="15"/>
    <s v="Lexmark S315 Color Inkjet Printer"/>
    <n v="59.994000000000007"/>
    <n v="2"/>
    <n v="0.7"/>
    <n v="-45.995400000000004"/>
  </r>
  <r>
    <n v="3692"/>
    <s v="US-2015-131359"/>
    <x v="628"/>
    <d v="2015-11-02T00:00:00"/>
    <s v="Second Class"/>
    <s v="FA-14230"/>
    <s v="Frank Atkinson"/>
    <x v="1"/>
    <s v="United States"/>
    <s v="Denver"/>
    <x v="22"/>
    <n v="80219"/>
    <x v="1"/>
    <s v="TEC-CO-10001571"/>
    <x v="2"/>
    <x v="16"/>
    <s v="Sharp 1540cs Digital Laser Copier"/>
    <n v="439.99200000000002"/>
    <n v="1"/>
    <n v="0.2"/>
    <n v="164.99700000000001"/>
  </r>
  <r>
    <n v="3693"/>
    <s v="US-2015-131359"/>
    <x v="628"/>
    <d v="2015-11-02T00:00:00"/>
    <s v="Second Class"/>
    <s v="FA-14230"/>
    <s v="Frank Atkinson"/>
    <x v="1"/>
    <s v="United States"/>
    <s v="Denver"/>
    <x v="22"/>
    <n v="80219"/>
    <x v="1"/>
    <s v="TEC-PH-10004531"/>
    <x v="2"/>
    <x v="7"/>
    <s v="OtterBox Commuter Series Case - iPhone 5 &amp; 5s"/>
    <n v="87.96"/>
    <n v="5"/>
    <n v="0.2"/>
    <n v="30.785999999999998"/>
  </r>
  <r>
    <n v="3694"/>
    <s v="US-2015-131359"/>
    <x v="628"/>
    <d v="2015-11-02T00:00:00"/>
    <s v="Second Class"/>
    <s v="FA-14230"/>
    <s v="Frank Atkinson"/>
    <x v="1"/>
    <s v="United States"/>
    <s v="Denver"/>
    <x v="22"/>
    <n v="80219"/>
    <x v="1"/>
    <s v="FUR-FU-10003026"/>
    <x v="0"/>
    <x v="5"/>
    <s v="Eldon Regeneration Recycled Desk Accessories, Black"/>
    <n v="15.488"/>
    <n v="4"/>
    <n v="0.2"/>
    <n v="3.6783999999999999"/>
  </r>
  <r>
    <n v="3695"/>
    <s v="CA-2016-142097"/>
    <x v="680"/>
    <d v="2016-10-20T00:00:00"/>
    <s v="Standard Class"/>
    <s v="QJ-19255"/>
    <s v="Quincy Jones"/>
    <x v="1"/>
    <s v="United States"/>
    <s v="Springfield"/>
    <x v="17"/>
    <n v="22153"/>
    <x v="0"/>
    <s v="OFF-BI-10002082"/>
    <x v="1"/>
    <x v="8"/>
    <s v="GBC Twin Loop Wire Binding Elements"/>
    <n v="232.96"/>
    <n v="7"/>
    <n v="0"/>
    <n v="116.48"/>
  </r>
  <r>
    <n v="3696"/>
    <s v="CA-2016-142097"/>
    <x v="680"/>
    <d v="2016-10-20T00:00:00"/>
    <s v="Standard Class"/>
    <s v="QJ-19255"/>
    <s v="Quincy Jones"/>
    <x v="1"/>
    <s v="United States"/>
    <s v="Springfield"/>
    <x v="17"/>
    <n v="22153"/>
    <x v="0"/>
    <s v="OFF-EN-10002312"/>
    <x v="1"/>
    <x v="12"/>
    <s v="#10 Self-Seal White Envelopes"/>
    <n v="66.539999999999992"/>
    <n v="6"/>
    <n v="0"/>
    <n v="32.604599999999998"/>
  </r>
  <r>
    <n v="3697"/>
    <s v="CA-2016-142097"/>
    <x v="680"/>
    <d v="2016-10-20T00:00:00"/>
    <s v="Standard Class"/>
    <s v="QJ-19255"/>
    <s v="Quincy Jones"/>
    <x v="1"/>
    <s v="United States"/>
    <s v="Springfield"/>
    <x v="17"/>
    <n v="22153"/>
    <x v="0"/>
    <s v="OFF-AP-10000696"/>
    <x v="1"/>
    <x v="9"/>
    <s v="Holmes Odor Grabber"/>
    <n v="43.26"/>
    <n v="3"/>
    <n v="0"/>
    <n v="14.275799999999998"/>
  </r>
  <r>
    <n v="3698"/>
    <s v="CA-2015-151680"/>
    <x v="902"/>
    <d v="2015-11-21T00:00:00"/>
    <s v="Second Class"/>
    <s v="TC-21475"/>
    <s v="Tony Chapman"/>
    <x v="2"/>
    <s v="United States"/>
    <s v="Seattle"/>
    <x v="4"/>
    <n v="98115"/>
    <x v="1"/>
    <s v="FUR-FU-10000305"/>
    <x v="0"/>
    <x v="5"/>
    <s v="Tenex V2T-RE Standard Weight Series Chair Mat, 45&quot; x 53&quot;, Lip 25&quot; x 12&quot;"/>
    <n v="141.96"/>
    <n v="2"/>
    <n v="0"/>
    <n v="22.7136"/>
  </r>
  <r>
    <n v="3699"/>
    <s v="CA-2014-140039"/>
    <x v="103"/>
    <d v="2014-09-17T00:00:00"/>
    <s v="Standard Class"/>
    <s v="ON-18715"/>
    <s v="Odella Nelson"/>
    <x v="1"/>
    <s v="United States"/>
    <s v="Tempe"/>
    <x v="16"/>
    <n v="85281"/>
    <x v="1"/>
    <s v="OFF-ST-10001034"/>
    <x v="1"/>
    <x v="4"/>
    <s v="Eldon File Chest Portable File"/>
    <n v="79.400000000000006"/>
    <n v="5"/>
    <n v="0.2"/>
    <n v="5.9550000000000054"/>
  </r>
  <r>
    <n v="3700"/>
    <s v="CA-2017-160416"/>
    <x v="38"/>
    <d v="2017-11-18T00:00:00"/>
    <s v="Second Class"/>
    <s v="AD-10180"/>
    <s v="Alan Dominguez"/>
    <x v="2"/>
    <s v="United States"/>
    <s v="Yonkers"/>
    <x v="15"/>
    <n v="10701"/>
    <x v="3"/>
    <s v="TEC-AC-10004114"/>
    <x v="2"/>
    <x v="11"/>
    <s v="KeyTronic 6101 Series - Keyboard - Black"/>
    <n v="163.96"/>
    <n v="4"/>
    <n v="0"/>
    <n v="70.502800000000008"/>
  </r>
  <r>
    <n v="3701"/>
    <s v="CA-2017-169411"/>
    <x v="165"/>
    <d v="2017-12-29T00:00:00"/>
    <s v="Standard Class"/>
    <s v="AC-10615"/>
    <s v="Ann Chong"/>
    <x v="1"/>
    <s v="United States"/>
    <s v="Rochester"/>
    <x v="15"/>
    <n v="14609"/>
    <x v="3"/>
    <s v="FUR-FU-10001602"/>
    <x v="0"/>
    <x v="5"/>
    <s v="Eldon Delta Triangular Chair Mat, 52&quot; x 58&quot;, Clear"/>
    <n v="37.93"/>
    <n v="1"/>
    <n v="0"/>
    <n v="6.8273999999999972"/>
  </r>
  <r>
    <n v="3702"/>
    <s v="CA-2016-126543"/>
    <x v="850"/>
    <d v="2016-01-13T00:00:00"/>
    <s v="Second Class"/>
    <s v="MF-17665"/>
    <s v="Maureen Fritzler"/>
    <x v="1"/>
    <s v="United States"/>
    <s v="Toledo"/>
    <x v="24"/>
    <n v="43615"/>
    <x v="3"/>
    <s v="FUR-FU-10002445"/>
    <x v="0"/>
    <x v="5"/>
    <s v="DAX Two-Tone Rosewood/Black Document Frame, Desktop, 5 x 7"/>
    <n v="15.168000000000001"/>
    <n v="2"/>
    <n v="0.2"/>
    <n v="3.7920000000000011"/>
  </r>
  <r>
    <n v="3703"/>
    <s v="CA-2015-104941"/>
    <x v="385"/>
    <d v="2015-06-19T00:00:00"/>
    <s v="Standard Class"/>
    <s v="DH-13075"/>
    <s v="Dave Hallsten"/>
    <x v="1"/>
    <s v="United States"/>
    <s v="Decatur"/>
    <x v="19"/>
    <n v="35601"/>
    <x v="0"/>
    <s v="OFF-AR-10004269"/>
    <x v="1"/>
    <x v="6"/>
    <s v="Newell 31"/>
    <n v="24.78"/>
    <n v="6"/>
    <n v="0"/>
    <n v="6.9384000000000006"/>
  </r>
  <r>
    <n v="3704"/>
    <s v="CA-2015-104941"/>
    <x v="385"/>
    <d v="2015-06-19T00:00:00"/>
    <s v="Standard Class"/>
    <s v="DH-13075"/>
    <s v="Dave Hallsten"/>
    <x v="1"/>
    <s v="United States"/>
    <s v="Decatur"/>
    <x v="19"/>
    <n v="35601"/>
    <x v="0"/>
    <s v="OFF-BI-10001249"/>
    <x v="1"/>
    <x v="8"/>
    <s v="Avery Heavy-Duty EZD View Binder with Locking Rings"/>
    <n v="19.14"/>
    <n v="3"/>
    <n v="0"/>
    <n v="8.8043999999999993"/>
  </r>
  <r>
    <n v="3705"/>
    <s v="CA-2015-104941"/>
    <x v="385"/>
    <d v="2015-06-19T00:00:00"/>
    <s v="Standard Class"/>
    <s v="DH-13075"/>
    <s v="Dave Hallsten"/>
    <x v="1"/>
    <s v="United States"/>
    <s v="Decatur"/>
    <x v="19"/>
    <n v="35601"/>
    <x v="0"/>
    <s v="TEC-CO-10004202"/>
    <x v="2"/>
    <x v="16"/>
    <s v="Brother DCP1000 Digital 3 in 1 Multifunction Machine"/>
    <n v="899.97"/>
    <n v="3"/>
    <n v="0"/>
    <n v="314.98950000000002"/>
  </r>
  <r>
    <n v="3706"/>
    <s v="CA-2015-104941"/>
    <x v="385"/>
    <d v="2015-06-19T00:00:00"/>
    <s v="Standard Class"/>
    <s v="DH-13075"/>
    <s v="Dave Hallsten"/>
    <x v="1"/>
    <s v="United States"/>
    <s v="Decatur"/>
    <x v="19"/>
    <n v="35601"/>
    <x v="0"/>
    <s v="OFF-PA-10003363"/>
    <x v="1"/>
    <x v="10"/>
    <s v="Xerox 204"/>
    <n v="32.400000000000006"/>
    <n v="5"/>
    <n v="0"/>
    <n v="15.552000000000001"/>
  </r>
  <r>
    <n v="3707"/>
    <s v="CA-2017-160087"/>
    <x v="257"/>
    <d v="2017-03-22T00:00:00"/>
    <s v="Standard Class"/>
    <s v="EN-13780"/>
    <s v="Edward Nazzal"/>
    <x v="0"/>
    <s v="United States"/>
    <s v="Dallas"/>
    <x v="5"/>
    <n v="75220"/>
    <x v="2"/>
    <s v="OFF-AR-10001915"/>
    <x v="1"/>
    <x v="6"/>
    <s v="Peel-Off China Markers"/>
    <n v="23.832000000000001"/>
    <n v="3"/>
    <n v="0.2"/>
    <n v="6.5538000000000007"/>
  </r>
  <r>
    <n v="3708"/>
    <s v="CA-2014-120544"/>
    <x v="533"/>
    <d v="2014-11-27T00:00:00"/>
    <s v="Standard Class"/>
    <s v="SS-20140"/>
    <s v="Saphhira Shifley"/>
    <x v="1"/>
    <s v="United States"/>
    <s v="Mesquite"/>
    <x v="5"/>
    <n v="75150"/>
    <x v="2"/>
    <s v="FUR-FU-10001940"/>
    <x v="0"/>
    <x v="5"/>
    <s v="Staple-based wall hangings"/>
    <n v="6.3680000000000003"/>
    <n v="2"/>
    <n v="0.6"/>
    <n v="-2.5471999999999984"/>
  </r>
  <r>
    <n v="3709"/>
    <s v="CA-2014-120544"/>
    <x v="533"/>
    <d v="2014-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s v="Standard Class"/>
    <s v="SS-20140"/>
    <s v="Saphhira Shifley"/>
    <x v="1"/>
    <s v="United States"/>
    <s v="Mesquite"/>
    <x v="5"/>
    <n v="75150"/>
    <x v="2"/>
    <s v="TEC-AC-10003709"/>
    <x v="2"/>
    <x v="11"/>
    <s v="Maxell 4.7GB DVD-R 5/Pack"/>
    <n v="5.5440000000000005"/>
    <n v="7"/>
    <n v="0.2"/>
    <n v="1.6632000000000007"/>
  </r>
  <r>
    <n v="3711"/>
    <s v="CA-2017-113670"/>
    <x v="453"/>
    <d v="2017-10-17T00:00:00"/>
    <s v="First Class"/>
    <s v="RS-19765"/>
    <s v="Roland Schwarz"/>
    <x v="1"/>
    <s v="United States"/>
    <s v="Los Angeles"/>
    <x v="1"/>
    <n v="90045"/>
    <x v="1"/>
    <s v="FUR-TA-10001705"/>
    <x v="0"/>
    <x v="3"/>
    <s v="Bush Advantage Collection Round Conference Table"/>
    <n v="510.24"/>
    <n v="3"/>
    <n v="0.2"/>
    <n v="6.3779999999999575"/>
  </r>
  <r>
    <n v="3712"/>
    <s v="CA-2017-113670"/>
    <x v="453"/>
    <d v="2017-10-17T00:00:00"/>
    <s v="First Class"/>
    <s v="RS-19765"/>
    <s v="Roland Schwarz"/>
    <x v="1"/>
    <s v="United States"/>
    <s v="Los Angeles"/>
    <x v="1"/>
    <n v="90045"/>
    <x v="1"/>
    <s v="OFF-PA-10000675"/>
    <x v="1"/>
    <x v="10"/>
    <s v="Xerox 1919"/>
    <n v="204.95000000000002"/>
    <n v="5"/>
    <n v="0"/>
    <n v="100.4255"/>
  </r>
  <r>
    <n v="3713"/>
    <s v="CA-2017-166198"/>
    <x v="81"/>
    <d v="2017-04-24T00:00:00"/>
    <s v="First Class"/>
    <s v="JW-15955"/>
    <s v="Joni Wasserman"/>
    <x v="0"/>
    <s v="United States"/>
    <s v="Seattle"/>
    <x v="4"/>
    <n v="98103"/>
    <x v="1"/>
    <s v="TEC-AC-10000521"/>
    <x v="2"/>
    <x v="11"/>
    <s v="Verbatim Slim CD and DVD Storage Cases, 50/Pack"/>
    <n v="11.54"/>
    <n v="1"/>
    <n v="0"/>
    <n v="3.4619999999999997"/>
  </r>
  <r>
    <n v="3714"/>
    <s v="CA-2017-166198"/>
    <x v="81"/>
    <d v="2017-04-24T00:00:00"/>
    <s v="First Class"/>
    <s v="JW-15955"/>
    <s v="Joni Wasserman"/>
    <x v="0"/>
    <s v="United States"/>
    <s v="Seattle"/>
    <x v="4"/>
    <n v="98103"/>
    <x v="1"/>
    <s v="FUR-FU-10004622"/>
    <x v="0"/>
    <x v="5"/>
    <s v="Eldon Advantage Foldable Chair Mats for Low Pile Carpets"/>
    <n v="162.60000000000002"/>
    <n v="3"/>
    <n v="0"/>
    <n v="34.145999999999994"/>
  </r>
  <r>
    <n v="3715"/>
    <s v="CA-2014-135608"/>
    <x v="589"/>
    <d v="2014-12-10T00:00:00"/>
    <s v="Second Class"/>
    <s v="JK-15625"/>
    <s v="Jim Karlsson"/>
    <x v="0"/>
    <s v="United States"/>
    <s v="Olympia"/>
    <x v="4"/>
    <n v="98502"/>
    <x v="1"/>
    <s v="OFF-PA-10001954"/>
    <x v="1"/>
    <x v="10"/>
    <s v="Xerox 1964"/>
    <n v="45.68"/>
    <n v="2"/>
    <n v="0"/>
    <n v="21.012799999999999"/>
  </r>
  <r>
    <n v="3716"/>
    <s v="CA-2014-135608"/>
    <x v="589"/>
    <d v="2014-12-10T00:00:00"/>
    <s v="Second Class"/>
    <s v="JK-15625"/>
    <s v="Jim Karlsson"/>
    <x v="0"/>
    <s v="United States"/>
    <s v="Olympia"/>
    <x v="4"/>
    <n v="98502"/>
    <x v="1"/>
    <s v="FUR-CH-10002602"/>
    <x v="0"/>
    <x v="1"/>
    <s v="DMI Arturo Collection Mission-style Design Wood Chair"/>
    <n v="603.91999999999996"/>
    <n v="5"/>
    <n v="0.2"/>
    <n v="45.294000000000011"/>
  </r>
  <r>
    <n v="3717"/>
    <s v="CA-2017-144568"/>
    <x v="148"/>
    <d v="2017-06-02T00:00:00"/>
    <s v="Standard Class"/>
    <s v="JO-15550"/>
    <s v="Jesus Ocampo"/>
    <x v="2"/>
    <s v="United States"/>
    <s v="Omaha"/>
    <x v="8"/>
    <n v="68104"/>
    <x v="2"/>
    <s v="OFF-FA-10004395"/>
    <x v="1"/>
    <x v="13"/>
    <s v="Plymouth Boxed Rubber Bands by Plymouth"/>
    <n v="23.55"/>
    <n v="5"/>
    <n v="0"/>
    <n v="1.1775000000000002"/>
  </r>
  <r>
    <n v="3718"/>
    <s v="CA-2016-142370"/>
    <x v="251"/>
    <d v="2016-09-23T00:00:00"/>
    <s v="Standard Class"/>
    <s v="TP-21130"/>
    <s v="Theone Pippenger"/>
    <x v="0"/>
    <s v="United States"/>
    <s v="Columbus"/>
    <x v="32"/>
    <n v="31907"/>
    <x v="0"/>
    <s v="OFF-SU-10003002"/>
    <x v="1"/>
    <x v="14"/>
    <s v="Letter Slitter"/>
    <n v="5.04"/>
    <n v="2"/>
    <n v="0"/>
    <n v="0.15120000000000022"/>
  </r>
  <r>
    <n v="3719"/>
    <s v="CA-2016-142370"/>
    <x v="251"/>
    <d v="2016-09-23T00:00:00"/>
    <s v="Standard Class"/>
    <s v="TP-21130"/>
    <s v="Theone Pippenger"/>
    <x v="0"/>
    <s v="United States"/>
    <s v="Columbus"/>
    <x v="32"/>
    <n v="31907"/>
    <x v="0"/>
    <s v="TEC-AC-10002926"/>
    <x v="2"/>
    <x v="11"/>
    <s v="Logitech Wireless Marathon Mouse M705"/>
    <n v="249.95000000000002"/>
    <n v="5"/>
    <n v="0"/>
    <n v="107.47850000000001"/>
  </r>
  <r>
    <n v="3720"/>
    <s v="CA-2016-105900"/>
    <x v="42"/>
    <d v="2016-09-23T00:00:00"/>
    <s v="Standard Class"/>
    <s v="BS-11590"/>
    <s v="Brendan Sweed"/>
    <x v="1"/>
    <s v="United States"/>
    <s v="Columbus"/>
    <x v="14"/>
    <n v="47201"/>
    <x v="2"/>
    <s v="OFF-AR-10002656"/>
    <x v="1"/>
    <x v="6"/>
    <s v="Sanford Liquid Accent Highlighters"/>
    <n v="33.4"/>
    <n v="5"/>
    <n v="0"/>
    <n v="12.357999999999997"/>
  </r>
  <r>
    <n v="3721"/>
    <s v="CA-2016-151155"/>
    <x v="887"/>
    <d v="2016-12-24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s v="Standard Class"/>
    <s v="AB-10255"/>
    <s v="Alejandro Ballentine"/>
    <x v="2"/>
    <s v="United States"/>
    <s v="Jackson"/>
    <x v="35"/>
    <n v="39212"/>
    <x v="0"/>
    <s v="OFF-BI-10003910"/>
    <x v="1"/>
    <x v="8"/>
    <s v="DXL Angle-View Binders with Locking Rings by Samsill"/>
    <n v="15.42"/>
    <n v="2"/>
    <n v="0"/>
    <n v="6.9390000000000001"/>
  </r>
  <r>
    <n v="3723"/>
    <s v="CA-2017-144036"/>
    <x v="903"/>
    <d v="2017-11-26T00:00:00"/>
    <s v="Standard Class"/>
    <s v="FO-14305"/>
    <s v="Frank Olsen"/>
    <x v="0"/>
    <s v="United States"/>
    <s v="Houston"/>
    <x v="5"/>
    <n v="77070"/>
    <x v="2"/>
    <s v="OFF-AR-10000122"/>
    <x v="1"/>
    <x v="6"/>
    <s v="Newell 314"/>
    <n v="35.712000000000003"/>
    <n v="8"/>
    <n v="0.2"/>
    <n v="2.2319999999999958"/>
  </r>
  <r>
    <n v="3724"/>
    <s v="US-2014-169789"/>
    <x v="125"/>
    <d v="2015-01-04T00:00:00"/>
    <s v="Standard Class"/>
    <s v="MF-17665"/>
    <s v="Maureen Fritzler"/>
    <x v="1"/>
    <s v="United States"/>
    <s v="Phoenix"/>
    <x v="16"/>
    <n v="85023"/>
    <x v="1"/>
    <s v="OFF-BI-10004600"/>
    <x v="1"/>
    <x v="8"/>
    <s v="Ibico Ibimaster 300 Manual Binding System"/>
    <n v="551.98500000000013"/>
    <n v="5"/>
    <n v="0.7"/>
    <n v="-459.98750000000018"/>
  </r>
  <r>
    <n v="3725"/>
    <s v="CA-2017-127264"/>
    <x v="355"/>
    <d v="2017-04-05T00:00:00"/>
    <s v="First Class"/>
    <s v="SA-20830"/>
    <s v="Sue Ann Reed"/>
    <x v="0"/>
    <s v="United States"/>
    <s v="Chicago"/>
    <x v="10"/>
    <n v="60653"/>
    <x v="2"/>
    <s v="OFF-AR-10003045"/>
    <x v="1"/>
    <x v="6"/>
    <s v="Prang Colored Pencils"/>
    <n v="7.0559999999999992"/>
    <n v="3"/>
    <n v="0.2"/>
    <n v="2.2050000000000001"/>
  </r>
  <r>
    <n v="3726"/>
    <s v="CA-2016-151512"/>
    <x v="482"/>
    <d v="2017-01-02T00:00:00"/>
    <s v="Standard Class"/>
    <s v="SH-19975"/>
    <s v="Sally Hughsby"/>
    <x v="1"/>
    <s v="United States"/>
    <s v="Denver"/>
    <x v="22"/>
    <n v="80219"/>
    <x v="1"/>
    <s v="OFF-AP-10000252"/>
    <x v="1"/>
    <x v="9"/>
    <s v="Harmony HEPA Quiet Air Purifiers"/>
    <n v="18.72"/>
    <n v="2"/>
    <n v="0.2"/>
    <n v="3.51"/>
  </r>
  <r>
    <n v="3727"/>
    <s v="CA-2016-165169"/>
    <x v="410"/>
    <d v="2016-06-11T00:00:00"/>
    <s v="Standard Class"/>
    <s v="JL-15235"/>
    <s v="Janet Lee"/>
    <x v="0"/>
    <s v="United States"/>
    <s v="Newark"/>
    <x v="13"/>
    <n v="19711"/>
    <x v="3"/>
    <s v="OFF-ST-10001496"/>
    <x v="1"/>
    <x v="4"/>
    <s v="Standard Rollaway File with Lock"/>
    <n v="360.38"/>
    <n v="2"/>
    <n v="0"/>
    <n v="93.698800000000006"/>
  </r>
  <r>
    <n v="3728"/>
    <s v="CA-2016-165169"/>
    <x v="410"/>
    <d v="2016-06-11T00:00:00"/>
    <s v="Standard Class"/>
    <s v="JL-15235"/>
    <s v="Janet Lee"/>
    <x v="0"/>
    <s v="United States"/>
    <s v="Newark"/>
    <x v="13"/>
    <n v="19711"/>
    <x v="3"/>
    <s v="OFF-AR-10000122"/>
    <x v="1"/>
    <x v="6"/>
    <s v="Newell 314"/>
    <n v="11.16"/>
    <n v="2"/>
    <n v="0"/>
    <n v="2.7899999999999991"/>
  </r>
  <r>
    <n v="3729"/>
    <s v="CA-2016-165169"/>
    <x v="410"/>
    <d v="2016-06-11T00:00:00"/>
    <s v="Standard Class"/>
    <s v="JL-15235"/>
    <s v="Janet Lee"/>
    <x v="0"/>
    <s v="United States"/>
    <s v="Newark"/>
    <x v="13"/>
    <n v="19711"/>
    <x v="3"/>
    <s v="OFF-LA-10000407"/>
    <x v="1"/>
    <x v="2"/>
    <s v="Avery White Multi-Purpose Labels"/>
    <n v="14.940000000000001"/>
    <n v="3"/>
    <n v="0"/>
    <n v="6.8723999999999998"/>
  </r>
  <r>
    <n v="3730"/>
    <s v="CA-2015-109575"/>
    <x v="227"/>
    <d v="2015-09-23T00:00:00"/>
    <s v="Standard Class"/>
    <s v="KH-16630"/>
    <s v="Ken Heidel"/>
    <x v="1"/>
    <s v="United States"/>
    <s v="Clinton"/>
    <x v="39"/>
    <n v="20735"/>
    <x v="3"/>
    <s v="OFF-ST-10004950"/>
    <x v="1"/>
    <x v="4"/>
    <s v="Acco Perma 3000 Stacking Storage Drawers"/>
    <n v="41.96"/>
    <n v="2"/>
    <n v="0"/>
    <n v="7.9724000000000004"/>
  </r>
  <r>
    <n v="3731"/>
    <s v="CA-2015-109575"/>
    <x v="227"/>
    <d v="2015-09-23T00:00:00"/>
    <s v="Standard Class"/>
    <s v="KH-16630"/>
    <s v="Ken Heidel"/>
    <x v="1"/>
    <s v="United States"/>
    <s v="Clinton"/>
    <x v="39"/>
    <n v="20735"/>
    <x v="3"/>
    <s v="OFF-ST-10004123"/>
    <x v="1"/>
    <x v="4"/>
    <s v="Safco Industrial Wire Shelving System"/>
    <n v="636.86"/>
    <n v="7"/>
    <n v="0"/>
    <n v="0"/>
  </r>
  <r>
    <n v="3732"/>
    <s v="CA-2015-109575"/>
    <x v="227"/>
    <d v="2015-09-23T00:00:00"/>
    <s v="Standard Class"/>
    <s v="KH-16630"/>
    <s v="Ken Heidel"/>
    <x v="1"/>
    <s v="United States"/>
    <s v="Clinton"/>
    <x v="39"/>
    <n v="20735"/>
    <x v="3"/>
    <s v="TEC-PH-10000730"/>
    <x v="2"/>
    <x v="7"/>
    <s v="Samsung Galaxy S4 Active"/>
    <n v="499.99"/>
    <n v="1"/>
    <n v="0"/>
    <n v="129.99740000000003"/>
  </r>
  <r>
    <n v="3733"/>
    <s v="CA-2015-109575"/>
    <x v="227"/>
    <d v="2015-09-23T00:00:00"/>
    <s v="Standard Class"/>
    <s v="KH-16630"/>
    <s v="Ken Heidel"/>
    <x v="1"/>
    <s v="United States"/>
    <s v="Clinton"/>
    <x v="39"/>
    <n v="20735"/>
    <x v="3"/>
    <s v="TEC-PH-10000895"/>
    <x v="2"/>
    <x v="7"/>
    <s v="Polycom VVX 310 VoIP phone"/>
    <n v="1259.93"/>
    <n v="7"/>
    <n v="0"/>
    <n v="327.58180000000004"/>
  </r>
  <r>
    <n v="3734"/>
    <s v="CA-2015-109575"/>
    <x v="227"/>
    <d v="2015-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s v="Second Class"/>
    <s v="RM-19750"/>
    <s v="Roland Murray"/>
    <x v="0"/>
    <s v="United States"/>
    <s v="New York City"/>
    <x v="15"/>
    <n v="10011"/>
    <x v="3"/>
    <s v="OFF-PA-10002254"/>
    <x v="1"/>
    <x v="10"/>
    <s v="Xerox 1883"/>
    <n v="26.38"/>
    <n v="1"/>
    <n v="0"/>
    <n v="12.134799999999998"/>
  </r>
  <r>
    <n v="3736"/>
    <s v="CA-2017-168193"/>
    <x v="904"/>
    <d v="2017-03-11T00:00:00"/>
    <s v="Second Class"/>
    <s v="RM-19750"/>
    <s v="Roland Murray"/>
    <x v="0"/>
    <s v="United States"/>
    <s v="New York City"/>
    <x v="15"/>
    <n v="10011"/>
    <x v="3"/>
    <s v="FUR-FU-10002554"/>
    <x v="0"/>
    <x v="5"/>
    <s v="Westinghouse Floor Lamp with Metal Mesh Shade, Black"/>
    <n v="71.97"/>
    <n v="3"/>
    <n v="0"/>
    <n v="16.553099999999993"/>
  </r>
  <r>
    <n v="3737"/>
    <s v="CA-2016-115476"/>
    <x v="716"/>
    <d v="2016-03-17T00:00:00"/>
    <s v="Same Day"/>
    <s v="VM-21835"/>
    <s v="Vivian Mathis"/>
    <x v="0"/>
    <s v="United States"/>
    <s v="Newark"/>
    <x v="13"/>
    <n v="19711"/>
    <x v="3"/>
    <s v="TEC-PH-10000673"/>
    <x v="2"/>
    <x v="7"/>
    <s v="Plantronics Voyager Pro HD - Bluetooth Headset"/>
    <n v="129.97999999999999"/>
    <n v="2"/>
    <n v="0"/>
    <n v="62.3904"/>
  </r>
  <r>
    <n v="3738"/>
    <s v="CA-2016-115476"/>
    <x v="716"/>
    <d v="2016-03-17T00:00:00"/>
    <s v="Same Day"/>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s v="Standard Class"/>
    <s v="LH-17155"/>
    <s v="Logan Haushalter"/>
    <x v="0"/>
    <s v="United States"/>
    <s v="Jackson"/>
    <x v="12"/>
    <n v="49201"/>
    <x v="2"/>
    <s v="TEC-AC-10001109"/>
    <x v="2"/>
    <x v="11"/>
    <s v="Logitech Trackman Marble Mouse"/>
    <n v="59.98"/>
    <n v="2"/>
    <n v="0"/>
    <n v="25.191600000000001"/>
  </r>
  <r>
    <n v="3741"/>
    <s v="CA-2016-133340"/>
    <x v="10"/>
    <d v="2016-12-13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s v="Standard Class"/>
    <s v="WB-21850"/>
    <s v="William Brown"/>
    <x v="0"/>
    <s v="United States"/>
    <s v="New York City"/>
    <x v="15"/>
    <n v="10011"/>
    <x v="3"/>
    <s v="OFF-EN-10001137"/>
    <x v="1"/>
    <x v="12"/>
    <s v="#10 Gummed Flap White Envelopes, 100/Box"/>
    <n v="16.52"/>
    <n v="4"/>
    <n v="0"/>
    <n v="7.5991999999999997"/>
  </r>
  <r>
    <n v="3743"/>
    <s v="CA-2016-137848"/>
    <x v="804"/>
    <d v="2016-01-21T00:00:00"/>
    <s v="Standard Class"/>
    <s v="WB-21850"/>
    <s v="William Brown"/>
    <x v="0"/>
    <s v="United States"/>
    <s v="New York City"/>
    <x v="15"/>
    <n v="10011"/>
    <x v="3"/>
    <s v="OFF-PA-10004285"/>
    <x v="1"/>
    <x v="10"/>
    <s v="Xerox 1959"/>
    <n v="60.12"/>
    <n v="9"/>
    <n v="0"/>
    <n v="28.857599999999998"/>
  </r>
  <r>
    <n v="3744"/>
    <s v="CA-2016-137848"/>
    <x v="804"/>
    <d v="2016-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s v="Same Day"/>
    <s v="AP-10915"/>
    <s v="Arthur Prichep"/>
    <x v="0"/>
    <s v="United States"/>
    <s v="Rock Hill"/>
    <x v="20"/>
    <n v="29730"/>
    <x v="0"/>
    <s v="OFF-FA-10002763"/>
    <x v="1"/>
    <x v="13"/>
    <s v="Advantus Map Pennant Flags and Round Head Tacks"/>
    <n v="11.850000000000001"/>
    <n v="3"/>
    <n v="0"/>
    <n v="3.7919999999999994"/>
  </r>
  <r>
    <n v="3746"/>
    <s v="CA-2016-149979"/>
    <x v="713"/>
    <d v="2016-09-28T00:00:00"/>
    <s v="Second Class"/>
    <s v="RA-19915"/>
    <s v="Russell Applegate"/>
    <x v="0"/>
    <s v="United States"/>
    <s v="Columbus"/>
    <x v="32"/>
    <n v="31907"/>
    <x v="0"/>
    <s v="OFF-ST-10003058"/>
    <x v="1"/>
    <x v="4"/>
    <s v="Eldon Mobile Mega Data Cart  Mega Stackable  Add-On Trays"/>
    <n v="118.25"/>
    <n v="5"/>
    <n v="0"/>
    <n v="34.292499999999997"/>
  </r>
  <r>
    <n v="3747"/>
    <s v="CA-2016-149979"/>
    <x v="713"/>
    <d v="2016-09-28T00:00:00"/>
    <s v="Second Class"/>
    <s v="RA-19915"/>
    <s v="Russell Applegate"/>
    <x v="0"/>
    <s v="United States"/>
    <s v="Columbus"/>
    <x v="32"/>
    <n v="31907"/>
    <x v="0"/>
    <s v="FUR-CH-10002084"/>
    <x v="0"/>
    <x v="1"/>
    <s v="Hon Mobius Operator's Chair"/>
    <n v="368.96999999999997"/>
    <n v="3"/>
    <n v="0"/>
    <n v="81.173400000000001"/>
  </r>
  <r>
    <n v="3748"/>
    <s v="CA-2017-161956"/>
    <x v="151"/>
    <d v="2017-08-29T00:00:00"/>
    <s v="Second Class"/>
    <s v="DR-12880"/>
    <s v="Dan Reichenbach"/>
    <x v="1"/>
    <s v="United States"/>
    <s v="Inglewood"/>
    <x v="1"/>
    <n v="90301"/>
    <x v="1"/>
    <s v="FUR-FU-10002937"/>
    <x v="0"/>
    <x v="5"/>
    <s v="GE 48&quot; Fluorescent Tube, Cool White Energy Saver, 34 Watts, 30/Box"/>
    <n v="198.46"/>
    <n v="2"/>
    <n v="0"/>
    <n v="99.23"/>
  </r>
  <r>
    <n v="3749"/>
    <s v="CA-2017-161956"/>
    <x v="151"/>
    <d v="2017-08-29T00:00:00"/>
    <s v="Second Class"/>
    <s v="DR-12880"/>
    <s v="Dan Reichenbach"/>
    <x v="1"/>
    <s v="United States"/>
    <s v="Inglewood"/>
    <x v="1"/>
    <n v="90301"/>
    <x v="1"/>
    <s v="OFF-AP-10001242"/>
    <x v="1"/>
    <x v="9"/>
    <s v="APC 7 Outlet Network SurgeArrest Surge Protector"/>
    <n v="321.92"/>
    <n v="4"/>
    <n v="0"/>
    <n v="96.575999999999993"/>
  </r>
  <r>
    <n v="3750"/>
    <s v="CA-2017-161956"/>
    <x v="151"/>
    <d v="2017-08-29T00:00:00"/>
    <s v="Second Class"/>
    <s v="DR-12880"/>
    <s v="Dan Reichenbach"/>
    <x v="1"/>
    <s v="United States"/>
    <s v="Inglewood"/>
    <x v="1"/>
    <n v="90301"/>
    <x v="1"/>
    <s v="TEC-CO-10001571"/>
    <x v="2"/>
    <x v="16"/>
    <s v="Sharp 1540cs Digital Laser Copier"/>
    <n v="879.98400000000004"/>
    <n v="2"/>
    <n v="0.2"/>
    <n v="329.99400000000003"/>
  </r>
  <r>
    <n v="3751"/>
    <s v="CA-2017-161956"/>
    <x v="151"/>
    <d v="2017-08-29T00:00:00"/>
    <s v="Second Class"/>
    <s v="DR-12880"/>
    <s v="Dan Reichenbach"/>
    <x v="1"/>
    <s v="United States"/>
    <s v="Inglewood"/>
    <x v="1"/>
    <n v="90301"/>
    <x v="1"/>
    <s v="OFF-SU-10002503"/>
    <x v="1"/>
    <x v="14"/>
    <s v="Acme Preferred Stainless Steel Scissors"/>
    <n v="28.4"/>
    <n v="5"/>
    <n v="0"/>
    <n v="8.2359999999999989"/>
  </r>
  <r>
    <n v="3752"/>
    <s v="CA-2017-161956"/>
    <x v="151"/>
    <d v="2017-08-29T00:00:00"/>
    <s v="Second Class"/>
    <s v="DR-12880"/>
    <s v="Dan Reichenbach"/>
    <x v="1"/>
    <s v="United States"/>
    <s v="Inglewood"/>
    <x v="1"/>
    <n v="90301"/>
    <x v="1"/>
    <s v="FUR-CH-10004886"/>
    <x v="0"/>
    <x v="1"/>
    <s v="Bevis Steel Folding Chairs"/>
    <n v="230.28000000000003"/>
    <n v="3"/>
    <n v="0.2"/>
    <n v="23.027999999999992"/>
  </r>
  <r>
    <n v="3753"/>
    <s v="CA-2017-161956"/>
    <x v="151"/>
    <d v="2017-08-29T00:00:00"/>
    <s v="Second Class"/>
    <s v="DR-12880"/>
    <s v="Dan Reichenbach"/>
    <x v="1"/>
    <s v="United States"/>
    <s v="Inglewood"/>
    <x v="1"/>
    <n v="90301"/>
    <x v="1"/>
    <s v="OFF-PA-10001289"/>
    <x v="1"/>
    <x v="10"/>
    <s v="White Computer Printout Paper by Universal"/>
    <n v="116.28"/>
    <n v="3"/>
    <n v="0"/>
    <n v="56.977199999999996"/>
  </r>
  <r>
    <n v="3754"/>
    <s v="CA-2017-161956"/>
    <x v="151"/>
    <d v="2017-08-29T00:00:00"/>
    <s v="Second Class"/>
    <s v="DR-12880"/>
    <s v="Dan Reichenbach"/>
    <x v="1"/>
    <s v="United States"/>
    <s v="Inglewood"/>
    <x v="1"/>
    <n v="90301"/>
    <x v="1"/>
    <s v="OFF-BI-10003650"/>
    <x v="1"/>
    <x v="8"/>
    <s v="GBC DocuBind 300 Electric Binding Machine"/>
    <n v="841.5680000000001"/>
    <n v="2"/>
    <n v="0.2"/>
    <n v="294.54879999999991"/>
  </r>
  <r>
    <n v="3755"/>
    <s v="CA-2017-161956"/>
    <x v="151"/>
    <d v="2017-08-29T00:00:00"/>
    <s v="Second Class"/>
    <s v="DR-12880"/>
    <s v="Dan Reichenbach"/>
    <x v="1"/>
    <s v="United States"/>
    <s v="Inglewood"/>
    <x v="1"/>
    <n v="90301"/>
    <x v="1"/>
    <s v="OFF-ST-10001370"/>
    <x v="1"/>
    <x v="4"/>
    <s v="Sensible Storage WireTech Storage Systems"/>
    <n v="354.90000000000003"/>
    <n v="5"/>
    <n v="0"/>
    <n v="17.744999999999962"/>
  </r>
  <r>
    <n v="3756"/>
    <s v="CA-2016-116799"/>
    <x v="840"/>
    <d v="2016-03-06T00:00:00"/>
    <s v="First Class"/>
    <s v="JG-15310"/>
    <s v="Jason Gross"/>
    <x v="1"/>
    <s v="United States"/>
    <s v="Odessa"/>
    <x v="5"/>
    <n v="79762"/>
    <x v="2"/>
    <s v="OFF-PA-10001892"/>
    <x v="1"/>
    <x v="10"/>
    <s v="Rediform Wirebound &quot;Phone Memo&quot; Message Book, 11 x 5-3/4"/>
    <n v="42.783999999999999"/>
    <n v="7"/>
    <n v="0.2"/>
    <n v="15.509199999999998"/>
  </r>
  <r>
    <n v="3757"/>
    <s v="CA-2016-116799"/>
    <x v="840"/>
    <d v="2016-03-06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s v="Standard Class"/>
    <s v="LC-16870"/>
    <s v="Lena Cacioppo"/>
    <x v="0"/>
    <s v="United States"/>
    <s v="Newark"/>
    <x v="24"/>
    <n v="43055"/>
    <x v="3"/>
    <s v="OFF-AR-10001615"/>
    <x v="1"/>
    <x v="6"/>
    <s v="Newell 34"/>
    <n v="111.104"/>
    <n v="7"/>
    <n v="0.2"/>
    <n v="8.3328000000000024"/>
  </r>
  <r>
    <n v="3759"/>
    <s v="CA-2015-167745"/>
    <x v="227"/>
    <d v="2015-09-23T00:00:00"/>
    <s v="Standard Class"/>
    <s v="GB-14530"/>
    <s v="George Bell"/>
    <x v="1"/>
    <s v="United States"/>
    <s v="Los Angeles"/>
    <x v="1"/>
    <n v="90049"/>
    <x v="1"/>
    <s v="OFF-AR-10003602"/>
    <x v="1"/>
    <x v="6"/>
    <s v="Quartet Omega Colored Chalk, 12/Pack"/>
    <n v="11.68"/>
    <n v="2"/>
    <n v="0"/>
    <n v="5.4895999999999994"/>
  </r>
  <r>
    <n v="3760"/>
    <s v="CA-2015-167745"/>
    <x v="227"/>
    <d v="2015-09-23T00:00:00"/>
    <s v="Standard Class"/>
    <s v="GB-14530"/>
    <s v="George Bell"/>
    <x v="1"/>
    <s v="United States"/>
    <s v="Los Angeles"/>
    <x v="1"/>
    <n v="90049"/>
    <x v="1"/>
    <s v="OFF-SU-10004782"/>
    <x v="1"/>
    <x v="14"/>
    <s v="Elite 5&quot; Scissors"/>
    <n v="16.899999999999999"/>
    <n v="2"/>
    <n v="0"/>
    <n v="5.0699999999999985"/>
  </r>
  <r>
    <n v="3761"/>
    <s v="CA-2015-167745"/>
    <x v="227"/>
    <d v="2015-09-23T00:00:00"/>
    <s v="Standard Class"/>
    <s v="GB-14530"/>
    <s v="George Bell"/>
    <x v="1"/>
    <s v="United States"/>
    <s v="Los Angeles"/>
    <x v="1"/>
    <n v="90049"/>
    <x v="1"/>
    <s v="FUR-FU-10001591"/>
    <x v="0"/>
    <x v="5"/>
    <s v="Advantus Panel Wall Certificate Holder - 8.5x11"/>
    <n v="24.4"/>
    <n v="2"/>
    <n v="0"/>
    <n v="10.248000000000001"/>
  </r>
  <r>
    <n v="3762"/>
    <s v="CA-2017-104577"/>
    <x v="605"/>
    <d v="2017-05-17T00:00:00"/>
    <s v="Standard Class"/>
    <s v="CK-12205"/>
    <s v="Chloris Kastensmidt"/>
    <x v="0"/>
    <s v="United States"/>
    <s v="Everett"/>
    <x v="31"/>
    <n v="2149"/>
    <x v="3"/>
    <s v="OFF-PA-10000659"/>
    <x v="1"/>
    <x v="10"/>
    <s v="TOPS Carbonless Receipt Book, Four 2-3/4 x 7-1/4 Money Receipts per Page"/>
    <n v="87.6"/>
    <n v="5"/>
    <n v="0"/>
    <n v="42.047999999999995"/>
  </r>
  <r>
    <n v="3763"/>
    <s v="CA-2016-156251"/>
    <x v="572"/>
    <d v="2016-08-18T00:00:00"/>
    <s v="Second Class"/>
    <s v="TS-21160"/>
    <s v="Theresa Swint"/>
    <x v="1"/>
    <s v="United States"/>
    <s v="West Allis"/>
    <x v="6"/>
    <n v="53214"/>
    <x v="2"/>
    <s v="FUR-BO-10001337"/>
    <x v="0"/>
    <x v="0"/>
    <s v="O'Sullivan Living Dimensions 2-Shelf Bookcases"/>
    <n v="241.96"/>
    <n v="2"/>
    <n v="0"/>
    <n v="24.195999999999998"/>
  </r>
  <r>
    <n v="3764"/>
    <s v="CA-2016-156251"/>
    <x v="572"/>
    <d v="2016-08-18T00:00:00"/>
    <s v="Second Class"/>
    <s v="TS-21160"/>
    <s v="Theresa Swint"/>
    <x v="1"/>
    <s v="United States"/>
    <s v="West Allis"/>
    <x v="6"/>
    <n v="53214"/>
    <x v="2"/>
    <s v="OFF-BI-10003529"/>
    <x v="1"/>
    <x v="8"/>
    <s v="Avery Round Ring Poly Binders"/>
    <n v="8.52"/>
    <n v="3"/>
    <n v="0"/>
    <n v="4.1747999999999994"/>
  </r>
  <r>
    <n v="3765"/>
    <s v="CA-2017-125878"/>
    <x v="906"/>
    <d v="2017-03-02T00:00:00"/>
    <s v="Standard Class"/>
    <s v="MH-18025"/>
    <s v="Michelle Huthwaite"/>
    <x v="0"/>
    <s v="United States"/>
    <s v="Chicago"/>
    <x v="10"/>
    <n v="60623"/>
    <x v="2"/>
    <s v="OFF-BI-10002609"/>
    <x v="1"/>
    <x v="8"/>
    <s v="Avery Hidden Tab Dividers for Binding Systems"/>
    <n v="1.7879999999999996"/>
    <n v="3"/>
    <n v="0.8"/>
    <n v="-3.0396000000000001"/>
  </r>
  <r>
    <n v="3766"/>
    <s v="CA-2016-163153"/>
    <x v="844"/>
    <d v="2016-03-25T00:00:00"/>
    <s v="Standard Class"/>
    <s v="DM-12955"/>
    <s v="Dario Medina"/>
    <x v="1"/>
    <s v="United States"/>
    <s v="Houston"/>
    <x v="5"/>
    <n v="77036"/>
    <x v="2"/>
    <s v="FUR-TA-10004767"/>
    <x v="0"/>
    <x v="3"/>
    <s v="Safco Drafting Table"/>
    <n v="99.372"/>
    <n v="2"/>
    <n v="0.3"/>
    <n v="-1.4196000000000097"/>
  </r>
  <r>
    <n v="3767"/>
    <s v="CA-2016-163153"/>
    <x v="844"/>
    <d v="2016-03-25T00:00:00"/>
    <s v="Standard Class"/>
    <s v="DM-12955"/>
    <s v="Dario Medina"/>
    <x v="1"/>
    <s v="United States"/>
    <s v="Houston"/>
    <x v="5"/>
    <n v="77036"/>
    <x v="2"/>
    <s v="OFF-AR-10001868"/>
    <x v="1"/>
    <x v="6"/>
    <s v="Prang Dustless Chalk Sticks"/>
    <n v="1.3440000000000001"/>
    <n v="1"/>
    <n v="0.2"/>
    <n v="0.504"/>
  </r>
  <r>
    <n v="3768"/>
    <s v="CA-2015-103205"/>
    <x v="575"/>
    <d v="2015-12-10T00:00:00"/>
    <s v="Second Class"/>
    <s v="JJ-15760"/>
    <s v="Joel Jenkins"/>
    <x v="2"/>
    <s v="United States"/>
    <s v="Houston"/>
    <x v="5"/>
    <n v="77036"/>
    <x v="2"/>
    <s v="TEC-PH-10004896"/>
    <x v="2"/>
    <x v="7"/>
    <s v="Nokia Lumia 521 (T-Mobile)"/>
    <n v="119.96000000000001"/>
    <n v="5"/>
    <n v="0.2"/>
    <n v="11.996000000000002"/>
  </r>
  <r>
    <n v="3769"/>
    <s v="CA-2014-153913"/>
    <x v="757"/>
    <d v="2014-12-20T00:00:00"/>
    <s v="Second Class"/>
    <s v="KB-16585"/>
    <s v="Ken Black"/>
    <x v="1"/>
    <s v="United States"/>
    <s v="Hialeah"/>
    <x v="2"/>
    <n v="33012"/>
    <x v="0"/>
    <s v="FUR-CH-10000988"/>
    <x v="0"/>
    <x v="1"/>
    <s v="Hon Olson Stacker Stools"/>
    <n v="1013.8320000000001"/>
    <n v="9"/>
    <n v="0.2"/>
    <n v="101.38319999999999"/>
  </r>
  <r>
    <n v="3770"/>
    <s v="CA-2014-153913"/>
    <x v="757"/>
    <d v="2014-12-20T00:00:00"/>
    <s v="Second Class"/>
    <s v="KB-16585"/>
    <s v="Ken Black"/>
    <x v="1"/>
    <s v="United States"/>
    <s v="Hialeah"/>
    <x v="2"/>
    <n v="33012"/>
    <x v="0"/>
    <s v="OFF-FA-10000490"/>
    <x v="1"/>
    <x v="13"/>
    <s v="OIC Binder Clips, Mini, 1/4&quot; Capacity, Black"/>
    <n v="1.984"/>
    <n v="2"/>
    <n v="0.2"/>
    <n v="0.66959999999999997"/>
  </r>
  <r>
    <n v="3771"/>
    <s v="CA-2016-155530"/>
    <x v="907"/>
    <d v="2016-12-21T00:00:00"/>
    <s v="Standard Class"/>
    <s v="CM-12160"/>
    <s v="Charles McCrossin"/>
    <x v="0"/>
    <s v="United States"/>
    <s v="San Francisco"/>
    <x v="1"/>
    <n v="94122"/>
    <x v="1"/>
    <s v="FUR-TA-10004256"/>
    <x v="0"/>
    <x v="3"/>
    <s v="Bretford “Just In Time” Height-Adjustable Multi-Task Work Tables"/>
    <n v="2003.52"/>
    <n v="6"/>
    <n v="0.2"/>
    <n v="-325.57200000000023"/>
  </r>
  <r>
    <n v="3772"/>
    <s v="US-2016-101196"/>
    <x v="536"/>
    <d v="2016-05-17T00:00:00"/>
    <s v="Standard Class"/>
    <s v="FM-14215"/>
    <s v="Filia McAdams"/>
    <x v="1"/>
    <s v="United States"/>
    <s v="Philadelphia"/>
    <x v="9"/>
    <n v="19140"/>
    <x v="3"/>
    <s v="OFF-ST-10004804"/>
    <x v="1"/>
    <x v="4"/>
    <s v="Belkin 19&quot; Vented Equipment Shelf, Black"/>
    <n v="82.367999999999995"/>
    <n v="2"/>
    <n v="0.2"/>
    <n v="-19.562399999999997"/>
  </r>
  <r>
    <n v="3773"/>
    <s v="CA-2014-115357"/>
    <x v="908"/>
    <d v="2014-08-11T00:00:00"/>
    <s v="Second Class"/>
    <s v="RF-19735"/>
    <s v="Roland Fjeld"/>
    <x v="0"/>
    <s v="United States"/>
    <s v="Columbia"/>
    <x v="20"/>
    <n v="29203"/>
    <x v="0"/>
    <s v="TEC-AC-10000023"/>
    <x v="2"/>
    <x v="11"/>
    <s v="Maxell 74 Minute CD-R Spindle, 50/Pack"/>
    <n v="62.91"/>
    <n v="3"/>
    <n v="0"/>
    <n v="22.647599999999997"/>
  </r>
  <r>
    <n v="3774"/>
    <s v="US-2014-102715"/>
    <x v="909"/>
    <d v="2014-04-13T00:00:00"/>
    <s v="Second Class"/>
    <s v="JK-15370"/>
    <s v="Jay Kimmel"/>
    <x v="0"/>
    <s v="United States"/>
    <s v="Miami"/>
    <x v="2"/>
    <n v="33180"/>
    <x v="0"/>
    <s v="OFF-FA-10001332"/>
    <x v="1"/>
    <x v="13"/>
    <s v="Acco Banker's Clasps, 5 3/4&quot;-Long"/>
    <n v="6.911999999999999"/>
    <n v="3"/>
    <n v="0.2"/>
    <n v="2.3327999999999998"/>
  </r>
  <r>
    <n v="3775"/>
    <s v="US-2014-102715"/>
    <x v="909"/>
    <d v="2014-04-13T00:00:00"/>
    <s v="Second Class"/>
    <s v="JK-15370"/>
    <s v="Jay Kimmel"/>
    <x v="0"/>
    <s v="United States"/>
    <s v="Miami"/>
    <x v="2"/>
    <n v="33180"/>
    <x v="0"/>
    <s v="TEC-AC-10002001"/>
    <x v="2"/>
    <x v="11"/>
    <s v="Logitech Wireless Gaming Headset G930"/>
    <n v="383.97600000000006"/>
    <n v="3"/>
    <n v="0.2"/>
    <n v="81.59490000000001"/>
  </r>
  <r>
    <n v="3776"/>
    <s v="US-2014-102715"/>
    <x v="909"/>
    <d v="2014-04-13T00:00:00"/>
    <s v="Second Class"/>
    <s v="JK-15370"/>
    <s v="Jay Kimmel"/>
    <x v="0"/>
    <s v="United States"/>
    <s v="Miami"/>
    <x v="2"/>
    <n v="33180"/>
    <x v="0"/>
    <s v="OFF-PA-10000029"/>
    <x v="1"/>
    <x v="10"/>
    <s v="Xerox 224"/>
    <n v="10.368000000000002"/>
    <n v="2"/>
    <n v="0.2"/>
    <n v="3.6288"/>
  </r>
  <r>
    <n v="3777"/>
    <s v="US-2014-102715"/>
    <x v="909"/>
    <d v="2014-04-13T00:00:00"/>
    <s v="Second Class"/>
    <s v="JK-15370"/>
    <s v="Jay Kimmel"/>
    <x v="0"/>
    <s v="United States"/>
    <s v="Miami"/>
    <x v="2"/>
    <n v="33180"/>
    <x v="0"/>
    <s v="TEC-AC-10001874"/>
    <x v="2"/>
    <x v="11"/>
    <s v="Logitech Wireless Anywhere Mouse MX for PC and Mac"/>
    <n v="335.94400000000002"/>
    <n v="7"/>
    <n v="0.2"/>
    <n v="41.992999999999995"/>
  </r>
  <r>
    <n v="3778"/>
    <s v="CA-2015-107937"/>
    <x v="910"/>
    <d v="2015-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s v="Second Class"/>
    <s v="PN-18775"/>
    <s v="Parhena Norris"/>
    <x v="2"/>
    <s v="United States"/>
    <s v="Miami"/>
    <x v="2"/>
    <n v="33180"/>
    <x v="0"/>
    <s v="TEC-PH-10002564"/>
    <x v="2"/>
    <x v="7"/>
    <s v="OtterBox Defender Series Case - Samsung Galaxy S4"/>
    <n v="71.975999999999999"/>
    <n v="3"/>
    <n v="0.2"/>
    <n v="8.9969999999999892"/>
  </r>
  <r>
    <n v="3780"/>
    <s v="CA-2017-118521"/>
    <x v="911"/>
    <d v="2017-02-20T00:00:00"/>
    <s v="Standard Class"/>
    <s v="LF-17185"/>
    <s v="Luke Foster"/>
    <x v="0"/>
    <s v="United States"/>
    <s v="New York City"/>
    <x v="15"/>
    <n v="10035"/>
    <x v="3"/>
    <s v="OFF-PA-10003465"/>
    <x v="1"/>
    <x v="10"/>
    <s v="Xerox 1912"/>
    <n v="37.94"/>
    <n v="2"/>
    <n v="0"/>
    <n v="18.211199999999998"/>
  </r>
  <r>
    <n v="3781"/>
    <s v="CA-2014-149643"/>
    <x v="912"/>
    <d v="2014-11-20T00:00:00"/>
    <s v="Standard Class"/>
    <s v="RH-19510"/>
    <s v="Rick Huthwaite"/>
    <x v="2"/>
    <s v="United States"/>
    <s v="Manhattan"/>
    <x v="41"/>
    <n v="66502"/>
    <x v="2"/>
    <s v="TEC-PH-10000038"/>
    <x v="2"/>
    <x v="7"/>
    <s v="Jawbone MINI JAMBOX Wireless Bluetooth Speaker"/>
    <n v="273.95999999999998"/>
    <n v="2"/>
    <n v="0"/>
    <n v="10.958399999999983"/>
  </r>
  <r>
    <n v="3782"/>
    <s v="CA-2015-135314"/>
    <x v="584"/>
    <d v="2015-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s v="Second Class"/>
    <s v="MN-17935"/>
    <s v="Michael Nguyen"/>
    <x v="0"/>
    <s v="United States"/>
    <s v="Memphis"/>
    <x v="18"/>
    <n v="38109"/>
    <x v="0"/>
    <s v="OFF-PA-10003424"/>
    <x v="1"/>
    <x v="10"/>
    <s v="&quot;While you Were Out&quot; Message Book, One Form per Page"/>
    <n v="8.9039999999999999"/>
    <n v="3"/>
    <n v="0.2"/>
    <n v="3.3389999999999995"/>
  </r>
  <r>
    <n v="3784"/>
    <s v="CA-2017-165204"/>
    <x v="38"/>
    <d v="2017-11-16T00:00:00"/>
    <s v="Second Class"/>
    <s v="MN-17935"/>
    <s v="Michael Nguyen"/>
    <x v="0"/>
    <s v="United States"/>
    <s v="Memphis"/>
    <x v="18"/>
    <n v="38109"/>
    <x v="0"/>
    <s v="OFF-ST-10003716"/>
    <x v="1"/>
    <x v="4"/>
    <s v="Tennsco Double-Tier Lockers"/>
    <n v="720.06400000000008"/>
    <n v="4"/>
    <n v="0.2"/>
    <n v="-63.005600000000015"/>
  </r>
  <r>
    <n v="3785"/>
    <s v="CA-2017-125752"/>
    <x v="689"/>
    <d v="2017-08-04T00:00:00"/>
    <s v="Standard Class"/>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s v="Standard Class"/>
    <s v="TC-21535"/>
    <s v="Tracy Collins"/>
    <x v="2"/>
    <s v="United States"/>
    <s v="Columbus"/>
    <x v="24"/>
    <n v="43229"/>
    <x v="3"/>
    <s v="OFF-BI-10000494"/>
    <x v="1"/>
    <x v="8"/>
    <s v="Acco Economy Flexible Poly Round Ring Binder"/>
    <n v="3.1320000000000001"/>
    <n v="2"/>
    <n v="0.7"/>
    <n v="-2.6099999999999994"/>
  </r>
  <r>
    <n v="3787"/>
    <s v="CA-2016-144218"/>
    <x v="731"/>
    <d v="2016-11-04T00:00:00"/>
    <s v="Standard Class"/>
    <s v="JD-15895"/>
    <s v="Jonathan Doherty"/>
    <x v="1"/>
    <s v="United States"/>
    <s v="Los Angeles"/>
    <x v="1"/>
    <n v="90045"/>
    <x v="1"/>
    <s v="OFF-ST-10002615"/>
    <x v="1"/>
    <x v="4"/>
    <s v="Dual Level, Single-Width Filing Carts"/>
    <n v="1085.42"/>
    <n v="7"/>
    <n v="0"/>
    <n v="282.20920000000001"/>
  </r>
  <r>
    <n v="3788"/>
    <s v="CA-2016-169971"/>
    <x v="913"/>
    <d v="2016-09-09T00:00:00"/>
    <s v="Standard Class"/>
    <s v="IL-15100"/>
    <s v="Ivan Liston"/>
    <x v="0"/>
    <s v="United States"/>
    <s v="Houston"/>
    <x v="5"/>
    <n v="77041"/>
    <x v="2"/>
    <s v="OFF-AR-10002804"/>
    <x v="1"/>
    <x v="6"/>
    <s v="Faber Castell Col-Erase Pencils"/>
    <n v="3.9119999999999999"/>
    <n v="1"/>
    <n v="0.2"/>
    <n v="1.0269000000000001"/>
  </r>
  <r>
    <n v="3789"/>
    <s v="CA-2016-169971"/>
    <x v="913"/>
    <d v="2016-09-09T00:00:00"/>
    <s v="Standard Class"/>
    <s v="IL-15100"/>
    <s v="Ivan Liston"/>
    <x v="0"/>
    <s v="United States"/>
    <s v="Houston"/>
    <x v="5"/>
    <n v="77041"/>
    <x v="2"/>
    <s v="OFF-AR-10001044"/>
    <x v="1"/>
    <x v="6"/>
    <s v="BOSTON Ranger #55 Pencil Sharpener, Black"/>
    <n v="62.376000000000005"/>
    <n v="3"/>
    <n v="0.2"/>
    <n v="7.0172999999999952"/>
  </r>
  <r>
    <n v="3790"/>
    <s v="US-2016-133508"/>
    <x v="764"/>
    <d v="2016-04-21T00:00:00"/>
    <s v="Standard Class"/>
    <s v="SW-20350"/>
    <s v="Sean Wendt"/>
    <x v="2"/>
    <s v="United States"/>
    <s v="Omaha"/>
    <x v="8"/>
    <n v="68104"/>
    <x v="2"/>
    <s v="OFF-FA-10000134"/>
    <x v="1"/>
    <x v="13"/>
    <s v="Advantus Push Pins, Aluminum Head"/>
    <n v="29.049999999999997"/>
    <n v="5"/>
    <n v="0"/>
    <n v="9.0054999999999996"/>
  </r>
  <r>
    <n v="3791"/>
    <s v="CA-2014-107139"/>
    <x v="260"/>
    <d v="2014-07-11T00:00:00"/>
    <s v="Standard Class"/>
    <s v="DP-13390"/>
    <s v="Dennis Pardue"/>
    <x v="2"/>
    <s v="United States"/>
    <s v="Los Angeles"/>
    <x v="1"/>
    <n v="90004"/>
    <x v="1"/>
    <s v="OFF-BI-10001670"/>
    <x v="1"/>
    <x v="8"/>
    <s v="Vinyl Sectional Post Binders"/>
    <n v="180.96000000000004"/>
    <n v="6"/>
    <n v="0.2"/>
    <n v="67.86"/>
  </r>
  <r>
    <n v="3792"/>
    <s v="CA-2015-111325"/>
    <x v="914"/>
    <d v="2015-02-28T00:00:00"/>
    <s v="First Class"/>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s v="First Class"/>
    <s v="BT-11395"/>
    <s v="Bill Tyler"/>
    <x v="1"/>
    <s v="United States"/>
    <s v="Altoona"/>
    <x v="9"/>
    <n v="16602"/>
    <x v="3"/>
    <s v="OFF-AR-10002257"/>
    <x v="1"/>
    <x v="6"/>
    <s v="Eldon Spacemaker Box, Quick-Snap Lid, Clear"/>
    <n v="16.032"/>
    <n v="6"/>
    <n v="0.2"/>
    <n v="2.2043999999999979"/>
  </r>
  <r>
    <n v="3794"/>
    <s v="CA-2015-163762"/>
    <x v="154"/>
    <d v="2015-12-01T00:00:00"/>
    <s v="Standard Class"/>
    <s v="JE-15475"/>
    <s v="Jeremy Ellison"/>
    <x v="0"/>
    <s v="United States"/>
    <s v="New York City"/>
    <x v="15"/>
    <n v="10024"/>
    <x v="3"/>
    <s v="OFF-AR-10001915"/>
    <x v="1"/>
    <x v="6"/>
    <s v="Peel-Off China Markers"/>
    <n v="29.79"/>
    <n v="3"/>
    <n v="0"/>
    <n v="12.511800000000001"/>
  </r>
  <r>
    <n v="3795"/>
    <s v="US-2014-117163"/>
    <x v="915"/>
    <d v="2014-02-02T00:00:00"/>
    <s v="Standard Class"/>
    <s v="EJ-13720"/>
    <s v="Ed Jacobs"/>
    <x v="0"/>
    <s v="United States"/>
    <s v="San Diego"/>
    <x v="1"/>
    <n v="92037"/>
    <x v="1"/>
    <s v="OFF-ST-10003692"/>
    <x v="1"/>
    <x v="4"/>
    <s v="Recycled Steel Personal File for Hanging File Folders"/>
    <n v="57.23"/>
    <n v="1"/>
    <n v="0"/>
    <n v="14.307499999999997"/>
  </r>
  <r>
    <n v="3796"/>
    <s v="US-2014-117163"/>
    <x v="915"/>
    <d v="2014-02-02T00:00:00"/>
    <s v="Standard Class"/>
    <s v="EJ-13720"/>
    <s v="Ed Jacobs"/>
    <x v="0"/>
    <s v="United States"/>
    <s v="San Diego"/>
    <x v="1"/>
    <n v="92037"/>
    <x v="1"/>
    <s v="FUR-TA-10003469"/>
    <x v="0"/>
    <x v="3"/>
    <s v="Balt Split Level Computer Training Table"/>
    <n v="333"/>
    <n v="3"/>
    <n v="0.2"/>
    <n v="-16.649999999999991"/>
  </r>
  <r>
    <n v="3797"/>
    <s v="US-2014-117163"/>
    <x v="915"/>
    <d v="2014-02-02T00:00:00"/>
    <s v="Standard Class"/>
    <s v="EJ-13720"/>
    <s v="Ed Jacobs"/>
    <x v="0"/>
    <s v="United States"/>
    <s v="San Diego"/>
    <x v="1"/>
    <n v="92037"/>
    <x v="1"/>
    <s v="OFF-AR-10003179"/>
    <x v="1"/>
    <x v="6"/>
    <s v="Dixon Ticonderoga Core-Lock Colored Pencils"/>
    <n v="36.44"/>
    <n v="4"/>
    <n v="0"/>
    <n v="12.025199999999998"/>
  </r>
  <r>
    <n v="3798"/>
    <s v="CA-2017-121314"/>
    <x v="397"/>
    <d v="2017-09-26T00:00:00"/>
    <s v="First Class"/>
    <s v="BE-11410"/>
    <s v="Bobby Elias"/>
    <x v="0"/>
    <s v="United States"/>
    <s v="Miami"/>
    <x v="2"/>
    <n v="33178"/>
    <x v="0"/>
    <s v="OFF-PA-10003395"/>
    <x v="1"/>
    <x v="10"/>
    <s v="Xerox 1941"/>
    <n v="251.64"/>
    <n v="3"/>
    <n v="0.2"/>
    <n v="88.073999999999984"/>
  </r>
  <r>
    <n v="3799"/>
    <s v="CA-2017-147760"/>
    <x v="259"/>
    <d v="2017-11-05T00:00:00"/>
    <s v="First Class"/>
    <s v="KL-16555"/>
    <s v="Kelly Lampkin"/>
    <x v="1"/>
    <s v="United States"/>
    <s v="Greensboro"/>
    <x v="3"/>
    <n v="27405"/>
    <x v="0"/>
    <s v="FUR-TA-10004575"/>
    <x v="0"/>
    <x v="3"/>
    <s v="Hon 5100 Series Wood Tables"/>
    <n v="523.76400000000001"/>
    <n v="3"/>
    <n v="0.4"/>
    <n v="-192.04680000000008"/>
  </r>
  <r>
    <n v="3800"/>
    <s v="CA-2017-147760"/>
    <x v="259"/>
    <d v="2017-11-05T00:00:00"/>
    <s v="First Class"/>
    <s v="KL-16555"/>
    <s v="Kelly Lampkin"/>
    <x v="1"/>
    <s v="United States"/>
    <s v="Greensboro"/>
    <x v="3"/>
    <n v="27405"/>
    <x v="0"/>
    <s v="TEC-PH-10002483"/>
    <x v="2"/>
    <x v="7"/>
    <s v="Motorola Moto X"/>
    <n v="1359.96"/>
    <n v="5"/>
    <n v="0.2"/>
    <n v="118.99650000000003"/>
  </r>
  <r>
    <n v="3801"/>
    <s v="CA-2016-156503"/>
    <x v="500"/>
    <d v="2016-10-20T00:00:00"/>
    <s v="Standard Class"/>
    <s v="NC-18415"/>
    <s v="Nathan Cano"/>
    <x v="0"/>
    <s v="United States"/>
    <s v="Jacksonville"/>
    <x v="3"/>
    <n v="28540"/>
    <x v="0"/>
    <s v="FUR-CH-10003606"/>
    <x v="0"/>
    <x v="1"/>
    <s v="SAFCO Folding Chair Trolley"/>
    <n v="102.59200000000001"/>
    <n v="1"/>
    <n v="0.2"/>
    <n v="10.2592"/>
  </r>
  <r>
    <n v="3802"/>
    <s v="CA-2016-156503"/>
    <x v="500"/>
    <d v="2016-10-20T00:00:00"/>
    <s v="Standard Class"/>
    <s v="NC-18415"/>
    <s v="Nathan Cano"/>
    <x v="0"/>
    <s v="United States"/>
    <s v="Jacksonville"/>
    <x v="3"/>
    <n v="28540"/>
    <x v="0"/>
    <s v="TEC-AC-10002473"/>
    <x v="2"/>
    <x v="11"/>
    <s v="Maxell 4.7GB DVD-R"/>
    <n v="22.704000000000001"/>
    <n v="1"/>
    <n v="0.2"/>
    <n v="5.9597999999999995"/>
  </r>
  <r>
    <n v="3803"/>
    <s v="CA-2016-156503"/>
    <x v="500"/>
    <d v="2016-10-20T00:00:00"/>
    <s v="Standard Class"/>
    <s v="NC-18415"/>
    <s v="Nathan Cano"/>
    <x v="0"/>
    <s v="United States"/>
    <s v="Jacksonville"/>
    <x v="3"/>
    <n v="28540"/>
    <x v="0"/>
    <s v="OFF-PA-10002319"/>
    <x v="1"/>
    <x v="10"/>
    <s v="Xerox 1944"/>
    <n v="93.024000000000001"/>
    <n v="3"/>
    <n v="0.2"/>
    <n v="33.721199999999996"/>
  </r>
  <r>
    <n v="3804"/>
    <s v="CA-2016-156503"/>
    <x v="500"/>
    <d v="2016-10-20T00:00:00"/>
    <s v="Standard Class"/>
    <s v="NC-18415"/>
    <s v="Nathan Cano"/>
    <x v="0"/>
    <s v="United States"/>
    <s v="Jacksonville"/>
    <x v="3"/>
    <n v="28540"/>
    <x v="0"/>
    <s v="OFF-SU-10000946"/>
    <x v="1"/>
    <x v="14"/>
    <s v="Staple remover"/>
    <n v="12.768000000000001"/>
    <n v="2"/>
    <n v="0.2"/>
    <n v="1.436399999999999"/>
  </r>
  <r>
    <n v="3805"/>
    <s v="CA-2016-156503"/>
    <x v="500"/>
    <d v="2016-10-20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s v="Standard Class"/>
    <s v="NC-18415"/>
    <s v="Nathan Cano"/>
    <x v="0"/>
    <s v="United States"/>
    <s v="Jacksonville"/>
    <x v="3"/>
    <n v="28540"/>
    <x v="0"/>
    <s v="OFF-PA-10002377"/>
    <x v="1"/>
    <x v="10"/>
    <s v="Xerox 1916"/>
    <n v="39.152000000000001"/>
    <n v="1"/>
    <n v="0.2"/>
    <n v="14.681999999999999"/>
  </r>
  <r>
    <n v="3807"/>
    <s v="CA-2015-113628"/>
    <x v="768"/>
    <d v="2015-11-19T00:00:00"/>
    <s v="Standard Class"/>
    <s v="AH-10690"/>
    <s v="Anna Häberlin"/>
    <x v="1"/>
    <s v="United States"/>
    <s v="Plantation"/>
    <x v="2"/>
    <n v="33317"/>
    <x v="0"/>
    <s v="OFF-AR-10001246"/>
    <x v="1"/>
    <x v="6"/>
    <s v="Newell 317"/>
    <n v="11.76"/>
    <n v="5"/>
    <n v="0.2"/>
    <n v="1.3229999999999991"/>
  </r>
  <r>
    <n v="3808"/>
    <s v="CA-2015-113628"/>
    <x v="768"/>
    <d v="2015-11-19T00:00:00"/>
    <s v="Standard Class"/>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s v="Standard Class"/>
    <s v="AH-10690"/>
    <s v="Anna Häberlin"/>
    <x v="1"/>
    <s v="United States"/>
    <s v="Plantation"/>
    <x v="2"/>
    <n v="33317"/>
    <x v="0"/>
    <s v="OFF-BI-10002799"/>
    <x v="1"/>
    <x v="8"/>
    <s v="SlimView Poly Binder, 3/8&quot;"/>
    <n v="4.6619999999999999"/>
    <n v="3"/>
    <n v="0.7"/>
    <n v="-3.7295999999999996"/>
  </r>
  <r>
    <n v="3810"/>
    <s v="CA-2015-113628"/>
    <x v="768"/>
    <d v="2015-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s v="Standard Class"/>
    <s v="AH-10690"/>
    <s v="Anna Häberlin"/>
    <x v="1"/>
    <s v="United States"/>
    <s v="Plantation"/>
    <x v="2"/>
    <n v="33317"/>
    <x v="0"/>
    <s v="TEC-PH-10000441"/>
    <x v="2"/>
    <x v="7"/>
    <s v="VTech DS6151"/>
    <n v="100.792"/>
    <n v="1"/>
    <n v="0.2"/>
    <n v="10.079200000000007"/>
  </r>
  <r>
    <n v="3812"/>
    <s v="CA-2015-113628"/>
    <x v="768"/>
    <d v="2015-11-19T00:00:00"/>
    <s v="Standard Class"/>
    <s v="AH-10690"/>
    <s v="Anna Häberlin"/>
    <x v="1"/>
    <s v="United States"/>
    <s v="Plantation"/>
    <x v="2"/>
    <n v="33317"/>
    <x v="0"/>
    <s v="FUR-CH-10004477"/>
    <x v="0"/>
    <x v="1"/>
    <s v="Global Push Button Manager's Chair, Indigo"/>
    <n v="146.13600000000002"/>
    <n v="3"/>
    <n v="0.2"/>
    <n v="16.440299999999986"/>
  </r>
  <r>
    <n v="3813"/>
    <s v="CA-2017-147753"/>
    <x v="916"/>
    <d v="2017-03-05T00:00:00"/>
    <s v="Same Day"/>
    <s v="PK-19075"/>
    <s v="Pete Kriz"/>
    <x v="0"/>
    <s v="United States"/>
    <s v="Milwaukee"/>
    <x v="6"/>
    <n v="53209"/>
    <x v="2"/>
    <s v="OFF-LA-10003537"/>
    <x v="1"/>
    <x v="2"/>
    <s v="Avery 515"/>
    <n v="25.06"/>
    <n v="2"/>
    <n v="0"/>
    <n v="11.778199999999998"/>
  </r>
  <r>
    <n v="3814"/>
    <s v="CA-2015-103961"/>
    <x v="599"/>
    <d v="2015-11-09T00:00:00"/>
    <s v="Standard Class"/>
    <s v="NG-18430"/>
    <s v="Nathan Gelder"/>
    <x v="0"/>
    <s v="United States"/>
    <s v="Quincy"/>
    <x v="10"/>
    <n v="62301"/>
    <x v="2"/>
    <s v="OFF-LA-10004484"/>
    <x v="1"/>
    <x v="2"/>
    <s v="Avery 476"/>
    <n v="19.824000000000002"/>
    <n v="6"/>
    <n v="0.2"/>
    <n v="6.4427999999999992"/>
  </r>
  <r>
    <n v="3815"/>
    <s v="CA-2016-152471"/>
    <x v="630"/>
    <d v="2016-07-08T00:00:00"/>
    <s v="Same Day"/>
    <s v="ZD-21925"/>
    <s v="Zuschuss Donatelli"/>
    <x v="0"/>
    <s v="United States"/>
    <s v="Jacksonville"/>
    <x v="2"/>
    <n v="32216"/>
    <x v="0"/>
    <s v="TEC-PH-10002824"/>
    <x v="2"/>
    <x v="7"/>
    <s v="Jabra SPEAK 410 Multidevice Speakerphone"/>
    <n v="823.96000000000015"/>
    <n v="5"/>
    <n v="0.2"/>
    <n v="51.497499999999974"/>
  </r>
  <r>
    <n v="3816"/>
    <s v="CA-2016-152471"/>
    <x v="630"/>
    <d v="2016-07-08T00:00:00"/>
    <s v="Same Day"/>
    <s v="ZD-21925"/>
    <s v="Zuschuss Donatelli"/>
    <x v="0"/>
    <s v="United States"/>
    <s v="Jacksonville"/>
    <x v="2"/>
    <n v="32216"/>
    <x v="0"/>
    <s v="OFF-PA-10004965"/>
    <x v="1"/>
    <x v="10"/>
    <s v="Xerox 1921"/>
    <n v="15.984000000000002"/>
    <n v="2"/>
    <n v="0.2"/>
    <n v="4.9949999999999992"/>
  </r>
  <r>
    <n v="3817"/>
    <s v="CA-2015-102582"/>
    <x v="426"/>
    <d v="2015-09-19T00:00:00"/>
    <s v="Standard Class"/>
    <s v="NW-18400"/>
    <s v="Natalie Webber"/>
    <x v="0"/>
    <s v="United States"/>
    <s v="Mobile"/>
    <x v="19"/>
    <n v="36608"/>
    <x v="0"/>
    <s v="FUR-TA-10003569"/>
    <x v="0"/>
    <x v="3"/>
    <s v="Bretford CR8500 Series Meeting Room Furniture"/>
    <n v="801.96"/>
    <n v="2"/>
    <n v="0"/>
    <n v="200.49"/>
  </r>
  <r>
    <n v="3818"/>
    <s v="CA-2015-102582"/>
    <x v="426"/>
    <d v="2015-09-19T00:00:00"/>
    <s v="Standard Class"/>
    <s v="NW-18400"/>
    <s v="Natalie Webber"/>
    <x v="0"/>
    <s v="United States"/>
    <s v="Mobile"/>
    <x v="19"/>
    <n v="36608"/>
    <x v="0"/>
    <s v="TEC-PH-10003187"/>
    <x v="2"/>
    <x v="7"/>
    <s v="Anker Astro Mini 3000mAh Ultra-Compact Portable Charger"/>
    <n v="59.97"/>
    <n v="3"/>
    <n v="0"/>
    <n v="0"/>
  </r>
  <r>
    <n v="3819"/>
    <s v="CA-2015-102582"/>
    <x v="426"/>
    <d v="2015-09-19T00:00:00"/>
    <s v="Standard Class"/>
    <s v="NW-18400"/>
    <s v="Natalie Webber"/>
    <x v="0"/>
    <s v="United States"/>
    <s v="Mobile"/>
    <x v="19"/>
    <n v="36608"/>
    <x v="0"/>
    <s v="FUR-CH-10004853"/>
    <x v="0"/>
    <x v="1"/>
    <s v="Global Manager's Adjustable Task Chair, Storm"/>
    <n v="1056.8599999999999"/>
    <n v="7"/>
    <n v="0"/>
    <n v="306.48939999999988"/>
  </r>
  <r>
    <n v="3820"/>
    <s v="CA-2017-141873"/>
    <x v="449"/>
    <d v="2017-10-14T00:00:00"/>
    <s v="Standard Class"/>
    <s v="HG-14845"/>
    <s v="Harry Greene"/>
    <x v="0"/>
    <s v="United States"/>
    <s v="New York City"/>
    <x v="15"/>
    <n v="10024"/>
    <x v="3"/>
    <s v="OFF-BI-10001031"/>
    <x v="1"/>
    <x v="8"/>
    <s v="Pressboard Data Binders by Wilson Jones"/>
    <n v="12.816000000000001"/>
    <n v="3"/>
    <n v="0.2"/>
    <n v="4.3253999999999984"/>
  </r>
  <r>
    <n v="3821"/>
    <s v="CA-2017-141873"/>
    <x v="449"/>
    <d v="2017-10-14T00:00:00"/>
    <s v="Standard Class"/>
    <s v="HG-14845"/>
    <s v="Harry Greene"/>
    <x v="0"/>
    <s v="United States"/>
    <s v="New York City"/>
    <x v="15"/>
    <n v="10024"/>
    <x v="3"/>
    <s v="FUR-BO-10003034"/>
    <x v="0"/>
    <x v="0"/>
    <s v="O'Sullivan Elevations Bookcase, Cherry Finish"/>
    <n v="314.35199999999998"/>
    <n v="3"/>
    <n v="0.2"/>
    <n v="-15.71759999999999"/>
  </r>
  <r>
    <n v="3822"/>
    <s v="CA-2017-141873"/>
    <x v="449"/>
    <d v="2017-10-14T00:00:00"/>
    <s v="Standard Class"/>
    <s v="HG-14845"/>
    <s v="Harry Greene"/>
    <x v="0"/>
    <s v="United States"/>
    <s v="New York City"/>
    <x v="15"/>
    <n v="10024"/>
    <x v="3"/>
    <s v="OFF-PA-10000069"/>
    <x v="1"/>
    <x v="10"/>
    <s v="TOPS 4 x 6 Fluorescent Color Memo Sheets, 500 Sheets per Pack"/>
    <n v="18.98"/>
    <n v="2"/>
    <n v="0"/>
    <n v="8.9206000000000003"/>
  </r>
  <r>
    <n v="3823"/>
    <s v="CA-2017-141873"/>
    <x v="449"/>
    <d v="2017-10-14T00:00:00"/>
    <s v="Standard Class"/>
    <s v="HG-14845"/>
    <s v="Harry Greene"/>
    <x v="0"/>
    <s v="United States"/>
    <s v="New York City"/>
    <x v="15"/>
    <n v="10024"/>
    <x v="3"/>
    <s v="OFF-BI-10003655"/>
    <x v="1"/>
    <x v="8"/>
    <s v="Durable Pressboard Binders"/>
    <n v="18.240000000000002"/>
    <n v="6"/>
    <n v="0.2"/>
    <n v="6.1560000000000006"/>
  </r>
  <r>
    <n v="3824"/>
    <s v="CA-2015-140984"/>
    <x v="471"/>
    <d v="2015-09-18T00:00:00"/>
    <s v="Standard Class"/>
    <s v="CC-12685"/>
    <s v="Craig Carroll"/>
    <x v="0"/>
    <s v="United States"/>
    <s v="New York City"/>
    <x v="15"/>
    <n v="10011"/>
    <x v="3"/>
    <s v="OFF-ST-10000585"/>
    <x v="1"/>
    <x v="4"/>
    <s v="Economy Rollaway Files"/>
    <n v="991.19999999999993"/>
    <n v="6"/>
    <n v="0"/>
    <n v="257.71199999999999"/>
  </r>
  <r>
    <n v="3825"/>
    <s v="CA-2015-140984"/>
    <x v="471"/>
    <d v="2015-09-18T00:00:00"/>
    <s v="Standard Class"/>
    <s v="CC-12685"/>
    <s v="Craig Carroll"/>
    <x v="0"/>
    <s v="United States"/>
    <s v="New York City"/>
    <x v="15"/>
    <n v="10011"/>
    <x v="3"/>
    <s v="TEC-CO-10001571"/>
    <x v="2"/>
    <x v="16"/>
    <s v="Sharp 1540cs Digital Laser Copier"/>
    <n v="879.98400000000004"/>
    <n v="2"/>
    <n v="0.2"/>
    <n v="329.99400000000003"/>
  </r>
  <r>
    <n v="3826"/>
    <s v="CA-2015-140984"/>
    <x v="471"/>
    <d v="2015-09-18T00:00:00"/>
    <s v="Standard Class"/>
    <s v="CC-12685"/>
    <s v="Craig Carroll"/>
    <x v="0"/>
    <s v="United States"/>
    <s v="New York City"/>
    <x v="15"/>
    <n v="10011"/>
    <x v="3"/>
    <s v="OFF-BI-10002012"/>
    <x v="1"/>
    <x v="8"/>
    <s v="Wilson Jones Easy Flow II Sheet Lifters"/>
    <n v="12.96"/>
    <n v="9"/>
    <n v="0.2"/>
    <n v="4.5359999999999996"/>
  </r>
  <r>
    <n v="3827"/>
    <s v="CA-2014-132801"/>
    <x v="273"/>
    <d v="2014-10-12T00:00:00"/>
    <s v="Standard Class"/>
    <s v="JG-15805"/>
    <s v="John Grady"/>
    <x v="1"/>
    <s v="United States"/>
    <s v="Dallas"/>
    <x v="5"/>
    <n v="75217"/>
    <x v="2"/>
    <s v="OFF-ST-10001228"/>
    <x v="1"/>
    <x v="4"/>
    <s v="Fellowes Personal Hanging Folder Files, Navy"/>
    <n v="107.44"/>
    <n v="10"/>
    <n v="0.2"/>
    <n v="10.744000000000007"/>
  </r>
  <r>
    <n v="3828"/>
    <s v="CA-2017-141733"/>
    <x v="917"/>
    <d v="2017-05-11T00:00:00"/>
    <s v="Standard Class"/>
    <s v="RW-19540"/>
    <s v="Rick Wilson"/>
    <x v="1"/>
    <s v="United States"/>
    <s v="Detroit"/>
    <x v="12"/>
    <n v="48234"/>
    <x v="2"/>
    <s v="FUR-CH-10004086"/>
    <x v="0"/>
    <x v="1"/>
    <s v="Hon 4070 Series Pagoda Armless Upholstered Stacking Chairs"/>
    <n v="1458.65"/>
    <n v="5"/>
    <n v="0"/>
    <n v="423.00849999999997"/>
  </r>
  <r>
    <n v="3829"/>
    <s v="CA-2017-141733"/>
    <x v="917"/>
    <d v="2017-05-11T00:00:00"/>
    <s v="Standard Class"/>
    <s v="RW-19540"/>
    <s v="Rick Wilson"/>
    <x v="1"/>
    <s v="United States"/>
    <s v="Detroit"/>
    <x v="12"/>
    <n v="48234"/>
    <x v="2"/>
    <s v="FUR-CH-10002017"/>
    <x v="0"/>
    <x v="1"/>
    <s v="SAFCO Optional Arm Kit for Workspace Cribbage Stacking Chair"/>
    <n v="26.64"/>
    <n v="1"/>
    <n v="0"/>
    <n v="7.4591999999999992"/>
  </r>
  <r>
    <n v="3830"/>
    <s v="CA-2017-141733"/>
    <x v="917"/>
    <d v="2017-05-11T00:00:00"/>
    <s v="Standard Class"/>
    <s v="RW-19540"/>
    <s v="Rick Wilson"/>
    <x v="1"/>
    <s v="United States"/>
    <s v="Detroit"/>
    <x v="12"/>
    <n v="48234"/>
    <x v="2"/>
    <s v="FUR-CH-10000595"/>
    <x v="0"/>
    <x v="1"/>
    <s v="Safco Contoured Stacking Chairs"/>
    <n v="476.8"/>
    <n v="2"/>
    <n v="0"/>
    <n v="119.19999999999999"/>
  </r>
  <r>
    <n v="3831"/>
    <s v="CA-2017-141733"/>
    <x v="917"/>
    <d v="2017-05-11T00:00:00"/>
    <s v="Standard Class"/>
    <s v="RW-19540"/>
    <s v="Rick Wilson"/>
    <x v="1"/>
    <s v="United States"/>
    <s v="Detroit"/>
    <x v="12"/>
    <n v="48234"/>
    <x v="2"/>
    <s v="OFF-AP-10001563"/>
    <x v="1"/>
    <x v="9"/>
    <s v="Belkin Premiere Surge Master II 8-outlet surge protector"/>
    <n v="87.444000000000003"/>
    <n v="2"/>
    <n v="0.1"/>
    <n v="18.460399999999986"/>
  </r>
  <r>
    <n v="3832"/>
    <s v="US-2015-111927"/>
    <x v="717"/>
    <d v="2015-11-19T00:00:00"/>
    <s v="Standard Class"/>
    <s v="LS-17230"/>
    <s v="Lycoris Saunders"/>
    <x v="0"/>
    <s v="United States"/>
    <s v="Dover"/>
    <x v="13"/>
    <n v="19901"/>
    <x v="3"/>
    <s v="FUR-FU-10004017"/>
    <x v="0"/>
    <x v="5"/>
    <s v="Executive Impressions 13&quot; Chairman Wall Clock"/>
    <n v="76.14"/>
    <n v="3"/>
    <n v="0"/>
    <n v="26.648999999999997"/>
  </r>
  <r>
    <n v="3833"/>
    <s v="US-2015-111927"/>
    <x v="717"/>
    <d v="2015-11-19T00:00:00"/>
    <s v="Standard Class"/>
    <s v="LS-17230"/>
    <s v="Lycoris Saunders"/>
    <x v="0"/>
    <s v="United States"/>
    <s v="Dover"/>
    <x v="13"/>
    <n v="19901"/>
    <x v="3"/>
    <s v="OFF-BI-10002571"/>
    <x v="1"/>
    <x v="8"/>
    <s v="Avery Framed View Binder, EZD Ring (Locking), Navy, 1 1/2&quot;"/>
    <n v="19.96"/>
    <n v="2"/>
    <n v="0"/>
    <n v="9.3811999999999998"/>
  </r>
  <r>
    <n v="3834"/>
    <s v="CA-2014-105984"/>
    <x v="156"/>
    <d v="2014-11-24T00:00:00"/>
    <s v="Same Day"/>
    <s v="MY-18295"/>
    <s v="Muhammed Yedwab"/>
    <x v="1"/>
    <s v="United States"/>
    <s v="Columbus"/>
    <x v="24"/>
    <n v="43229"/>
    <x v="3"/>
    <s v="TEC-PH-10000560"/>
    <x v="2"/>
    <x v="7"/>
    <s v="Samsung Galaxy S III - 16GB - pebble blue (T-Mobile)"/>
    <n v="1049.97"/>
    <n v="5"/>
    <n v="0.4"/>
    <n v="-209.99399999999991"/>
  </r>
  <r>
    <n v="3835"/>
    <s v="CA-2014-105984"/>
    <x v="156"/>
    <d v="2014-11-24T00:00:00"/>
    <s v="Same Day"/>
    <s v="MY-18295"/>
    <s v="Muhammed Yedwab"/>
    <x v="1"/>
    <s v="United States"/>
    <s v="Columbus"/>
    <x v="24"/>
    <n v="43229"/>
    <x v="3"/>
    <s v="FUR-CH-10000847"/>
    <x v="0"/>
    <x v="1"/>
    <s v="Global Executive Mid-Back Manager's Chair"/>
    <n v="611.05799999999999"/>
    <n v="3"/>
    <n v="0.3"/>
    <n v="-34.917600000000022"/>
  </r>
  <r>
    <n v="3836"/>
    <s v="CA-2014-100363"/>
    <x v="918"/>
    <d v="2014-04-15T00:00:00"/>
    <s v="Standard Class"/>
    <s v="JM-15655"/>
    <s v="Jim Mitchum"/>
    <x v="1"/>
    <s v="United States"/>
    <s v="Glendale"/>
    <x v="16"/>
    <n v="85301"/>
    <x v="1"/>
    <s v="OFF-FA-10000611"/>
    <x v="1"/>
    <x v="13"/>
    <s v="Binder Clips by OIC"/>
    <n v="2.3679999999999999"/>
    <n v="2"/>
    <n v="0.2"/>
    <n v="0.82879999999999987"/>
  </r>
  <r>
    <n v="3837"/>
    <s v="CA-2014-100363"/>
    <x v="918"/>
    <d v="2014-04-15T00:00:00"/>
    <s v="Standard Class"/>
    <s v="JM-15655"/>
    <s v="Jim Mitchum"/>
    <x v="1"/>
    <s v="United States"/>
    <s v="Glendale"/>
    <x v="16"/>
    <n v="85301"/>
    <x v="1"/>
    <s v="OFF-PA-10004733"/>
    <x v="1"/>
    <x v="10"/>
    <s v="Things To Do Today Spiral Book"/>
    <n v="19.008000000000003"/>
    <n v="3"/>
    <n v="0.2"/>
    <n v="6.8903999999999979"/>
  </r>
  <r>
    <n v="3838"/>
    <s v="CA-2014-126760"/>
    <x v="711"/>
    <d v="2014-08-02T00:00:00"/>
    <s v="Standard Class"/>
    <s v="KM-16720"/>
    <s v="Kunst Miller"/>
    <x v="0"/>
    <s v="United States"/>
    <s v="North Las Vegas"/>
    <x v="33"/>
    <n v="89031"/>
    <x v="1"/>
    <s v="TEC-PH-10001363"/>
    <x v="2"/>
    <x v="7"/>
    <s v="Apple iPhone 5S"/>
    <n v="911.98400000000004"/>
    <n v="2"/>
    <n v="0.2"/>
    <n v="113.99799999999991"/>
  </r>
  <r>
    <n v="3839"/>
    <s v="CA-2014-126760"/>
    <x v="711"/>
    <d v="2014-08-02T00:00:00"/>
    <s v="Standard Class"/>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s v="Standard Class"/>
    <s v="KM-16720"/>
    <s v="Kunst Miller"/>
    <x v="0"/>
    <s v="United States"/>
    <s v="North Las Vegas"/>
    <x v="33"/>
    <n v="89031"/>
    <x v="1"/>
    <s v="FUR-FU-10004018"/>
    <x v="0"/>
    <x v="5"/>
    <s v="Tensor Computer Mounted Lamp"/>
    <n v="134.01"/>
    <n v="9"/>
    <n v="0"/>
    <n v="36.182700000000004"/>
  </r>
  <r>
    <n v="3841"/>
    <s v="CA-2014-126760"/>
    <x v="711"/>
    <d v="2014-08-02T00:00:00"/>
    <s v="Standard Class"/>
    <s v="KM-16720"/>
    <s v="Kunst Miller"/>
    <x v="0"/>
    <s v="United States"/>
    <s v="North Las Vegas"/>
    <x v="33"/>
    <n v="89031"/>
    <x v="1"/>
    <s v="TEC-AC-10004814"/>
    <x v="2"/>
    <x v="11"/>
    <s v="Logitech Illuminated Ultrathin Keyboard with Backlighting"/>
    <n v="170.97"/>
    <n v="3"/>
    <n v="0"/>
    <n v="70.097700000000003"/>
  </r>
  <r>
    <n v="3842"/>
    <s v="US-2014-109162"/>
    <x v="785"/>
    <d v="2014-06-12T00:00:00"/>
    <s v="Standard Class"/>
    <s v="KE-16420"/>
    <s v="Katrina Edelman"/>
    <x v="1"/>
    <s v="United States"/>
    <s v="Bristol"/>
    <x v="18"/>
    <n v="37620"/>
    <x v="0"/>
    <s v="FUR-CH-10002647"/>
    <x v="0"/>
    <x v="1"/>
    <s v="Situations Contoured Folding Chairs, 4/Set"/>
    <n v="170.35200000000003"/>
    <n v="3"/>
    <n v="0.2"/>
    <n v="10.647000000000006"/>
  </r>
  <r>
    <n v="3843"/>
    <s v="CA-2014-101931"/>
    <x v="919"/>
    <d v="2014-10-31T00:00:00"/>
    <s v="First Class"/>
    <s v="TS-21370"/>
    <s v="Todd Sumrall"/>
    <x v="1"/>
    <s v="United States"/>
    <s v="Los Angeles"/>
    <x v="1"/>
    <n v="90049"/>
    <x v="1"/>
    <s v="OFF-BI-10004140"/>
    <x v="1"/>
    <x v="8"/>
    <s v="Avery Non-Stick Binders"/>
    <n v="7.1840000000000011"/>
    <n v="2"/>
    <n v="0.2"/>
    <n v="2.2449999999999992"/>
  </r>
  <r>
    <n v="3844"/>
    <s v="CA-2014-101931"/>
    <x v="919"/>
    <d v="2014-10-31T00:00:00"/>
    <s v="First Class"/>
    <s v="TS-21370"/>
    <s v="Todd Sumrall"/>
    <x v="1"/>
    <s v="United States"/>
    <s v="Los Angeles"/>
    <x v="1"/>
    <n v="90049"/>
    <x v="1"/>
    <s v="OFF-SU-10002301"/>
    <x v="1"/>
    <x v="14"/>
    <s v="Serrated Blade or Curved Handle Hand Letter Openers"/>
    <n v="6.28"/>
    <n v="2"/>
    <n v="0"/>
    <n v="6.2800000000000189E-2"/>
  </r>
  <r>
    <n v="3845"/>
    <s v="CA-2014-101931"/>
    <x v="919"/>
    <d v="2014-10-31T00:00:00"/>
    <s v="First Class"/>
    <s v="TS-21370"/>
    <s v="Todd Sumrall"/>
    <x v="1"/>
    <s v="United States"/>
    <s v="Los Angeles"/>
    <x v="1"/>
    <n v="90049"/>
    <x v="1"/>
    <s v="OFF-SU-10000646"/>
    <x v="1"/>
    <x v="14"/>
    <s v="Premier Automatic Letter Opener"/>
    <n v="480.74"/>
    <n v="2"/>
    <n v="0"/>
    <n v="14.422200000000032"/>
  </r>
  <r>
    <n v="3846"/>
    <s v="CA-2014-101931"/>
    <x v="919"/>
    <d v="2014-10-31T00:00:00"/>
    <s v="First Class"/>
    <s v="TS-21370"/>
    <s v="Todd Sumrall"/>
    <x v="1"/>
    <s v="United States"/>
    <s v="Los Angeles"/>
    <x v="1"/>
    <n v="90049"/>
    <x v="1"/>
    <s v="FUR-BO-10001337"/>
    <x v="0"/>
    <x v="0"/>
    <s v="O'Sullivan Living Dimensions 2-Shelf Bookcases"/>
    <n v="616.99800000000005"/>
    <n v="6"/>
    <n v="0.15"/>
    <n v="-36.293999999999997"/>
  </r>
  <r>
    <n v="3847"/>
    <s v="CA-2014-101931"/>
    <x v="919"/>
    <d v="2014-10-31T00:00:00"/>
    <s v="First Class"/>
    <s v="TS-21370"/>
    <s v="Todd Sumrall"/>
    <x v="1"/>
    <s v="United States"/>
    <s v="Los Angeles"/>
    <x v="1"/>
    <n v="90049"/>
    <x v="1"/>
    <s v="OFF-ST-10003442"/>
    <x v="1"/>
    <x v="4"/>
    <s v="Eldon Portable Mobile Manager"/>
    <n v="141.4"/>
    <n v="5"/>
    <n v="0"/>
    <n v="38.177999999999997"/>
  </r>
  <r>
    <n v="3848"/>
    <s v="CA-2017-129000"/>
    <x v="920"/>
    <d v="2017-11-27T00:00:00"/>
    <s v="Second Class"/>
    <s v="SZ-20035"/>
    <s v="Sam Zeldin"/>
    <x v="2"/>
    <s v="United States"/>
    <s v="Canton"/>
    <x v="12"/>
    <n v="48187"/>
    <x v="2"/>
    <s v="OFF-ST-10001097"/>
    <x v="1"/>
    <x v="4"/>
    <s v="Office Impressions Heavy Duty Welded Shelving &amp; Multimedia Storage Drawers"/>
    <n v="501.81000000000006"/>
    <n v="3"/>
    <n v="0"/>
    <n v="0"/>
  </r>
  <r>
    <n v="3849"/>
    <s v="CA-2017-161053"/>
    <x v="585"/>
    <d v="2017-09-23T00:00:00"/>
    <s v="First Class"/>
    <s v="JE-15745"/>
    <s v="Joel Eaton"/>
    <x v="0"/>
    <s v="United States"/>
    <s v="Fayetteville"/>
    <x v="36"/>
    <n v="72701"/>
    <x v="0"/>
    <s v="OFF-BI-10004318"/>
    <x v="1"/>
    <x v="8"/>
    <s v="Ibico EB-19 Dual Function Manual Binding System"/>
    <n v="691.96"/>
    <n v="4"/>
    <n v="0"/>
    <n v="318.30160000000001"/>
  </r>
  <r>
    <n v="3850"/>
    <s v="CA-2017-161053"/>
    <x v="585"/>
    <d v="2017-09-23T00:00:00"/>
    <s v="First Class"/>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s v="Standard Class"/>
    <s v="MS-17980"/>
    <s v="Michael Stewart"/>
    <x v="1"/>
    <s v="United States"/>
    <s v="Springfield"/>
    <x v="25"/>
    <n v="65807"/>
    <x v="2"/>
    <s v="OFF-PA-10001970"/>
    <x v="1"/>
    <x v="10"/>
    <s v="Xerox 1881"/>
    <n v="85.96"/>
    <n v="7"/>
    <n v="0"/>
    <n v="40.401199999999996"/>
  </r>
  <r>
    <n v="3852"/>
    <s v="CA-2015-127593"/>
    <x v="481"/>
    <d v="2015-09-21T00:00:00"/>
    <s v="Same Day"/>
    <s v="DH-13675"/>
    <s v="Duane Huffman"/>
    <x v="2"/>
    <s v="United States"/>
    <s v="Quincy"/>
    <x v="31"/>
    <n v="2169"/>
    <x v="3"/>
    <s v="FUR-FU-10004006"/>
    <x v="0"/>
    <x v="5"/>
    <s v="Deflect-o DuraMat Lighweight, Studded, Beveled Mat for Low Pile Carpeting"/>
    <n v="85.3"/>
    <n v="2"/>
    <n v="0"/>
    <n v="14.500999999999991"/>
  </r>
  <r>
    <n v="3853"/>
    <s v="CA-2017-130526"/>
    <x v="200"/>
    <d v="2017-11-29T00:00:00"/>
    <s v="First Class"/>
    <s v="GT-14755"/>
    <s v="Guy Thornton"/>
    <x v="0"/>
    <s v="United States"/>
    <s v="Rockford"/>
    <x v="10"/>
    <n v="61107"/>
    <x v="2"/>
    <s v="OFF-BI-10001524"/>
    <x v="1"/>
    <x v="8"/>
    <s v="GBC Premium Transparent Covers with Diagonal Lined Pattern"/>
    <n v="33.567999999999991"/>
    <n v="8"/>
    <n v="0.8"/>
    <n v="-53.708800000000025"/>
  </r>
  <r>
    <n v="3854"/>
    <s v="US-2017-131849"/>
    <x v="921"/>
    <d v="2017-06-10T00:00:00"/>
    <s v="Standard Class"/>
    <s v="GH-14410"/>
    <s v="Gary Hansen"/>
    <x v="2"/>
    <s v="United States"/>
    <s v="San Francisco"/>
    <x v="1"/>
    <n v="94122"/>
    <x v="1"/>
    <s v="FUR-FU-10004164"/>
    <x v="0"/>
    <x v="5"/>
    <s v="Eldon 300 Class Desk Accessories, Black"/>
    <n v="4.95"/>
    <n v="1"/>
    <n v="0"/>
    <n v="2.1780000000000004"/>
  </r>
  <r>
    <n v="3855"/>
    <s v="US-2017-131849"/>
    <x v="921"/>
    <d v="2017-06-10T00:00:00"/>
    <s v="Standard Class"/>
    <s v="GH-14410"/>
    <s v="Gary Hansen"/>
    <x v="2"/>
    <s v="United States"/>
    <s v="San Francisco"/>
    <x v="1"/>
    <n v="94122"/>
    <x v="1"/>
    <s v="OFF-ST-10002957"/>
    <x v="1"/>
    <x v="4"/>
    <s v="Sterilite Show Offs Storage Containers"/>
    <n v="26.400000000000002"/>
    <n v="5"/>
    <n v="0"/>
    <n v="0"/>
  </r>
  <r>
    <n v="3856"/>
    <s v="US-2017-105389"/>
    <x v="436"/>
    <d v="2017-10-28T00:00:00"/>
    <s v="Second Class"/>
    <s v="DM-13015"/>
    <s v="Darrin Martin"/>
    <x v="0"/>
    <s v="United States"/>
    <s v="San Antonio"/>
    <x v="5"/>
    <n v="78207"/>
    <x v="2"/>
    <s v="OFF-BI-10004364"/>
    <x v="1"/>
    <x v="8"/>
    <s v="Storex Dura Pro Binders"/>
    <n v="3.5639999999999992"/>
    <n v="3"/>
    <n v="0.8"/>
    <n v="-6.2370000000000019"/>
  </r>
  <r>
    <n v="3857"/>
    <s v="US-2017-105389"/>
    <x v="436"/>
    <d v="2017-10-28T00:00:00"/>
    <s v="Second Class"/>
    <s v="DM-13015"/>
    <s v="Darrin Martin"/>
    <x v="0"/>
    <s v="United States"/>
    <s v="San Antonio"/>
    <x v="5"/>
    <n v="78207"/>
    <x v="2"/>
    <s v="TEC-PH-10002824"/>
    <x v="2"/>
    <x v="7"/>
    <s v="Jabra SPEAK 410 Multidevice Speakerphone"/>
    <n v="823.96000000000015"/>
    <n v="5"/>
    <n v="0.2"/>
    <n v="51.497499999999974"/>
  </r>
  <r>
    <n v="3858"/>
    <s v="US-2017-105389"/>
    <x v="436"/>
    <d v="2017-10-28T00:00:00"/>
    <s v="Second Class"/>
    <s v="DM-13015"/>
    <s v="Darrin Martin"/>
    <x v="0"/>
    <s v="United States"/>
    <s v="San Antonio"/>
    <x v="5"/>
    <n v="78207"/>
    <x v="2"/>
    <s v="OFF-AR-10000634"/>
    <x v="1"/>
    <x v="6"/>
    <s v="Newell 320"/>
    <n v="10.272000000000002"/>
    <n v="3"/>
    <n v="0.2"/>
    <n v="0.89880000000000004"/>
  </r>
  <r>
    <n v="3859"/>
    <s v="CA-2014-140816"/>
    <x v="414"/>
    <d v="2014-12-20T00:00:00"/>
    <s v="Same Day"/>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s v="Standard Class"/>
    <s v="JK-16120"/>
    <s v="Julie Kriz"/>
    <x v="2"/>
    <s v="United States"/>
    <s v="Chicago"/>
    <x v="10"/>
    <n v="60653"/>
    <x v="2"/>
    <s v="FUR-TA-10001932"/>
    <x v="0"/>
    <x v="3"/>
    <s v="Chromcraft 48&quot; x 96&quot; Racetrack Double Pedestal Table"/>
    <n v="480.96"/>
    <n v="3"/>
    <n v="0.5"/>
    <n v="-269.33760000000001"/>
  </r>
  <r>
    <n v="3861"/>
    <s v="CA-2017-154039"/>
    <x v="922"/>
    <d v="2017-02-22T00:00:00"/>
    <s v="Standard Class"/>
    <s v="JK-16120"/>
    <s v="Julie Kriz"/>
    <x v="2"/>
    <s v="United States"/>
    <s v="Chicago"/>
    <x v="10"/>
    <n v="60653"/>
    <x v="2"/>
    <s v="TEC-PH-10002789"/>
    <x v="2"/>
    <x v="7"/>
    <s v="LG Exalt"/>
    <n v="124.79200000000002"/>
    <n v="1"/>
    <n v="0.2"/>
    <n v="10.919299999999996"/>
  </r>
  <r>
    <n v="3862"/>
    <s v="CA-2014-135755"/>
    <x v="523"/>
    <d v="2014-05-10T00:00:00"/>
    <s v="Standard Class"/>
    <s v="NC-18415"/>
    <s v="Nathan Cano"/>
    <x v="0"/>
    <s v="United States"/>
    <s v="Yonkers"/>
    <x v="15"/>
    <n v="10701"/>
    <x v="3"/>
    <s v="OFF-BI-10004828"/>
    <x v="1"/>
    <x v="8"/>
    <s v="GBC Poly Designer Binding Covers"/>
    <n v="40.176000000000002"/>
    <n v="3"/>
    <n v="0.2"/>
    <n v="14.563799999999997"/>
  </r>
  <r>
    <n v="3863"/>
    <s v="CA-2014-135755"/>
    <x v="523"/>
    <d v="2014-05-10T00:00:00"/>
    <s v="Standard Class"/>
    <s v="NC-18415"/>
    <s v="Nathan Cano"/>
    <x v="0"/>
    <s v="United States"/>
    <s v="Yonkers"/>
    <x v="15"/>
    <n v="10701"/>
    <x v="3"/>
    <s v="OFF-BI-10003981"/>
    <x v="1"/>
    <x v="8"/>
    <s v="Avery Durable Plastic 1&quot; Binders"/>
    <n v="10.896000000000001"/>
    <n v="3"/>
    <n v="0.2"/>
    <n v="3.9497999999999998"/>
  </r>
  <r>
    <n v="3864"/>
    <s v="CA-2017-123246"/>
    <x v="161"/>
    <d v="2017-10-19T00:00:00"/>
    <s v="Second Class"/>
    <s v="AJ-10960"/>
    <s v="Astrea Jones"/>
    <x v="0"/>
    <s v="United States"/>
    <s v="San Diego"/>
    <x v="1"/>
    <n v="92037"/>
    <x v="1"/>
    <s v="OFF-AR-10001770"/>
    <x v="1"/>
    <x v="6"/>
    <s v="Economy #2 Pencils"/>
    <n v="10.64"/>
    <n v="4"/>
    <n v="0"/>
    <n v="2.7664"/>
  </r>
  <r>
    <n v="3865"/>
    <s v="CA-2015-157133"/>
    <x v="109"/>
    <d v="2015-12-03T00:00:00"/>
    <s v="Standard Class"/>
    <s v="LC-16885"/>
    <s v="Lena Creighton"/>
    <x v="0"/>
    <s v="United States"/>
    <s v="Champaign"/>
    <x v="10"/>
    <n v="61821"/>
    <x v="2"/>
    <s v="FUR-FU-10004904"/>
    <x v="0"/>
    <x v="5"/>
    <s v="Eldon &quot;L&quot; Workstation Diamond Chairmat"/>
    <n v="151.96"/>
    <n v="5"/>
    <n v="0.6"/>
    <n v="-182.35200000000003"/>
  </r>
  <r>
    <n v="3866"/>
    <s v="CA-2014-124709"/>
    <x v="923"/>
    <d v="2014-07-29T00:00:00"/>
    <s v="Second Class"/>
    <s v="GW-14605"/>
    <s v="Giulietta Weimer"/>
    <x v="0"/>
    <s v="United States"/>
    <s v="San Francisco"/>
    <x v="1"/>
    <n v="94122"/>
    <x v="1"/>
    <s v="TEC-AC-10002842"/>
    <x v="2"/>
    <x v="11"/>
    <s v="WD My Passport Ultra 2TB Portable External Hard Drive"/>
    <n v="238"/>
    <n v="2"/>
    <n v="0"/>
    <n v="38.080000000000013"/>
  </r>
  <r>
    <n v="3867"/>
    <s v="CA-2017-146360"/>
    <x v="756"/>
    <d v="2017-04-25T00:00:00"/>
    <s v="Second Class"/>
    <s v="SC-20305"/>
    <s v="Sean Christensen"/>
    <x v="0"/>
    <s v="United States"/>
    <s v="Lawrence"/>
    <x v="14"/>
    <n v="46226"/>
    <x v="2"/>
    <s v="TEC-AC-10003590"/>
    <x v="2"/>
    <x v="11"/>
    <s v="TRENDnet 56K USB 2.0 Phone, Internet and Fax Modem"/>
    <n v="155.34"/>
    <n v="6"/>
    <n v="0"/>
    <n v="55.922399999999996"/>
  </r>
  <r>
    <n v="3868"/>
    <s v="CA-2015-132486"/>
    <x v="924"/>
    <d v="2015-10-27T00:00:00"/>
    <s v="Second Class"/>
    <s v="JF-15355"/>
    <s v="Jay Fein"/>
    <x v="0"/>
    <s v="United States"/>
    <s v="San Diego"/>
    <x v="1"/>
    <n v="92105"/>
    <x v="1"/>
    <s v="TEC-AC-10000710"/>
    <x v="2"/>
    <x v="11"/>
    <s v="Maxell DVD-RAM Discs"/>
    <n v="148.32"/>
    <n v="9"/>
    <n v="0"/>
    <n v="63.777600000000007"/>
  </r>
  <r>
    <n v="3869"/>
    <s v="CA-2015-132486"/>
    <x v="924"/>
    <d v="2015-10-27T00:00:00"/>
    <s v="Second Class"/>
    <s v="JF-15355"/>
    <s v="Jay Fein"/>
    <x v="0"/>
    <s v="United States"/>
    <s v="San Diego"/>
    <x v="1"/>
    <n v="92105"/>
    <x v="1"/>
    <s v="FUR-CH-10004495"/>
    <x v="0"/>
    <x v="1"/>
    <s v="Global Leather and Oak Executive Chair, Black"/>
    <n v="240.78400000000002"/>
    <n v="1"/>
    <n v="0.2"/>
    <n v="27.088199999999965"/>
  </r>
  <r>
    <n v="3870"/>
    <s v="CA-2015-132486"/>
    <x v="924"/>
    <d v="2015-10-27T00:00:00"/>
    <s v="Second Class"/>
    <s v="JF-15355"/>
    <s v="Jay Fein"/>
    <x v="0"/>
    <s v="United States"/>
    <s v="San Diego"/>
    <x v="1"/>
    <n v="92105"/>
    <x v="1"/>
    <s v="FUR-CH-10004540"/>
    <x v="0"/>
    <x v="1"/>
    <s v="Global Chrome Stack Chair"/>
    <n v="191.96800000000002"/>
    <n v="7"/>
    <n v="0.2"/>
    <n v="16.797200000000004"/>
  </r>
  <r>
    <n v="3871"/>
    <s v="CA-2015-132486"/>
    <x v="924"/>
    <d v="2015-10-27T00:00:00"/>
    <s v="Second Class"/>
    <s v="JF-15355"/>
    <s v="Jay Fein"/>
    <x v="0"/>
    <s v="United States"/>
    <s v="San Diego"/>
    <x v="1"/>
    <n v="92105"/>
    <x v="1"/>
    <s v="OFF-PA-10004971"/>
    <x v="1"/>
    <x v="10"/>
    <s v="Xerox 196"/>
    <n v="11.56"/>
    <n v="2"/>
    <n v="0"/>
    <n v="5.6644000000000005"/>
  </r>
  <r>
    <n v="3872"/>
    <s v="CA-2015-132486"/>
    <x v="924"/>
    <d v="2015-10-27T00:00:00"/>
    <s v="Second Class"/>
    <s v="JF-15355"/>
    <s v="Jay Fein"/>
    <x v="0"/>
    <s v="United States"/>
    <s v="San Diego"/>
    <x v="1"/>
    <n v="92105"/>
    <x v="1"/>
    <s v="OFF-EN-10002600"/>
    <x v="1"/>
    <x v="12"/>
    <s v="Redi-Strip #10 Envelopes, 4 1/8 x 9 1/2"/>
    <n v="11.8"/>
    <n v="4"/>
    <n v="0"/>
    <n v="5.6639999999999997"/>
  </r>
  <r>
    <n v="3873"/>
    <s v="CA-2015-132486"/>
    <x v="924"/>
    <d v="2015-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s v="Second Class"/>
    <s v="DM-13015"/>
    <s v="Darrin Martin"/>
    <x v="0"/>
    <s v="United States"/>
    <s v="Johnson City"/>
    <x v="18"/>
    <n v="37604"/>
    <x v="0"/>
    <s v="OFF-EN-10001099"/>
    <x v="1"/>
    <x v="12"/>
    <s v="Staple envelope"/>
    <n v="23.472000000000001"/>
    <n v="3"/>
    <n v="0.2"/>
    <n v="7.6283999999999974"/>
  </r>
  <r>
    <n v="3875"/>
    <s v="CA-2016-136231"/>
    <x v="64"/>
    <d v="2016-09-07T00:00:00"/>
    <s v="Second Class"/>
    <s v="DM-13015"/>
    <s v="Darrin Martin"/>
    <x v="0"/>
    <s v="United States"/>
    <s v="Johnson City"/>
    <x v="18"/>
    <n v="37604"/>
    <x v="0"/>
    <s v="OFF-BI-10001597"/>
    <x v="1"/>
    <x v="8"/>
    <s v="Wilson Jones Ledger-Size, Piano-Hinge Binder, 2&quot;, Blue"/>
    <n v="86.058000000000007"/>
    <n v="7"/>
    <n v="0.7"/>
    <n v="-63.109199999999987"/>
  </r>
  <r>
    <n v="3876"/>
    <s v="CA-2016-136231"/>
    <x v="64"/>
    <d v="2016-09-07T00:00:00"/>
    <s v="Second Class"/>
    <s v="DM-13015"/>
    <s v="Darrin Martin"/>
    <x v="0"/>
    <s v="United States"/>
    <s v="Johnson City"/>
    <x v="18"/>
    <n v="37604"/>
    <x v="0"/>
    <s v="TEC-PH-10002660"/>
    <x v="2"/>
    <x v="7"/>
    <s v="Nortel Networks T7316 E Nt8 B27"/>
    <n v="108.78399999999999"/>
    <n v="2"/>
    <n v="0.2"/>
    <n v="6.7990000000000066"/>
  </r>
  <r>
    <n v="3877"/>
    <s v="CA-2016-136231"/>
    <x v="64"/>
    <d v="2016-09-07T00:00:00"/>
    <s v="Second Class"/>
    <s v="DM-13015"/>
    <s v="Darrin Martin"/>
    <x v="0"/>
    <s v="United States"/>
    <s v="Johnson City"/>
    <x v="18"/>
    <n v="37604"/>
    <x v="0"/>
    <s v="OFF-PA-10000327"/>
    <x v="1"/>
    <x v="10"/>
    <s v="Xerox 1971"/>
    <n v="10.272000000000002"/>
    <n v="3"/>
    <n v="0.2"/>
    <n v="3.2099999999999982"/>
  </r>
  <r>
    <n v="3878"/>
    <s v="CA-2016-140641"/>
    <x v="99"/>
    <d v="2016-11-02T00:00:00"/>
    <s v="Standard Class"/>
    <s v="EP-13915"/>
    <s v="Emily Phan"/>
    <x v="0"/>
    <s v="United States"/>
    <s v="Tampa"/>
    <x v="2"/>
    <n v="33614"/>
    <x v="0"/>
    <s v="OFF-BI-10001191"/>
    <x v="1"/>
    <x v="8"/>
    <s v="Canvas Sectional Post Binders"/>
    <n v="38.190000000000012"/>
    <n v="5"/>
    <n v="0.7"/>
    <n v="-26.732999999999997"/>
  </r>
  <r>
    <n v="3879"/>
    <s v="CA-2014-151001"/>
    <x v="267"/>
    <d v="2014-04-07T00:00:00"/>
    <s v="First Class"/>
    <s v="JG-15805"/>
    <s v="John Grady"/>
    <x v="1"/>
    <s v="United States"/>
    <s v="Decatur"/>
    <x v="10"/>
    <n v="62521"/>
    <x v="2"/>
    <s v="OFF-ST-10003455"/>
    <x v="1"/>
    <x v="4"/>
    <s v="Tenex File Box, Personal Filing Tote with Lid, Black"/>
    <n v="49.632000000000005"/>
    <n v="4"/>
    <n v="0.2"/>
    <n v="3.7224000000000004"/>
  </r>
  <r>
    <n v="3880"/>
    <s v="CA-2014-151001"/>
    <x v="267"/>
    <d v="2014-04-07T00:00:00"/>
    <s v="First Class"/>
    <s v="JG-15805"/>
    <s v="John Grady"/>
    <x v="1"/>
    <s v="United States"/>
    <s v="Decatur"/>
    <x v="10"/>
    <n v="62521"/>
    <x v="2"/>
    <s v="OFF-ST-10001031"/>
    <x v="1"/>
    <x v="4"/>
    <s v="Adjustable Personal File Tote"/>
    <n v="52.096000000000004"/>
    <n v="4"/>
    <n v="0.2"/>
    <n v="3.9072000000000031"/>
  </r>
  <r>
    <n v="3881"/>
    <s v="CA-2015-129896"/>
    <x v="925"/>
    <d v="2015-06-20T00:00:00"/>
    <s v="Standard Class"/>
    <s v="PF-19120"/>
    <s v="Peter Fuller"/>
    <x v="0"/>
    <s v="United States"/>
    <s v="Gilbert"/>
    <x v="16"/>
    <n v="85234"/>
    <x v="1"/>
    <s v="OFF-PA-10002245"/>
    <x v="1"/>
    <x v="10"/>
    <s v="Xerox 1895"/>
    <n v="9.5680000000000014"/>
    <n v="2"/>
    <n v="0.2"/>
    <n v="2.9899999999999993"/>
  </r>
  <r>
    <n v="3882"/>
    <s v="CA-2015-129896"/>
    <x v="925"/>
    <d v="2015-06-20T00:00:00"/>
    <s v="Standard Class"/>
    <s v="PF-19120"/>
    <s v="Peter Fuller"/>
    <x v="0"/>
    <s v="United States"/>
    <s v="Gilbert"/>
    <x v="16"/>
    <n v="85234"/>
    <x v="1"/>
    <s v="OFF-ST-10004804"/>
    <x v="1"/>
    <x v="4"/>
    <s v="Belkin 19&quot; Vented Equipment Shelf, Black"/>
    <n v="82.367999999999995"/>
    <n v="2"/>
    <n v="0.2"/>
    <n v="-19.562399999999997"/>
  </r>
  <r>
    <n v="3883"/>
    <s v="CA-2015-129896"/>
    <x v="925"/>
    <d v="2015-06-20T00:00:00"/>
    <s v="Standard Class"/>
    <s v="PF-19120"/>
    <s v="Peter Fuller"/>
    <x v="0"/>
    <s v="United States"/>
    <s v="Gilbert"/>
    <x v="16"/>
    <n v="85234"/>
    <x v="1"/>
    <s v="FUR-FU-10004904"/>
    <x v="0"/>
    <x v="5"/>
    <s v="Eldon &quot;L&quot; Workstation Diamond Chairmat"/>
    <n v="364.70400000000006"/>
    <n v="6"/>
    <n v="0.2"/>
    <n v="-36.470400000000041"/>
  </r>
  <r>
    <n v="3884"/>
    <s v="CA-2015-129896"/>
    <x v="925"/>
    <d v="2015-06-20T00:00:00"/>
    <s v="Standard Class"/>
    <s v="PF-19120"/>
    <s v="Peter Fuller"/>
    <x v="0"/>
    <s v="United States"/>
    <s v="Gilbert"/>
    <x v="16"/>
    <n v="85234"/>
    <x v="1"/>
    <s v="FUR-FU-10002396"/>
    <x v="0"/>
    <x v="5"/>
    <s v="DAX Copper Panel Document Frame, 5 x 7 Size"/>
    <n v="40.256"/>
    <n v="4"/>
    <n v="0.2"/>
    <n v="11.070400000000003"/>
  </r>
  <r>
    <n v="3885"/>
    <s v="CA-2014-152849"/>
    <x v="260"/>
    <d v="2014-07-12T00:00:00"/>
    <s v="Standard Class"/>
    <s v="DW-13195"/>
    <s v="David Wiener"/>
    <x v="1"/>
    <s v="United States"/>
    <s v="Knoxville"/>
    <x v="18"/>
    <n v="37918"/>
    <x v="0"/>
    <s v="OFF-AR-10002833"/>
    <x v="1"/>
    <x v="6"/>
    <s v="Newell 322"/>
    <n v="4.3680000000000003"/>
    <n v="3"/>
    <n v="0.2"/>
    <n v="0.3822000000000001"/>
  </r>
  <r>
    <n v="3886"/>
    <s v="US-2017-127341"/>
    <x v="926"/>
    <d v="2017-02-02T00:00:00"/>
    <s v="Standard Class"/>
    <s v="CK-12595"/>
    <s v="Clytie Kelty"/>
    <x v="0"/>
    <s v="United States"/>
    <s v="Chicago"/>
    <x v="10"/>
    <n v="60653"/>
    <x v="2"/>
    <s v="OFF-BI-10001072"/>
    <x v="1"/>
    <x v="8"/>
    <s v="GBC Clear Cover, 8-1/2 x 11, unpunched, 25 covers per pack"/>
    <n v="12.127999999999997"/>
    <n v="4"/>
    <n v="0.8"/>
    <n v="-20.617600000000003"/>
  </r>
  <r>
    <n v="3887"/>
    <s v="CA-2016-167759"/>
    <x v="840"/>
    <d v="2016-03-08T00:00:00"/>
    <s v="Second Class"/>
    <s v="CC-12670"/>
    <s v="Craig Carreira"/>
    <x v="0"/>
    <s v="United States"/>
    <s v="Bloomington"/>
    <x v="14"/>
    <n v="47401"/>
    <x v="2"/>
    <s v="TEC-PH-10003171"/>
    <x v="2"/>
    <x v="7"/>
    <s v="Plantronics Encore H101 Dual Earpieces Headset"/>
    <n v="134.85000000000002"/>
    <n v="3"/>
    <n v="0"/>
    <n v="37.757999999999996"/>
  </r>
  <r>
    <n v="3888"/>
    <s v="CA-2014-100895"/>
    <x v="270"/>
    <d v="2014-06-06T00:00:00"/>
    <s v="Standard Class"/>
    <s v="SV-20785"/>
    <s v="Stewart Visinsky"/>
    <x v="0"/>
    <s v="United States"/>
    <s v="Roswell"/>
    <x v="32"/>
    <n v="30076"/>
    <x v="0"/>
    <s v="OFF-AR-10004511"/>
    <x v="1"/>
    <x v="6"/>
    <s v="Sanford Colorific Scented Colored Pencils, 12/Pack"/>
    <n v="8.56"/>
    <n v="2"/>
    <n v="0"/>
    <n v="2.6536"/>
  </r>
  <r>
    <n v="3889"/>
    <s v="CA-2014-100895"/>
    <x v="270"/>
    <d v="2014-06-06T00:00:00"/>
    <s v="Standard Class"/>
    <s v="SV-20785"/>
    <s v="Stewart Visinsky"/>
    <x v="0"/>
    <s v="United States"/>
    <s v="Roswell"/>
    <x v="32"/>
    <n v="30076"/>
    <x v="0"/>
    <s v="TEC-PH-10001425"/>
    <x v="2"/>
    <x v="7"/>
    <s v="Mophie Juice Pack Helium for iPhone"/>
    <n v="239.96999999999997"/>
    <n v="3"/>
    <n v="0"/>
    <n v="67.191599999999994"/>
  </r>
  <r>
    <n v="3890"/>
    <s v="CA-2014-100895"/>
    <x v="270"/>
    <d v="2014-06-06T00:00:00"/>
    <s v="Standard Class"/>
    <s v="SV-20785"/>
    <s v="Stewart Visinsky"/>
    <x v="0"/>
    <s v="United States"/>
    <s v="Roswell"/>
    <x v="32"/>
    <n v="30076"/>
    <x v="0"/>
    <s v="OFF-ST-10001490"/>
    <x v="1"/>
    <x v="4"/>
    <s v="Hot File 7-Pocket, Floor Stand"/>
    <n v="356.94"/>
    <n v="2"/>
    <n v="0"/>
    <n v="107.08199999999997"/>
  </r>
  <r>
    <n v="3891"/>
    <s v="US-2016-163881"/>
    <x v="390"/>
    <d v="2016-11-30T00:00:00"/>
    <s v="Standard Class"/>
    <s v="SP-20860"/>
    <s v="Sung Pak"/>
    <x v="1"/>
    <s v="United States"/>
    <s v="Los Angeles"/>
    <x v="1"/>
    <n v="90036"/>
    <x v="1"/>
    <s v="TEC-AC-10003033"/>
    <x v="2"/>
    <x v="11"/>
    <s v="Plantronics CS510 - Over-the-Head monaural Wireless Headset System"/>
    <n v="659.9"/>
    <n v="2"/>
    <n v="0"/>
    <n v="217.76699999999994"/>
  </r>
  <r>
    <n v="3892"/>
    <s v="US-2016-163881"/>
    <x v="390"/>
    <d v="2016-11-30T00:00:00"/>
    <s v="Standard Class"/>
    <s v="SP-20860"/>
    <s v="Sung Pak"/>
    <x v="1"/>
    <s v="United States"/>
    <s v="Los Angeles"/>
    <x v="1"/>
    <n v="90036"/>
    <x v="1"/>
    <s v="FUR-CH-10001394"/>
    <x v="0"/>
    <x v="1"/>
    <s v="Global Leather Executive Chair"/>
    <n v="1684.7520000000002"/>
    <n v="6"/>
    <n v="0.2"/>
    <n v="210.59399999999977"/>
  </r>
  <r>
    <n v="3893"/>
    <s v="US-2016-163881"/>
    <x v="390"/>
    <d v="2016-11-30T00:00:00"/>
    <s v="Standard Class"/>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s v="Standard Class"/>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s v="Standard Class"/>
    <s v="TC-21475"/>
    <s v="Tony Chapman"/>
    <x v="2"/>
    <s v="United States"/>
    <s v="Bolingbrook"/>
    <x v="10"/>
    <n v="60440"/>
    <x v="2"/>
    <s v="OFF-BI-10002571"/>
    <x v="1"/>
    <x v="8"/>
    <s v="Avery Framed View Binder, EZD Ring (Locking), Navy, 1 1/2&quot;"/>
    <n v="9.9799999999999969"/>
    <n v="5"/>
    <n v="0.8"/>
    <n v="-16.467000000000002"/>
  </r>
  <r>
    <n v="3896"/>
    <s v="CA-2017-110212"/>
    <x v="927"/>
    <d v="2017-05-05T00:00:00"/>
    <s v="Standard Class"/>
    <s v="SJ-20125"/>
    <s v="Sanjit Jacobs"/>
    <x v="2"/>
    <s v="United States"/>
    <s v="Texarkana"/>
    <x v="36"/>
    <n v="71854"/>
    <x v="0"/>
    <s v="TEC-AC-10002331"/>
    <x v="2"/>
    <x v="11"/>
    <s v="Maxell 74 Minute CDR, 10/Pack"/>
    <n v="48.9"/>
    <n v="5"/>
    <n v="0"/>
    <n v="18.093"/>
  </r>
  <r>
    <n v="3897"/>
    <s v="CA-2017-134285"/>
    <x v="226"/>
    <d v="2017-12-12T00:00:00"/>
    <s v="Standard Class"/>
    <s v="DS-13180"/>
    <s v="David Smith"/>
    <x v="1"/>
    <s v="United States"/>
    <s v="San Antonio"/>
    <x v="5"/>
    <n v="78207"/>
    <x v="2"/>
    <s v="OFF-FA-10000611"/>
    <x v="1"/>
    <x v="13"/>
    <s v="Binder Clips by OIC"/>
    <n v="3.5519999999999996"/>
    <n v="3"/>
    <n v="0.2"/>
    <n v="1.2431999999999999"/>
  </r>
  <r>
    <n v="3898"/>
    <s v="CA-2017-134285"/>
    <x v="226"/>
    <d v="2017-12-12T00:00:00"/>
    <s v="Standard Class"/>
    <s v="DS-13180"/>
    <s v="David Smith"/>
    <x v="1"/>
    <s v="United States"/>
    <s v="San Antonio"/>
    <x v="5"/>
    <n v="78207"/>
    <x v="2"/>
    <s v="OFF-PA-10000304"/>
    <x v="1"/>
    <x v="10"/>
    <s v="Xerox 1995"/>
    <n v="15.552000000000003"/>
    <n v="3"/>
    <n v="0.2"/>
    <n v="5.4432"/>
  </r>
  <r>
    <n v="3899"/>
    <s v="CA-2017-102267"/>
    <x v="329"/>
    <d v="2017-12-04T00:00:00"/>
    <s v="Standard Class"/>
    <s v="SC-20800"/>
    <s v="Stuart Calhoun"/>
    <x v="0"/>
    <s v="United States"/>
    <s v="Edinburg"/>
    <x v="5"/>
    <n v="78539"/>
    <x v="2"/>
    <s v="OFF-FA-10000611"/>
    <x v="1"/>
    <x v="13"/>
    <s v="Binder Clips by OIC"/>
    <n v="2.3679999999999999"/>
    <n v="2"/>
    <n v="0.2"/>
    <n v="0.82879999999999987"/>
  </r>
  <r>
    <n v="3900"/>
    <s v="CA-2017-157980"/>
    <x v="226"/>
    <d v="2017-12-09T00:00:00"/>
    <s v="First Class"/>
    <s v="SH-20395"/>
    <s v="Shahid Hopkins"/>
    <x v="0"/>
    <s v="United States"/>
    <s v="Toledo"/>
    <x v="24"/>
    <n v="43615"/>
    <x v="3"/>
    <s v="TEC-AC-10002567"/>
    <x v="2"/>
    <x v="11"/>
    <s v="Logitech G602 Wireless Gaming Mouse"/>
    <n v="127.98399999999999"/>
    <n v="2"/>
    <n v="0.2"/>
    <n v="25.596799999999998"/>
  </r>
  <r>
    <n v="3901"/>
    <s v="CA-2015-121097"/>
    <x v="928"/>
    <d v="2015-01-08T00:00:00"/>
    <s v="Standard Class"/>
    <s v="SF-20965"/>
    <s v="Sylvia Foulston"/>
    <x v="1"/>
    <s v="United States"/>
    <s v="Baytown"/>
    <x v="5"/>
    <n v="77520"/>
    <x v="2"/>
    <s v="OFF-PA-10001937"/>
    <x v="1"/>
    <x v="10"/>
    <s v="Xerox 21"/>
    <n v="10.368000000000002"/>
    <n v="2"/>
    <n v="0.2"/>
    <n v="3.6288"/>
  </r>
  <r>
    <n v="3902"/>
    <s v="CA-2015-151043"/>
    <x v="717"/>
    <d v="2015-11-20T00:00:00"/>
    <s v="Standard Class"/>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s v="Second Class"/>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s v="Standard Class"/>
    <s v="VT-21700"/>
    <s v="Valerie Takahito"/>
    <x v="2"/>
    <s v="United States"/>
    <s v="Philadelphia"/>
    <x v="9"/>
    <n v="19143"/>
    <x v="3"/>
    <s v="OFF-AP-10004036"/>
    <x v="1"/>
    <x v="9"/>
    <s v="Bionaire 99.97% HEPA Air Cleaner"/>
    <n v="98.111999999999995"/>
    <n v="7"/>
    <n v="0.2"/>
    <n v="18.396000000000001"/>
  </r>
  <r>
    <n v="3905"/>
    <s v="CA-2015-167010"/>
    <x v="57"/>
    <d v="2015-04-10T00:00:00"/>
    <s v="Standard Class"/>
    <s v="VT-21700"/>
    <s v="Valerie Takahito"/>
    <x v="2"/>
    <s v="United States"/>
    <s v="Philadelphia"/>
    <x v="9"/>
    <n v="19143"/>
    <x v="3"/>
    <s v="OFF-ST-10003816"/>
    <x v="1"/>
    <x v="4"/>
    <s v="Fellowes High-Stak Drawer Files"/>
    <n v="563.80799999999999"/>
    <n v="4"/>
    <n v="0.2"/>
    <n v="21.142799999999966"/>
  </r>
  <r>
    <n v="3906"/>
    <s v="CA-2015-167010"/>
    <x v="57"/>
    <d v="2015-04-10T00:00:00"/>
    <s v="Standard Class"/>
    <s v="VT-21700"/>
    <s v="Valerie Takahito"/>
    <x v="2"/>
    <s v="United States"/>
    <s v="Philadelphia"/>
    <x v="9"/>
    <n v="19143"/>
    <x v="3"/>
    <s v="OFF-BI-10002072"/>
    <x v="1"/>
    <x v="8"/>
    <s v="Cardinal Slant-D Ring Binders"/>
    <n v="10.428000000000001"/>
    <n v="4"/>
    <n v="0.7"/>
    <n v="-6.9519999999999982"/>
  </r>
  <r>
    <n v="3907"/>
    <s v="CA-2015-167010"/>
    <x v="57"/>
    <d v="2015-04-10T00:00:00"/>
    <s v="Standard Class"/>
    <s v="VT-21700"/>
    <s v="Valerie Takahito"/>
    <x v="2"/>
    <s v="United States"/>
    <s v="Philadelphia"/>
    <x v="9"/>
    <n v="19143"/>
    <x v="3"/>
    <s v="FUR-FU-10001468"/>
    <x v="0"/>
    <x v="5"/>
    <s v="Tenex Antistatic Computer Chair Mats"/>
    <n v="547.13599999999997"/>
    <n v="4"/>
    <n v="0.2"/>
    <n v="-68.392000000000053"/>
  </r>
  <r>
    <n v="3908"/>
    <s v="CA-2015-167010"/>
    <x v="57"/>
    <d v="2015-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s v="Standard Class"/>
    <s v="VT-21700"/>
    <s v="Valerie Takahito"/>
    <x v="2"/>
    <s v="United States"/>
    <s v="Philadelphia"/>
    <x v="9"/>
    <n v="19143"/>
    <x v="3"/>
    <s v="TEC-PH-10002844"/>
    <x v="2"/>
    <x v="7"/>
    <s v="Speck Products Candyshell Flip Case"/>
    <n v="41.988"/>
    <n v="2"/>
    <n v="0.4"/>
    <n v="-9.7972000000000037"/>
  </r>
  <r>
    <n v="3910"/>
    <s v="CA-2015-167010"/>
    <x v="57"/>
    <d v="2015-04-10T00:00:00"/>
    <s v="Standard Class"/>
    <s v="VT-21700"/>
    <s v="Valerie Takahito"/>
    <x v="2"/>
    <s v="United States"/>
    <s v="Philadelphia"/>
    <x v="9"/>
    <n v="19143"/>
    <x v="3"/>
    <s v="FUR-FU-10001037"/>
    <x v="0"/>
    <x v="5"/>
    <s v="DAX Charcoal/Nickel-Tone Document Frame, 5 x 7"/>
    <n v="7.5840000000000005"/>
    <n v="1"/>
    <n v="0.2"/>
    <n v="2.37"/>
  </r>
  <r>
    <n v="3911"/>
    <s v="CA-2015-167010"/>
    <x v="57"/>
    <d v="2015-04-10T00:00:00"/>
    <s v="Standard Class"/>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s v="First Class"/>
    <s v="AB-10105"/>
    <s v="Adrian Barton"/>
    <x v="0"/>
    <s v="United States"/>
    <s v="Pearland"/>
    <x v="5"/>
    <n v="77581"/>
    <x v="2"/>
    <s v="TEC-PH-10001619"/>
    <x v="2"/>
    <x v="7"/>
    <s v="LG G3"/>
    <n v="470.37600000000009"/>
    <n v="3"/>
    <n v="0.2"/>
    <n v="52.917299999999955"/>
  </r>
  <r>
    <n v="3913"/>
    <s v="CA-2017-148068"/>
    <x v="65"/>
    <d v="2017-09-25T00:00:00"/>
    <s v="Standard Class"/>
    <s v="MM-18280"/>
    <s v="Muhammed MacIntyre"/>
    <x v="1"/>
    <s v="United States"/>
    <s v="New York City"/>
    <x v="15"/>
    <n v="10035"/>
    <x v="3"/>
    <s v="OFF-PA-10001639"/>
    <x v="1"/>
    <x v="10"/>
    <s v="Xerox 203"/>
    <n v="19.440000000000001"/>
    <n v="3"/>
    <n v="0"/>
    <n v="9.3312000000000008"/>
  </r>
  <r>
    <n v="3914"/>
    <s v="CA-2017-148068"/>
    <x v="65"/>
    <d v="2017-09-25T00:00:00"/>
    <s v="Standard Class"/>
    <s v="MM-18280"/>
    <s v="Muhammed MacIntyre"/>
    <x v="1"/>
    <s v="United States"/>
    <s v="New York City"/>
    <x v="15"/>
    <n v="10035"/>
    <x v="3"/>
    <s v="FUR-FU-10002268"/>
    <x v="0"/>
    <x v="5"/>
    <s v="Ultra Door Push Plate"/>
    <n v="9.82"/>
    <n v="2"/>
    <n v="0"/>
    <n v="3.2405999999999997"/>
  </r>
  <r>
    <n v="3915"/>
    <s v="US-2017-142573"/>
    <x v="930"/>
    <d v="2017-07-23T00:00:00"/>
    <s v="Standard Class"/>
    <s v="ML-17410"/>
    <s v="Maris LaWare"/>
    <x v="0"/>
    <s v="United States"/>
    <s v="Phoenix"/>
    <x v="16"/>
    <n v="85023"/>
    <x v="1"/>
    <s v="FUR-TA-10001932"/>
    <x v="0"/>
    <x v="3"/>
    <s v="Chromcraft 48&quot; x 96&quot; Racetrack Double Pedestal Table"/>
    <n v="801.59999999999991"/>
    <n v="5"/>
    <n v="0.5"/>
    <n v="-448.89599999999996"/>
  </r>
  <r>
    <n v="3916"/>
    <s v="US-2017-142573"/>
    <x v="930"/>
    <d v="2017-07-23T00:00:00"/>
    <s v="Standard Class"/>
    <s v="ML-17410"/>
    <s v="Maris LaWare"/>
    <x v="0"/>
    <s v="United States"/>
    <s v="Phoenix"/>
    <x v="16"/>
    <n v="85023"/>
    <x v="1"/>
    <s v="FUR-CH-10004218"/>
    <x v="0"/>
    <x v="1"/>
    <s v="Global Fabric Manager's Chair, Dark Gray"/>
    <n v="161.56800000000001"/>
    <n v="2"/>
    <n v="0.2"/>
    <n v="10.098000000000006"/>
  </r>
  <r>
    <n v="3917"/>
    <s v="US-2017-142573"/>
    <x v="930"/>
    <d v="2017-07-23T00:00:00"/>
    <s v="Standard Class"/>
    <s v="ML-17410"/>
    <s v="Maris LaWare"/>
    <x v="0"/>
    <s v="United States"/>
    <s v="Phoenix"/>
    <x v="16"/>
    <n v="85023"/>
    <x v="1"/>
    <s v="OFF-PA-10000246"/>
    <x v="1"/>
    <x v="10"/>
    <s v="Riverleaf Stik-Withit Designer Note Cubes"/>
    <n v="16.096"/>
    <n v="2"/>
    <n v="0.2"/>
    <n v="5.2312000000000003"/>
  </r>
  <r>
    <n v="3918"/>
    <s v="US-2017-142573"/>
    <x v="930"/>
    <d v="2017-07-23T00:00:00"/>
    <s v="Standard Class"/>
    <s v="ML-17410"/>
    <s v="Maris LaWare"/>
    <x v="0"/>
    <s v="United States"/>
    <s v="Phoenix"/>
    <x v="16"/>
    <n v="85023"/>
    <x v="1"/>
    <s v="OFF-BI-10003350"/>
    <x v="1"/>
    <x v="8"/>
    <s v="Acco Expandable Hanging Binders"/>
    <n v="7.6560000000000006"/>
    <n v="4"/>
    <n v="0.7"/>
    <n v="-6.1247999999999987"/>
  </r>
  <r>
    <n v="3919"/>
    <s v="US-2017-142573"/>
    <x v="930"/>
    <d v="2017-07-23T00:00:00"/>
    <s v="Standard Class"/>
    <s v="ML-17410"/>
    <s v="Maris LaWare"/>
    <x v="0"/>
    <s v="United States"/>
    <s v="Phoenix"/>
    <x v="16"/>
    <n v="85023"/>
    <x v="1"/>
    <s v="FUR-CH-10000513"/>
    <x v="0"/>
    <x v="1"/>
    <s v="High-Back Leather Manager's Chair"/>
    <n v="311.97600000000006"/>
    <n v="3"/>
    <n v="0.2"/>
    <n v="-42.89670000000001"/>
  </r>
  <r>
    <n v="3920"/>
    <s v="US-2015-148817"/>
    <x v="494"/>
    <d v="2015-12-07T00:00:00"/>
    <s v="Standard Class"/>
    <s v="KD-16495"/>
    <s v="Keith Dawkins"/>
    <x v="1"/>
    <s v="United States"/>
    <s v="Chesapeake"/>
    <x v="17"/>
    <n v="23320"/>
    <x v="0"/>
    <s v="OFF-ST-10001321"/>
    <x v="1"/>
    <x v="4"/>
    <s v="Decoflex Hanging Personal Folder File, Blue"/>
    <n v="61.68"/>
    <n v="4"/>
    <n v="0"/>
    <n v="16.653600000000004"/>
  </r>
  <r>
    <n v="3921"/>
    <s v="US-2015-148817"/>
    <x v="494"/>
    <d v="2015-12-07T00:00:00"/>
    <s v="Standard Class"/>
    <s v="KD-16495"/>
    <s v="Keith Dawkins"/>
    <x v="1"/>
    <s v="United States"/>
    <s v="Chesapeake"/>
    <x v="17"/>
    <n v="23320"/>
    <x v="0"/>
    <s v="OFF-BI-10004233"/>
    <x v="1"/>
    <x v="8"/>
    <s v="GBC Pre-Punched Binding Paper, Plastic, White, 8-1/2&quot; x 11&quot;"/>
    <n v="63.96"/>
    <n v="4"/>
    <n v="0"/>
    <n v="30.700800000000001"/>
  </r>
  <r>
    <n v="3922"/>
    <s v="CA-2016-110044"/>
    <x v="931"/>
    <d v="2016-07-02T00:00:00"/>
    <s v="Second Class"/>
    <s v="RF-19735"/>
    <s v="Roland Fjeld"/>
    <x v="0"/>
    <s v="United States"/>
    <s v="Chicago"/>
    <x v="10"/>
    <n v="60610"/>
    <x v="2"/>
    <s v="TEC-PH-10001299"/>
    <x v="2"/>
    <x v="7"/>
    <s v="Polycom CX300 Desktop Phone USB VoIP phone"/>
    <n v="359.97600000000006"/>
    <n v="3"/>
    <n v="0.2"/>
    <n v="35.997600000000006"/>
  </r>
  <r>
    <n v="3923"/>
    <s v="CA-2017-146920"/>
    <x v="735"/>
    <d v="2017-09-01T00:00:00"/>
    <s v="Standard Class"/>
    <s v="SC-20305"/>
    <s v="Sean Christensen"/>
    <x v="0"/>
    <s v="United States"/>
    <s v="Chicago"/>
    <x v="10"/>
    <n v="60623"/>
    <x v="2"/>
    <s v="OFF-PA-10002479"/>
    <x v="1"/>
    <x v="10"/>
    <s v="Xerox 4200 Series MultiUse Premium Copy Paper (20Lb. and 84 Bright)"/>
    <n v="25.344000000000001"/>
    <n v="6"/>
    <n v="0.2"/>
    <n v="7.92"/>
  </r>
  <r>
    <n v="3924"/>
    <s v="CA-2017-146920"/>
    <x v="735"/>
    <d v="2017-09-01T00:00:00"/>
    <s v="Standard Class"/>
    <s v="SC-20305"/>
    <s v="Sean Christensen"/>
    <x v="0"/>
    <s v="United States"/>
    <s v="Chicago"/>
    <x v="10"/>
    <n v="60623"/>
    <x v="2"/>
    <s v="OFF-PA-10001461"/>
    <x v="1"/>
    <x v="10"/>
    <s v="HP Office Paper (20Lb. and 87 Bright)"/>
    <n v="26.720000000000002"/>
    <n v="5"/>
    <n v="0.2"/>
    <n v="9.3520000000000003"/>
  </r>
  <r>
    <n v="3925"/>
    <s v="CA-2014-103940"/>
    <x v="328"/>
    <d v="2014-09-21T00:00:00"/>
    <s v="Standard Class"/>
    <s v="BN-11515"/>
    <s v="Bradley Nguyen"/>
    <x v="0"/>
    <s v="United States"/>
    <s v="Seattle"/>
    <x v="4"/>
    <n v="98103"/>
    <x v="1"/>
    <s v="OFF-ST-10004963"/>
    <x v="1"/>
    <x v="4"/>
    <s v="Eldon Gobal File Keepers"/>
    <n v="30.28"/>
    <n v="2"/>
    <n v="0"/>
    <n v="1.2111999999999981"/>
  </r>
  <r>
    <n v="3926"/>
    <s v="CA-2014-103940"/>
    <x v="328"/>
    <d v="2014-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s v="Standard Class"/>
    <s v="BN-11515"/>
    <s v="Bradley Nguyen"/>
    <x v="0"/>
    <s v="United States"/>
    <s v="Seattle"/>
    <x v="4"/>
    <n v="98103"/>
    <x v="1"/>
    <s v="FUR-FU-10004671"/>
    <x v="0"/>
    <x v="5"/>
    <s v="Executive Impressions 12&quot; Wall Clock"/>
    <n v="35.340000000000003"/>
    <n v="2"/>
    <n v="0"/>
    <n v="13.429200000000002"/>
  </r>
  <r>
    <n v="3928"/>
    <s v="CA-2014-103940"/>
    <x v="328"/>
    <d v="2014-09-21T00:00:00"/>
    <s v="Standard Class"/>
    <s v="BN-11515"/>
    <s v="Bradley Nguyen"/>
    <x v="0"/>
    <s v="United States"/>
    <s v="Seattle"/>
    <x v="4"/>
    <n v="98103"/>
    <x v="1"/>
    <s v="OFF-BI-10002735"/>
    <x v="1"/>
    <x v="8"/>
    <s v="GBC Prestige Therm-A-Bind Covers"/>
    <n v="137.24"/>
    <n v="5"/>
    <n v="0.2"/>
    <n v="46.3185"/>
  </r>
  <r>
    <n v="3929"/>
    <s v="CA-2016-162082"/>
    <x v="560"/>
    <d v="2016-03-17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s v="First Class"/>
    <s v="JS-15880"/>
    <s v="John Stevenson"/>
    <x v="0"/>
    <s v="United States"/>
    <s v="Harlingen"/>
    <x v="5"/>
    <n v="78550"/>
    <x v="2"/>
    <s v="OFF-PA-10001934"/>
    <x v="1"/>
    <x v="10"/>
    <s v="Xerox 1993"/>
    <n v="5.1840000000000011"/>
    <n v="1"/>
    <n v="0.2"/>
    <n v="1.8792"/>
  </r>
  <r>
    <n v="3931"/>
    <s v="CA-2016-162082"/>
    <x v="560"/>
    <d v="2016-03-17T00:00:00"/>
    <s v="First Class"/>
    <s v="JS-15880"/>
    <s v="John Stevenson"/>
    <x v="0"/>
    <s v="United States"/>
    <s v="Harlingen"/>
    <x v="5"/>
    <n v="78550"/>
    <x v="2"/>
    <s v="OFF-AR-10001044"/>
    <x v="1"/>
    <x v="6"/>
    <s v="BOSTON Ranger #55 Pencil Sharpener, Black"/>
    <n v="145.54400000000001"/>
    <n v="7"/>
    <n v="0.2"/>
    <n v="16.373699999999992"/>
  </r>
  <r>
    <n v="3932"/>
    <s v="CA-2016-132094"/>
    <x v="370"/>
    <d v="2016-09-02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s v="Standard Class"/>
    <s v="VG-21805"/>
    <s v="Vivek Grady"/>
    <x v="1"/>
    <s v="United States"/>
    <s v="Philadelphia"/>
    <x v="9"/>
    <n v="19140"/>
    <x v="3"/>
    <s v="TEC-AC-10001109"/>
    <x v="2"/>
    <x v="11"/>
    <s v="Logitech Trackman Marble Mouse"/>
    <n v="47.984000000000002"/>
    <n v="2"/>
    <n v="0.2"/>
    <n v="13.195600000000001"/>
  </r>
  <r>
    <n v="3934"/>
    <s v="CA-2017-123001"/>
    <x v="264"/>
    <d v="2017-09-08T00:00:00"/>
    <s v="Standard Class"/>
    <s v="AW-10840"/>
    <s v="Anthony Witt"/>
    <x v="0"/>
    <s v="United States"/>
    <s v="Bakersfield"/>
    <x v="1"/>
    <n v="93309"/>
    <x v="1"/>
    <s v="OFF-AR-10001919"/>
    <x v="1"/>
    <x v="6"/>
    <s v="OIC #2 Pencils, Medium Soft"/>
    <n v="9.3999999999999986"/>
    <n v="5"/>
    <n v="0"/>
    <n v="2.7259999999999995"/>
  </r>
  <r>
    <n v="3935"/>
    <s v="CA-2017-123001"/>
    <x v="264"/>
    <d v="2017-09-08T00:00:00"/>
    <s v="Standard Class"/>
    <s v="AW-10840"/>
    <s v="Anthony Witt"/>
    <x v="0"/>
    <s v="United States"/>
    <s v="Bakersfield"/>
    <x v="1"/>
    <n v="93309"/>
    <x v="1"/>
    <s v="OFF-LA-10004544"/>
    <x v="1"/>
    <x v="2"/>
    <s v="Avery 505"/>
    <n v="74"/>
    <n v="5"/>
    <n v="0"/>
    <n v="37"/>
  </r>
  <r>
    <n v="3936"/>
    <s v="CA-2017-123001"/>
    <x v="264"/>
    <d v="2017-09-08T00:00:00"/>
    <s v="Standard Class"/>
    <s v="AW-10840"/>
    <s v="Anthony Witt"/>
    <x v="0"/>
    <s v="United States"/>
    <s v="Bakersfield"/>
    <x v="1"/>
    <n v="93309"/>
    <x v="1"/>
    <s v="TEC-PH-10003484"/>
    <x v="2"/>
    <x v="7"/>
    <s v="Ooma Telo VoIP Home Phone System"/>
    <n v="201.584"/>
    <n v="2"/>
    <n v="0.2"/>
    <n v="12.599000000000004"/>
  </r>
  <r>
    <n v="3937"/>
    <s v="CA-2015-118955"/>
    <x v="382"/>
    <d v="2015-06-20T00:00:00"/>
    <s v="Standard Class"/>
    <s v="LS-17230"/>
    <s v="Lycoris Saunders"/>
    <x v="0"/>
    <s v="United States"/>
    <s v="Grand Prairie"/>
    <x v="5"/>
    <n v="75051"/>
    <x v="2"/>
    <s v="OFF-EN-10001028"/>
    <x v="1"/>
    <x v="12"/>
    <s v="Staple envelope"/>
    <n v="28.752000000000002"/>
    <n v="3"/>
    <n v="0.2"/>
    <n v="9.3443999999999985"/>
  </r>
  <r>
    <n v="3938"/>
    <s v="CA-2015-118955"/>
    <x v="382"/>
    <d v="2015-06-20T00:00:00"/>
    <s v="Standard Class"/>
    <s v="LS-17230"/>
    <s v="Lycoris Saunders"/>
    <x v="0"/>
    <s v="United States"/>
    <s v="Grand Prairie"/>
    <x v="5"/>
    <n v="75051"/>
    <x v="2"/>
    <s v="OFF-PA-10004156"/>
    <x v="1"/>
    <x v="10"/>
    <s v="Xerox 188"/>
    <n v="27.216000000000001"/>
    <n v="3"/>
    <n v="0.2"/>
    <n v="9.8657999999999983"/>
  </r>
  <r>
    <n v="3939"/>
    <s v="CA-2015-118955"/>
    <x v="382"/>
    <d v="2015-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s v="Same Day"/>
    <s v="MH-17455"/>
    <s v="Mark Hamilton"/>
    <x v="0"/>
    <s v="United States"/>
    <s v="Greenwood"/>
    <x v="14"/>
    <n v="46142"/>
    <x v="2"/>
    <s v="FUR-CH-10003379"/>
    <x v="0"/>
    <x v="1"/>
    <s v="Global Commerce Series High-Back Swivel/Tilt Chairs"/>
    <n v="1424.9"/>
    <n v="5"/>
    <n v="0"/>
    <n v="356.22500000000002"/>
  </r>
  <r>
    <n v="3941"/>
    <s v="CA-2017-117863"/>
    <x v="796"/>
    <d v="2017-05-23T00:00:00"/>
    <s v="Standard Class"/>
    <s v="TS-21340"/>
    <s v="Toby Swindell"/>
    <x v="0"/>
    <s v="United States"/>
    <s v="New York City"/>
    <x v="15"/>
    <n v="10024"/>
    <x v="3"/>
    <s v="FUR-FU-10002456"/>
    <x v="0"/>
    <x v="5"/>
    <s v="Master Caster Door Stop, Large Neon Orange"/>
    <n v="14.56"/>
    <n v="2"/>
    <n v="0"/>
    <n v="6.2608000000000015"/>
  </r>
  <r>
    <n v="3942"/>
    <s v="CA-2017-117863"/>
    <x v="796"/>
    <d v="2017-05-23T00:00:00"/>
    <s v="Standard Class"/>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s v="Second Class"/>
    <s v="EH-13945"/>
    <s v="Eric Hoffmann"/>
    <x v="0"/>
    <s v="United States"/>
    <s v="Memphis"/>
    <x v="18"/>
    <n v="38109"/>
    <x v="0"/>
    <s v="OFF-PA-10001166"/>
    <x v="1"/>
    <x v="10"/>
    <s v="Xerox 2"/>
    <n v="25.920000000000005"/>
    <n v="5"/>
    <n v="0.2"/>
    <n v="9.0719999999999992"/>
  </r>
  <r>
    <n v="3944"/>
    <s v="US-2016-142685"/>
    <x v="661"/>
    <d v="2016-06-30T00:00:00"/>
    <s v="Standard Class"/>
    <s v="MG-17695"/>
    <s v="Maureen Gnade"/>
    <x v="0"/>
    <s v="United States"/>
    <s v="Buffalo"/>
    <x v="15"/>
    <n v="14215"/>
    <x v="3"/>
    <s v="OFF-SU-10000157"/>
    <x v="1"/>
    <x v="14"/>
    <s v="Compact Automatic Electric Letter Opener"/>
    <n v="835.17000000000007"/>
    <n v="7"/>
    <n v="0"/>
    <n v="16.703400000000016"/>
  </r>
  <r>
    <n v="3945"/>
    <s v="CA-2016-133144"/>
    <x v="458"/>
    <d v="2016-05-21T00:00:00"/>
    <s v="Second Class"/>
    <s v="DO-13435"/>
    <s v="Denny Ordway"/>
    <x v="0"/>
    <s v="United States"/>
    <s v="Los Angeles"/>
    <x v="1"/>
    <n v="90036"/>
    <x v="1"/>
    <s v="OFF-PA-10004971"/>
    <x v="1"/>
    <x v="10"/>
    <s v="Xerox 196"/>
    <n v="17.34"/>
    <n v="3"/>
    <n v="0"/>
    <n v="8.4966000000000008"/>
  </r>
  <r>
    <n v="3946"/>
    <s v="CA-2017-167871"/>
    <x v="551"/>
    <d v="2017-11-23T00:00:00"/>
    <s v="Standard Class"/>
    <s v="AF-10870"/>
    <s v="Art Ferguson"/>
    <x v="0"/>
    <s v="United States"/>
    <s v="Homestead"/>
    <x v="2"/>
    <n v="33030"/>
    <x v="0"/>
    <s v="OFF-PA-10001977"/>
    <x v="1"/>
    <x v="10"/>
    <s v="Xerox 194"/>
    <n v="44.384"/>
    <n v="1"/>
    <n v="0.2"/>
    <n v="15.534399999999998"/>
  </r>
  <r>
    <n v="3947"/>
    <s v="CA-2017-167871"/>
    <x v="551"/>
    <d v="2017-11-23T00:00:00"/>
    <s v="Standard Class"/>
    <s v="AF-10870"/>
    <s v="Art Ferguson"/>
    <x v="0"/>
    <s v="United States"/>
    <s v="Homestead"/>
    <x v="2"/>
    <n v="33030"/>
    <x v="0"/>
    <s v="OFF-SU-10001225"/>
    <x v="1"/>
    <x v="14"/>
    <s v="Staple remover"/>
    <n v="2.9440000000000004"/>
    <n v="1"/>
    <n v="0.2"/>
    <n v="-0.66240000000000021"/>
  </r>
  <r>
    <n v="3948"/>
    <s v="CA-2016-119963"/>
    <x v="741"/>
    <d v="2016-11-22T00:00:00"/>
    <s v="Standard Class"/>
    <s v="SN-20710"/>
    <s v="Steve Nguyen"/>
    <x v="2"/>
    <s v="United States"/>
    <s v="Pasadena"/>
    <x v="5"/>
    <n v="77506"/>
    <x v="2"/>
    <s v="OFF-AR-10003514"/>
    <x v="1"/>
    <x v="6"/>
    <s v="4009 Highlighters by Sanford"/>
    <n v="6.3680000000000003"/>
    <n v="2"/>
    <n v="0.2"/>
    <n v="1.0347999999999993"/>
  </r>
  <r>
    <n v="3949"/>
    <s v="CA-2016-119963"/>
    <x v="741"/>
    <d v="2016-11-22T00:00:00"/>
    <s v="Standard Class"/>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s v="Standard Class"/>
    <s v="SN-20710"/>
    <s v="Steve Nguyen"/>
    <x v="2"/>
    <s v="United States"/>
    <s v="Pasadena"/>
    <x v="5"/>
    <n v="77506"/>
    <x v="2"/>
    <s v="OFF-PA-10001970"/>
    <x v="1"/>
    <x v="10"/>
    <s v="Xerox 1881"/>
    <n v="19.648"/>
    <n v="2"/>
    <n v="0.2"/>
    <n v="6.6311999999999989"/>
  </r>
  <r>
    <n v="3951"/>
    <s v="CA-2016-119963"/>
    <x v="741"/>
    <d v="2016-11-22T00:00:00"/>
    <s v="Standard Class"/>
    <s v="SN-20710"/>
    <s v="Steve Nguyen"/>
    <x v="2"/>
    <s v="United States"/>
    <s v="Pasadena"/>
    <x v="5"/>
    <n v="77506"/>
    <x v="2"/>
    <s v="FUR-CH-10003817"/>
    <x v="0"/>
    <x v="1"/>
    <s v="Global Value Steno Chair, Gray"/>
    <n v="255.108"/>
    <n v="6"/>
    <n v="0.3"/>
    <n v="-18.221999999999994"/>
  </r>
  <r>
    <n v="3952"/>
    <s v="CA-2014-121167"/>
    <x v="683"/>
    <d v="2014-11-30T00:00:00"/>
    <s v="Second Class"/>
    <s v="MO-17500"/>
    <s v="Mary O'Rourke"/>
    <x v="0"/>
    <s v="United States"/>
    <s v="Freeport"/>
    <x v="15"/>
    <n v="11520"/>
    <x v="3"/>
    <s v="OFF-BI-10003676"/>
    <x v="1"/>
    <x v="8"/>
    <s v="GBC Standard Recycled Report Covers, Clear Plastic Sheets"/>
    <n v="17.248000000000001"/>
    <n v="2"/>
    <n v="0.2"/>
    <n v="6.0367999999999986"/>
  </r>
  <r>
    <n v="3953"/>
    <s v="US-2016-151862"/>
    <x v="398"/>
    <d v="2016-03-08T00:00:00"/>
    <s v="Standard Class"/>
    <s v="ON-18715"/>
    <s v="Odella Nelson"/>
    <x v="1"/>
    <s v="United States"/>
    <s v="Denver"/>
    <x v="22"/>
    <n v="80219"/>
    <x v="1"/>
    <s v="TEC-PH-10003535"/>
    <x v="2"/>
    <x v="7"/>
    <s v="RCA ViSYS 25423RE1 Corded phone"/>
    <n v="159.98400000000001"/>
    <n v="2"/>
    <n v="0.2"/>
    <n v="13.998599999999989"/>
  </r>
  <r>
    <n v="3954"/>
    <s v="CA-2017-152961"/>
    <x v="787"/>
    <d v="2017-01-19T00:00:00"/>
    <s v="Standard Class"/>
    <s v="SC-20095"/>
    <s v="Sanjit Chand"/>
    <x v="0"/>
    <s v="United States"/>
    <s v="Quincy"/>
    <x v="31"/>
    <n v="2169"/>
    <x v="3"/>
    <s v="OFF-PA-10004675"/>
    <x v="1"/>
    <x v="10"/>
    <s v="Telephone Message Books with Fax/Mobile Section, 5 1/2&quot; x 3 3/16&quot;"/>
    <n v="12.7"/>
    <n v="2"/>
    <n v="0"/>
    <n v="5.8419999999999996"/>
  </r>
  <r>
    <n v="3955"/>
    <s v="CA-2014-133228"/>
    <x v="527"/>
    <d v="2014-04-09T00:00:00"/>
    <s v="Standard Class"/>
    <s v="MS-17710"/>
    <s v="Maurice Satty"/>
    <x v="0"/>
    <s v="United States"/>
    <s v="Detroit"/>
    <x v="12"/>
    <n v="48205"/>
    <x v="2"/>
    <s v="FUR-FU-10004020"/>
    <x v="0"/>
    <x v="5"/>
    <s v="Advantus Panel Wall Acrylic Frame"/>
    <n v="5.47"/>
    <n v="1"/>
    <n v="0"/>
    <n v="2.3521000000000001"/>
  </r>
  <r>
    <n v="3956"/>
    <s v="CA-2014-133228"/>
    <x v="527"/>
    <d v="2014-04-09T00:00:00"/>
    <s v="Standard Class"/>
    <s v="MS-17710"/>
    <s v="Maurice Satty"/>
    <x v="0"/>
    <s v="United States"/>
    <s v="Detroit"/>
    <x v="12"/>
    <n v="48205"/>
    <x v="2"/>
    <s v="OFF-AR-10001955"/>
    <x v="1"/>
    <x v="6"/>
    <s v="Newell 319"/>
    <n v="79.36"/>
    <n v="4"/>
    <n v="0"/>
    <n v="23.807999999999993"/>
  </r>
  <r>
    <n v="3957"/>
    <s v="CA-2016-114951"/>
    <x v="190"/>
    <d v="2016-07-03T00:00:00"/>
    <s v="Standard Class"/>
    <s v="DN-13690"/>
    <s v="Duane Noonan"/>
    <x v="0"/>
    <s v="United States"/>
    <s v="San Francisco"/>
    <x v="1"/>
    <n v="94109"/>
    <x v="1"/>
    <s v="FUR-FU-10002364"/>
    <x v="0"/>
    <x v="5"/>
    <s v="Eldon Expressions Wood Desk Accessories, Oak"/>
    <n v="22.14"/>
    <n v="3"/>
    <n v="0"/>
    <n v="6.4205999999999976"/>
  </r>
  <r>
    <n v="3958"/>
    <s v="CA-2016-156573"/>
    <x v="211"/>
    <d v="2016-06-02T00:00:00"/>
    <s v="Standard Class"/>
    <s v="RB-19360"/>
    <s v="Raymond Buch"/>
    <x v="0"/>
    <s v="United States"/>
    <s v="Nashville"/>
    <x v="18"/>
    <n v="37211"/>
    <x v="0"/>
    <s v="OFF-BI-10002414"/>
    <x v="1"/>
    <x v="8"/>
    <s v="GBC ProClick Spines for 32-Hole Punch"/>
    <n v="11.277000000000001"/>
    <n v="3"/>
    <n v="0.7"/>
    <n v="-8.6456999999999979"/>
  </r>
  <r>
    <n v="3959"/>
    <s v="CA-2016-156573"/>
    <x v="211"/>
    <d v="2016-06-02T00:00:00"/>
    <s v="Standard Class"/>
    <s v="RB-19360"/>
    <s v="Raymond Buch"/>
    <x v="0"/>
    <s v="United States"/>
    <s v="Nashville"/>
    <x v="18"/>
    <n v="37211"/>
    <x v="0"/>
    <s v="OFF-AR-10003732"/>
    <x v="1"/>
    <x v="6"/>
    <s v="Newell 333"/>
    <n v="4.4479999999999995"/>
    <n v="2"/>
    <n v="0.2"/>
    <n v="0.3335999999999999"/>
  </r>
  <r>
    <n v="3960"/>
    <s v="CA-2016-156573"/>
    <x v="211"/>
    <d v="2016-06-02T00:00:00"/>
    <s v="Standard Class"/>
    <s v="RB-19360"/>
    <s v="Raymond Buch"/>
    <x v="0"/>
    <s v="United States"/>
    <s v="Nashville"/>
    <x v="18"/>
    <n v="37211"/>
    <x v="0"/>
    <s v="FUR-FU-10001085"/>
    <x v="0"/>
    <x v="5"/>
    <s v="3M Polarizing Light Filter Sleeves"/>
    <n v="44.76"/>
    <n v="3"/>
    <n v="0.2"/>
    <n v="14.546999999999995"/>
  </r>
  <r>
    <n v="3961"/>
    <s v="CA-2015-113901"/>
    <x v="324"/>
    <d v="2015-10-24T00:00:00"/>
    <s v="Standard Class"/>
    <s v="NH-18610"/>
    <s v="Nicole Hansen"/>
    <x v="1"/>
    <s v="United States"/>
    <s v="Detroit"/>
    <x v="12"/>
    <n v="48227"/>
    <x v="2"/>
    <s v="OFF-BI-10001249"/>
    <x v="1"/>
    <x v="8"/>
    <s v="Avery Heavy-Duty EZD View Binder with Locking Rings"/>
    <n v="38.28"/>
    <n v="6"/>
    <n v="0"/>
    <n v="17.608799999999999"/>
  </r>
  <r>
    <n v="3962"/>
    <s v="CA-2015-113901"/>
    <x v="324"/>
    <d v="2015-10-24T00:00:00"/>
    <s v="Standard Class"/>
    <s v="NH-18610"/>
    <s v="Nicole Hansen"/>
    <x v="1"/>
    <s v="United States"/>
    <s v="Detroit"/>
    <x v="12"/>
    <n v="48227"/>
    <x v="2"/>
    <s v="TEC-PH-10002564"/>
    <x v="2"/>
    <x v="7"/>
    <s v="OtterBox Defender Series Case - Samsung Galaxy S4"/>
    <n v="149.94999999999999"/>
    <n v="5"/>
    <n v="0"/>
    <n v="44.984999999999985"/>
  </r>
  <r>
    <n v="3963"/>
    <s v="CA-2017-134838"/>
    <x v="600"/>
    <d v="2017-02-20T00:00:00"/>
    <s v="First Class"/>
    <s v="ED-13885"/>
    <s v="Emily Ducich"/>
    <x v="2"/>
    <s v="United States"/>
    <s v="Los Angeles"/>
    <x v="1"/>
    <n v="90045"/>
    <x v="1"/>
    <s v="OFF-AR-10000634"/>
    <x v="1"/>
    <x v="6"/>
    <s v="Newell 320"/>
    <n v="12.84"/>
    <n v="3"/>
    <n v="0"/>
    <n v="3.4668000000000005"/>
  </r>
  <r>
    <n v="3964"/>
    <s v="CA-2017-134838"/>
    <x v="600"/>
    <d v="2017-02-20T00:00:00"/>
    <s v="First Class"/>
    <s v="ED-13885"/>
    <s v="Emily Ducich"/>
    <x v="2"/>
    <s v="United States"/>
    <s v="Los Angeles"/>
    <x v="1"/>
    <n v="90045"/>
    <x v="1"/>
    <s v="FUR-FU-10004018"/>
    <x v="0"/>
    <x v="5"/>
    <s v="Tensor Computer Mounted Lamp"/>
    <n v="44.67"/>
    <n v="3"/>
    <n v="0"/>
    <n v="12.060900000000002"/>
  </r>
  <r>
    <n v="3965"/>
    <s v="CA-2016-120257"/>
    <x v="897"/>
    <d v="2016-09-28T00:00:00"/>
    <s v="Standard Class"/>
    <s v="PW-19240"/>
    <s v="Pierre Wener"/>
    <x v="0"/>
    <s v="United States"/>
    <s v="Philadelphia"/>
    <x v="9"/>
    <n v="19140"/>
    <x v="3"/>
    <s v="OFF-AR-10003481"/>
    <x v="1"/>
    <x v="6"/>
    <s v="Newell 348"/>
    <n v="7.8719999999999999"/>
    <n v="3"/>
    <n v="0.2"/>
    <n v="0.88559999999999883"/>
  </r>
  <r>
    <n v="3966"/>
    <s v="CA-2014-164910"/>
    <x v="607"/>
    <d v="2014-11-17T00:00:00"/>
    <s v="Second Class"/>
    <s v="DM-13345"/>
    <s v="Denise Monton"/>
    <x v="1"/>
    <s v="United States"/>
    <s v="Asheville"/>
    <x v="3"/>
    <n v="28806"/>
    <x v="0"/>
    <s v="OFF-AR-10003651"/>
    <x v="1"/>
    <x v="6"/>
    <s v="Newell 350"/>
    <n v="7.8719999999999999"/>
    <n v="3"/>
    <n v="0.2"/>
    <n v="0.88559999999999883"/>
  </r>
  <r>
    <n v="3967"/>
    <s v="CA-2016-149902"/>
    <x v="178"/>
    <d v="2016-04-06T00:00:00"/>
    <s v="Standard Class"/>
    <s v="DW-13540"/>
    <s v="Don Weiss"/>
    <x v="0"/>
    <s v="United States"/>
    <s v="New York City"/>
    <x v="15"/>
    <n v="10024"/>
    <x v="3"/>
    <s v="OFF-AR-10002956"/>
    <x v="1"/>
    <x v="6"/>
    <s v="Boston 16801 Nautilus Battery Pencil Sharpener"/>
    <n v="88.04"/>
    <n v="4"/>
    <n v="0"/>
    <n v="22.8904"/>
  </r>
  <r>
    <n v="3968"/>
    <s v="CA-2016-146010"/>
    <x v="244"/>
    <d v="2016-05-23T00:00:00"/>
    <s v="First Class"/>
    <s v="EH-14125"/>
    <s v="Eugene Hildebrand"/>
    <x v="2"/>
    <s v="United States"/>
    <s v="Colorado Springs"/>
    <x v="22"/>
    <n v="80906"/>
    <x v="1"/>
    <s v="OFF-BI-10003638"/>
    <x v="1"/>
    <x v="8"/>
    <s v="GBC Durable Plastic Covers"/>
    <n v="40.635000000000012"/>
    <n v="7"/>
    <n v="0.7"/>
    <n v="-32.507999999999996"/>
  </r>
  <r>
    <n v="3969"/>
    <s v="US-2015-163685"/>
    <x v="932"/>
    <d v="2015-06-05T00:00:00"/>
    <s v="Standard Class"/>
    <s v="KE-16420"/>
    <s v="Katrina Edelman"/>
    <x v="1"/>
    <s v="United States"/>
    <s v="San Antonio"/>
    <x v="5"/>
    <n v="78207"/>
    <x v="2"/>
    <s v="OFF-BI-10001890"/>
    <x v="1"/>
    <x v="8"/>
    <s v="Avery Poly Binder Pockets"/>
    <n v="5.7279999999999989"/>
    <n v="8"/>
    <n v="0.8"/>
    <n v="-9.1648000000000032"/>
  </r>
  <r>
    <n v="3970"/>
    <s v="US-2015-163685"/>
    <x v="932"/>
    <d v="2015-06-05T00:00:00"/>
    <s v="Standard Class"/>
    <s v="KE-16420"/>
    <s v="Katrina Edelman"/>
    <x v="1"/>
    <s v="United States"/>
    <s v="San Antonio"/>
    <x v="5"/>
    <n v="78207"/>
    <x v="2"/>
    <s v="OFF-PA-10002606"/>
    <x v="1"/>
    <x v="10"/>
    <s v="Xerox 1928"/>
    <n v="42.24"/>
    <n v="10"/>
    <n v="0.2"/>
    <n v="13.199999999999998"/>
  </r>
  <r>
    <n v="3971"/>
    <s v="CA-2014-135090"/>
    <x v="754"/>
    <d v="2014-11-26T00:00:00"/>
    <s v="Standard Class"/>
    <s v="SP-20920"/>
    <s v="Susan Pistek"/>
    <x v="0"/>
    <s v="United States"/>
    <s v="Los Angeles"/>
    <x v="1"/>
    <n v="90036"/>
    <x v="1"/>
    <s v="OFF-PA-10002245"/>
    <x v="1"/>
    <x v="10"/>
    <s v="Xerox 1895"/>
    <n v="53.820000000000007"/>
    <n v="9"/>
    <n v="0"/>
    <n v="24.218999999999998"/>
  </r>
  <r>
    <n v="3972"/>
    <s v="CA-2015-132374"/>
    <x v="933"/>
    <d v="2015-02-24T00:00:00"/>
    <s v="Second Class"/>
    <s v="PS-19045"/>
    <s v="Penelope Sewall"/>
    <x v="2"/>
    <s v="United States"/>
    <s v="Sterling Heights"/>
    <x v="12"/>
    <n v="48310"/>
    <x v="2"/>
    <s v="OFF-AR-10001615"/>
    <x v="1"/>
    <x v="6"/>
    <s v="Newell 34"/>
    <n v="79.36"/>
    <n v="4"/>
    <n v="0"/>
    <n v="20.633600000000001"/>
  </r>
  <r>
    <n v="3973"/>
    <s v="CA-2016-167556"/>
    <x v="892"/>
    <d v="2016-04-02T00:00:00"/>
    <s v="Standard Class"/>
    <s v="JM-15250"/>
    <s v="Janet Martin"/>
    <x v="0"/>
    <s v="United States"/>
    <s v="New York City"/>
    <x v="15"/>
    <n v="10009"/>
    <x v="3"/>
    <s v="OFF-PA-10000466"/>
    <x v="1"/>
    <x v="10"/>
    <s v="Memo Book, 100 Message Capacity, 5 3/8” x 11”"/>
    <n v="13.48"/>
    <n v="2"/>
    <n v="0"/>
    <n v="6.74"/>
  </r>
  <r>
    <n v="3974"/>
    <s v="CA-2016-167556"/>
    <x v="892"/>
    <d v="2016-04-02T00:00:00"/>
    <s v="Standard Class"/>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s v="Standard Class"/>
    <s v="JM-15250"/>
    <s v="Janet Martin"/>
    <x v="0"/>
    <s v="United States"/>
    <s v="New York City"/>
    <x v="15"/>
    <n v="10009"/>
    <x v="3"/>
    <s v="FUR-FU-10004848"/>
    <x v="0"/>
    <x v="5"/>
    <s v="Howard Miller 13-3/4&quot; Diameter Brushed Chrome Round Wall Clock"/>
    <n v="414"/>
    <n v="8"/>
    <n v="0"/>
    <n v="124.19999999999999"/>
  </r>
  <r>
    <n v="3976"/>
    <s v="CA-2016-167556"/>
    <x v="892"/>
    <d v="2016-04-02T00:00:00"/>
    <s v="Standard Class"/>
    <s v="JM-15250"/>
    <s v="Janet Martin"/>
    <x v="0"/>
    <s v="United States"/>
    <s v="New York City"/>
    <x v="15"/>
    <n v="10009"/>
    <x v="3"/>
    <s v="OFF-BI-10000320"/>
    <x v="1"/>
    <x v="8"/>
    <s v="GBC Plastic Binding Combs"/>
    <n v="41.328000000000003"/>
    <n v="7"/>
    <n v="0.2"/>
    <n v="14.981400000000001"/>
  </r>
  <r>
    <n v="3977"/>
    <s v="US-2016-116400"/>
    <x v="332"/>
    <d v="2016-10-24T00:00:00"/>
    <s v="First Class"/>
    <s v="EB-13930"/>
    <s v="Eric Barreto"/>
    <x v="0"/>
    <s v="United States"/>
    <s v="Richmond"/>
    <x v="17"/>
    <n v="23223"/>
    <x v="0"/>
    <s v="FUR-FU-10003731"/>
    <x v="0"/>
    <x v="5"/>
    <s v="Eldon Expressions Wood and Plastic Desk Accessories, Oak"/>
    <n v="39.92"/>
    <n v="4"/>
    <n v="0"/>
    <n v="11.177600000000002"/>
  </r>
  <r>
    <n v="3978"/>
    <s v="CA-2017-101308"/>
    <x v="280"/>
    <d v="2017-10-07T00:00:00"/>
    <s v="Standard Class"/>
    <s v="FG-14260"/>
    <s v="Frank Gastineau"/>
    <x v="2"/>
    <s v="United States"/>
    <s v="Seattle"/>
    <x v="4"/>
    <n v="98105"/>
    <x v="1"/>
    <s v="OFF-FA-10002780"/>
    <x v="1"/>
    <x v="13"/>
    <s v="Staples"/>
    <n v="8.94"/>
    <n v="3"/>
    <n v="0"/>
    <n v="4.1123999999999992"/>
  </r>
  <r>
    <n v="3979"/>
    <s v="CA-2017-101308"/>
    <x v="280"/>
    <d v="2017-10-07T00:00:00"/>
    <s v="Standard Class"/>
    <s v="FG-14260"/>
    <s v="Frank Gastineau"/>
    <x v="2"/>
    <s v="United States"/>
    <s v="Seattle"/>
    <x v="4"/>
    <n v="98105"/>
    <x v="1"/>
    <s v="TEC-PH-10003800"/>
    <x v="2"/>
    <x v="7"/>
    <s v="i.Sound Portable Power - 8000 mAh"/>
    <n v="84.784000000000006"/>
    <n v="2"/>
    <n v="0.2"/>
    <n v="-20.136200000000006"/>
  </r>
  <r>
    <n v="3980"/>
    <s v="CA-2014-114517"/>
    <x v="851"/>
    <d v="2014-12-27T00:00:00"/>
    <s v="Standard Class"/>
    <s v="TH-21235"/>
    <s v="Tiffany House"/>
    <x v="1"/>
    <s v="United States"/>
    <s v="New York City"/>
    <x v="15"/>
    <n v="10024"/>
    <x v="3"/>
    <s v="FUR-TA-10001676"/>
    <x v="0"/>
    <x v="3"/>
    <s v="Hon 61000 Series Interactive Training Tables"/>
    <n v="53.315999999999995"/>
    <n v="2"/>
    <n v="0.4"/>
    <n v="-19.549200000000006"/>
  </r>
  <r>
    <n v="3981"/>
    <s v="CA-2014-114517"/>
    <x v="851"/>
    <d v="2014-12-27T00:00:00"/>
    <s v="Standard Class"/>
    <s v="TH-21235"/>
    <s v="Tiffany House"/>
    <x v="1"/>
    <s v="United States"/>
    <s v="New York City"/>
    <x v="15"/>
    <n v="10024"/>
    <x v="3"/>
    <s v="OFF-AP-10002350"/>
    <x v="1"/>
    <x v="9"/>
    <s v="Belkin F9H710-06 7 Outlet SurgeMaster Surge Protector"/>
    <n v="56.519999999999996"/>
    <n v="3"/>
    <n v="0"/>
    <n v="15.8256"/>
  </r>
  <r>
    <n v="3982"/>
    <s v="CA-2017-119564"/>
    <x v="934"/>
    <d v="2017-12-20T00:00:00"/>
    <s v="Standard Class"/>
    <s v="PL-18925"/>
    <s v="Paul Lucas"/>
    <x v="2"/>
    <s v="United States"/>
    <s v="Seattle"/>
    <x v="4"/>
    <n v="98115"/>
    <x v="1"/>
    <s v="FUR-FU-10003096"/>
    <x v="0"/>
    <x v="5"/>
    <s v="Master Giant Foot Doorstop, Safety Yellow"/>
    <n v="22.77"/>
    <n v="3"/>
    <n v="0"/>
    <n v="9.7911000000000001"/>
  </r>
  <r>
    <n v="3983"/>
    <s v="CA-2016-135265"/>
    <x v="274"/>
    <d v="2016-07-09T00:00:00"/>
    <s v="Second Class"/>
    <s v="CC-12370"/>
    <s v="Christopher Conant"/>
    <x v="0"/>
    <s v="United States"/>
    <s v="Los Angeles"/>
    <x v="1"/>
    <n v="90045"/>
    <x v="1"/>
    <s v="FUR-CH-10003061"/>
    <x v="0"/>
    <x v="1"/>
    <s v="Global Leather Task Chair, Black"/>
    <n v="287.96800000000002"/>
    <n v="4"/>
    <n v="0.2"/>
    <n v="-3.5996000000000521"/>
  </r>
  <r>
    <n v="3984"/>
    <s v="CA-2016-135265"/>
    <x v="274"/>
    <d v="2016-07-09T00:00:00"/>
    <s v="Second Class"/>
    <s v="CC-12370"/>
    <s v="Christopher Conant"/>
    <x v="0"/>
    <s v="United States"/>
    <s v="Los Angeles"/>
    <x v="1"/>
    <n v="90045"/>
    <x v="1"/>
    <s v="TEC-CO-10003763"/>
    <x v="2"/>
    <x v="16"/>
    <s v="Canon PC1060 Personal Laser Copier"/>
    <n v="2799.9600000000005"/>
    <n v="5"/>
    <n v="0.2"/>
    <n v="944.98649999999986"/>
  </r>
  <r>
    <n v="3985"/>
    <s v="CA-2016-135265"/>
    <x v="274"/>
    <d v="2016-07-09T00:00:00"/>
    <s v="Second Class"/>
    <s v="CC-12370"/>
    <s v="Christopher Conant"/>
    <x v="0"/>
    <s v="United States"/>
    <s v="Los Angeles"/>
    <x v="1"/>
    <n v="90045"/>
    <x v="1"/>
    <s v="OFF-PA-10002923"/>
    <x v="1"/>
    <x v="10"/>
    <s v="Xerox 1942"/>
    <n v="48.94"/>
    <n v="1"/>
    <n v="0"/>
    <n v="24.47"/>
  </r>
  <r>
    <n v="3986"/>
    <s v="CA-2016-108735"/>
    <x v="764"/>
    <d v="2016-04-21T00:00:00"/>
    <s v="Standard Class"/>
    <s v="JM-15535"/>
    <s v="Jessica Myrick"/>
    <x v="0"/>
    <s v="United States"/>
    <s v="Lakewood"/>
    <x v="1"/>
    <n v="90712"/>
    <x v="1"/>
    <s v="FUR-BO-10003441"/>
    <x v="0"/>
    <x v="0"/>
    <s v="Bush Westfield Collection Bookcases, Fully Assembled"/>
    <n v="257.49900000000002"/>
    <n v="3"/>
    <n v="0.15"/>
    <n v="24.235199999999978"/>
  </r>
  <r>
    <n v="3987"/>
    <s v="CA-2017-112333"/>
    <x v="798"/>
    <d v="2017-04-14T00:00:00"/>
    <s v="Standard Class"/>
    <s v="KF-16285"/>
    <s v="Karen Ferguson"/>
    <x v="2"/>
    <s v="United States"/>
    <s v="Plainfield"/>
    <x v="30"/>
    <n v="7060"/>
    <x v="3"/>
    <s v="OFF-ST-10001780"/>
    <x v="1"/>
    <x v="4"/>
    <s v="Tennsco 16-Compartment Lockers with Coat Rack"/>
    <n v="2591.56"/>
    <n v="4"/>
    <n v="0"/>
    <n v="621.97440000000006"/>
  </r>
  <r>
    <n v="3988"/>
    <s v="CA-2017-112333"/>
    <x v="798"/>
    <d v="2017-04-14T00:00:00"/>
    <s v="Standard Class"/>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s v="Standard Class"/>
    <s v="CS-12175"/>
    <s v="Charles Sheldon"/>
    <x v="1"/>
    <s v="United States"/>
    <s v="Columbia"/>
    <x v="18"/>
    <n v="38401"/>
    <x v="0"/>
    <s v="FUR-FU-10003798"/>
    <x v="0"/>
    <x v="5"/>
    <s v="Ultra Door Kickplate, 8&quot;H x 34&quot;W"/>
    <n v="79.12"/>
    <n v="5"/>
    <n v="0.2"/>
    <n v="13.845999999999997"/>
  </r>
  <r>
    <n v="3990"/>
    <s v="CA-2014-122588"/>
    <x v="641"/>
    <d v="2014-11-27T00:00:00"/>
    <s v="Second Class"/>
    <s v="AR-10540"/>
    <s v="Andy Reiter"/>
    <x v="0"/>
    <s v="United States"/>
    <s v="Woonsocket"/>
    <x v="34"/>
    <n v="2895"/>
    <x v="3"/>
    <s v="FUR-FU-10001095"/>
    <x v="0"/>
    <x v="5"/>
    <s v="DAX Black Cherry Wood-Tone Poster Frame"/>
    <n v="52.96"/>
    <n v="2"/>
    <n v="0"/>
    <n v="20.1248"/>
  </r>
  <r>
    <n v="3991"/>
    <s v="CA-2014-137589"/>
    <x v="935"/>
    <d v="2014-11-08T00:00:00"/>
    <s v="Standard Class"/>
    <s v="MS-17770"/>
    <s v="Maxwell Schwartz"/>
    <x v="0"/>
    <s v="United States"/>
    <s v="Lancaster"/>
    <x v="9"/>
    <n v="17602"/>
    <x v="3"/>
    <s v="OFF-SU-10000157"/>
    <x v="1"/>
    <x v="14"/>
    <s v="Compact Automatic Electric Letter Opener"/>
    <n v="286.34400000000005"/>
    <n v="3"/>
    <n v="0.2"/>
    <n v="-64.427400000000006"/>
  </r>
  <r>
    <n v="3992"/>
    <s v="CA-2015-161998"/>
    <x v="489"/>
    <d v="2015-05-05T00:00:00"/>
    <s v="Standard Class"/>
    <s v="DB-13120"/>
    <s v="David Bremer"/>
    <x v="1"/>
    <s v="United States"/>
    <s v="Tampa"/>
    <x v="2"/>
    <n v="33614"/>
    <x v="0"/>
    <s v="FUR-FU-10001095"/>
    <x v="0"/>
    <x v="5"/>
    <s v="DAX Black Cherry Wood-Tone Poster Frame"/>
    <n v="63.552000000000007"/>
    <n v="3"/>
    <n v="0.2"/>
    <n v="14.299199999999999"/>
  </r>
  <r>
    <n v="3993"/>
    <s v="CA-2015-161998"/>
    <x v="489"/>
    <d v="2015-05-05T00:00:00"/>
    <s v="Standard Class"/>
    <s v="DB-13120"/>
    <s v="David Bremer"/>
    <x v="1"/>
    <s v="United States"/>
    <s v="Tampa"/>
    <x v="2"/>
    <n v="33614"/>
    <x v="0"/>
    <s v="OFF-SU-10004261"/>
    <x v="1"/>
    <x v="14"/>
    <s v="Fiskars 8&quot; Scissors, 2/Pack"/>
    <n v="41.375999999999998"/>
    <n v="3"/>
    <n v="0.2"/>
    <n v="4.6547999999999927"/>
  </r>
  <r>
    <n v="3994"/>
    <s v="CA-2015-161998"/>
    <x v="489"/>
    <d v="2015-05-05T00:00:00"/>
    <s v="Standard Class"/>
    <s v="DB-13120"/>
    <s v="David Bremer"/>
    <x v="1"/>
    <s v="United States"/>
    <s v="Tampa"/>
    <x v="2"/>
    <n v="33614"/>
    <x v="0"/>
    <s v="OFF-AR-10004022"/>
    <x v="1"/>
    <x v="6"/>
    <s v="Panasonic KP-380BK Classic Electric Pencil Sharpener"/>
    <n v="172.70400000000001"/>
    <n v="6"/>
    <n v="0.2"/>
    <n v="10.793999999999983"/>
  </r>
  <r>
    <n v="3995"/>
    <s v="CA-2015-105627"/>
    <x v="936"/>
    <d v="2015-03-12T00:00:00"/>
    <s v="Standard Class"/>
    <s v="DK-12895"/>
    <s v="Dana Kaydos"/>
    <x v="0"/>
    <s v="United States"/>
    <s v="Kenosha"/>
    <x v="6"/>
    <n v="53142"/>
    <x v="2"/>
    <s v="FUR-BO-10002916"/>
    <x v="0"/>
    <x v="0"/>
    <s v="Rush Hierlooms Collection 1&quot; Thick Stackable Bookcases"/>
    <n v="512.93999999999994"/>
    <n v="3"/>
    <n v="0"/>
    <n v="97.45859999999999"/>
  </r>
  <r>
    <n v="3996"/>
    <s v="CA-2015-105627"/>
    <x v="936"/>
    <d v="2015-03-12T00:00:00"/>
    <s v="Standard Class"/>
    <s v="DK-12895"/>
    <s v="Dana Kaydos"/>
    <x v="0"/>
    <s v="United States"/>
    <s v="Kenosha"/>
    <x v="6"/>
    <n v="53142"/>
    <x v="2"/>
    <s v="FUR-CH-10002084"/>
    <x v="0"/>
    <x v="1"/>
    <s v="Hon Mobius Operator's Chair"/>
    <n v="860.93"/>
    <n v="7"/>
    <n v="0"/>
    <n v="189.40460000000002"/>
  </r>
  <r>
    <n v="3997"/>
    <s v="CA-2015-105627"/>
    <x v="936"/>
    <d v="2015-03-12T00:00:00"/>
    <s v="Standard Class"/>
    <s v="DK-12895"/>
    <s v="Dana Kaydos"/>
    <x v="0"/>
    <s v="United States"/>
    <s v="Kenosha"/>
    <x v="6"/>
    <n v="53142"/>
    <x v="2"/>
    <s v="TEC-PH-10003012"/>
    <x v="2"/>
    <x v="7"/>
    <s v="Nortel Meridian M3904 Professional Digital phone"/>
    <n v="769.95"/>
    <n v="5"/>
    <n v="0"/>
    <n v="223.28549999999993"/>
  </r>
  <r>
    <n v="3998"/>
    <s v="CA-2015-105627"/>
    <x v="936"/>
    <d v="2015-03-12T00:00:00"/>
    <s v="Standard Class"/>
    <s v="DK-12895"/>
    <s v="Dana Kaydos"/>
    <x v="0"/>
    <s v="United States"/>
    <s v="Kenosha"/>
    <x v="6"/>
    <n v="53142"/>
    <x v="2"/>
    <s v="OFF-AR-10002704"/>
    <x v="1"/>
    <x v="6"/>
    <s v="Boston 1900 Electric Pencil Sharpener"/>
    <n v="14.98"/>
    <n v="1"/>
    <n v="0"/>
    <n v="4.4939999999999998"/>
  </r>
  <r>
    <n v="3999"/>
    <s v="CA-2015-105627"/>
    <x v="936"/>
    <d v="2015-03-12T00:00:00"/>
    <s v="Standard Class"/>
    <s v="DK-12895"/>
    <s v="Dana Kaydos"/>
    <x v="0"/>
    <s v="United States"/>
    <s v="Kenosha"/>
    <x v="6"/>
    <n v="53142"/>
    <x v="2"/>
    <s v="FUR-FU-10000308"/>
    <x v="0"/>
    <x v="5"/>
    <s v="Deflect-o Glass Clear Studded Chair Mats"/>
    <n v="373.08"/>
    <n v="6"/>
    <n v="0"/>
    <n v="82.077600000000004"/>
  </r>
  <r>
    <n v="4000"/>
    <s v="US-2015-149629"/>
    <x v="789"/>
    <d v="2015-07-20T00:00:00"/>
    <s v="Second Class"/>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s v="Standard Class"/>
    <s v="Dp-13240"/>
    <s v="Dean percer"/>
    <x v="2"/>
    <s v="United States"/>
    <s v="Seattle"/>
    <x v="4"/>
    <n v="98115"/>
    <x v="1"/>
    <s v="FUR-FU-10001196"/>
    <x v="0"/>
    <x v="5"/>
    <s v="DAX Cubicle Frames - 8x10"/>
    <n v="63.47"/>
    <n v="11"/>
    <n v="0"/>
    <n v="19.040999999999997"/>
  </r>
  <r>
    <n v="4002"/>
    <s v="CA-2014-116834"/>
    <x v="856"/>
    <d v="2014-10-16T00:00:00"/>
    <s v="Standard Class"/>
    <s v="Dp-13240"/>
    <s v="Dean percer"/>
    <x v="2"/>
    <s v="United States"/>
    <s v="Seattle"/>
    <x v="4"/>
    <n v="98115"/>
    <x v="1"/>
    <s v="TEC-AC-10002942"/>
    <x v="2"/>
    <x v="11"/>
    <s v="WD My Passport Ultra 1TB Portable External Hard Drive"/>
    <n v="345"/>
    <n v="5"/>
    <n v="0"/>
    <n v="58.649999999999984"/>
  </r>
  <r>
    <n v="4003"/>
    <s v="CA-2016-145730"/>
    <x v="840"/>
    <d v="2016-03-08T00:00:00"/>
    <s v="Standard Class"/>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s v="Standard Class"/>
    <s v="CC-12220"/>
    <s v="Chris Cortes"/>
    <x v="0"/>
    <s v="United States"/>
    <s v="San Antonio"/>
    <x v="5"/>
    <n v="78207"/>
    <x v="2"/>
    <s v="TEC-MA-10001016"/>
    <x v="2"/>
    <x v="15"/>
    <s v="Canon PC170 Desktop Personal Copier"/>
    <n v="287.90999999999997"/>
    <n v="3"/>
    <n v="0.4"/>
    <n v="33.589499999999987"/>
  </r>
  <r>
    <n v="4005"/>
    <s v="CA-2016-145730"/>
    <x v="840"/>
    <d v="2016-03-08T00:00:00"/>
    <s v="Standard Class"/>
    <s v="CC-12220"/>
    <s v="Chris Cortes"/>
    <x v="0"/>
    <s v="United States"/>
    <s v="San Antonio"/>
    <x v="5"/>
    <n v="78207"/>
    <x v="2"/>
    <s v="OFF-EN-10000483"/>
    <x v="1"/>
    <x v="12"/>
    <s v="White Envelopes, White Envelopes with Clear Poly Window"/>
    <n v="36.6"/>
    <n v="3"/>
    <n v="0.2"/>
    <n v="11.894999999999994"/>
  </r>
  <r>
    <n v="4006"/>
    <s v="US-2015-168732"/>
    <x v="895"/>
    <d v="2015-12-16T00:00:00"/>
    <s v="Standard Class"/>
    <s v="KM-16660"/>
    <s v="Khloe Miller"/>
    <x v="0"/>
    <s v="United States"/>
    <s v="Roswell"/>
    <x v="32"/>
    <n v="30076"/>
    <x v="0"/>
    <s v="OFF-AR-10003087"/>
    <x v="1"/>
    <x v="6"/>
    <s v="Staples in misc. colors"/>
    <n v="1.78"/>
    <n v="1"/>
    <n v="0"/>
    <n v="0.49839999999999995"/>
  </r>
  <r>
    <n v="4007"/>
    <s v="US-2015-168732"/>
    <x v="895"/>
    <d v="2015-12-16T00:00:00"/>
    <s v="Standard Class"/>
    <s v="KM-16660"/>
    <s v="Khloe Miller"/>
    <x v="0"/>
    <s v="United States"/>
    <s v="Roswell"/>
    <x v="32"/>
    <n v="30076"/>
    <x v="0"/>
    <s v="OFF-PA-10000520"/>
    <x v="1"/>
    <x v="10"/>
    <s v="Xerox 201"/>
    <n v="25.92"/>
    <n v="4"/>
    <n v="0"/>
    <n v="12.441600000000001"/>
  </r>
  <r>
    <n v="4008"/>
    <s v="US-2015-168732"/>
    <x v="895"/>
    <d v="2015-12-16T00:00:00"/>
    <s v="Standard Class"/>
    <s v="KM-16660"/>
    <s v="Khloe Miller"/>
    <x v="0"/>
    <s v="United States"/>
    <s v="Roswell"/>
    <x v="32"/>
    <n v="30076"/>
    <x v="0"/>
    <s v="TEC-AC-10001553"/>
    <x v="2"/>
    <x v="11"/>
    <s v="Memorex 25GB 6X Branded Blu-Ray Recordable Disc, 15/Pack"/>
    <n v="101.94"/>
    <n v="6"/>
    <n v="0"/>
    <n v="21.407399999999999"/>
  </r>
  <r>
    <n v="4009"/>
    <s v="CA-2015-107468"/>
    <x v="217"/>
    <d v="2015-12-22T00:00:00"/>
    <s v="Standard Class"/>
    <s v="MK-17905"/>
    <s v="Michael Kennedy"/>
    <x v="1"/>
    <s v="United States"/>
    <s v="Louisville"/>
    <x v="22"/>
    <n v="80027"/>
    <x v="1"/>
    <s v="OFF-AR-10000634"/>
    <x v="1"/>
    <x v="6"/>
    <s v="Newell 320"/>
    <n v="6.8480000000000008"/>
    <n v="2"/>
    <n v="0.2"/>
    <n v="0.59920000000000018"/>
  </r>
  <r>
    <n v="4010"/>
    <s v="CA-2017-144463"/>
    <x v="314"/>
    <d v="2017-01-05T00:00:00"/>
    <s v="Standard Class"/>
    <s v="SC-20725"/>
    <s v="Steven Cartwright"/>
    <x v="0"/>
    <s v="United States"/>
    <s v="Los Angeles"/>
    <x v="1"/>
    <n v="90036"/>
    <x v="1"/>
    <s v="FUR-FU-10001215"/>
    <x v="0"/>
    <x v="5"/>
    <s v="Howard Miller 11-1/2&quot; Diameter Brentwood Wall Clock"/>
    <n v="474.43"/>
    <n v="11"/>
    <n v="0"/>
    <n v="199.26060000000004"/>
  </r>
  <r>
    <n v="4011"/>
    <s v="CA-2017-100811"/>
    <x v="610"/>
    <d v="2017-11-24T00:00:00"/>
    <s v="First Class"/>
    <s v="CC-12475"/>
    <s v="Cindy Chapman"/>
    <x v="0"/>
    <s v="United States"/>
    <s v="Philadelphia"/>
    <x v="9"/>
    <n v="19143"/>
    <x v="3"/>
    <s v="OFF-PA-10001204"/>
    <x v="1"/>
    <x v="10"/>
    <s v="Xerox 1972"/>
    <n v="8.4480000000000004"/>
    <n v="2"/>
    <n v="0.2"/>
    <n v="2.6399999999999997"/>
  </r>
  <r>
    <n v="4012"/>
    <s v="CA-2017-100811"/>
    <x v="610"/>
    <d v="2017-11-24T00:00:00"/>
    <s v="First Class"/>
    <s v="CC-12475"/>
    <s v="Cindy Chapman"/>
    <x v="0"/>
    <s v="United States"/>
    <s v="Philadelphia"/>
    <x v="9"/>
    <n v="19143"/>
    <x v="3"/>
    <s v="OFF-ST-10002444"/>
    <x v="1"/>
    <x v="4"/>
    <s v="Recycled Eldon Regeneration Jumbo File"/>
    <n v="39.295999999999999"/>
    <n v="4"/>
    <n v="0.2"/>
    <n v="3.9295999999999989"/>
  </r>
  <r>
    <n v="4013"/>
    <s v="CA-2015-153612"/>
    <x v="937"/>
    <d v="2015-12-27T00:00:00"/>
    <s v="Standard Class"/>
    <s v="BT-11305"/>
    <s v="Beth Thompson"/>
    <x v="2"/>
    <s v="United States"/>
    <s v="Superior"/>
    <x v="6"/>
    <n v="54880"/>
    <x v="2"/>
    <s v="OFF-AR-10000203"/>
    <x v="1"/>
    <x v="6"/>
    <s v="Newell 336"/>
    <n v="17.12"/>
    <n v="4"/>
    <n v="0"/>
    <n v="4.9647999999999985"/>
  </r>
  <r>
    <n v="4014"/>
    <s v="CA-2015-165624"/>
    <x v="841"/>
    <d v="2015-08-28T00:00:00"/>
    <s v="Standard Class"/>
    <s v="FH-14350"/>
    <s v="Fred Harton"/>
    <x v="0"/>
    <s v="United States"/>
    <s v="Atlanta"/>
    <x v="32"/>
    <n v="30318"/>
    <x v="0"/>
    <s v="OFF-AP-10000828"/>
    <x v="1"/>
    <x v="9"/>
    <s v="Avanti 4.4 Cu. Ft. Refrigerator"/>
    <n v="542.93999999999994"/>
    <n v="3"/>
    <n v="0"/>
    <n v="152.02319999999997"/>
  </r>
  <r>
    <n v="4015"/>
    <s v="CA-2015-165624"/>
    <x v="841"/>
    <d v="2015-08-28T00:00:00"/>
    <s v="Standard Class"/>
    <s v="FH-14350"/>
    <s v="Fred Harton"/>
    <x v="0"/>
    <s v="United States"/>
    <s v="Atlanta"/>
    <x v="32"/>
    <n v="30318"/>
    <x v="0"/>
    <s v="OFF-LA-10003190"/>
    <x v="1"/>
    <x v="2"/>
    <s v="Avery 474"/>
    <n v="8.64"/>
    <n v="3"/>
    <n v="0"/>
    <n v="4.2336"/>
  </r>
  <r>
    <n v="4016"/>
    <s v="CA-2015-165624"/>
    <x v="841"/>
    <d v="2015-08-28T00:00:00"/>
    <s v="Standard Class"/>
    <s v="FH-14350"/>
    <s v="Fred Harton"/>
    <x v="0"/>
    <s v="United States"/>
    <s v="Atlanta"/>
    <x v="32"/>
    <n v="30318"/>
    <x v="0"/>
    <s v="OFF-PA-10002319"/>
    <x v="1"/>
    <x v="10"/>
    <s v="Xerox 1944"/>
    <n v="193.79999999999998"/>
    <n v="5"/>
    <n v="0"/>
    <n v="94.962000000000003"/>
  </r>
  <r>
    <n v="4017"/>
    <s v="CA-2015-165624"/>
    <x v="841"/>
    <d v="2015-08-28T00:00:00"/>
    <s v="Standard Class"/>
    <s v="FH-14350"/>
    <s v="Fred Harton"/>
    <x v="0"/>
    <s v="United States"/>
    <s v="Atlanta"/>
    <x v="32"/>
    <n v="30318"/>
    <x v="0"/>
    <s v="OFF-PA-10003893"/>
    <x v="1"/>
    <x v="10"/>
    <s v="Xerox 1962"/>
    <n v="21.400000000000002"/>
    <n v="5"/>
    <n v="0"/>
    <n v="9.629999999999999"/>
  </r>
  <r>
    <n v="4018"/>
    <s v="CA-2015-165624"/>
    <x v="841"/>
    <d v="2015-08-28T00:00:00"/>
    <s v="Standard Class"/>
    <s v="FH-14350"/>
    <s v="Fred Harton"/>
    <x v="0"/>
    <s v="United States"/>
    <s v="Atlanta"/>
    <x v="32"/>
    <n v="30318"/>
    <x v="0"/>
    <s v="OFF-PA-10002499"/>
    <x v="1"/>
    <x v="10"/>
    <s v="Xerox 1890"/>
    <n v="97.88"/>
    <n v="2"/>
    <n v="0"/>
    <n v="48.94"/>
  </r>
  <r>
    <n v="4019"/>
    <s v="CA-2015-165624"/>
    <x v="841"/>
    <d v="2015-08-28T00:00:00"/>
    <s v="Standard Class"/>
    <s v="FH-14350"/>
    <s v="Fred Harton"/>
    <x v="0"/>
    <s v="United States"/>
    <s v="Atlanta"/>
    <x v="32"/>
    <n v="30318"/>
    <x v="0"/>
    <s v="TEC-AC-10004568"/>
    <x v="2"/>
    <x v="11"/>
    <s v="Maxell LTO Ultrium - 800 GB"/>
    <n v="251.91"/>
    <n v="9"/>
    <n v="0"/>
    <n v="47.862899999999982"/>
  </r>
  <r>
    <n v="4020"/>
    <s v="CA-2015-165624"/>
    <x v="841"/>
    <d v="2015-08-28T00:00:00"/>
    <s v="Standard Class"/>
    <s v="FH-14350"/>
    <s v="Fred Harton"/>
    <x v="0"/>
    <s v="United States"/>
    <s v="Atlanta"/>
    <x v="32"/>
    <n v="30318"/>
    <x v="0"/>
    <s v="OFF-AP-10001492"/>
    <x v="1"/>
    <x v="9"/>
    <s v="Acco Six-Outlet Power Strip, 4' Cord Length"/>
    <n v="25.86"/>
    <n v="3"/>
    <n v="0"/>
    <n v="6.7236000000000002"/>
  </r>
  <r>
    <n v="4021"/>
    <s v="CA-2014-154963"/>
    <x v="169"/>
    <d v="2014-06-27T00:00:00"/>
    <s v="Standard Class"/>
    <s v="AA-10645"/>
    <s v="Anna Andreadi"/>
    <x v="0"/>
    <s v="United States"/>
    <s v="Chester"/>
    <x v="9"/>
    <n v="19013"/>
    <x v="3"/>
    <s v="FUR-CH-10004698"/>
    <x v="0"/>
    <x v="1"/>
    <s v="Padded Folding Chairs, Black, 4/Carton"/>
    <n v="170.05799999999999"/>
    <n v="3"/>
    <n v="0.3"/>
    <n v="-4.858799999999988"/>
  </r>
  <r>
    <n v="4022"/>
    <s v="CA-2014-154963"/>
    <x v="169"/>
    <d v="2014-06-27T00:00:00"/>
    <s v="Standard Class"/>
    <s v="AA-10645"/>
    <s v="Anna Andreadi"/>
    <x v="0"/>
    <s v="United States"/>
    <s v="Chester"/>
    <x v="9"/>
    <n v="19013"/>
    <x v="3"/>
    <s v="TEC-PH-10004093"/>
    <x v="2"/>
    <x v="7"/>
    <s v="Panasonic Kx-TS550"/>
    <n v="82.782000000000011"/>
    <n v="3"/>
    <n v="0.4"/>
    <n v="-15.176700000000004"/>
  </r>
  <r>
    <n v="4023"/>
    <s v="CA-2014-154963"/>
    <x v="169"/>
    <d v="2014-06-27T00:00:00"/>
    <s v="Standard Class"/>
    <s v="AA-10645"/>
    <s v="Anna Andreadi"/>
    <x v="0"/>
    <s v="United States"/>
    <s v="Chester"/>
    <x v="9"/>
    <n v="19013"/>
    <x v="3"/>
    <s v="FUR-CH-10000454"/>
    <x v="0"/>
    <x v="1"/>
    <s v="Hon Deluxe Fabric Upholstered Stacking Chairs, Rounded Back"/>
    <n v="853.92999999999984"/>
    <n v="5"/>
    <n v="0.3"/>
    <n v="0"/>
  </r>
  <r>
    <n v="4024"/>
    <s v="CA-2017-130764"/>
    <x v="855"/>
    <d v="2017-10-28T00:00:00"/>
    <s v="First Class"/>
    <s v="JO-15145"/>
    <s v="Jack O'Briant"/>
    <x v="1"/>
    <s v="United States"/>
    <s v="San Francisco"/>
    <x v="1"/>
    <n v="94110"/>
    <x v="1"/>
    <s v="FUR-BO-10003034"/>
    <x v="0"/>
    <x v="0"/>
    <s v="O'Sullivan Elevations Bookcase, Cherry Finish"/>
    <n v="556.66499999999996"/>
    <n v="5"/>
    <n v="0.15"/>
    <n v="6.5490000000000208"/>
  </r>
  <r>
    <n v="4025"/>
    <s v="CA-2017-130764"/>
    <x v="855"/>
    <d v="2017-10-28T00:00:00"/>
    <s v="First Class"/>
    <s v="JO-15145"/>
    <s v="Jack O'Briant"/>
    <x v="1"/>
    <s v="United States"/>
    <s v="San Francisco"/>
    <x v="1"/>
    <n v="94110"/>
    <x v="1"/>
    <s v="TEC-PH-10003215"/>
    <x v="2"/>
    <x v="7"/>
    <s v="Jackery Bar Premium Fast-charging Portable Charger"/>
    <n v="95.84"/>
    <n v="4"/>
    <n v="0.2"/>
    <n v="34.741999999999997"/>
  </r>
  <r>
    <n v="4026"/>
    <s v="CA-2017-139311"/>
    <x v="938"/>
    <d v="2017-08-13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s v="First Class"/>
    <s v="SF-20965"/>
    <s v="Sylvia Foulston"/>
    <x v="1"/>
    <s v="United States"/>
    <s v="Bedford"/>
    <x v="5"/>
    <n v="76021"/>
    <x v="2"/>
    <s v="OFF-AR-10004582"/>
    <x v="1"/>
    <x v="6"/>
    <s v="BIC Brite Liner Grip Highlighters"/>
    <n v="9.1840000000000011"/>
    <n v="7"/>
    <n v="0.2"/>
    <n v="2.8699999999999992"/>
  </r>
  <r>
    <n v="4028"/>
    <s v="CA-2017-139311"/>
    <x v="938"/>
    <d v="2017-08-13T00:00:00"/>
    <s v="First Class"/>
    <s v="SF-20965"/>
    <s v="Sylvia Foulston"/>
    <x v="1"/>
    <s v="United States"/>
    <s v="Bedford"/>
    <x v="5"/>
    <n v="76021"/>
    <x v="2"/>
    <s v="TEC-PH-10001557"/>
    <x v="2"/>
    <x v="7"/>
    <s v="Pyle PMP37LED"/>
    <n v="153.584"/>
    <n v="2"/>
    <n v="0.2"/>
    <n v="13.438599999999994"/>
  </r>
  <r>
    <n v="4029"/>
    <s v="CA-2017-139311"/>
    <x v="938"/>
    <d v="2017-08-13T00:00:00"/>
    <s v="First Class"/>
    <s v="SF-20965"/>
    <s v="Sylvia Foulston"/>
    <x v="1"/>
    <s v="United States"/>
    <s v="Bedford"/>
    <x v="5"/>
    <n v="76021"/>
    <x v="2"/>
    <s v="OFF-BI-10004209"/>
    <x v="1"/>
    <x v="8"/>
    <s v="Fellowes Twister Kit, Gray/Clear, 3/pkg"/>
    <n v="12.863999999999995"/>
    <n v="8"/>
    <n v="0.8"/>
    <n v="-22.512"/>
  </r>
  <r>
    <n v="4030"/>
    <s v="CA-2017-124296"/>
    <x v="165"/>
    <d v="2017-12-28T00:00:00"/>
    <s v="Standard Class"/>
    <s v="CS-12355"/>
    <s v="Christine Sundaresam"/>
    <x v="0"/>
    <s v="United States"/>
    <s v="Lafayette"/>
    <x v="28"/>
    <n v="70506"/>
    <x v="0"/>
    <s v="TEC-MA-10003183"/>
    <x v="2"/>
    <x v="15"/>
    <s v="DYMO CardScan Personal V9 Business Card Scanner"/>
    <n v="479.97"/>
    <n v="3"/>
    <n v="0"/>
    <n v="239.98500000000001"/>
  </r>
  <r>
    <n v="4031"/>
    <s v="CA-2017-124296"/>
    <x v="165"/>
    <d v="2017-12-28T00:00:00"/>
    <s v="Standard Class"/>
    <s v="CS-12355"/>
    <s v="Christine Sundaresam"/>
    <x v="0"/>
    <s v="United States"/>
    <s v="Lafayette"/>
    <x v="28"/>
    <n v="70506"/>
    <x v="0"/>
    <s v="FUR-CH-10002439"/>
    <x v="0"/>
    <x v="1"/>
    <s v="Iceberg Nesting Folding Chair, 19w x 6d x 43h"/>
    <n v="232.88"/>
    <n v="4"/>
    <n v="0"/>
    <n v="60.5488"/>
  </r>
  <r>
    <n v="4032"/>
    <s v="CA-2016-169957"/>
    <x v="182"/>
    <d v="2016-09-30T00:00:00"/>
    <s v="Standard Class"/>
    <s v="SN-20710"/>
    <s v="Steve Nguyen"/>
    <x v="2"/>
    <s v="United States"/>
    <s v="Covington"/>
    <x v="4"/>
    <n v="98042"/>
    <x v="1"/>
    <s v="OFF-AP-10000576"/>
    <x v="1"/>
    <x v="9"/>
    <s v="Belkin 7 Outlet SurgeMaster II"/>
    <n v="236.88"/>
    <n v="6"/>
    <n v="0"/>
    <n v="66.326400000000007"/>
  </r>
  <r>
    <n v="4033"/>
    <s v="CA-2016-169957"/>
    <x v="182"/>
    <d v="2016-09-30T00:00:00"/>
    <s v="Standard Class"/>
    <s v="SN-20710"/>
    <s v="Steve Nguyen"/>
    <x v="2"/>
    <s v="United States"/>
    <s v="Covington"/>
    <x v="4"/>
    <n v="98042"/>
    <x v="1"/>
    <s v="OFF-PA-10004040"/>
    <x v="1"/>
    <x v="10"/>
    <s v="Universal Premium White Copier/Laser Paper (20Lb. and 87 Bright)"/>
    <n v="29.900000000000002"/>
    <n v="5"/>
    <n v="0"/>
    <n v="14.651"/>
  </r>
  <r>
    <n v="4034"/>
    <s v="CA-2016-169957"/>
    <x v="182"/>
    <d v="2016-09-30T00:00:00"/>
    <s v="Standard Class"/>
    <s v="SN-20710"/>
    <s v="Steve Nguyen"/>
    <x v="2"/>
    <s v="United States"/>
    <s v="Covington"/>
    <x v="4"/>
    <n v="98042"/>
    <x v="1"/>
    <s v="TEC-AC-10003063"/>
    <x v="2"/>
    <x v="11"/>
    <s v="Micro Innovations USB RF Wireless Keyboard with Mouse"/>
    <n v="100"/>
    <n v="4"/>
    <n v="0"/>
    <n v="21"/>
  </r>
  <r>
    <n v="4035"/>
    <s v="US-2016-108777"/>
    <x v="939"/>
    <d v="2016-12-12T00:00:00"/>
    <s v="Same Day"/>
    <s v="JM-15655"/>
    <s v="Jim Mitchum"/>
    <x v="1"/>
    <s v="United States"/>
    <s v="Lorain"/>
    <x v="24"/>
    <n v="44052"/>
    <x v="3"/>
    <s v="OFF-BI-10003982"/>
    <x v="1"/>
    <x v="8"/>
    <s v="Wilson Jones Century Plastic Molded Ring Binders"/>
    <n v="18.693000000000001"/>
    <n v="3"/>
    <n v="0.7"/>
    <n v="-14.331299999999992"/>
  </r>
  <r>
    <n v="4036"/>
    <s v="US-2016-108777"/>
    <x v="939"/>
    <d v="2016-12-12T00:00:00"/>
    <s v="Same Day"/>
    <s v="JM-15655"/>
    <s v="Jim Mitchum"/>
    <x v="1"/>
    <s v="United States"/>
    <s v="Lorain"/>
    <x v="24"/>
    <n v="44052"/>
    <x v="3"/>
    <s v="TEC-AC-10002567"/>
    <x v="2"/>
    <x v="11"/>
    <s v="Logitech G602 Wireless Gaming Mouse"/>
    <n v="383.952"/>
    <n v="6"/>
    <n v="0.2"/>
    <n v="76.790399999999977"/>
  </r>
  <r>
    <n v="4037"/>
    <s v="CA-2015-148859"/>
    <x v="75"/>
    <d v="2016-01-01T00:00:00"/>
    <s v="Standard Class"/>
    <s v="FH-14350"/>
    <s v="Fred Harton"/>
    <x v="0"/>
    <s v="United States"/>
    <s v="Chicago"/>
    <x v="10"/>
    <n v="60623"/>
    <x v="2"/>
    <s v="OFF-ST-10004950"/>
    <x v="1"/>
    <x v="4"/>
    <s v="Tenex Personal Filing Tote With Secure Closure Lid, Black/Frost"/>
    <n v="24.816000000000003"/>
    <n v="2"/>
    <n v="0.2"/>
    <n v="1.5509999999999984"/>
  </r>
  <r>
    <n v="4038"/>
    <s v="CA-2014-110786"/>
    <x v="282"/>
    <d v="2015-01-02T00:00:00"/>
    <s v="Standard Class"/>
    <s v="AJ-10795"/>
    <s v="Anthony Johnson"/>
    <x v="1"/>
    <s v="United States"/>
    <s v="San Francisco"/>
    <x v="1"/>
    <n v="94110"/>
    <x v="1"/>
    <s v="FUR-FU-10000550"/>
    <x v="0"/>
    <x v="5"/>
    <s v="Stacking Trays by OIC"/>
    <n v="24.900000000000002"/>
    <n v="5"/>
    <n v="0"/>
    <n v="8.2169999999999987"/>
  </r>
  <r>
    <n v="4039"/>
    <s v="CA-2014-110786"/>
    <x v="282"/>
    <d v="2015-01-02T00:00:00"/>
    <s v="Standard Class"/>
    <s v="AJ-10795"/>
    <s v="Anthony Johnson"/>
    <x v="1"/>
    <s v="United States"/>
    <s v="San Francisco"/>
    <x v="1"/>
    <n v="94110"/>
    <x v="1"/>
    <s v="OFF-PA-10000528"/>
    <x v="1"/>
    <x v="10"/>
    <s v="Xerox 1981"/>
    <n v="21.12"/>
    <n v="4"/>
    <n v="0"/>
    <n v="9.5039999999999996"/>
  </r>
  <r>
    <n v="4040"/>
    <s v="CA-2014-110786"/>
    <x v="282"/>
    <d v="2015-01-02T00:00:00"/>
    <s v="Standard Class"/>
    <s v="AJ-10795"/>
    <s v="Anthony Johnson"/>
    <x v="1"/>
    <s v="United States"/>
    <s v="San Francisco"/>
    <x v="1"/>
    <n v="94110"/>
    <x v="1"/>
    <s v="TEC-MA-10003183"/>
    <x v="2"/>
    <x v="15"/>
    <s v="DYMO CardScan Personal V9 Business Card Scanner"/>
    <n v="767.95200000000011"/>
    <n v="6"/>
    <n v="0.2"/>
    <n v="287.98199999999997"/>
  </r>
  <r>
    <n v="4041"/>
    <s v="CA-2014-110786"/>
    <x v="282"/>
    <d v="2015-01-02T00:00:00"/>
    <s v="Standard Class"/>
    <s v="AJ-10795"/>
    <s v="Anthony Johnson"/>
    <x v="1"/>
    <s v="United States"/>
    <s v="San Francisco"/>
    <x v="1"/>
    <n v="94110"/>
    <x v="1"/>
    <s v="OFF-BI-10003305"/>
    <x v="1"/>
    <x v="8"/>
    <s v="Avery Hanging File Binders"/>
    <n v="14.352000000000002"/>
    <n v="3"/>
    <n v="0.2"/>
    <n v="4.6643999999999988"/>
  </r>
  <r>
    <n v="4042"/>
    <s v="CA-2014-110786"/>
    <x v="282"/>
    <d v="2015-01-02T00:00:00"/>
    <s v="Standard Class"/>
    <s v="AJ-10795"/>
    <s v="Anthony Johnson"/>
    <x v="1"/>
    <s v="United States"/>
    <s v="San Francisco"/>
    <x v="1"/>
    <n v="94110"/>
    <x v="1"/>
    <s v="TEC-PH-10001425"/>
    <x v="2"/>
    <x v="7"/>
    <s v="Mophie Juice Pack Helium for iPhone"/>
    <n v="191.976"/>
    <n v="3"/>
    <n v="0.2"/>
    <n v="19.197599999999994"/>
  </r>
  <r>
    <n v="4043"/>
    <s v="CA-2014-110786"/>
    <x v="282"/>
    <d v="2015-01-02T00:00:00"/>
    <s v="Standard Class"/>
    <s v="AJ-10795"/>
    <s v="Anthony Johnson"/>
    <x v="1"/>
    <s v="United States"/>
    <s v="San Francisco"/>
    <x v="1"/>
    <n v="94110"/>
    <x v="1"/>
    <s v="OFF-LA-10001474"/>
    <x v="1"/>
    <x v="2"/>
    <s v="Avery 477"/>
    <n v="274.77"/>
    <n v="9"/>
    <n v="0"/>
    <n v="126.39420000000001"/>
  </r>
  <r>
    <n v="4044"/>
    <s v="CA-2014-110786"/>
    <x v="282"/>
    <d v="2015-01-02T00:00:00"/>
    <s v="Standard Class"/>
    <s v="AJ-10795"/>
    <s v="Anthony Johnson"/>
    <x v="1"/>
    <s v="United States"/>
    <s v="San Francisco"/>
    <x v="1"/>
    <n v="94110"/>
    <x v="1"/>
    <s v="FUR-FU-10000672"/>
    <x v="0"/>
    <x v="5"/>
    <s v="Executive Impressions 10&quot; Spectator Wall Clock"/>
    <n v="70.56"/>
    <n v="6"/>
    <n v="0"/>
    <n v="23.990399999999994"/>
  </r>
  <r>
    <n v="4045"/>
    <s v="CA-2015-137750"/>
    <x v="608"/>
    <d v="2015-06-30T00:00:00"/>
    <s v="Standard Class"/>
    <s v="JF-15565"/>
    <s v="Jill Fjeld"/>
    <x v="0"/>
    <s v="United States"/>
    <s v="San Francisco"/>
    <x v="1"/>
    <n v="94110"/>
    <x v="1"/>
    <s v="FUR-FU-10001979"/>
    <x v="0"/>
    <x v="5"/>
    <s v="Dana Halogen Swing-Arm Architect Lamp"/>
    <n v="204.85"/>
    <n v="5"/>
    <n v="0"/>
    <n v="57.358000000000011"/>
  </r>
  <r>
    <n v="4046"/>
    <s v="CA-2015-136378"/>
    <x v="788"/>
    <d v="2015-04-07T00:00:00"/>
    <s v="Standard Class"/>
    <s v="CS-11845"/>
    <s v="Cari Sayre"/>
    <x v="1"/>
    <s v="United States"/>
    <s v="Houston"/>
    <x v="5"/>
    <n v="77070"/>
    <x v="2"/>
    <s v="OFF-BI-10003707"/>
    <x v="1"/>
    <x v="8"/>
    <s v="Aluminum Screw Posts"/>
    <n v="9.155999999999997"/>
    <n v="3"/>
    <n v="0.8"/>
    <n v="-13.734000000000002"/>
  </r>
  <r>
    <n v="4047"/>
    <s v="CA-2017-100356"/>
    <x v="208"/>
    <d v="2017-10-25T00:00:00"/>
    <s v="Standard Class"/>
    <s v="SP-20920"/>
    <s v="Susan Pistek"/>
    <x v="0"/>
    <s v="United States"/>
    <s v="Chicago"/>
    <x v="10"/>
    <n v="60653"/>
    <x v="2"/>
    <s v="OFF-AP-10002191"/>
    <x v="1"/>
    <x v="9"/>
    <s v="Belkin 8 Outlet SurgeMaster II Gold Surge Protector"/>
    <n v="23.991999999999994"/>
    <n v="2"/>
    <n v="0.8"/>
    <n v="-62.379199999999997"/>
  </r>
  <r>
    <n v="4048"/>
    <s v="US-2015-166520"/>
    <x v="747"/>
    <d v="2015-07-19T00:00:00"/>
    <s v="First Class"/>
    <s v="KE-16420"/>
    <s v="Katrina Edelman"/>
    <x v="1"/>
    <s v="United States"/>
    <s v="New York City"/>
    <x v="15"/>
    <n v="10035"/>
    <x v="3"/>
    <s v="OFF-PA-10000501"/>
    <x v="1"/>
    <x v="10"/>
    <s v="Petty Cash Envelope"/>
    <n v="80.88"/>
    <n v="3"/>
    <n v="0"/>
    <n v="39.6312"/>
  </r>
  <r>
    <n v="4049"/>
    <s v="US-2015-166520"/>
    <x v="747"/>
    <d v="2015-07-19T00:00:00"/>
    <s v="First Class"/>
    <s v="KE-16420"/>
    <s v="Katrina Edelman"/>
    <x v="1"/>
    <s v="United States"/>
    <s v="New York City"/>
    <x v="15"/>
    <n v="10035"/>
    <x v="3"/>
    <s v="TEC-AC-10001990"/>
    <x v="2"/>
    <x v="11"/>
    <s v="Kensington Orbit Wireless Mobile Trackball for PC and Mac"/>
    <n v="599.9"/>
    <n v="10"/>
    <n v="0"/>
    <n v="191.96799999999996"/>
  </r>
  <r>
    <n v="4050"/>
    <s v="CA-2017-136350"/>
    <x v="92"/>
    <d v="2017-06-26T00:00:00"/>
    <s v="Second Class"/>
    <s v="GA-14515"/>
    <s v="George Ashbrook"/>
    <x v="0"/>
    <s v="United States"/>
    <s v="New York City"/>
    <x v="15"/>
    <n v="10011"/>
    <x v="3"/>
    <s v="FUR-FU-10003601"/>
    <x v="0"/>
    <x v="5"/>
    <s v="Deflect-o RollaMat Studded, Beveled Mat for Medium Pile Carpeting"/>
    <n v="276.69"/>
    <n v="3"/>
    <n v="0"/>
    <n v="49.804199999999994"/>
  </r>
  <r>
    <n v="4051"/>
    <s v="CA-2017-136350"/>
    <x v="92"/>
    <d v="2017-06-26T00:00:00"/>
    <s v="Second Class"/>
    <s v="GA-14515"/>
    <s v="George Ashbrook"/>
    <x v="0"/>
    <s v="United States"/>
    <s v="New York City"/>
    <x v="15"/>
    <n v="10011"/>
    <x v="3"/>
    <s v="FUR-CH-10001891"/>
    <x v="0"/>
    <x v="1"/>
    <s v="Global Deluxe Office Fabric Chairs"/>
    <n v="172.76400000000001"/>
    <n v="2"/>
    <n v="0.1"/>
    <n v="32.633200000000016"/>
  </r>
  <r>
    <n v="4052"/>
    <s v="CA-2014-122931"/>
    <x v="411"/>
    <d v="2014-10-03T00:00:00"/>
    <s v="Standard Class"/>
    <s v="SM-20950"/>
    <s v="Suzanne McNair"/>
    <x v="1"/>
    <s v="United States"/>
    <s v="Philadelphia"/>
    <x v="9"/>
    <n v="19134"/>
    <x v="3"/>
    <s v="OFF-AR-10003469"/>
    <x v="1"/>
    <x v="6"/>
    <s v="Nontoxic Chalk"/>
    <n v="4.2240000000000002"/>
    <n v="3"/>
    <n v="0.2"/>
    <n v="1.4783999999999997"/>
  </r>
  <r>
    <n v="4053"/>
    <s v="CA-2014-122931"/>
    <x v="411"/>
    <d v="2014-10-03T00:00:00"/>
    <s v="Standard Class"/>
    <s v="SM-20950"/>
    <s v="Suzanne McNair"/>
    <x v="1"/>
    <s v="United States"/>
    <s v="Philadelphia"/>
    <x v="9"/>
    <n v="19134"/>
    <x v="3"/>
    <s v="FUR-TA-10004175"/>
    <x v="0"/>
    <x v="3"/>
    <s v="Hon 30&quot; x 60&quot; Table with Locking Drawer"/>
    <n v="409.27199999999999"/>
    <n v="2"/>
    <n v="0.4"/>
    <n v="-81.854399999999998"/>
  </r>
  <r>
    <n v="4054"/>
    <s v="CA-2014-122931"/>
    <x v="411"/>
    <d v="2014-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s v="Standard Class"/>
    <s v="SM-20950"/>
    <s v="Suzanne McNair"/>
    <x v="1"/>
    <s v="United States"/>
    <s v="Philadelphia"/>
    <x v="9"/>
    <n v="19134"/>
    <x v="3"/>
    <s v="OFF-PA-10000533"/>
    <x v="1"/>
    <x v="10"/>
    <s v="Southworth Parchment Paper &amp; Envelopes"/>
    <n v="20.928000000000001"/>
    <n v="4"/>
    <n v="0.2"/>
    <n v="6.8015999999999996"/>
  </r>
  <r>
    <n v="4056"/>
    <s v="CA-2014-122931"/>
    <x v="411"/>
    <d v="2014-10-03T00:00:00"/>
    <s v="Standard Class"/>
    <s v="SM-20950"/>
    <s v="Suzanne McNair"/>
    <x v="1"/>
    <s v="United States"/>
    <s v="Philadelphia"/>
    <x v="9"/>
    <n v="19134"/>
    <x v="3"/>
    <s v="OFF-ST-10004459"/>
    <x v="1"/>
    <x v="4"/>
    <s v="Tennsco Single-Tier Lockers"/>
    <n v="1801.6320000000001"/>
    <n v="6"/>
    <n v="0.2"/>
    <n v="-337.80600000000004"/>
  </r>
  <r>
    <n v="4057"/>
    <s v="CA-2014-122931"/>
    <x v="411"/>
    <d v="2014-10-03T00:00:00"/>
    <s v="Standard Class"/>
    <s v="SM-20950"/>
    <s v="Suzanne McNair"/>
    <x v="1"/>
    <s v="United States"/>
    <s v="Philadelphia"/>
    <x v="9"/>
    <n v="19134"/>
    <x v="3"/>
    <s v="FUR-TA-10004147"/>
    <x v="0"/>
    <x v="3"/>
    <s v="Hon 4060 Series Tables"/>
    <n v="67.175999999999988"/>
    <n v="1"/>
    <n v="0.4"/>
    <n v="-20.152800000000006"/>
  </r>
  <r>
    <n v="4058"/>
    <s v="CA-2014-163034"/>
    <x v="156"/>
    <d v="2014-11-28T00:00:00"/>
    <s v="Standard Class"/>
    <s v="DK-12985"/>
    <s v="Darren Koutras"/>
    <x v="0"/>
    <s v="United States"/>
    <s v="Chicago"/>
    <x v="10"/>
    <n v="60610"/>
    <x v="2"/>
    <s v="OFF-ST-10000046"/>
    <x v="1"/>
    <x v="4"/>
    <s v="Fellowes Super Stor/Drawer Files"/>
    <n v="646.20000000000005"/>
    <n v="5"/>
    <n v="0.2"/>
    <n v="-8.0774999999999864"/>
  </r>
  <r>
    <n v="4059"/>
    <s v="CA-2015-124058"/>
    <x v="312"/>
    <d v="2015-11-24T00:00:00"/>
    <s v="Standard Class"/>
    <s v="LC-16885"/>
    <s v="Lena Creighton"/>
    <x v="0"/>
    <s v="United States"/>
    <s v="Oakland"/>
    <x v="1"/>
    <n v="94601"/>
    <x v="1"/>
    <s v="TEC-PH-10004774"/>
    <x v="2"/>
    <x v="7"/>
    <s v="Gear Head AU3700S Headset"/>
    <n v="72.744000000000014"/>
    <n v="7"/>
    <n v="0.2"/>
    <n v="-15.458100000000007"/>
  </r>
  <r>
    <n v="4060"/>
    <s v="CA-2015-124058"/>
    <x v="312"/>
    <d v="2015-11-24T00:00:00"/>
    <s v="Standard Class"/>
    <s v="LC-16885"/>
    <s v="Lena Creighton"/>
    <x v="0"/>
    <s v="United States"/>
    <s v="Oakland"/>
    <x v="1"/>
    <n v="94601"/>
    <x v="1"/>
    <s v="FUR-CH-10000595"/>
    <x v="0"/>
    <x v="1"/>
    <s v="Safco Contoured Stacking Chairs"/>
    <n v="572.16000000000008"/>
    <n v="3"/>
    <n v="0.2"/>
    <n v="35.759999999999962"/>
  </r>
  <r>
    <n v="4061"/>
    <s v="CA-2016-129196"/>
    <x v="474"/>
    <d v="2016-11-07T00:00:00"/>
    <s v="Standard Class"/>
    <s v="XP-21865"/>
    <s v="Xylona Preis"/>
    <x v="0"/>
    <s v="United States"/>
    <s v="Chicago"/>
    <x v="10"/>
    <n v="60610"/>
    <x v="2"/>
    <s v="TEC-AC-10002473"/>
    <x v="2"/>
    <x v="11"/>
    <s v="Maxell 4.7GB DVD-R"/>
    <n v="68.111999999999995"/>
    <n v="3"/>
    <n v="0.2"/>
    <n v="17.879399999999997"/>
  </r>
  <r>
    <n v="4062"/>
    <s v="US-2015-138716"/>
    <x v="14"/>
    <d v="2015-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s v="Standard Class"/>
    <s v="BD-11770"/>
    <s v="Bryan Davis"/>
    <x v="0"/>
    <s v="United States"/>
    <s v="Philadelphia"/>
    <x v="9"/>
    <n v="19143"/>
    <x v="3"/>
    <s v="TEC-AC-10002800"/>
    <x v="2"/>
    <x v="11"/>
    <s v="Plantronics Audio 478 Stereo USB Headset"/>
    <n v="39.992000000000004"/>
    <n v="1"/>
    <n v="0.2"/>
    <n v="7.4984999999999964"/>
  </r>
  <r>
    <n v="4064"/>
    <s v="US-2014-130358"/>
    <x v="670"/>
    <d v="2014-06-26T00:00:00"/>
    <s v="First Class"/>
    <s v="DL-13330"/>
    <s v="Denise Leinenbach"/>
    <x v="0"/>
    <s v="United States"/>
    <s v="Concord"/>
    <x v="3"/>
    <n v="28027"/>
    <x v="0"/>
    <s v="OFF-AR-10002766"/>
    <x v="1"/>
    <x v="6"/>
    <s v="Prang Drawing Pencil Set"/>
    <n v="20.015999999999998"/>
    <n v="9"/>
    <n v="0.2"/>
    <n v="1.7514000000000003"/>
  </r>
  <r>
    <n v="4065"/>
    <s v="US-2014-130358"/>
    <x v="670"/>
    <d v="2014-06-26T00:00:00"/>
    <s v="First Class"/>
    <s v="DL-13330"/>
    <s v="Denise Leinenbach"/>
    <x v="0"/>
    <s v="United States"/>
    <s v="Concord"/>
    <x v="3"/>
    <n v="28027"/>
    <x v="0"/>
    <s v="OFF-SU-10002522"/>
    <x v="1"/>
    <x v="14"/>
    <s v="Acme Kleen Earth Office Shears"/>
    <n v="3.1040000000000001"/>
    <n v="1"/>
    <n v="0.2"/>
    <n v="0.34919999999999951"/>
  </r>
  <r>
    <n v="4066"/>
    <s v="CA-2014-102673"/>
    <x v="301"/>
    <d v="2014-11-05T00:00:00"/>
    <s v="Standard Class"/>
    <s v="KH-16630"/>
    <s v="Ken Heidel"/>
    <x v="1"/>
    <s v="United States"/>
    <s v="Charlotte"/>
    <x v="3"/>
    <n v="28205"/>
    <x v="0"/>
    <s v="OFF-FA-10003021"/>
    <x v="1"/>
    <x v="13"/>
    <s v="Staples"/>
    <n v="7.52"/>
    <n v="5"/>
    <n v="0.2"/>
    <n v="1.4099999999999997"/>
  </r>
  <r>
    <n v="4067"/>
    <s v="CA-2014-102673"/>
    <x v="301"/>
    <d v="2014-11-05T00:00:00"/>
    <s v="Standard Class"/>
    <s v="KH-16630"/>
    <s v="Ken Heidel"/>
    <x v="1"/>
    <s v="United States"/>
    <s v="Charlotte"/>
    <x v="3"/>
    <n v="28205"/>
    <x v="0"/>
    <s v="OFF-AR-10000634"/>
    <x v="1"/>
    <x v="6"/>
    <s v="Newell 320"/>
    <n v="10.272000000000002"/>
    <n v="3"/>
    <n v="0.2"/>
    <n v="0.89880000000000004"/>
  </r>
  <r>
    <n v="4068"/>
    <s v="CA-2014-102673"/>
    <x v="301"/>
    <d v="2014-11-05T00:00:00"/>
    <s v="Standard Class"/>
    <s v="KH-16630"/>
    <s v="Ken Heidel"/>
    <x v="1"/>
    <s v="United States"/>
    <s v="Charlotte"/>
    <x v="3"/>
    <n v="28205"/>
    <x v="0"/>
    <s v="OFF-LA-10001771"/>
    <x v="1"/>
    <x v="2"/>
    <s v="Avery 513"/>
    <n v="47.808000000000007"/>
    <n v="12"/>
    <n v="0.2"/>
    <n v="15.537599999999998"/>
  </r>
  <r>
    <n v="4069"/>
    <s v="CA-2014-102673"/>
    <x v="301"/>
    <d v="2014-11-05T00:00:00"/>
    <s v="Standard Class"/>
    <s v="KH-16630"/>
    <s v="Ken Heidel"/>
    <x v="1"/>
    <s v="United States"/>
    <s v="Charlotte"/>
    <x v="3"/>
    <n v="28205"/>
    <x v="0"/>
    <s v="TEC-PH-10004434"/>
    <x v="2"/>
    <x v="7"/>
    <s v="Cisco IP Phone 7961G VoIP phone - Dark gray"/>
    <n v="978.83999999999992"/>
    <n v="9"/>
    <n v="0.2"/>
    <n v="110.1194999999999"/>
  </r>
  <r>
    <n v="4070"/>
    <s v="CA-2016-145303"/>
    <x v="770"/>
    <d v="2016-08-31T00:00:00"/>
    <s v="First Class"/>
    <s v="TP-21415"/>
    <s v="Tom Prescott"/>
    <x v="0"/>
    <s v="United States"/>
    <s v="Dallas"/>
    <x v="5"/>
    <n v="75081"/>
    <x v="2"/>
    <s v="OFF-BI-10000050"/>
    <x v="1"/>
    <x v="8"/>
    <s v="Angle-D Binders with Locking Rings, Label Holders"/>
    <n v="13.139999999999997"/>
    <n v="9"/>
    <n v="0.8"/>
    <n v="-21.681000000000004"/>
  </r>
  <r>
    <n v="4071"/>
    <s v="CA-2016-145303"/>
    <x v="770"/>
    <d v="2016-08-31T00:00:00"/>
    <s v="First Class"/>
    <s v="TP-21415"/>
    <s v="Tom Prescott"/>
    <x v="0"/>
    <s v="United States"/>
    <s v="Dallas"/>
    <x v="5"/>
    <n v="75081"/>
    <x v="2"/>
    <s v="OFF-BI-10002414"/>
    <x v="1"/>
    <x v="8"/>
    <s v="GBC ProClick Spines for 32-Hole Punch"/>
    <n v="10.023999999999997"/>
    <n v="4"/>
    <n v="0.8"/>
    <n v="-16.539600000000007"/>
  </r>
  <r>
    <n v="4072"/>
    <s v="CA-2016-145303"/>
    <x v="770"/>
    <d v="2016-08-31T00:00:00"/>
    <s v="First Class"/>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s v="Second Class"/>
    <s v="NP-18685"/>
    <s v="Nora Pelletier"/>
    <x v="2"/>
    <s v="United States"/>
    <s v="Indianapolis"/>
    <x v="14"/>
    <n v="46203"/>
    <x v="2"/>
    <s v="TEC-CO-10002095"/>
    <x v="2"/>
    <x v="16"/>
    <s v="Hewlett Packard 610 Color Digital Copier / Printer"/>
    <n v="999.98"/>
    <n v="2"/>
    <n v="0"/>
    <n v="449.99099999999999"/>
  </r>
  <r>
    <n v="4074"/>
    <s v="US-2015-164308"/>
    <x v="496"/>
    <d v="2015-09-27T00:00:00"/>
    <s v="First Class"/>
    <s v="SC-20680"/>
    <s v="Steve Carroll"/>
    <x v="2"/>
    <s v="United States"/>
    <s v="Broken Arrow"/>
    <x v="26"/>
    <n v="74012"/>
    <x v="2"/>
    <s v="TEC-PH-10004120"/>
    <x v="2"/>
    <x v="7"/>
    <s v="AT&amp;T 1080 Phone"/>
    <n v="821.94"/>
    <n v="6"/>
    <n v="0"/>
    <n v="213.70440000000002"/>
  </r>
  <r>
    <n v="4075"/>
    <s v="CA-2017-108112"/>
    <x v="940"/>
    <d v="2017-11-20T00:00:00"/>
    <s v="Standard Class"/>
    <s v="DK-12895"/>
    <s v="Dana Kaydos"/>
    <x v="0"/>
    <s v="United States"/>
    <s v="Miramar"/>
    <x v="2"/>
    <n v="33023"/>
    <x v="0"/>
    <s v="FUR-FU-10003553"/>
    <x v="0"/>
    <x v="5"/>
    <s v="Howard Miller 13-1/2&quot; Diameter Rosebrook Wall Clock"/>
    <n v="220.06399999999999"/>
    <n v="4"/>
    <n v="0.2"/>
    <n v="55.016000000000012"/>
  </r>
  <r>
    <n v="4076"/>
    <s v="CA-2017-108112"/>
    <x v="940"/>
    <d v="2017-11-20T00:00:00"/>
    <s v="Standard Class"/>
    <s v="DK-12895"/>
    <s v="Dana Kaydos"/>
    <x v="0"/>
    <s v="United States"/>
    <s v="Miramar"/>
    <x v="2"/>
    <n v="33023"/>
    <x v="0"/>
    <s v="FUR-FU-10001488"/>
    <x v="0"/>
    <x v="5"/>
    <s v="Tenex 46&quot; x 60&quot; Computer Anti-Static Chairmat, Rectangular Shaped"/>
    <n v="339.13600000000002"/>
    <n v="4"/>
    <n v="0.2"/>
    <n v="0"/>
  </r>
  <r>
    <n v="4077"/>
    <s v="CA-2015-100685"/>
    <x v="546"/>
    <d v="2015-12-21T00:00:00"/>
    <s v="Second Class"/>
    <s v="SM-20950"/>
    <s v="Suzanne McNair"/>
    <x v="1"/>
    <s v="United States"/>
    <s v="Omaha"/>
    <x v="8"/>
    <n v="68104"/>
    <x v="2"/>
    <s v="OFF-BI-10003094"/>
    <x v="1"/>
    <x v="8"/>
    <s v="Self-Adhesive Ring Binder Labels"/>
    <n v="7.04"/>
    <n v="2"/>
    <n v="0"/>
    <n v="3.3087999999999997"/>
  </r>
  <r>
    <n v="4078"/>
    <s v="CA-2015-100685"/>
    <x v="546"/>
    <d v="2015-12-21T00:00:00"/>
    <s v="Second Class"/>
    <s v="SM-20950"/>
    <s v="Suzanne McNair"/>
    <x v="1"/>
    <s v="United States"/>
    <s v="Omaha"/>
    <x v="8"/>
    <n v="68104"/>
    <x v="2"/>
    <s v="OFF-FA-10003472"/>
    <x v="1"/>
    <x v="13"/>
    <s v="Bagged Rubber Bands"/>
    <n v="5.04"/>
    <n v="4"/>
    <n v="0"/>
    <n v="0.2016"/>
  </r>
  <r>
    <n v="4079"/>
    <s v="CA-2015-100685"/>
    <x v="546"/>
    <d v="2015-12-21T00:00:00"/>
    <s v="Second Class"/>
    <s v="SM-20950"/>
    <s v="Suzanne McNair"/>
    <x v="1"/>
    <s v="United States"/>
    <s v="Omaha"/>
    <x v="8"/>
    <n v="68104"/>
    <x v="2"/>
    <s v="OFF-PA-10001289"/>
    <x v="1"/>
    <x v="10"/>
    <s v="White Computer Printout Paper by Universal"/>
    <n v="116.28"/>
    <n v="3"/>
    <n v="0"/>
    <n v="56.977199999999996"/>
  </r>
  <r>
    <n v="4080"/>
    <s v="CA-2015-165414"/>
    <x v="379"/>
    <d v="2015-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s v="Tigard"/>
    <x v="21"/>
    <n v="97224"/>
    <x v="1"/>
    <s v="OFF-BI-10004828"/>
    <x v="1"/>
    <x v="8"/>
    <s v="GBC Poly Designer Binding Covers"/>
    <n v="5.0220000000000002"/>
    <n v="1"/>
    <n v="0.7"/>
    <n v="-3.5153999999999996"/>
  </r>
  <r>
    <n v="4083"/>
    <s v="US-2017-151316"/>
    <x v="92"/>
    <d v="2017-06-30T00:00:00"/>
    <s v="Standard Class"/>
    <s v="MC-17635"/>
    <s v="Matthew Clasen"/>
    <x v="1"/>
    <s v="United States"/>
    <s v="Decatur"/>
    <x v="10"/>
    <n v="62521"/>
    <x v="2"/>
    <s v="OFF-BI-10004632"/>
    <x v="1"/>
    <x v="8"/>
    <s v="Ibico Hi-Tech Manual Binding System"/>
    <n v="182.99399999999997"/>
    <n v="3"/>
    <n v="0.8"/>
    <n v="-320.23950000000013"/>
  </r>
  <r>
    <n v="4084"/>
    <s v="US-2017-151316"/>
    <x v="92"/>
    <d v="2017-06-30T00:00:00"/>
    <s v="Standard Class"/>
    <s v="MC-17635"/>
    <s v="Matthew Clasen"/>
    <x v="1"/>
    <s v="United States"/>
    <s v="Decatur"/>
    <x v="10"/>
    <n v="62521"/>
    <x v="2"/>
    <s v="OFF-PA-10000327"/>
    <x v="1"/>
    <x v="10"/>
    <s v="Xerox 1971"/>
    <n v="10.272000000000002"/>
    <n v="3"/>
    <n v="0.2"/>
    <n v="3.2099999999999982"/>
  </r>
  <r>
    <n v="4085"/>
    <s v="CA-2017-163692"/>
    <x v="210"/>
    <d v="2017-09-09T00:00:00"/>
    <s v="First Class"/>
    <s v="Dp-13240"/>
    <s v="Dean percer"/>
    <x v="2"/>
    <s v="United States"/>
    <s v="Phoenix"/>
    <x v="16"/>
    <n v="85023"/>
    <x v="1"/>
    <s v="OFF-BI-10003291"/>
    <x v="1"/>
    <x v="8"/>
    <s v="Wilson Jones Leather-Like Binders with DublLock Round Rings"/>
    <n v="7.857000000000002"/>
    <n v="3"/>
    <n v="0.7"/>
    <n v="-6.0236999999999998"/>
  </r>
  <r>
    <n v="4086"/>
    <s v="CA-2016-111913"/>
    <x v="578"/>
    <d v="2016-08-06T00:00:00"/>
    <s v="Second Class"/>
    <s v="LC-16930"/>
    <s v="Linda Cazamias"/>
    <x v="1"/>
    <s v="United States"/>
    <s v="Sacramento"/>
    <x v="1"/>
    <n v="95823"/>
    <x v="1"/>
    <s v="TEC-PH-10002275"/>
    <x v="2"/>
    <x v="7"/>
    <s v="Mitel 5320 IP Phone VoIP phone"/>
    <n v="302.38400000000001"/>
    <n v="2"/>
    <n v="0.2"/>
    <n v="30.238400000000013"/>
  </r>
  <r>
    <n v="4087"/>
    <s v="CA-2016-111913"/>
    <x v="578"/>
    <d v="2016-08-06T00:00:00"/>
    <s v="Second Class"/>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s v="Second Class"/>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s v="Standard Class"/>
    <s v="LH-16900"/>
    <s v="Lena Hernandez"/>
    <x v="0"/>
    <s v="United States"/>
    <s v="Jonesboro"/>
    <x v="36"/>
    <n v="72401"/>
    <x v="0"/>
    <s v="FUR-BO-10000711"/>
    <x v="0"/>
    <x v="0"/>
    <s v="Hon Metal Bookcases, Gray"/>
    <n v="638.82000000000005"/>
    <n v="9"/>
    <n v="0"/>
    <n v="172.48140000000001"/>
  </r>
  <r>
    <n v="4090"/>
    <s v="CA-2016-161473"/>
    <x v="178"/>
    <d v="2016-04-05T00:00:00"/>
    <s v="Standard Class"/>
    <s v="TB-21175"/>
    <s v="Thomas Boland"/>
    <x v="1"/>
    <s v="United States"/>
    <s v="New York City"/>
    <x v="15"/>
    <n v="10035"/>
    <x v="3"/>
    <s v="OFF-LA-10001297"/>
    <x v="1"/>
    <x v="2"/>
    <s v="Avery 473"/>
    <n v="20.7"/>
    <n v="2"/>
    <n v="0"/>
    <n v="9.9359999999999999"/>
  </r>
  <r>
    <n v="4091"/>
    <s v="CA-2016-161473"/>
    <x v="178"/>
    <d v="2016-04-05T00:00:00"/>
    <s v="Standard Class"/>
    <s v="TB-21175"/>
    <s v="Thomas Boland"/>
    <x v="1"/>
    <s v="United States"/>
    <s v="New York City"/>
    <x v="15"/>
    <n v="10035"/>
    <x v="3"/>
    <s v="OFF-SU-10001574"/>
    <x v="1"/>
    <x v="14"/>
    <s v="Acme Value Line Scissors"/>
    <n v="10.95"/>
    <n v="3"/>
    <n v="0"/>
    <n v="3.2849999999999993"/>
  </r>
  <r>
    <n v="4092"/>
    <s v="CA-2016-161473"/>
    <x v="178"/>
    <d v="2016-04-05T00:00:00"/>
    <s v="Standard Class"/>
    <s v="TB-21175"/>
    <s v="Thomas Boland"/>
    <x v="1"/>
    <s v="United States"/>
    <s v="New York City"/>
    <x v="15"/>
    <n v="10035"/>
    <x v="3"/>
    <s v="OFF-BI-10003305"/>
    <x v="1"/>
    <x v="8"/>
    <s v="Avery Hanging File Binders"/>
    <n v="14.352000000000002"/>
    <n v="3"/>
    <n v="0.2"/>
    <n v="4.6643999999999988"/>
  </r>
  <r>
    <n v="4093"/>
    <s v="CA-2017-166576"/>
    <x v="941"/>
    <d v="2017-05-18T00:00:00"/>
    <s v="First Class"/>
    <s v="JM-15865"/>
    <s v="John Murray"/>
    <x v="0"/>
    <s v="United States"/>
    <s v="Akron"/>
    <x v="24"/>
    <n v="44312"/>
    <x v="3"/>
    <s v="OFF-ST-10002574"/>
    <x v="1"/>
    <x v="4"/>
    <s v="SAFCO Commercial Wire Shelving, Black"/>
    <n v="221.024"/>
    <n v="2"/>
    <n v="0.2"/>
    <n v="-55.256"/>
  </r>
  <r>
    <n v="4094"/>
    <s v="CA-2015-102491"/>
    <x v="252"/>
    <d v="2015-08-28T00:00:00"/>
    <s v="Standard Class"/>
    <s v="KW-16435"/>
    <s v="Katrina Willman"/>
    <x v="0"/>
    <s v="United States"/>
    <s v="Florence"/>
    <x v="0"/>
    <n v="41042"/>
    <x v="0"/>
    <s v="TEC-MA-10000864"/>
    <x v="2"/>
    <x v="15"/>
    <s v="Cisco 9971 IP Video Phone Charcoal"/>
    <n v="3080"/>
    <n v="7"/>
    <n v="0"/>
    <n v="1416.7999999999997"/>
  </r>
  <r>
    <n v="4095"/>
    <s v="CA-2015-102491"/>
    <x v="252"/>
    <d v="2015-08-28T00:00:00"/>
    <s v="Standard Class"/>
    <s v="KW-16435"/>
    <s v="Katrina Willman"/>
    <x v="0"/>
    <s v="United States"/>
    <s v="Florence"/>
    <x v="0"/>
    <n v="41042"/>
    <x v="0"/>
    <s v="TEC-AC-10003289"/>
    <x v="2"/>
    <x v="11"/>
    <s v="Anker Ultra-Slim Mini Bluetooth 3.0 Wireless Keyboard"/>
    <n v="79.959999999999994"/>
    <n v="4"/>
    <n v="0"/>
    <n v="18.390799999999999"/>
  </r>
  <r>
    <n v="4096"/>
    <s v="CA-2015-102491"/>
    <x v="252"/>
    <d v="2015-08-28T00:00:00"/>
    <s v="Standard Class"/>
    <s v="KW-16435"/>
    <s v="Katrina Willman"/>
    <x v="0"/>
    <s v="United States"/>
    <s v="Florence"/>
    <x v="0"/>
    <n v="41042"/>
    <x v="0"/>
    <s v="TEC-PH-10001619"/>
    <x v="2"/>
    <x v="7"/>
    <s v="LG G3"/>
    <n v="587.97"/>
    <n v="3"/>
    <n v="0"/>
    <n v="170.51129999999998"/>
  </r>
  <r>
    <n v="4097"/>
    <s v="CA-2014-116904"/>
    <x v="865"/>
    <d v="2014-09-28T00:00:00"/>
    <s v="Standard Class"/>
    <s v="SC-20095"/>
    <s v="Sanjit Chand"/>
    <x v="0"/>
    <s v="United States"/>
    <s v="Minneapolis"/>
    <x v="11"/>
    <n v="55407"/>
    <x v="2"/>
    <s v="OFF-PA-10004888"/>
    <x v="1"/>
    <x v="10"/>
    <s v="Xerox 217"/>
    <n v="32.400000000000006"/>
    <n v="5"/>
    <n v="0"/>
    <n v="15.552000000000001"/>
  </r>
  <r>
    <n v="4098"/>
    <s v="CA-2014-116904"/>
    <x v="865"/>
    <d v="2014-09-28T00:00:00"/>
    <s v="Standard Class"/>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s v="Standard Class"/>
    <s v="SC-20095"/>
    <s v="Sanjit Chand"/>
    <x v="0"/>
    <s v="United States"/>
    <s v="Minneapolis"/>
    <x v="11"/>
    <n v="55407"/>
    <x v="2"/>
    <s v="OFF-BI-10001120"/>
    <x v="1"/>
    <x v="8"/>
    <s v="Ibico EPK-21 Electric Binding System"/>
    <n v="9449.9500000000007"/>
    <n v="5"/>
    <n v="0"/>
    <n v="4630.4755000000005"/>
  </r>
  <r>
    <n v="4100"/>
    <s v="CA-2014-116904"/>
    <x v="865"/>
    <d v="2014-09-28T00:00:00"/>
    <s v="Standard Class"/>
    <s v="SC-20095"/>
    <s v="Sanjit Chand"/>
    <x v="0"/>
    <s v="United States"/>
    <s v="Minneapolis"/>
    <x v="11"/>
    <n v="55407"/>
    <x v="2"/>
    <s v="OFF-BI-10000301"/>
    <x v="1"/>
    <x v="8"/>
    <s v="GBC Instant Report Kit"/>
    <n v="12.94"/>
    <n v="2"/>
    <n v="0"/>
    <n v="6.47"/>
  </r>
  <r>
    <n v="4101"/>
    <s v="US-2017-102288"/>
    <x v="249"/>
    <d v="2017-06-23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s v="Standard Class"/>
    <s v="ZC-21910"/>
    <s v="Zuschuss Carroll"/>
    <x v="0"/>
    <s v="United States"/>
    <s v="Houston"/>
    <x v="5"/>
    <n v="77095"/>
    <x v="2"/>
    <s v="OFF-PA-10000740"/>
    <x v="1"/>
    <x v="10"/>
    <s v="Xerox 1982"/>
    <n v="146.17600000000002"/>
    <n v="8"/>
    <n v="0.2"/>
    <n v="47.50719999999999"/>
  </r>
  <r>
    <n v="4104"/>
    <s v="CA-2017-137456"/>
    <x v="202"/>
    <d v="2017-12-21T00:00:00"/>
    <s v="Same Day"/>
    <s v="RB-19465"/>
    <s v="Rick Bensley"/>
    <x v="2"/>
    <s v="United States"/>
    <s v="Fremont"/>
    <x v="8"/>
    <n v="68025"/>
    <x v="2"/>
    <s v="FUR-FU-10001940"/>
    <x v="0"/>
    <x v="5"/>
    <s v="Staple-based wall hangings"/>
    <n v="15.92"/>
    <n v="2"/>
    <n v="0"/>
    <n v="7.0048000000000012"/>
  </r>
  <r>
    <n v="4105"/>
    <s v="US-2017-155999"/>
    <x v="783"/>
    <d v="2017-08-13T00:00:00"/>
    <s v="Standard Class"/>
    <s v="JK-15370"/>
    <s v="Jay Kimmel"/>
    <x v="0"/>
    <s v="United States"/>
    <s v="San Diego"/>
    <x v="1"/>
    <n v="92105"/>
    <x v="1"/>
    <s v="TEC-PH-10000439"/>
    <x v="2"/>
    <x v="7"/>
    <s v="GE DSL Phone Line Filter"/>
    <n v="159.96000000000004"/>
    <n v="5"/>
    <n v="0.2"/>
    <n v="17.995499999999979"/>
  </r>
  <r>
    <n v="4106"/>
    <s v="US-2017-155999"/>
    <x v="783"/>
    <d v="2017-08-13T00:00:00"/>
    <s v="Standard Class"/>
    <s v="JK-15370"/>
    <s v="Jay Kimmel"/>
    <x v="0"/>
    <s v="United States"/>
    <s v="San Diego"/>
    <x v="1"/>
    <n v="92105"/>
    <x v="1"/>
    <s v="OFF-BI-10000404"/>
    <x v="1"/>
    <x v="8"/>
    <s v="Avery Printable Repositionable Plastic Tabs"/>
    <n v="13.76"/>
    <n v="2"/>
    <n v="0.2"/>
    <n v="4.6440000000000001"/>
  </r>
  <r>
    <n v="4107"/>
    <s v="US-2016-148334"/>
    <x v="250"/>
    <d v="2016-08-26T00:00:00"/>
    <s v="Standard Class"/>
    <s v="DD-13570"/>
    <s v="Dorothy Dickinson"/>
    <x v="0"/>
    <s v="United States"/>
    <s v="Houston"/>
    <x v="5"/>
    <n v="77041"/>
    <x v="2"/>
    <s v="OFF-BI-10003676"/>
    <x v="1"/>
    <x v="8"/>
    <s v="GBC Standard Recycled Report Covers, Clear Plastic Sheets"/>
    <n v="4.3119999999999985"/>
    <n v="2"/>
    <n v="0.8"/>
    <n v="-6.8992000000000022"/>
  </r>
  <r>
    <n v="4108"/>
    <s v="CA-2015-105599"/>
    <x v="67"/>
    <d v="2015-09-07T00:00:00"/>
    <s v="Same Day"/>
    <s v="MC-17275"/>
    <s v="Marc Crier"/>
    <x v="0"/>
    <s v="United States"/>
    <s v="New York City"/>
    <x v="15"/>
    <n v="10011"/>
    <x v="3"/>
    <s v="OFF-ST-10002486"/>
    <x v="1"/>
    <x v="4"/>
    <s v="Eldon Shelf Savers Cubes and Bins"/>
    <n v="13.96"/>
    <n v="2"/>
    <n v="0"/>
    <n v="0.27919999999999945"/>
  </r>
  <r>
    <n v="4109"/>
    <s v="CA-2015-105599"/>
    <x v="67"/>
    <d v="2015-09-07T00:00:00"/>
    <s v="Same Day"/>
    <s v="MC-17275"/>
    <s v="Marc Crier"/>
    <x v="0"/>
    <s v="United States"/>
    <s v="New York City"/>
    <x v="15"/>
    <n v="10011"/>
    <x v="3"/>
    <s v="FUR-TA-10003837"/>
    <x v="0"/>
    <x v="3"/>
    <s v="Anderson Hickey Conga Table Tops &amp; Accessories"/>
    <n v="27.414000000000001"/>
    <n v="3"/>
    <n v="0.4"/>
    <n v="-14.163900000000005"/>
  </r>
  <r>
    <n v="4110"/>
    <s v="CA-2015-153717"/>
    <x v="707"/>
    <d v="2016-01-01T00:00:00"/>
    <s v="Standard Class"/>
    <s v="DL-13495"/>
    <s v="Dionis Lloyd"/>
    <x v="1"/>
    <s v="United States"/>
    <s v="Detroit"/>
    <x v="12"/>
    <n v="48227"/>
    <x v="2"/>
    <s v="TEC-PH-10002923"/>
    <x v="2"/>
    <x v="7"/>
    <s v="Logitech B530 USB Headset - headset - Full size, Binaural"/>
    <n v="73.98"/>
    <n v="2"/>
    <n v="0"/>
    <n v="19.974600000000002"/>
  </r>
  <r>
    <n v="4111"/>
    <s v="CA-2015-153717"/>
    <x v="707"/>
    <d v="2016-01-01T00:00:00"/>
    <s v="Standard Class"/>
    <s v="DL-13495"/>
    <s v="Dionis Lloyd"/>
    <x v="1"/>
    <s v="United States"/>
    <s v="Detroit"/>
    <x v="12"/>
    <n v="48227"/>
    <x v="2"/>
    <s v="FUR-BO-10004360"/>
    <x v="0"/>
    <x v="0"/>
    <s v="Rush Hierlooms Collection Rich Wood Bookcases"/>
    <n v="160.97999999999999"/>
    <n v="1"/>
    <n v="0"/>
    <n v="20.927400000000006"/>
  </r>
  <r>
    <n v="4112"/>
    <s v="CA-2015-153717"/>
    <x v="707"/>
    <d v="2016-01-01T00:00:00"/>
    <s v="Standard Class"/>
    <s v="DL-13495"/>
    <s v="Dionis Lloyd"/>
    <x v="1"/>
    <s v="United States"/>
    <s v="Detroit"/>
    <x v="12"/>
    <n v="48227"/>
    <x v="2"/>
    <s v="OFF-PA-10002160"/>
    <x v="1"/>
    <x v="10"/>
    <s v="Xerox 1978"/>
    <n v="17.34"/>
    <n v="3"/>
    <n v="0"/>
    <n v="8.4966000000000008"/>
  </r>
  <r>
    <n v="4113"/>
    <s v="CA-2015-153717"/>
    <x v="707"/>
    <d v="2016-01-01T00:00:00"/>
    <s v="Standard Class"/>
    <s v="DL-13495"/>
    <s v="Dionis Lloyd"/>
    <x v="1"/>
    <s v="United States"/>
    <s v="Detroit"/>
    <x v="12"/>
    <n v="48227"/>
    <x v="2"/>
    <s v="OFF-AR-10002375"/>
    <x v="1"/>
    <x v="6"/>
    <s v="Newell 351"/>
    <n v="3.28"/>
    <n v="1"/>
    <n v="0"/>
    <n v="0.9511999999999996"/>
  </r>
  <r>
    <n v="4114"/>
    <s v="CA-2015-116687"/>
    <x v="942"/>
    <d v="2015-05-07T00:00:00"/>
    <s v="Standard Class"/>
    <s v="NC-18625"/>
    <s v="Noah Childs"/>
    <x v="1"/>
    <s v="United States"/>
    <s v="Houston"/>
    <x v="5"/>
    <n v="77095"/>
    <x v="2"/>
    <s v="OFF-LA-10000443"/>
    <x v="1"/>
    <x v="2"/>
    <s v="Avery 501"/>
    <n v="8.8559999999999999"/>
    <n v="3"/>
    <n v="0.2"/>
    <n v="2.9888999999999997"/>
  </r>
  <r>
    <n v="4115"/>
    <s v="CA-2015-116687"/>
    <x v="942"/>
    <d v="2015-05-07T00:00:00"/>
    <s v="Standard Class"/>
    <s v="NC-18625"/>
    <s v="Noah Childs"/>
    <x v="1"/>
    <s v="United States"/>
    <s v="Houston"/>
    <x v="5"/>
    <n v="77095"/>
    <x v="2"/>
    <s v="TEC-PH-10001750"/>
    <x v="2"/>
    <x v="7"/>
    <s v="Samsung Rugby III"/>
    <n v="158.376"/>
    <n v="3"/>
    <n v="0.2"/>
    <n v="13.857900000000008"/>
  </r>
  <r>
    <n v="4116"/>
    <s v="CA-2016-163573"/>
    <x v="390"/>
    <d v="2016-11-27T00:00:00"/>
    <s v="First Class"/>
    <s v="AC-10450"/>
    <s v="Amy Cox"/>
    <x v="0"/>
    <s v="United States"/>
    <s v="Seattle"/>
    <x v="4"/>
    <n v="98105"/>
    <x v="1"/>
    <s v="OFF-BI-10004632"/>
    <x v="1"/>
    <x v="8"/>
    <s v="Ibico Hi-Tech Manual Binding System"/>
    <n v="1219.96"/>
    <n v="5"/>
    <n v="0.2"/>
    <n v="381.23749999999995"/>
  </r>
  <r>
    <n v="4117"/>
    <s v="CA-2015-153416"/>
    <x v="27"/>
    <d v="2015-11-29T00:00:00"/>
    <s v="Standard Class"/>
    <s v="TS-21340"/>
    <s v="Toby Swindell"/>
    <x v="0"/>
    <s v="United States"/>
    <s v="Los Angeles"/>
    <x v="1"/>
    <n v="90036"/>
    <x v="1"/>
    <s v="OFF-BI-10002813"/>
    <x v="1"/>
    <x v="8"/>
    <s v="Avery Reinforcements for Hole-Punch Pages"/>
    <n v="3.1680000000000001"/>
    <n v="2"/>
    <n v="0.2"/>
    <n v="0.99"/>
  </r>
  <r>
    <n v="4118"/>
    <s v="CA-2015-153416"/>
    <x v="27"/>
    <d v="2015-11-29T00:00:00"/>
    <s v="Standard Class"/>
    <s v="TS-21340"/>
    <s v="Toby Swindell"/>
    <x v="0"/>
    <s v="United States"/>
    <s v="Los Angeles"/>
    <x v="1"/>
    <n v="90036"/>
    <x v="1"/>
    <s v="OFF-PA-10002005"/>
    <x v="1"/>
    <x v="10"/>
    <s v="Xerox 225"/>
    <n v="19.440000000000001"/>
    <n v="3"/>
    <n v="0"/>
    <n v="9.3312000000000008"/>
  </r>
  <r>
    <n v="4119"/>
    <s v="CA-2015-153416"/>
    <x v="27"/>
    <d v="2015-11-29T00:00:00"/>
    <s v="Standard Class"/>
    <s v="TS-21340"/>
    <s v="Toby Swindell"/>
    <x v="0"/>
    <s v="United States"/>
    <s v="Los Angeles"/>
    <x v="1"/>
    <n v="90036"/>
    <x v="1"/>
    <s v="OFF-ST-10000060"/>
    <x v="1"/>
    <x v="4"/>
    <s v="Fellowes Bankers Box Staxonsteel Drawer File/Stacking System"/>
    <n v="454.86"/>
    <n v="7"/>
    <n v="0"/>
    <n v="54.583200000000019"/>
  </r>
  <r>
    <n v="4120"/>
    <s v="CA-2015-153416"/>
    <x v="27"/>
    <d v="2015-11-29T00:00:00"/>
    <s v="Standard Class"/>
    <s v="TS-21340"/>
    <s v="Toby Swindell"/>
    <x v="0"/>
    <s v="United States"/>
    <s v="Los Angeles"/>
    <x v="1"/>
    <n v="90036"/>
    <x v="1"/>
    <s v="OFF-BI-10002706"/>
    <x v="1"/>
    <x v="8"/>
    <s v="Avery Premier Heavy-Duty Binder with Round Locking Rings"/>
    <n v="91.391999999999996"/>
    <n v="8"/>
    <n v="0.2"/>
    <n v="29.702399999999997"/>
  </r>
  <r>
    <n v="4121"/>
    <s v="CA-2017-117394"/>
    <x v="507"/>
    <d v="2017-09-10T00:00:00"/>
    <s v="Standard Class"/>
    <s v="MM-17920"/>
    <s v="Michael Moore"/>
    <x v="0"/>
    <s v="United States"/>
    <s v="Philadelphia"/>
    <x v="9"/>
    <n v="19120"/>
    <x v="3"/>
    <s v="TEC-AC-10000199"/>
    <x v="2"/>
    <x v="11"/>
    <s v="Kingston Digital DataTraveler 8GB USB 2.0"/>
    <n v="19.040000000000003"/>
    <n v="4"/>
    <n v="0.2"/>
    <n v="-1.4279999999999999"/>
  </r>
  <r>
    <n v="4122"/>
    <s v="CA-2017-133823"/>
    <x v="943"/>
    <d v="2017-05-12T00:00:00"/>
    <s v="Same Day"/>
    <s v="LP-17080"/>
    <s v="Liz Pelletier"/>
    <x v="0"/>
    <s v="United States"/>
    <s v="Seattle"/>
    <x v="4"/>
    <n v="98103"/>
    <x v="1"/>
    <s v="OFF-PA-10002870"/>
    <x v="1"/>
    <x v="10"/>
    <s v="Ampad Phone Message Book, Recycled, 400 Message Capacity, 5 ¾” x 11”"/>
    <n v="37.44"/>
    <n v="6"/>
    <n v="0"/>
    <n v="16.847999999999999"/>
  </r>
  <r>
    <n v="4123"/>
    <s v="CA-2017-133823"/>
    <x v="943"/>
    <d v="2017-05-12T00:00:00"/>
    <s v="Same Day"/>
    <s v="LP-17080"/>
    <s v="Liz Pelletier"/>
    <x v="0"/>
    <s v="United States"/>
    <s v="Seattle"/>
    <x v="4"/>
    <n v="98103"/>
    <x v="1"/>
    <s v="OFF-LA-10004545"/>
    <x v="1"/>
    <x v="2"/>
    <s v="Avery 50"/>
    <n v="37.589999999999996"/>
    <n v="3"/>
    <n v="0"/>
    <n v="17.667299999999997"/>
  </r>
  <r>
    <n v="4124"/>
    <s v="CA-2017-133823"/>
    <x v="943"/>
    <d v="2017-05-12T00:00:00"/>
    <s v="Same Day"/>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s v="Standard Class"/>
    <s v="BG-11695"/>
    <s v="Brooke Gillingham"/>
    <x v="1"/>
    <s v="United States"/>
    <s v="Watertown"/>
    <x v="15"/>
    <n v="13601"/>
    <x v="3"/>
    <s v="OFF-AP-10004249"/>
    <x v="1"/>
    <x v="9"/>
    <s v="Staple holder"/>
    <n v="35.910000000000004"/>
    <n v="3"/>
    <n v="0"/>
    <n v="9.6956999999999987"/>
  </r>
  <r>
    <n v="4126"/>
    <s v="CA-2017-123239"/>
    <x v="944"/>
    <d v="2017-07-31T00:00:00"/>
    <s v="Second Class"/>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s v="First Class"/>
    <s v="GZ-14470"/>
    <s v="Gary Zandusky"/>
    <x v="0"/>
    <s v="United States"/>
    <s v="Arlington"/>
    <x v="17"/>
    <n v="22204"/>
    <x v="0"/>
    <s v="OFF-AR-10003179"/>
    <x v="1"/>
    <x v="6"/>
    <s v="Dixon Ticonderoga Core-Lock Colored Pencils"/>
    <n v="54.66"/>
    <n v="6"/>
    <n v="0"/>
    <n v="18.037799999999997"/>
  </r>
  <r>
    <n v="4128"/>
    <s v="CA-2014-127299"/>
    <x v="111"/>
    <d v="2014-09-24T00:00:00"/>
    <s v="Standard Class"/>
    <s v="JL-15835"/>
    <s v="John Lee"/>
    <x v="0"/>
    <s v="United States"/>
    <s v="Charlotte"/>
    <x v="3"/>
    <n v="28205"/>
    <x v="0"/>
    <s v="OFF-ST-10003722"/>
    <x v="1"/>
    <x v="4"/>
    <s v="Project Tote Personal File"/>
    <n v="67.343999999999994"/>
    <n v="6"/>
    <n v="0.2"/>
    <n v="7.5761999999999894"/>
  </r>
  <r>
    <n v="4129"/>
    <s v="CA-2014-127299"/>
    <x v="111"/>
    <d v="2014-09-24T00:00:00"/>
    <s v="Standard Class"/>
    <s v="JL-15835"/>
    <s v="John Lee"/>
    <x v="0"/>
    <s v="United States"/>
    <s v="Charlotte"/>
    <x v="3"/>
    <n v="28205"/>
    <x v="0"/>
    <s v="TEC-MA-10001127"/>
    <x v="2"/>
    <x v="15"/>
    <s v="HP Designjet T520 Inkjet Large Format Printer - 24&quot; Color"/>
    <n v="2624.9850000000001"/>
    <n v="3"/>
    <n v="0.5"/>
    <n v="-944.99460000000045"/>
  </r>
  <r>
    <n v="4130"/>
    <s v="CA-2015-121272"/>
    <x v="368"/>
    <d v="2015-04-04T00:00:00"/>
    <s v="Standard Class"/>
    <s v="DO-13435"/>
    <s v="Denny Ordway"/>
    <x v="0"/>
    <s v="United States"/>
    <s v="Seattle"/>
    <x v="4"/>
    <n v="98103"/>
    <x v="1"/>
    <s v="OFF-AP-10001947"/>
    <x v="1"/>
    <x v="9"/>
    <s v="Acco 6 Outlet Guardian Premium Plus Surge Suppressor"/>
    <n v="73.28"/>
    <n v="4"/>
    <n v="0"/>
    <n v="21.251199999999997"/>
  </r>
  <r>
    <n v="4131"/>
    <s v="CA-2014-115336"/>
    <x v="728"/>
    <d v="2014-11-25T00:00:00"/>
    <s v="Standard Class"/>
    <s v="AB-10600"/>
    <s v="Ann Blume"/>
    <x v="1"/>
    <s v="United States"/>
    <s v="Chicago"/>
    <x v="10"/>
    <n v="60623"/>
    <x v="2"/>
    <s v="OFF-BI-10001107"/>
    <x v="1"/>
    <x v="8"/>
    <s v="GBC White Gloss Covers, Plain Front"/>
    <n v="14.479999999999997"/>
    <n v="5"/>
    <n v="0.8"/>
    <n v="-23.89200000000001"/>
  </r>
  <r>
    <n v="4132"/>
    <s v="CA-2015-111703"/>
    <x v="740"/>
    <d v="2015-07-09T00:00:00"/>
    <s v="Standard Class"/>
    <s v="KB-16315"/>
    <s v="Karl Braun"/>
    <x v="0"/>
    <s v="United States"/>
    <s v="Hollywood"/>
    <x v="2"/>
    <n v="33021"/>
    <x v="0"/>
    <s v="OFF-PA-10000349"/>
    <x v="1"/>
    <x v="10"/>
    <s v="Easy-staple paper"/>
    <n v="11.952000000000002"/>
    <n v="3"/>
    <n v="0.2"/>
    <n v="4.0338000000000003"/>
  </r>
  <r>
    <n v="4133"/>
    <s v="CA-2015-111703"/>
    <x v="740"/>
    <d v="2015-07-09T00:00:00"/>
    <s v="Standard Class"/>
    <s v="KB-16315"/>
    <s v="Karl Braun"/>
    <x v="0"/>
    <s v="United States"/>
    <s v="Hollywood"/>
    <x v="2"/>
    <n v="33021"/>
    <x v="0"/>
    <s v="OFF-PA-10003349"/>
    <x v="1"/>
    <x v="10"/>
    <s v="Xerox 1957"/>
    <n v="15.552000000000003"/>
    <n v="3"/>
    <n v="0.2"/>
    <n v="5.6375999999999999"/>
  </r>
  <r>
    <n v="4134"/>
    <s v="CA-2014-128839"/>
    <x v="78"/>
    <d v="2014-09-13T00:00:00"/>
    <s v="Standard Class"/>
    <s v="TT-21070"/>
    <s v="Ted Trevino"/>
    <x v="0"/>
    <s v="United States"/>
    <s v="Chesapeake"/>
    <x v="17"/>
    <n v="23320"/>
    <x v="0"/>
    <s v="OFF-FA-10002280"/>
    <x v="1"/>
    <x v="13"/>
    <s v="Advantus Plastic Paper Clips"/>
    <n v="45"/>
    <n v="9"/>
    <n v="0"/>
    <n v="21.599999999999998"/>
  </r>
  <r>
    <n v="4135"/>
    <s v="CA-2014-128839"/>
    <x v="78"/>
    <d v="2014-09-13T00:00:00"/>
    <s v="Standard Class"/>
    <s v="TT-21070"/>
    <s v="Ted Trevino"/>
    <x v="0"/>
    <s v="United States"/>
    <s v="Chesapeake"/>
    <x v="17"/>
    <n v="23320"/>
    <x v="0"/>
    <s v="TEC-MA-10000029"/>
    <x v="2"/>
    <x v="15"/>
    <s v="Epson WorkForce WF-2530 All-in-One Printer, Copier Scanner"/>
    <n v="209.96999999999997"/>
    <n v="3"/>
    <n v="0"/>
    <n v="90.287100000000009"/>
  </r>
  <r>
    <n v="4136"/>
    <s v="CA-2017-105914"/>
    <x v="280"/>
    <d v="2017-10-08T00:00:00"/>
    <s v="Standard Class"/>
    <s v="PV-18985"/>
    <s v="Paul Van Hugh"/>
    <x v="2"/>
    <s v="United States"/>
    <s v="Los Angeles"/>
    <x v="1"/>
    <n v="90036"/>
    <x v="1"/>
    <s v="OFF-BI-10002854"/>
    <x v="1"/>
    <x v="8"/>
    <s v="Performers Binder/Pad Holder, Black"/>
    <n v="112.12000000000002"/>
    <n v="5"/>
    <n v="0.2"/>
    <n v="42.045000000000002"/>
  </r>
  <r>
    <n v="4137"/>
    <s v="CA-2017-105914"/>
    <x v="280"/>
    <d v="2017-10-08T00:00:00"/>
    <s v="Standard Class"/>
    <s v="PV-18985"/>
    <s v="Paul Van Hugh"/>
    <x v="2"/>
    <s v="United States"/>
    <s v="Los Angeles"/>
    <x v="1"/>
    <n v="90036"/>
    <x v="1"/>
    <s v="OFF-ST-10003716"/>
    <x v="1"/>
    <x v="4"/>
    <s v="Tennsco Double-Tier Lockers"/>
    <n v="1575.14"/>
    <n v="7"/>
    <n v="0"/>
    <n v="204.76820000000001"/>
  </r>
  <r>
    <n v="4138"/>
    <s v="CA-2017-110926"/>
    <x v="123"/>
    <d v="2017-11-23T00:00:00"/>
    <s v="Standard Class"/>
    <s v="DD-13570"/>
    <s v="Dorothy Dickinson"/>
    <x v="0"/>
    <s v="United States"/>
    <s v="Alexandria"/>
    <x v="17"/>
    <n v="22304"/>
    <x v="0"/>
    <s v="OFF-FA-10000624"/>
    <x v="1"/>
    <x v="13"/>
    <s v="OIC Binder Clips"/>
    <n v="25.060000000000002"/>
    <n v="7"/>
    <n v="0"/>
    <n v="12.530000000000001"/>
  </r>
  <r>
    <n v="4139"/>
    <s v="CA-2016-117226"/>
    <x v="945"/>
    <d v="2017-01-01T00:00:00"/>
    <s v="First Class"/>
    <s v="KD-16495"/>
    <s v="Keith Dawkins"/>
    <x v="1"/>
    <s v="United States"/>
    <s v="Deer Park"/>
    <x v="5"/>
    <n v="77536"/>
    <x v="2"/>
    <s v="OFF-BI-10004654"/>
    <x v="1"/>
    <x v="8"/>
    <s v="Avery Binding System Hidden Tab Executive Style Index Sets"/>
    <n v="6.9239999999999977"/>
    <n v="6"/>
    <n v="0.8"/>
    <n v="-10.385999999999999"/>
  </r>
  <r>
    <n v="4140"/>
    <s v="CA-2017-127313"/>
    <x v="96"/>
    <d v="2017-12-04T00:00:00"/>
    <s v="First Class"/>
    <s v="RA-19285"/>
    <s v="Ralph Arnett"/>
    <x v="0"/>
    <s v="United States"/>
    <s v="Philadelphia"/>
    <x v="9"/>
    <n v="19120"/>
    <x v="3"/>
    <s v="OFF-ST-10001228"/>
    <x v="1"/>
    <x v="4"/>
    <s v="Personal File Boxes with Fold-Down Carry Handle"/>
    <n v="37.392000000000003"/>
    <n v="3"/>
    <n v="0.2"/>
    <n v="2.336999999999998"/>
  </r>
  <r>
    <n v="4141"/>
    <s v="CA-2017-127313"/>
    <x v="96"/>
    <d v="2017-12-04T00:00:00"/>
    <s v="First Class"/>
    <s v="RA-19285"/>
    <s v="Ralph Arnett"/>
    <x v="0"/>
    <s v="United States"/>
    <s v="Philadelphia"/>
    <x v="9"/>
    <n v="19120"/>
    <x v="3"/>
    <s v="FUR-FU-10003798"/>
    <x v="0"/>
    <x v="5"/>
    <s v="Ultra Door Kickplate, 8&quot;H x 34&quot;W"/>
    <n v="79.12"/>
    <n v="5"/>
    <n v="0.2"/>
    <n v="13.845999999999997"/>
  </r>
  <r>
    <n v="4142"/>
    <s v="CA-2016-136287"/>
    <x v="900"/>
    <d v="2016-06-17T00:00:00"/>
    <s v="Standard Class"/>
    <s v="SS-20590"/>
    <s v="Sonia Sunley"/>
    <x v="0"/>
    <s v="United States"/>
    <s v="Wichita"/>
    <x v="41"/>
    <n v="67212"/>
    <x v="2"/>
    <s v="OFF-LA-10003148"/>
    <x v="1"/>
    <x v="2"/>
    <s v="Avery 51"/>
    <n v="18.899999999999999"/>
    <n v="3"/>
    <n v="0"/>
    <n v="8.6939999999999991"/>
  </r>
  <r>
    <n v="4143"/>
    <s v="US-2014-107699"/>
    <x v="946"/>
    <d v="2014-05-23T00:00:00"/>
    <s v="Standard Class"/>
    <s v="JH-15820"/>
    <s v="John Huston"/>
    <x v="0"/>
    <s v="United States"/>
    <s v="Midland"/>
    <x v="12"/>
    <n v="48640"/>
    <x v="2"/>
    <s v="OFF-BI-10001249"/>
    <x v="1"/>
    <x v="8"/>
    <s v="Avery Heavy-Duty EZD View Binder with Locking Rings"/>
    <n v="57.42"/>
    <n v="9"/>
    <n v="0"/>
    <n v="26.413199999999996"/>
  </r>
  <r>
    <n v="4144"/>
    <s v="CA-2017-112725"/>
    <x v="289"/>
    <d v="2017-02-06T00:00:00"/>
    <s v="Standard Class"/>
    <s v="EH-14125"/>
    <s v="Eugene Hildebrand"/>
    <x v="2"/>
    <s v="United States"/>
    <s v="San Francisco"/>
    <x v="1"/>
    <n v="94110"/>
    <x v="1"/>
    <s v="OFF-AR-10003759"/>
    <x v="1"/>
    <x v="6"/>
    <s v="Crayola Anti Dust Chalk, 12/Pack"/>
    <n v="12.74"/>
    <n v="7"/>
    <n v="0"/>
    <n v="5.7329999999999997"/>
  </r>
  <r>
    <n v="4145"/>
    <s v="CA-2017-112725"/>
    <x v="289"/>
    <d v="2017-02-06T00:00:00"/>
    <s v="Standard Class"/>
    <s v="EH-14125"/>
    <s v="Eugene Hildebrand"/>
    <x v="2"/>
    <s v="United States"/>
    <s v="San Francisco"/>
    <x v="1"/>
    <n v="94110"/>
    <x v="1"/>
    <s v="OFF-AR-10001227"/>
    <x v="1"/>
    <x v="6"/>
    <s v="Newell 338"/>
    <n v="8.82"/>
    <n v="3"/>
    <n v="0"/>
    <n v="2.3814000000000002"/>
  </r>
  <r>
    <n v="4146"/>
    <s v="CA-2017-112725"/>
    <x v="289"/>
    <d v="2017-02-06T00:00:00"/>
    <s v="Standard Class"/>
    <s v="EH-14125"/>
    <s v="Eugene Hildebrand"/>
    <x v="2"/>
    <s v="United States"/>
    <s v="San Francisco"/>
    <x v="1"/>
    <n v="94110"/>
    <x v="1"/>
    <s v="FUR-CH-10000863"/>
    <x v="0"/>
    <x v="1"/>
    <s v="Novimex Swivel Fabric Task Chair"/>
    <n v="120.78399999999999"/>
    <n v="1"/>
    <n v="0.2"/>
    <n v="-13.588200000000001"/>
  </r>
  <r>
    <n v="4147"/>
    <s v="CA-2015-136196"/>
    <x v="109"/>
    <d v="2015-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s v="Standard Class"/>
    <s v="RB-19330"/>
    <s v="Randy Bradley"/>
    <x v="0"/>
    <s v="United States"/>
    <s v="Austin"/>
    <x v="5"/>
    <n v="78745"/>
    <x v="2"/>
    <s v="OFF-ST-10004507"/>
    <x v="1"/>
    <x v="4"/>
    <s v="Advantus Rolling Storage Box"/>
    <n v="13.719999999999999"/>
    <n v="1"/>
    <n v="0.2"/>
    <n v="1.2004999999999999"/>
  </r>
  <r>
    <n v="4150"/>
    <s v="CA-2017-106068"/>
    <x v="436"/>
    <d v="2017-10-28T00:00:00"/>
    <s v="Standard Class"/>
    <s v="RB-19330"/>
    <s v="Randy Bradley"/>
    <x v="0"/>
    <s v="United States"/>
    <s v="Austin"/>
    <x v="5"/>
    <n v="78745"/>
    <x v="2"/>
    <s v="TEC-AC-10002942"/>
    <x v="2"/>
    <x v="11"/>
    <s v="WD My Passport Ultra 1TB Portable External Hard Drive"/>
    <n v="55.2"/>
    <n v="1"/>
    <n v="0.2"/>
    <n v="-2.0700000000000038"/>
  </r>
  <r>
    <n v="4151"/>
    <s v="CA-2017-106068"/>
    <x v="436"/>
    <d v="2017-10-28T00:00:00"/>
    <s v="Standard Class"/>
    <s v="RB-19330"/>
    <s v="Randy Bradley"/>
    <x v="0"/>
    <s v="United States"/>
    <s v="Austin"/>
    <x v="5"/>
    <n v="78745"/>
    <x v="2"/>
    <s v="OFF-ST-10002344"/>
    <x v="1"/>
    <x v="4"/>
    <s v="Carina 42&quot;Hx23 3/4&quot;W Media Storage Unit"/>
    <n v="259.13600000000002"/>
    <n v="4"/>
    <n v="0.2"/>
    <n v="-58.305599999999984"/>
  </r>
  <r>
    <n v="4152"/>
    <s v="CA-2017-100160"/>
    <x v="210"/>
    <d v="2017-09-11T00:00:00"/>
    <s v="Standard Class"/>
    <s v="CB-12025"/>
    <s v="Cassandra Brandow"/>
    <x v="0"/>
    <s v="United States"/>
    <s v="Philadelphia"/>
    <x v="9"/>
    <n v="19134"/>
    <x v="3"/>
    <s v="OFF-LA-10002475"/>
    <x v="1"/>
    <x v="2"/>
    <s v="Avery 519"/>
    <n v="29.24"/>
    <n v="5"/>
    <n v="0.2"/>
    <n v="9.8685000000000009"/>
  </r>
  <r>
    <n v="4153"/>
    <s v="CA-2017-100160"/>
    <x v="210"/>
    <d v="2017-09-11T00:00:00"/>
    <s v="Standard Class"/>
    <s v="CB-12025"/>
    <s v="Cassandra Brandow"/>
    <x v="0"/>
    <s v="United States"/>
    <s v="Philadelphia"/>
    <x v="9"/>
    <n v="19134"/>
    <x v="3"/>
    <s v="OFF-PA-10003072"/>
    <x v="1"/>
    <x v="10"/>
    <s v="Eureka Recycled Copy Paper 8 1/2&quot; x 11&quot;, Ream"/>
    <n v="15.552000000000003"/>
    <n v="3"/>
    <n v="0.2"/>
    <n v="5.4432"/>
  </r>
  <r>
    <n v="4154"/>
    <s v="CA-2017-100160"/>
    <x v="210"/>
    <d v="2017-09-11T00:00:00"/>
    <s v="Standard Class"/>
    <s v="CB-12025"/>
    <s v="Cassandra Brandow"/>
    <x v="0"/>
    <s v="United States"/>
    <s v="Philadelphia"/>
    <x v="9"/>
    <n v="19134"/>
    <x v="3"/>
    <s v="OFF-EN-10001509"/>
    <x v="1"/>
    <x v="12"/>
    <s v="Poly String Tie Envelopes"/>
    <n v="4.8960000000000008"/>
    <n v="3"/>
    <n v="0.2"/>
    <n v="1.6523999999999992"/>
  </r>
  <r>
    <n v="4155"/>
    <s v="CA-2016-139689"/>
    <x v="723"/>
    <d v="2017-01-03T00:00:00"/>
    <s v="Standard Class"/>
    <s v="MP-17965"/>
    <s v="Michael Paige"/>
    <x v="1"/>
    <s v="United States"/>
    <s v="Bristol"/>
    <x v="18"/>
    <n v="37620"/>
    <x v="0"/>
    <s v="OFF-BI-10004781"/>
    <x v="1"/>
    <x v="8"/>
    <s v="GBC Wire Binding Strips"/>
    <n v="38.088000000000001"/>
    <n v="4"/>
    <n v="0.7"/>
    <n v="-27.93119999999999"/>
  </r>
  <r>
    <n v="4156"/>
    <s v="CA-2016-139689"/>
    <x v="723"/>
    <d v="2017-01-03T00:00:00"/>
    <s v="Standard Class"/>
    <s v="MP-17965"/>
    <s v="Michael Paige"/>
    <x v="1"/>
    <s v="United States"/>
    <s v="Bristol"/>
    <x v="18"/>
    <n v="37620"/>
    <x v="0"/>
    <s v="OFF-BI-10000145"/>
    <x v="1"/>
    <x v="8"/>
    <s v="Zipper Ring Binder Pockets"/>
    <n v="2.8080000000000007"/>
    <n v="3"/>
    <n v="0.7"/>
    <n v="-1.9656000000000002"/>
  </r>
  <r>
    <n v="4157"/>
    <s v="CA-2015-101091"/>
    <x v="901"/>
    <d v="2015-12-09T00:00:00"/>
    <s v="Second Class"/>
    <s v="SW-20245"/>
    <s v="Scot Wooten"/>
    <x v="0"/>
    <s v="United States"/>
    <s v="Philadelphia"/>
    <x v="9"/>
    <n v="19140"/>
    <x v="3"/>
    <s v="TEC-AC-10003280"/>
    <x v="2"/>
    <x v="11"/>
    <s v="Belkin F8E887 USB Wired Ergonomic Keyboard"/>
    <n v="47.984000000000002"/>
    <n v="2"/>
    <n v="0.2"/>
    <n v="0.59979999999999656"/>
  </r>
  <r>
    <n v="4158"/>
    <s v="CA-2015-101091"/>
    <x v="901"/>
    <d v="2015-12-09T00:00:00"/>
    <s v="Second Class"/>
    <s v="SW-20245"/>
    <s v="Scot Wooten"/>
    <x v="0"/>
    <s v="United States"/>
    <s v="Philadelphia"/>
    <x v="9"/>
    <n v="19140"/>
    <x v="3"/>
    <s v="OFF-BI-10001107"/>
    <x v="1"/>
    <x v="8"/>
    <s v="GBC White Gloss Covers, Plain Front"/>
    <n v="26.064000000000007"/>
    <n v="6"/>
    <n v="0.7"/>
    <n v="-19.982399999999991"/>
  </r>
  <r>
    <n v="4159"/>
    <s v="CA-2014-126907"/>
    <x v="301"/>
    <d v="2014-11-08T00:00:00"/>
    <s v="Standard Class"/>
    <s v="SM-20950"/>
    <s v="Suzanne McNair"/>
    <x v="1"/>
    <s v="United States"/>
    <s v="Chicago"/>
    <x v="10"/>
    <n v="60610"/>
    <x v="2"/>
    <s v="OFF-PA-10000533"/>
    <x v="1"/>
    <x v="10"/>
    <s v="Southworth Parchment Paper &amp; Envelopes"/>
    <n v="15.696000000000002"/>
    <n v="3"/>
    <n v="0.2"/>
    <n v="5.1011999999999995"/>
  </r>
  <r>
    <n v="4160"/>
    <s v="US-2016-164588"/>
    <x v="947"/>
    <d v="2016-04-23T00:00:00"/>
    <s v="Standard Class"/>
    <s v="AP-10915"/>
    <s v="Arthur Prichep"/>
    <x v="0"/>
    <s v="United States"/>
    <s v="Columbus"/>
    <x v="32"/>
    <n v="31907"/>
    <x v="0"/>
    <s v="OFF-AR-10003056"/>
    <x v="1"/>
    <x v="6"/>
    <s v="Newell 341"/>
    <n v="12.84"/>
    <n v="3"/>
    <n v="0"/>
    <n v="3.7235999999999989"/>
  </r>
  <r>
    <n v="4161"/>
    <s v="CA-2017-115546"/>
    <x v="304"/>
    <d v="2017-05-18T00:00:00"/>
    <s v="Standard Class"/>
    <s v="AH-10465"/>
    <s v="Amy Hunt"/>
    <x v="0"/>
    <s v="United States"/>
    <s v="New York City"/>
    <x v="15"/>
    <n v="10035"/>
    <x v="3"/>
    <s v="TEC-PH-10002834"/>
    <x v="2"/>
    <x v="7"/>
    <s v="Google Nexus 5"/>
    <n v="539.97"/>
    <n v="3"/>
    <n v="0"/>
    <n v="134.99250000000001"/>
  </r>
  <r>
    <n v="4162"/>
    <s v="CA-2017-115546"/>
    <x v="304"/>
    <d v="2017-05-18T00:00:00"/>
    <s v="Standard Class"/>
    <s v="AH-10465"/>
    <s v="Amy Hunt"/>
    <x v="0"/>
    <s v="United States"/>
    <s v="New York City"/>
    <x v="15"/>
    <n v="10035"/>
    <x v="3"/>
    <s v="OFF-ST-10002214"/>
    <x v="1"/>
    <x v="4"/>
    <s v="X-Rack File for Hanging Folders"/>
    <n v="22.58"/>
    <n v="2"/>
    <n v="0"/>
    <n v="5.8707999999999991"/>
  </r>
  <r>
    <n v="4163"/>
    <s v="CA-2015-163587"/>
    <x v="948"/>
    <d v="2015-03-18T00:00:00"/>
    <s v="Standard Class"/>
    <s v="EP-13915"/>
    <s v="Emily Phan"/>
    <x v="0"/>
    <s v="United States"/>
    <s v="Dover"/>
    <x v="38"/>
    <n v="3820"/>
    <x v="3"/>
    <s v="OFF-LA-10004484"/>
    <x v="1"/>
    <x v="2"/>
    <s v="Avery 476"/>
    <n v="16.52"/>
    <n v="4"/>
    <n v="0"/>
    <n v="7.5991999999999997"/>
  </r>
  <r>
    <n v="4164"/>
    <s v="CA-2015-163587"/>
    <x v="948"/>
    <d v="2015-03-18T00:00:00"/>
    <s v="Standard Class"/>
    <s v="EP-13915"/>
    <s v="Emily Phan"/>
    <x v="0"/>
    <s v="United States"/>
    <s v="Dover"/>
    <x v="38"/>
    <n v="3820"/>
    <x v="3"/>
    <s v="OFF-BI-10003091"/>
    <x v="1"/>
    <x v="8"/>
    <s v="GBC DocuBind TL200 Manual Binding Machine"/>
    <n v="671.93999999999994"/>
    <n v="3"/>
    <n v="0"/>
    <n v="315.81179999999995"/>
  </r>
  <r>
    <n v="4165"/>
    <s v="US-2017-106131"/>
    <x v="424"/>
    <d v="2017-01-16T00:00:00"/>
    <s v="First Class"/>
    <s v="TP-21565"/>
    <s v="Tracy Poddar"/>
    <x v="1"/>
    <s v="United States"/>
    <s v="Aurora"/>
    <x v="22"/>
    <n v="80013"/>
    <x v="1"/>
    <s v="TEC-AC-10003027"/>
    <x v="2"/>
    <x v="11"/>
    <s v="Imation 8GB Mini TravelDrive USB 2.0 Flash Drive"/>
    <n v="169.06400000000002"/>
    <n v="7"/>
    <n v="0.2"/>
    <n v="-14.793099999999995"/>
  </r>
  <r>
    <n v="4166"/>
    <s v="US-2017-106131"/>
    <x v="424"/>
    <d v="2017-01-16T00:00:00"/>
    <s v="First Class"/>
    <s v="TP-21565"/>
    <s v="Tracy Poddar"/>
    <x v="1"/>
    <s v="United States"/>
    <s v="Aurora"/>
    <x v="22"/>
    <n v="80013"/>
    <x v="1"/>
    <s v="OFF-ST-10003638"/>
    <x v="1"/>
    <x v="4"/>
    <s v="Mobile Personal File Cube"/>
    <n v="168.624"/>
    <n v="9"/>
    <n v="0.2"/>
    <n v="14.754599999999996"/>
  </r>
  <r>
    <n v="4167"/>
    <s v="CA-2015-160213"/>
    <x v="936"/>
    <d v="2015-03-13T00:00:00"/>
    <s v="Standard Class"/>
    <s v="AR-10825"/>
    <s v="Anthony Rawles"/>
    <x v="1"/>
    <s v="United States"/>
    <s v="Long Beach"/>
    <x v="15"/>
    <n v="11561"/>
    <x v="3"/>
    <s v="OFF-PA-10003848"/>
    <x v="1"/>
    <x v="10"/>
    <s v="Xerox 1997"/>
    <n v="19.440000000000001"/>
    <n v="3"/>
    <n v="0"/>
    <n v="9.3312000000000008"/>
  </r>
  <r>
    <n v="4168"/>
    <s v="CA-2014-157924"/>
    <x v="856"/>
    <d v="2014-10-13T00:00:00"/>
    <s v="First Class"/>
    <s v="HA-14920"/>
    <s v="Helen Andreada"/>
    <x v="0"/>
    <s v="United States"/>
    <s v="Pasadena"/>
    <x v="1"/>
    <n v="91104"/>
    <x v="1"/>
    <s v="OFF-ST-10002352"/>
    <x v="1"/>
    <x v="4"/>
    <s v="Iris Project Case"/>
    <n v="31.92"/>
    <n v="4"/>
    <n v="0"/>
    <n v="8.299199999999999"/>
  </r>
  <r>
    <n v="4169"/>
    <s v="CA-2014-157924"/>
    <x v="856"/>
    <d v="2014-10-13T00:00:00"/>
    <s v="First Class"/>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s v="First Class"/>
    <s v="HJ-14875"/>
    <s v="Heather Jas"/>
    <x v="2"/>
    <s v="United States"/>
    <s v="Mesa"/>
    <x v="16"/>
    <n v="85204"/>
    <x v="1"/>
    <s v="OFF-PA-10000788"/>
    <x v="1"/>
    <x v="10"/>
    <s v="Xerox 210"/>
    <n v="31.104000000000006"/>
    <n v="6"/>
    <n v="0.2"/>
    <n v="10.8864"/>
  </r>
  <r>
    <n v="4171"/>
    <s v="CA-2015-100216"/>
    <x v="657"/>
    <d v="2015-04-14T00:00:00"/>
    <s v="First Class"/>
    <s v="HJ-14875"/>
    <s v="Heather Jas"/>
    <x v="2"/>
    <s v="United States"/>
    <s v="Mesa"/>
    <x v="16"/>
    <n v="85204"/>
    <x v="1"/>
    <s v="OFF-PA-10002968"/>
    <x v="1"/>
    <x v="10"/>
    <s v="Xerox 1973"/>
    <n v="54.816000000000003"/>
    <n v="3"/>
    <n v="0.2"/>
    <n v="17.815199999999997"/>
  </r>
  <r>
    <n v="4172"/>
    <s v="CA-2017-100601"/>
    <x v="673"/>
    <d v="2017-11-20T00:00:00"/>
    <s v="Standard Class"/>
    <s v="JK-15370"/>
    <s v="Jay Kimmel"/>
    <x v="0"/>
    <s v="United States"/>
    <s v="Fresno"/>
    <x v="1"/>
    <n v="93727"/>
    <x v="1"/>
    <s v="OFF-ST-10002486"/>
    <x v="1"/>
    <x v="4"/>
    <s v="Eldon Shelf Savers Cubes and Bins"/>
    <n v="48.86"/>
    <n v="7"/>
    <n v="0"/>
    <n v="0.97719999999999807"/>
  </r>
  <r>
    <n v="4173"/>
    <s v="CA-2016-152163"/>
    <x v="949"/>
    <d v="2016-07-01T00:00:00"/>
    <s v="Same Day"/>
    <s v="JF-15355"/>
    <s v="Jay Fein"/>
    <x v="0"/>
    <s v="United States"/>
    <s v="Columbia"/>
    <x v="20"/>
    <n v="29203"/>
    <x v="0"/>
    <s v="OFF-BI-10002215"/>
    <x v="1"/>
    <x v="8"/>
    <s v="Wilson Jones Hanging View Binder, White, 1&quot;"/>
    <n v="14.2"/>
    <n v="2"/>
    <n v="0"/>
    <n v="6.5319999999999991"/>
  </r>
  <r>
    <n v="4174"/>
    <s v="CA-2016-152163"/>
    <x v="949"/>
    <d v="2016-07-01T00:00:00"/>
    <s v="Same Day"/>
    <s v="JF-15355"/>
    <s v="Jay Fein"/>
    <x v="0"/>
    <s v="United States"/>
    <s v="Columbia"/>
    <x v="20"/>
    <n v="29203"/>
    <x v="0"/>
    <s v="OFF-PA-10000788"/>
    <x v="1"/>
    <x v="10"/>
    <s v="Xerox 210"/>
    <n v="12.96"/>
    <n v="2"/>
    <n v="0"/>
    <n v="6.2208000000000006"/>
  </r>
  <r>
    <n v="4175"/>
    <s v="CA-2016-152163"/>
    <x v="949"/>
    <d v="2016-07-01T00:00:00"/>
    <s v="Same Day"/>
    <s v="JF-15355"/>
    <s v="Jay Fein"/>
    <x v="0"/>
    <s v="United States"/>
    <s v="Columbia"/>
    <x v="20"/>
    <n v="29203"/>
    <x v="0"/>
    <s v="OFF-BI-10003364"/>
    <x v="1"/>
    <x v="8"/>
    <s v="Binding Machine Supplies"/>
    <n v="58.34"/>
    <n v="2"/>
    <n v="0"/>
    <n v="28.0032"/>
  </r>
  <r>
    <n v="4176"/>
    <s v="CA-2015-154340"/>
    <x v="239"/>
    <d v="2015-11-30T00:00:00"/>
    <s v="First Class"/>
    <s v="EK-13795"/>
    <s v="Eileen Kiefer"/>
    <x v="2"/>
    <s v="United States"/>
    <s v="Santa Ana"/>
    <x v="1"/>
    <n v="92704"/>
    <x v="1"/>
    <s v="OFF-AR-10003582"/>
    <x v="1"/>
    <x v="6"/>
    <s v="Boston Electric Pencil Sharpener, Model 1818, Charcoal Black"/>
    <n v="56.3"/>
    <n v="2"/>
    <n v="0"/>
    <n v="15.764000000000003"/>
  </r>
  <r>
    <n v="4177"/>
    <s v="CA-2014-128846"/>
    <x v="884"/>
    <d v="2014-04-12T00:00:00"/>
    <s v="Standard Class"/>
    <s v="RS-19765"/>
    <s v="Roland Schwarz"/>
    <x v="1"/>
    <s v="United States"/>
    <s v="Columbia"/>
    <x v="20"/>
    <n v="29203"/>
    <x v="0"/>
    <s v="TEC-PH-10003273"/>
    <x v="2"/>
    <x v="7"/>
    <s v="AT&amp;T TR1909W"/>
    <n v="629.94999999999993"/>
    <n v="5"/>
    <n v="0"/>
    <n v="163.78700000000003"/>
  </r>
  <r>
    <n v="4178"/>
    <s v="CA-2014-128846"/>
    <x v="884"/>
    <d v="2014-04-12T00:00:00"/>
    <s v="Standard Class"/>
    <s v="RS-19765"/>
    <s v="Roland Schwarz"/>
    <x v="1"/>
    <s v="United States"/>
    <s v="Columbia"/>
    <x v="20"/>
    <n v="29203"/>
    <x v="0"/>
    <s v="OFF-PA-10000100"/>
    <x v="1"/>
    <x v="10"/>
    <s v="Xerox 1945"/>
    <n v="122.97"/>
    <n v="3"/>
    <n v="0"/>
    <n v="60.255300000000005"/>
  </r>
  <r>
    <n v="4179"/>
    <s v="CA-2016-148593"/>
    <x v="950"/>
    <d v="2016-06-18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s v="Standard Class"/>
    <s v="BF-11170"/>
    <s v="Ben Ferrer"/>
    <x v="2"/>
    <s v="United States"/>
    <s v="San Francisco"/>
    <x v="1"/>
    <n v="94109"/>
    <x v="1"/>
    <s v="OFF-BI-10004182"/>
    <x v="1"/>
    <x v="8"/>
    <s v="Economy Binders"/>
    <n v="14.976000000000001"/>
    <n v="9"/>
    <n v="0.2"/>
    <n v="5.4288000000000007"/>
  </r>
  <r>
    <n v="4181"/>
    <s v="CA-2017-128426"/>
    <x v="566"/>
    <d v="2017-10-11T00:00:00"/>
    <s v="Standard Class"/>
    <s v="JK-15730"/>
    <s v="Joe Kamberova"/>
    <x v="0"/>
    <s v="United States"/>
    <s v="Houston"/>
    <x v="5"/>
    <n v="77036"/>
    <x v="2"/>
    <s v="OFF-BI-10000756"/>
    <x v="1"/>
    <x v="8"/>
    <s v="Storex DuraTech Recycled Plastic Frosted Binders"/>
    <n v="4.2399999999999993"/>
    <n v="5"/>
    <n v="0.8"/>
    <n v="-6.3599999999999994"/>
  </r>
  <r>
    <n v="4182"/>
    <s v="US-2017-136868"/>
    <x v="833"/>
    <d v="2017-10-12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s v="Standard Class"/>
    <s v="CR-12820"/>
    <s v="Cyra Reiten"/>
    <x v="2"/>
    <s v="United States"/>
    <s v="New York City"/>
    <x v="15"/>
    <n v="10035"/>
    <x v="3"/>
    <s v="OFF-ST-10000991"/>
    <x v="1"/>
    <x v="4"/>
    <s v="Space Solutions HD Industrial Steel Shelving."/>
    <n v="344.90999999999997"/>
    <n v="3"/>
    <n v="0"/>
    <n v="10.347300000000004"/>
  </r>
  <r>
    <n v="4185"/>
    <s v="CA-2016-143749"/>
    <x v="5"/>
    <d v="2016-12-07T00:00:00"/>
    <s v="First Class"/>
    <s v="AG-10300"/>
    <s v="Aleksandra Gannaway"/>
    <x v="1"/>
    <s v="United States"/>
    <s v="Franklin"/>
    <x v="31"/>
    <n v="2038"/>
    <x v="3"/>
    <s v="FUR-BO-10002853"/>
    <x v="0"/>
    <x v="0"/>
    <s v="O'Sullivan 5-Shelf Heavy-Duty Bookcases"/>
    <n v="81.94"/>
    <n v="1"/>
    <n v="0"/>
    <n v="20.484999999999999"/>
  </r>
  <r>
    <n v="4186"/>
    <s v="CA-2016-111493"/>
    <x v="147"/>
    <d v="2016-10-22T00:00:00"/>
    <s v="First Class"/>
    <s v="CM-12160"/>
    <s v="Charles McCrossin"/>
    <x v="0"/>
    <s v="United States"/>
    <s v="Baltimore"/>
    <x v="39"/>
    <n v="21215"/>
    <x v="3"/>
    <s v="TEC-AC-10004510"/>
    <x v="2"/>
    <x v="11"/>
    <s v="Logitech Desktop MK120 Mouse and keyboard Combo"/>
    <n v="98.16"/>
    <n v="6"/>
    <n v="0"/>
    <n v="9.8159999999999954"/>
  </r>
  <r>
    <n v="4187"/>
    <s v="CA-2017-112536"/>
    <x v="796"/>
    <d v="2017-05-23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s v="Standard Class"/>
    <s v="SG-20890"/>
    <s v="Susan Gilcrest"/>
    <x v="1"/>
    <s v="United States"/>
    <s v="Mcallen"/>
    <x v="5"/>
    <n v="78501"/>
    <x v="2"/>
    <s v="OFF-BI-10002571"/>
    <x v="1"/>
    <x v="8"/>
    <s v="Avery Framed View Binder, EZD Ring (Locking), Navy, 1 1/2&quot;"/>
    <n v="1.9959999999999996"/>
    <n v="1"/>
    <n v="0.8"/>
    <n v="-3.293400000000001"/>
  </r>
  <r>
    <n v="4189"/>
    <s v="CA-2017-112536"/>
    <x v="796"/>
    <d v="2017-05-23T00:00:00"/>
    <s v="Standard Class"/>
    <s v="SG-20890"/>
    <s v="Susan Gilcrest"/>
    <x v="1"/>
    <s v="United States"/>
    <s v="Mcallen"/>
    <x v="5"/>
    <n v="78501"/>
    <x v="2"/>
    <s v="OFF-ST-10004835"/>
    <x v="1"/>
    <x v="4"/>
    <s v="Plastic Stacking Crates &amp; Casters"/>
    <n v="8.9280000000000008"/>
    <n v="2"/>
    <n v="0.2"/>
    <n v="0.66959999999999997"/>
  </r>
  <r>
    <n v="4190"/>
    <s v="CA-2016-157714"/>
    <x v="182"/>
    <d v="2016-10-01T00:00:00"/>
    <s v="Second Class"/>
    <s v="CS-12175"/>
    <s v="Charles Sheldon"/>
    <x v="1"/>
    <s v="United States"/>
    <s v="Iowa City"/>
    <x v="23"/>
    <n v="52240"/>
    <x v="2"/>
    <s v="OFF-PA-10004022"/>
    <x v="1"/>
    <x v="10"/>
    <s v="Hammermill Color Copier Paper (28Lb. and 96 Bright)"/>
    <n v="9.99"/>
    <n v="1"/>
    <n v="0"/>
    <n v="4.4954999999999998"/>
  </r>
  <r>
    <n v="4191"/>
    <s v="CA-2017-166709"/>
    <x v="701"/>
    <d v="2017-11-22T00:00:00"/>
    <s v="Standard Class"/>
    <s v="HL-15040"/>
    <s v="Hunter Lopez"/>
    <x v="0"/>
    <s v="United States"/>
    <s v="Newark"/>
    <x v="13"/>
    <n v="19711"/>
    <x v="3"/>
    <s v="TEC-CO-10004722"/>
    <x v="2"/>
    <x v="16"/>
    <s v="Canon imageCLASS 2200 Advanced Copier"/>
    <n v="10499.97"/>
    <n v="3"/>
    <n v="0"/>
    <n v="5039.9856"/>
  </r>
  <r>
    <n v="4192"/>
    <s v="CA-2015-129392"/>
    <x v="951"/>
    <d v="2015-07-08T00:00:00"/>
    <s v="Same Day"/>
    <s v="DM-13015"/>
    <s v="Darrin Martin"/>
    <x v="0"/>
    <s v="United States"/>
    <s v="Houston"/>
    <x v="5"/>
    <n v="77070"/>
    <x v="2"/>
    <s v="OFF-PA-10004248"/>
    <x v="1"/>
    <x v="10"/>
    <s v="Xerox 1990"/>
    <n v="21.12"/>
    <n v="5"/>
    <n v="0.2"/>
    <n v="6.5999999999999988"/>
  </r>
  <r>
    <n v="4193"/>
    <s v="CA-2015-150875"/>
    <x v="547"/>
    <d v="2015-11-20T00:00:00"/>
    <s v="Standard Class"/>
    <s v="HK-14890"/>
    <s v="Heather Kirkland"/>
    <x v="1"/>
    <s v="United States"/>
    <s v="Boise"/>
    <x v="45"/>
    <n v="83704"/>
    <x v="1"/>
    <s v="FUR-TA-10000577"/>
    <x v="0"/>
    <x v="3"/>
    <s v="Bretford CR4500 Series Slim Rectangular Table"/>
    <n v="696.42"/>
    <n v="2"/>
    <n v="0"/>
    <n v="160.17660000000001"/>
  </r>
  <r>
    <n v="4194"/>
    <s v="CA-2015-150875"/>
    <x v="547"/>
    <d v="2015-11-20T00:00:00"/>
    <s v="Standard Class"/>
    <s v="HK-14890"/>
    <s v="Heather Kirkland"/>
    <x v="1"/>
    <s v="United States"/>
    <s v="Boise"/>
    <x v="45"/>
    <n v="83704"/>
    <x v="1"/>
    <s v="TEC-PH-10001254"/>
    <x v="2"/>
    <x v="7"/>
    <s v="Jabra BIZ 2300 Duo QD Duo Corded Headset"/>
    <n v="304.77600000000001"/>
    <n v="3"/>
    <n v="0.2"/>
    <n v="22.858199999999982"/>
  </r>
  <r>
    <n v="4195"/>
    <s v="CA-2015-154200"/>
    <x v="652"/>
    <d v="2015-06-22T00:00:00"/>
    <s v="Standard Class"/>
    <s v="BG-11740"/>
    <s v="Bruce Geld"/>
    <x v="0"/>
    <s v="United States"/>
    <s v="San Diego"/>
    <x v="1"/>
    <n v="92105"/>
    <x v="1"/>
    <s v="OFF-AR-10001044"/>
    <x v="1"/>
    <x v="6"/>
    <s v="BOSTON Ranger #55 Pencil Sharpener, Black"/>
    <n v="51.98"/>
    <n v="2"/>
    <n v="0"/>
    <n v="15.074199999999998"/>
  </r>
  <r>
    <n v="4196"/>
    <s v="CA-2016-124233"/>
    <x v="143"/>
    <d v="2016-04-14T00:00:00"/>
    <s v="Standard Class"/>
    <s v="CK-12595"/>
    <s v="Clytie Kelty"/>
    <x v="0"/>
    <s v="United States"/>
    <s v="Los Angeles"/>
    <x v="1"/>
    <n v="90032"/>
    <x v="1"/>
    <s v="FUR-FU-10002597"/>
    <x v="0"/>
    <x v="5"/>
    <s v="C-Line Magnetic Cubicle Keepers, Clear Polypropylene"/>
    <n v="24.700000000000003"/>
    <n v="5"/>
    <n v="0"/>
    <n v="10.374000000000001"/>
  </r>
  <r>
    <n v="4197"/>
    <s v="US-2015-134271"/>
    <x v="24"/>
    <d v="2015-04-23T00:00:00"/>
    <s v="Second Class"/>
    <s v="RF-19735"/>
    <s v="Roland Fjeld"/>
    <x v="0"/>
    <s v="United States"/>
    <s v="New York City"/>
    <x v="15"/>
    <n v="10024"/>
    <x v="3"/>
    <s v="OFF-LA-10004093"/>
    <x v="1"/>
    <x v="2"/>
    <s v="Avery 486"/>
    <n v="21.93"/>
    <n v="3"/>
    <n v="0"/>
    <n v="10.307099999999998"/>
  </r>
  <r>
    <n v="4198"/>
    <s v="US-2016-161683"/>
    <x v="275"/>
    <d v="2016-12-08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s v="Standard Class"/>
    <s v="CJ-12010"/>
    <s v="Caroline Jumper"/>
    <x v="0"/>
    <s v="United States"/>
    <s v="Philadelphia"/>
    <x v="9"/>
    <n v="19134"/>
    <x v="3"/>
    <s v="OFF-BI-10001072"/>
    <x v="1"/>
    <x v="8"/>
    <s v="GBC Clear Cover, 8-1/2 x 11, unpunched, 25 covers per pack"/>
    <n v="18.192000000000004"/>
    <n v="4"/>
    <n v="0.7"/>
    <n v="-14.553600000000003"/>
  </r>
  <r>
    <n v="4200"/>
    <s v="CA-2015-143105"/>
    <x v="895"/>
    <d v="2015-12-10T00:00:00"/>
    <s v="Same Day"/>
    <s v="MA-17560"/>
    <s v="Matt Abelman"/>
    <x v="2"/>
    <s v="United States"/>
    <s v="New York City"/>
    <x v="15"/>
    <n v="10024"/>
    <x v="3"/>
    <s v="OFF-LA-10004093"/>
    <x v="1"/>
    <x v="2"/>
    <s v="Avery 486"/>
    <n v="7.31"/>
    <n v="1"/>
    <n v="0"/>
    <n v="3.4356999999999998"/>
  </r>
  <r>
    <n v="4201"/>
    <s v="CA-2015-143105"/>
    <x v="895"/>
    <d v="2015-12-10T00:00:00"/>
    <s v="Same Day"/>
    <s v="MA-17560"/>
    <s v="Matt Abelman"/>
    <x v="2"/>
    <s v="United States"/>
    <s v="New York City"/>
    <x v="15"/>
    <n v="10024"/>
    <x v="3"/>
    <s v="TEC-CO-10002095"/>
    <x v="2"/>
    <x v="16"/>
    <s v="Hewlett Packard 610 Color Digital Copier / Printer"/>
    <n v="799.98400000000004"/>
    <n v="2"/>
    <n v="0.2"/>
    <n v="249.99499999999998"/>
  </r>
  <r>
    <n v="4202"/>
    <s v="CA-2015-143105"/>
    <x v="895"/>
    <d v="2015-12-10T00:00:00"/>
    <s v="Same Day"/>
    <s v="MA-17560"/>
    <s v="Matt Abelman"/>
    <x v="2"/>
    <s v="United States"/>
    <s v="New York City"/>
    <x v="15"/>
    <n v="10024"/>
    <x v="3"/>
    <s v="OFF-PA-10002713"/>
    <x v="1"/>
    <x v="10"/>
    <s v="Adams Phone Message Book, 200 Message Capacity, 8 1/16” x 11”"/>
    <n v="41.28"/>
    <n v="6"/>
    <n v="0"/>
    <n v="18.988799999999998"/>
  </r>
  <r>
    <n v="4203"/>
    <s v="CA-2015-143105"/>
    <x v="895"/>
    <d v="2015-12-10T00:00:00"/>
    <s v="Same Day"/>
    <s v="MA-17560"/>
    <s v="Matt Abelman"/>
    <x v="2"/>
    <s v="United States"/>
    <s v="New York City"/>
    <x v="15"/>
    <n v="10024"/>
    <x v="3"/>
    <s v="OFF-PA-10002254"/>
    <x v="1"/>
    <x v="10"/>
    <s v="Xerox 1883"/>
    <n v="184.66"/>
    <n v="7"/>
    <n v="0"/>
    <n v="84.943599999999989"/>
  </r>
  <r>
    <n v="4204"/>
    <s v="CA-2014-145387"/>
    <x v="656"/>
    <d v="2014-11-02T00:00:00"/>
    <s v="Second Class"/>
    <s v="AM-10705"/>
    <s v="Anne McFarland"/>
    <x v="0"/>
    <s v="United States"/>
    <s v="Cranston"/>
    <x v="34"/>
    <n v="2920"/>
    <x v="3"/>
    <s v="OFF-AR-10001683"/>
    <x v="1"/>
    <x v="6"/>
    <s v="Lumber Crayons"/>
    <n v="49.25"/>
    <n v="5"/>
    <n v="0"/>
    <n v="18.715000000000003"/>
  </r>
  <r>
    <n v="4205"/>
    <s v="CA-2014-145387"/>
    <x v="656"/>
    <d v="2014-11-02T00:00:00"/>
    <s v="Second Class"/>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s v="Second Class"/>
    <s v="AM-10705"/>
    <s v="Anne McFarland"/>
    <x v="0"/>
    <s v="United States"/>
    <s v="Cranston"/>
    <x v="34"/>
    <n v="2920"/>
    <x v="3"/>
    <s v="FUR-FU-10002364"/>
    <x v="0"/>
    <x v="5"/>
    <s v="Eldon Expressions Wood Desk Accessories, Oak"/>
    <n v="14.76"/>
    <n v="2"/>
    <n v="0"/>
    <n v="4.2803999999999984"/>
  </r>
  <r>
    <n v="4207"/>
    <s v="CA-2014-145387"/>
    <x v="656"/>
    <d v="2014-11-02T00:00:00"/>
    <s v="Second Class"/>
    <s v="AM-10705"/>
    <s v="Anne McFarland"/>
    <x v="0"/>
    <s v="United States"/>
    <s v="Cranston"/>
    <x v="34"/>
    <n v="2920"/>
    <x v="3"/>
    <s v="OFF-BI-10004001"/>
    <x v="1"/>
    <x v="8"/>
    <s v="GBC Recycled VeloBinder Covers"/>
    <n v="34.08"/>
    <n v="2"/>
    <n v="0"/>
    <n v="15.676799999999997"/>
  </r>
  <r>
    <n v="4208"/>
    <s v="CA-2014-145387"/>
    <x v="656"/>
    <d v="2014-11-02T00:00:00"/>
    <s v="Second Class"/>
    <s v="AM-10705"/>
    <s v="Anne McFarland"/>
    <x v="0"/>
    <s v="United States"/>
    <s v="Cranston"/>
    <x v="34"/>
    <n v="2920"/>
    <x v="3"/>
    <s v="FUR-FU-10000023"/>
    <x v="0"/>
    <x v="5"/>
    <s v="Eldon Wave Desk Accessories"/>
    <n v="17.669999999999998"/>
    <n v="3"/>
    <n v="0"/>
    <n v="7.7748000000000008"/>
  </r>
  <r>
    <n v="4209"/>
    <s v="CA-2014-145387"/>
    <x v="656"/>
    <d v="2014-11-02T00:00:00"/>
    <s v="Second Class"/>
    <s v="AM-10705"/>
    <s v="Anne McFarland"/>
    <x v="0"/>
    <s v="United States"/>
    <s v="Cranston"/>
    <x v="34"/>
    <n v="2920"/>
    <x v="3"/>
    <s v="FUR-CH-10002320"/>
    <x v="0"/>
    <x v="1"/>
    <s v="Hon Pagoda Stacking Chairs"/>
    <n v="1604.9"/>
    <n v="5"/>
    <n v="0"/>
    <n v="481.46999999999991"/>
  </r>
  <r>
    <n v="4210"/>
    <s v="CA-2014-145387"/>
    <x v="656"/>
    <d v="2014-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s v="Standard Class"/>
    <s v="AH-10585"/>
    <s v="Angele Hood"/>
    <x v="0"/>
    <s v="United States"/>
    <s v="Chicago"/>
    <x v="10"/>
    <n v="60623"/>
    <x v="2"/>
    <s v="OFF-PA-10004965"/>
    <x v="1"/>
    <x v="10"/>
    <s v="Xerox 1921"/>
    <n v="15.984000000000002"/>
    <n v="2"/>
    <n v="0.2"/>
    <n v="4.9949999999999992"/>
  </r>
  <r>
    <n v="4212"/>
    <s v="CA-2014-166457"/>
    <x v="952"/>
    <d v="2014-05-09T00:00:00"/>
    <s v="Second Class"/>
    <s v="PF-19120"/>
    <s v="Peter Fuller"/>
    <x v="0"/>
    <s v="United States"/>
    <s v="Richmond"/>
    <x v="0"/>
    <n v="40475"/>
    <x v="0"/>
    <s v="OFF-PA-10003016"/>
    <x v="1"/>
    <x v="10"/>
    <s v="Adams &quot;While You Were Out&quot; Message Pads"/>
    <n v="9.42"/>
    <n v="3"/>
    <n v="0"/>
    <n v="4.238999999999999"/>
  </r>
  <r>
    <n v="4213"/>
    <s v="CA-2014-166457"/>
    <x v="952"/>
    <d v="2014-05-09T00:00:00"/>
    <s v="Second Class"/>
    <s v="PF-19120"/>
    <s v="Peter Fuller"/>
    <x v="0"/>
    <s v="United States"/>
    <s v="Richmond"/>
    <x v="0"/>
    <n v="40475"/>
    <x v="0"/>
    <s v="OFF-AR-10003651"/>
    <x v="1"/>
    <x v="6"/>
    <s v="Newell 350"/>
    <n v="6.56"/>
    <n v="2"/>
    <n v="0"/>
    <n v="1.9023999999999992"/>
  </r>
  <r>
    <n v="4214"/>
    <s v="CA-2014-166457"/>
    <x v="952"/>
    <d v="2014-05-09T00:00:00"/>
    <s v="Second Class"/>
    <s v="PF-19120"/>
    <s v="Peter Fuller"/>
    <x v="0"/>
    <s v="United States"/>
    <s v="Richmond"/>
    <x v="0"/>
    <n v="40475"/>
    <x v="0"/>
    <s v="OFF-PA-10001363"/>
    <x v="1"/>
    <x v="10"/>
    <s v="Xerox 1933"/>
    <n v="24.56"/>
    <n v="2"/>
    <n v="0"/>
    <n v="11.543199999999999"/>
  </r>
  <r>
    <n v="4215"/>
    <s v="CA-2016-164637"/>
    <x v="758"/>
    <d v="2016-03-08T00:00:00"/>
    <s v="Standard Class"/>
    <s v="RD-19480"/>
    <s v="Rick Duston"/>
    <x v="0"/>
    <s v="United States"/>
    <s v="Mishawaka"/>
    <x v="14"/>
    <n v="46544"/>
    <x v="2"/>
    <s v="OFF-BI-10003876"/>
    <x v="1"/>
    <x v="8"/>
    <s v="Green Canvas Binder for 8-1/2&quot; x 14&quot; Sheets"/>
    <n v="128.39999999999998"/>
    <n v="3"/>
    <n v="0"/>
    <n v="64.199999999999989"/>
  </r>
  <r>
    <n v="4216"/>
    <s v="CA-2014-103590"/>
    <x v="953"/>
    <d v="2014-12-04T00:00:00"/>
    <s v="Standard Class"/>
    <s v="JL-15505"/>
    <s v="Jeremy Lonsdale"/>
    <x v="0"/>
    <s v="United States"/>
    <s v="Mount Vernon"/>
    <x v="15"/>
    <n v="10550"/>
    <x v="3"/>
    <s v="OFF-EN-10004007"/>
    <x v="1"/>
    <x v="12"/>
    <s v="Park Ridge Embossed Executive Business Envelopes"/>
    <n v="62.28"/>
    <n v="4"/>
    <n v="0"/>
    <n v="29.271599999999999"/>
  </r>
  <r>
    <n v="4217"/>
    <s v="CA-2015-111234"/>
    <x v="954"/>
    <d v="2015-02-22T00:00:00"/>
    <s v="Standard Class"/>
    <s v="AB-10600"/>
    <s v="Ann Blume"/>
    <x v="1"/>
    <s v="United States"/>
    <s v="Los Angeles"/>
    <x v="1"/>
    <n v="90004"/>
    <x v="1"/>
    <s v="OFF-LA-10002271"/>
    <x v="1"/>
    <x v="2"/>
    <s v="Smead Alpha-Z Color-Coded Second Alphabetical Labels and Starter Set"/>
    <n v="9.24"/>
    <n v="3"/>
    <n v="0"/>
    <n v="4.4352"/>
  </r>
  <r>
    <n v="4218"/>
    <s v="CA-2017-149881"/>
    <x v="719"/>
    <d v="2017-04-03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s v="First Class"/>
    <s v="NC-18535"/>
    <s v="Nick Crebassa"/>
    <x v="1"/>
    <s v="United States"/>
    <s v="San Francisco"/>
    <x v="1"/>
    <n v="94110"/>
    <x v="1"/>
    <s v="TEC-MA-10000418"/>
    <x v="2"/>
    <x v="15"/>
    <s v="Cubify CubeX 3D Printer Double Head Print"/>
    <n v="4799.9839999999995"/>
    <n v="2"/>
    <n v="0.2"/>
    <n v="359.99879999999962"/>
  </r>
  <r>
    <n v="4220"/>
    <s v="CA-2017-134565"/>
    <x v="532"/>
    <d v="2017-06-13T00:00:00"/>
    <s v="Second Class"/>
    <s v="TB-21400"/>
    <s v="Tom Boeckenhauer"/>
    <x v="0"/>
    <s v="United States"/>
    <s v="Seattle"/>
    <x v="4"/>
    <n v="98103"/>
    <x v="1"/>
    <s v="OFF-PA-10004243"/>
    <x v="1"/>
    <x v="10"/>
    <s v="Xerox 1939"/>
    <n v="37.94"/>
    <n v="2"/>
    <n v="0"/>
    <n v="18.211199999999998"/>
  </r>
  <r>
    <n v="4221"/>
    <s v="CA-2017-134565"/>
    <x v="532"/>
    <d v="2017-06-13T00:00:00"/>
    <s v="Second Class"/>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s v="Second Class"/>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s v="Second Class"/>
    <s v="TB-21400"/>
    <s v="Tom Boeckenhauer"/>
    <x v="0"/>
    <s v="United States"/>
    <s v="Seattle"/>
    <x v="4"/>
    <n v="98103"/>
    <x v="1"/>
    <s v="OFF-ST-10004804"/>
    <x v="1"/>
    <x v="4"/>
    <s v="Belkin 19&quot; Vented Equipment Shelf, Black"/>
    <n v="102.96"/>
    <n v="2"/>
    <n v="0"/>
    <n v="1.0296000000000021"/>
  </r>
  <r>
    <n v="4224"/>
    <s v="CA-2017-134565"/>
    <x v="532"/>
    <d v="2017-06-13T00:00:00"/>
    <s v="Second Class"/>
    <s v="TB-21400"/>
    <s v="Tom Boeckenhauer"/>
    <x v="0"/>
    <s v="United States"/>
    <s v="Seattle"/>
    <x v="4"/>
    <n v="98103"/>
    <x v="1"/>
    <s v="FUR-BO-10001519"/>
    <x v="0"/>
    <x v="0"/>
    <s v="O'Sullivan 3-Shelf Heavy-Duty Bookcases"/>
    <n v="174.42000000000002"/>
    <n v="3"/>
    <n v="0"/>
    <n v="41.860800000000005"/>
  </r>
  <r>
    <n v="4225"/>
    <s v="CA-2016-108644"/>
    <x v="955"/>
    <d v="2016-10-03T00:00:00"/>
    <s v="First Class"/>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s v="Standard Class"/>
    <s v="EB-13840"/>
    <s v="Ellis Ballard"/>
    <x v="1"/>
    <s v="United States"/>
    <s v="Chicago"/>
    <x v="10"/>
    <n v="60623"/>
    <x v="2"/>
    <s v="FUR-FU-10003930"/>
    <x v="0"/>
    <x v="5"/>
    <s v="Howard Miller 12-3/4 Diameter Accuwave DS  Wall Clock"/>
    <n v="94.427999999999997"/>
    <n v="3"/>
    <n v="0.6"/>
    <n v="-42.492599999999982"/>
  </r>
  <r>
    <n v="4227"/>
    <s v="CA-2017-120327"/>
    <x v="343"/>
    <d v="2017-11-16T00:00:00"/>
    <s v="Standard Class"/>
    <s v="WB-21850"/>
    <s v="William Brown"/>
    <x v="0"/>
    <s v="United States"/>
    <s v="Urbandale"/>
    <x v="23"/>
    <n v="50322"/>
    <x v="2"/>
    <s v="OFF-FA-10004854"/>
    <x v="1"/>
    <x v="13"/>
    <s v="Vinyl Coated Wire Paper Clips in Organizer Box, 800/Box"/>
    <n v="45.92"/>
    <n v="4"/>
    <n v="0"/>
    <n v="21.5824"/>
  </r>
  <r>
    <n v="4228"/>
    <s v="CA-2015-154970"/>
    <x v="956"/>
    <d v="2015-01-10T00:00:00"/>
    <s v="Standard Class"/>
    <s v="SR-20740"/>
    <s v="Steven Roelle"/>
    <x v="2"/>
    <s v="United States"/>
    <s v="Seattle"/>
    <x v="4"/>
    <n v="98103"/>
    <x v="1"/>
    <s v="FUR-CH-10003396"/>
    <x v="0"/>
    <x v="1"/>
    <s v="Global Deluxe Steno Chair"/>
    <n v="61.584000000000003"/>
    <n v="1"/>
    <n v="0.2"/>
    <n v="-6.9282000000000039"/>
  </r>
  <r>
    <n v="4229"/>
    <s v="CA-2016-113803"/>
    <x v="830"/>
    <d v="2016-03-26T00:00:00"/>
    <s v="First Class"/>
    <s v="VG-21805"/>
    <s v="Vivek Grady"/>
    <x v="1"/>
    <s v="United States"/>
    <s v="Richmond"/>
    <x v="14"/>
    <n v="47374"/>
    <x v="2"/>
    <s v="OFF-PA-10001994"/>
    <x v="1"/>
    <x v="10"/>
    <s v="Ink Jet Note and Greeting Cards, 8-1/2&quot; x 5-1/2&quot; Card Size"/>
    <n v="22.48"/>
    <n v="1"/>
    <n v="0"/>
    <n v="10.3408"/>
  </r>
  <r>
    <n v="4230"/>
    <s v="CA-2017-100223"/>
    <x v="957"/>
    <d v="2017-07-10T00:00:00"/>
    <s v="Standard Class"/>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s v="Standard Class"/>
    <s v="LS-16945"/>
    <s v="Linda Southworth"/>
    <x v="1"/>
    <s v="United States"/>
    <s v="Dallas"/>
    <x v="5"/>
    <n v="75220"/>
    <x v="2"/>
    <s v="OFF-BI-10003429"/>
    <x v="1"/>
    <x v="8"/>
    <s v="Cardinal HOLDit! Binder Insert Strips,Extra Strips"/>
    <n v="11.393999999999998"/>
    <n v="9"/>
    <n v="0.8"/>
    <n v="-17.660699999999999"/>
  </r>
  <r>
    <n v="4232"/>
    <s v="CA-2017-100223"/>
    <x v="957"/>
    <d v="2017-07-10T00:00:00"/>
    <s v="Standard Class"/>
    <s v="LS-16945"/>
    <s v="Linda Southworth"/>
    <x v="1"/>
    <s v="United States"/>
    <s v="Dallas"/>
    <x v="5"/>
    <n v="75220"/>
    <x v="2"/>
    <s v="OFF-PA-10000232"/>
    <x v="1"/>
    <x v="10"/>
    <s v="Xerox 1975"/>
    <n v="15.552000000000003"/>
    <n v="3"/>
    <n v="0.2"/>
    <n v="5.6375999999999999"/>
  </r>
  <r>
    <n v="4233"/>
    <s v="CA-2017-100223"/>
    <x v="957"/>
    <d v="2017-07-10T00:00:00"/>
    <s v="Standard Class"/>
    <s v="LS-16945"/>
    <s v="Linda Southworth"/>
    <x v="1"/>
    <s v="United States"/>
    <s v="Dallas"/>
    <x v="5"/>
    <n v="75220"/>
    <x v="2"/>
    <s v="OFF-PA-10002195"/>
    <x v="1"/>
    <x v="10"/>
    <s v="Xerox 1966"/>
    <n v="31.104000000000006"/>
    <n v="6"/>
    <n v="0.2"/>
    <n v="11.2752"/>
  </r>
  <r>
    <n v="4234"/>
    <s v="CA-2017-100223"/>
    <x v="957"/>
    <d v="2017-07-10T00:00:00"/>
    <s v="Standard Class"/>
    <s v="LS-16945"/>
    <s v="Linda Southworth"/>
    <x v="1"/>
    <s v="United States"/>
    <s v="Dallas"/>
    <x v="5"/>
    <n v="75220"/>
    <x v="2"/>
    <s v="OFF-BI-10004492"/>
    <x v="1"/>
    <x v="8"/>
    <s v="Tuf-Vin Binders"/>
    <n v="6.3159999999999981"/>
    <n v="1"/>
    <n v="0.8"/>
    <n v="-10.421400000000002"/>
  </r>
  <r>
    <n v="4235"/>
    <s v="CA-2014-168823"/>
    <x v="158"/>
    <d v="2014-09-24T00:00:00"/>
    <s v="First Class"/>
    <s v="MA-17560"/>
    <s v="Matt Abelman"/>
    <x v="2"/>
    <s v="United States"/>
    <s v="Philadelphia"/>
    <x v="9"/>
    <n v="19143"/>
    <x v="3"/>
    <s v="OFF-PA-10004000"/>
    <x v="1"/>
    <x v="10"/>
    <s v="While You Were Out Pads, 50 per Pad, 4 x 5 1/4, Green Cycle"/>
    <n v="11.352000000000002"/>
    <n v="3"/>
    <n v="0.2"/>
    <n v="4.1151"/>
  </r>
  <r>
    <n v="4236"/>
    <s v="CA-2014-168823"/>
    <x v="158"/>
    <d v="2014-09-24T00:00:00"/>
    <s v="First Class"/>
    <s v="MA-17560"/>
    <s v="Matt Abelman"/>
    <x v="2"/>
    <s v="United States"/>
    <s v="Philadelphia"/>
    <x v="9"/>
    <n v="19143"/>
    <x v="3"/>
    <s v="OFF-LA-10004425"/>
    <x v="1"/>
    <x v="2"/>
    <s v="Staple-on labels"/>
    <n v="20.808000000000003"/>
    <n v="9"/>
    <n v="0.2"/>
    <n v="7.0226999999999995"/>
  </r>
  <r>
    <n v="4237"/>
    <s v="CA-2016-162404"/>
    <x v="310"/>
    <d v="2016-07-27T00:00:00"/>
    <s v="Standard Class"/>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s v="Second Class"/>
    <s v="MD-17860"/>
    <s v="Michael Dominguez"/>
    <x v="1"/>
    <s v="United States"/>
    <s v="Philadelphia"/>
    <x v="9"/>
    <n v="19134"/>
    <x v="3"/>
    <s v="OFF-AR-10001972"/>
    <x v="1"/>
    <x v="6"/>
    <s v="Newell 323"/>
    <n v="9.4080000000000013"/>
    <n v="7"/>
    <n v="0.2"/>
    <n v="0.70560000000000045"/>
  </r>
  <r>
    <n v="4239"/>
    <s v="CA-2017-147144"/>
    <x v="606"/>
    <d v="2017-03-28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s v="Standard Class"/>
    <s v="KB-16600"/>
    <s v="Ken Brennan"/>
    <x v="1"/>
    <s v="United States"/>
    <s v="Grand Rapids"/>
    <x v="12"/>
    <n v="49505"/>
    <x v="2"/>
    <s v="OFF-PA-10000994"/>
    <x v="1"/>
    <x v="10"/>
    <s v="Xerox 1915"/>
    <n v="209.7"/>
    <n v="2"/>
    <n v="0"/>
    <n v="100.65599999999999"/>
  </r>
  <r>
    <n v="4241"/>
    <s v="CA-2014-133704"/>
    <x v="59"/>
    <d v="2014-09-26T00:00:00"/>
    <s v="Standard Class"/>
    <s v="MA-17995"/>
    <s v="Michelle Arnett"/>
    <x v="2"/>
    <s v="United States"/>
    <s v="Los Angeles"/>
    <x v="1"/>
    <n v="90004"/>
    <x v="1"/>
    <s v="OFF-AP-10001366"/>
    <x v="1"/>
    <x v="9"/>
    <s v="Staple holder"/>
    <n v="43.92"/>
    <n v="4"/>
    <n v="0"/>
    <n v="11.858400000000003"/>
  </r>
  <r>
    <n v="4242"/>
    <s v="CA-2014-133704"/>
    <x v="59"/>
    <d v="2014-09-26T00:00:00"/>
    <s v="Standard Class"/>
    <s v="MA-17995"/>
    <s v="Michelle Arnett"/>
    <x v="2"/>
    <s v="United States"/>
    <s v="Los Angeles"/>
    <x v="1"/>
    <n v="90004"/>
    <x v="1"/>
    <s v="OFF-BI-10001636"/>
    <x v="1"/>
    <x v="8"/>
    <s v="Ibico Plastic and Wire Spiral Binding Combs"/>
    <n v="20.231999999999999"/>
    <n v="3"/>
    <n v="0.2"/>
    <n v="6.5753999999999984"/>
  </r>
  <r>
    <n v="4243"/>
    <s v="CA-2016-159142"/>
    <x v="958"/>
    <d v="2016-04-05T00:00:00"/>
    <s v="First Class"/>
    <s v="ME-17320"/>
    <s v="Maria Etezadi"/>
    <x v="2"/>
    <s v="United States"/>
    <s v="Springfield"/>
    <x v="17"/>
    <n v="22153"/>
    <x v="0"/>
    <s v="TEC-PH-10001448"/>
    <x v="2"/>
    <x v="7"/>
    <s v="Anker Astro 15000mAh USB Portable Charger"/>
    <n v="149.97"/>
    <n v="3"/>
    <n v="0"/>
    <n v="5.9987999999999815"/>
  </r>
  <r>
    <n v="4244"/>
    <s v="CA-2016-159142"/>
    <x v="958"/>
    <d v="2016-04-05T00:00:00"/>
    <s v="First Class"/>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s v="Standard Class"/>
    <s v="JD-15895"/>
    <s v="Jonathan Doherty"/>
    <x v="1"/>
    <s v="United States"/>
    <s v="Los Angeles"/>
    <x v="1"/>
    <n v="90036"/>
    <x v="1"/>
    <s v="TEC-AC-10002323"/>
    <x v="2"/>
    <x v="11"/>
    <s v="SanDisk Ultra 32 GB MicroSDHC Class 10 Memory Card"/>
    <n v="66.300000000000011"/>
    <n v="3"/>
    <n v="0"/>
    <n v="8.6190000000000033"/>
  </r>
  <r>
    <n v="4246"/>
    <s v="CA-2017-117702"/>
    <x v="354"/>
    <d v="2017-12-04T00:00:00"/>
    <s v="Standard Class"/>
    <s v="LS-16975"/>
    <s v="Lindsay Shagiari"/>
    <x v="2"/>
    <s v="United States"/>
    <s v="Baltimore"/>
    <x v="39"/>
    <n v="21215"/>
    <x v="3"/>
    <s v="OFF-AR-10004582"/>
    <x v="1"/>
    <x v="6"/>
    <s v="BIC Brite Liner Grip Highlighters"/>
    <n v="1.64"/>
    <n v="1"/>
    <n v="0"/>
    <n v="0.73799999999999988"/>
  </r>
  <r>
    <n v="4247"/>
    <s v="CA-2017-117702"/>
    <x v="354"/>
    <d v="2017-12-04T00:00:00"/>
    <s v="Standard Class"/>
    <s v="LS-16975"/>
    <s v="Lindsay Shagiari"/>
    <x v="2"/>
    <s v="United States"/>
    <s v="Baltimore"/>
    <x v="39"/>
    <n v="21215"/>
    <x v="3"/>
    <s v="FUR-FU-10000576"/>
    <x v="0"/>
    <x v="5"/>
    <s v="Luxo Professional Fluorescent Magnifier Lamp with Clamp-Mount Base"/>
    <n v="1049.2"/>
    <n v="5"/>
    <n v="0"/>
    <n v="272.79200000000003"/>
  </r>
  <r>
    <n v="4248"/>
    <s v="CA-2017-117702"/>
    <x v="354"/>
    <d v="2017-12-04T00:00:00"/>
    <s v="Standard Class"/>
    <s v="LS-16975"/>
    <s v="Lindsay Shagiari"/>
    <x v="2"/>
    <s v="United States"/>
    <s v="Baltimore"/>
    <x v="39"/>
    <n v="21215"/>
    <x v="3"/>
    <s v="FUR-FU-10004270"/>
    <x v="0"/>
    <x v="5"/>
    <s v="Eldon Image Series Desk Accessories, Burgundy"/>
    <n v="20.9"/>
    <n v="5"/>
    <n v="0"/>
    <n v="7.5239999999999991"/>
  </r>
  <r>
    <n v="4249"/>
    <s v="CA-2016-157336"/>
    <x v="49"/>
    <d v="2016-12-05T00:00:00"/>
    <s v="Second Class"/>
    <s v="SJ-20500"/>
    <s v="Shirley Jackson"/>
    <x v="0"/>
    <s v="United States"/>
    <s v="Fairfield"/>
    <x v="29"/>
    <n v="6824"/>
    <x v="3"/>
    <s v="OFF-BI-10004236"/>
    <x v="1"/>
    <x v="8"/>
    <s v="XtraLife ClearVue Slant-D Ring Binder, White, 3&quot;"/>
    <n v="88.08"/>
    <n v="6"/>
    <n v="0"/>
    <n v="40.516799999999996"/>
  </r>
  <r>
    <n v="4250"/>
    <s v="CA-2016-157336"/>
    <x v="49"/>
    <d v="2016-12-05T00:00:00"/>
    <s v="Second Class"/>
    <s v="SJ-20500"/>
    <s v="Shirley Jackson"/>
    <x v="0"/>
    <s v="United States"/>
    <s v="Fairfield"/>
    <x v="29"/>
    <n v="6824"/>
    <x v="3"/>
    <s v="FUR-CH-10004997"/>
    <x v="0"/>
    <x v="1"/>
    <s v="Hon Every-Day Series Multi-Task Chairs"/>
    <n v="751.92"/>
    <n v="4"/>
    <n v="0"/>
    <n v="150.38400000000001"/>
  </r>
  <r>
    <n v="4251"/>
    <s v="CA-2014-168130"/>
    <x v="111"/>
    <d v="2014-09-19T00:00:00"/>
    <s v="Same Day"/>
    <s v="BS-11365"/>
    <s v="Bill Shonely"/>
    <x v="1"/>
    <s v="United States"/>
    <s v="New York City"/>
    <x v="15"/>
    <n v="10011"/>
    <x v="3"/>
    <s v="FUR-CH-10000988"/>
    <x v="0"/>
    <x v="1"/>
    <s v="Hon Olson Stacker Stools"/>
    <n v="887.10299999999995"/>
    <n v="7"/>
    <n v="0.1"/>
    <n v="177.42059999999998"/>
  </r>
  <r>
    <n v="4252"/>
    <s v="CA-2015-155068"/>
    <x v="924"/>
    <d v="2015-10-23T00:00:00"/>
    <s v="Same Day"/>
    <s v="RA-19285"/>
    <s v="Ralph Arnett"/>
    <x v="0"/>
    <s v="United States"/>
    <s v="Lakeland"/>
    <x v="2"/>
    <n v="33801"/>
    <x v="0"/>
    <s v="TEC-PH-10004897"/>
    <x v="2"/>
    <x v="7"/>
    <s v="Mediabridge Sport Armband iPhone 5s"/>
    <n v="55.944000000000003"/>
    <n v="7"/>
    <n v="0.2"/>
    <n v="-13.286700000000002"/>
  </r>
  <r>
    <n v="4253"/>
    <s v="CA-2015-155068"/>
    <x v="924"/>
    <d v="2015-10-23T00:00:00"/>
    <s v="Same Day"/>
    <s v="RA-19285"/>
    <s v="Ralph Arnett"/>
    <x v="0"/>
    <s v="United States"/>
    <s v="Lakeland"/>
    <x v="2"/>
    <n v="33801"/>
    <x v="0"/>
    <s v="OFF-AR-10002656"/>
    <x v="1"/>
    <x v="6"/>
    <s v="Sanford Liquid Accent Highlighters"/>
    <n v="10.688000000000001"/>
    <n v="2"/>
    <n v="0.2"/>
    <n v="2.271199999999999"/>
  </r>
  <r>
    <n v="4254"/>
    <s v="CA-2015-155068"/>
    <x v="924"/>
    <d v="2015-10-23T00:00:00"/>
    <s v="Same Day"/>
    <s v="RA-19285"/>
    <s v="Ralph Arnett"/>
    <x v="0"/>
    <s v="United States"/>
    <s v="Lakeland"/>
    <x v="2"/>
    <n v="33801"/>
    <x v="0"/>
    <s v="TEC-PH-10004924"/>
    <x v="2"/>
    <x v="7"/>
    <s v="SKILCRAFT Telephone Shoulder Rest, 2&quot; x 6.5&quot; x 2.5&quot;, Black"/>
    <n v="11.824"/>
    <n v="2"/>
    <n v="0.2"/>
    <n v="1.0346000000000006"/>
  </r>
  <r>
    <n v="4255"/>
    <s v="CA-2017-163160"/>
    <x v="119"/>
    <d v="2017-10-16T00:00:00"/>
    <s v="First Class"/>
    <s v="TS-21610"/>
    <s v="Troy Staebel"/>
    <x v="0"/>
    <s v="United States"/>
    <s v="Freeport"/>
    <x v="10"/>
    <n v="61032"/>
    <x v="2"/>
    <s v="OFF-PA-10003127"/>
    <x v="1"/>
    <x v="10"/>
    <s v="Easy-staple paper"/>
    <n v="63.311999999999998"/>
    <n v="3"/>
    <n v="0.2"/>
    <n v="20.576399999999996"/>
  </r>
  <r>
    <n v="4256"/>
    <s v="CA-2017-163160"/>
    <x v="119"/>
    <d v="2017-10-16T00:00:00"/>
    <s v="First Class"/>
    <s v="TS-21610"/>
    <s v="Troy Staebel"/>
    <x v="0"/>
    <s v="United States"/>
    <s v="Freeport"/>
    <x v="10"/>
    <n v="61032"/>
    <x v="2"/>
    <s v="OFF-BI-10000778"/>
    <x v="1"/>
    <x v="8"/>
    <s v="GBC VeloBinder Electric Binding Machine"/>
    <n v="96.783999999999978"/>
    <n v="4"/>
    <n v="0.8"/>
    <n v="-145.17600000000002"/>
  </r>
  <r>
    <n v="4257"/>
    <s v="CA-2017-163160"/>
    <x v="119"/>
    <d v="2017-10-16T00:00:00"/>
    <s v="First Class"/>
    <s v="TS-21610"/>
    <s v="Troy Staebel"/>
    <x v="0"/>
    <s v="United States"/>
    <s v="Freeport"/>
    <x v="10"/>
    <n v="61032"/>
    <x v="2"/>
    <s v="FUR-FU-10001424"/>
    <x v="0"/>
    <x v="5"/>
    <s v="Dax Clear Box Frame"/>
    <n v="10.476000000000001"/>
    <n v="3"/>
    <n v="0.6"/>
    <n v="-6.8094000000000037"/>
  </r>
  <r>
    <n v="4258"/>
    <s v="CA-2015-101924"/>
    <x v="406"/>
    <d v="2015-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s v="First Class"/>
    <s v="MM-18280"/>
    <s v="Muhammed MacIntyre"/>
    <x v="1"/>
    <s v="United States"/>
    <s v="Seattle"/>
    <x v="4"/>
    <n v="98103"/>
    <x v="1"/>
    <s v="FUR-CH-10002880"/>
    <x v="0"/>
    <x v="1"/>
    <s v="Global High-Back Leather Tilter, Burgundy"/>
    <n v="196.78399999999999"/>
    <n v="2"/>
    <n v="0.2"/>
    <n v="-22.138200000000012"/>
  </r>
  <r>
    <n v="4260"/>
    <s v="CA-2017-118367"/>
    <x v="960"/>
    <d v="2017-11-02T00:00:00"/>
    <s v="Second Class"/>
    <s v="LO-17170"/>
    <s v="Lori Olson"/>
    <x v="1"/>
    <s v="United States"/>
    <s v="New York City"/>
    <x v="15"/>
    <n v="10035"/>
    <x v="3"/>
    <s v="OFF-EN-10004386"/>
    <x v="1"/>
    <x v="12"/>
    <s v="Recycled Interoffice Envelopes with String and Button Closure, 10 x 13"/>
    <n v="47.98"/>
    <n v="2"/>
    <n v="0"/>
    <n v="23.99"/>
  </r>
  <r>
    <n v="4261"/>
    <s v="CA-2017-164819"/>
    <x v="453"/>
    <d v="2017-10-19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s v="Standard Class"/>
    <s v="CC-12475"/>
    <s v="Cindy Chapman"/>
    <x v="0"/>
    <s v="United States"/>
    <s v="Moorhead"/>
    <x v="11"/>
    <n v="56560"/>
    <x v="2"/>
    <s v="TEC-AC-10002006"/>
    <x v="2"/>
    <x v="11"/>
    <s v="Memorex Micro Travel Drive 16 GB"/>
    <n v="63.96"/>
    <n v="4"/>
    <n v="0"/>
    <n v="19.827599999999997"/>
  </r>
  <r>
    <n v="4263"/>
    <s v="CA-2017-123351"/>
    <x v="296"/>
    <d v="2017-09-25T00:00:00"/>
    <s v="Standard Class"/>
    <s v="KT-16480"/>
    <s v="Kean Thornton"/>
    <x v="0"/>
    <s v="United States"/>
    <s v="Columbus"/>
    <x v="32"/>
    <n v="31907"/>
    <x v="0"/>
    <s v="OFF-AP-10001242"/>
    <x v="1"/>
    <x v="9"/>
    <s v="APC 7 Outlet Network SurgeArrest Surge Protector"/>
    <n v="80.48"/>
    <n v="1"/>
    <n v="0"/>
    <n v="24.143999999999998"/>
  </r>
  <r>
    <n v="4264"/>
    <s v="CA-2017-110429"/>
    <x v="132"/>
    <d v="2017-11-08T00:00:00"/>
    <s v="Standard Class"/>
    <s v="DM-13015"/>
    <s v="Darrin Martin"/>
    <x v="0"/>
    <s v="United States"/>
    <s v="Philadelphia"/>
    <x v="9"/>
    <n v="19143"/>
    <x v="3"/>
    <s v="OFF-BI-10000216"/>
    <x v="1"/>
    <x v="8"/>
    <s v="Mead 1st Gear 2&quot; Zipper Binder, Asst. Colors"/>
    <n v="11.673000000000002"/>
    <n v="3"/>
    <n v="0.7"/>
    <n v="-7.782"/>
  </r>
  <r>
    <n v="4265"/>
    <s v="US-2016-131611"/>
    <x v="732"/>
    <d v="2016-11-09T00:00:00"/>
    <s v="Standard Class"/>
    <s v="EP-13915"/>
    <s v="Emily Phan"/>
    <x v="0"/>
    <s v="United States"/>
    <s v="Houston"/>
    <x v="5"/>
    <n v="77036"/>
    <x v="2"/>
    <s v="FUR-TA-10002774"/>
    <x v="0"/>
    <x v="3"/>
    <s v="Laminate Occasional Tables"/>
    <n v="863.12799999999993"/>
    <n v="8"/>
    <n v="0.3"/>
    <n v="-160.29520000000008"/>
  </r>
  <r>
    <n v="4266"/>
    <s v="US-2016-131611"/>
    <x v="732"/>
    <d v="2016-11-09T00:00:00"/>
    <s v="Standard Class"/>
    <s v="EP-13915"/>
    <s v="Emily Phan"/>
    <x v="0"/>
    <s v="United States"/>
    <s v="Houston"/>
    <x v="5"/>
    <n v="77036"/>
    <x v="2"/>
    <s v="OFF-BI-10004364"/>
    <x v="1"/>
    <x v="8"/>
    <s v="Storex Dura Pro Binders"/>
    <n v="3.5639999999999992"/>
    <n v="3"/>
    <n v="0.8"/>
    <n v="-6.2370000000000019"/>
  </r>
  <r>
    <n v="4267"/>
    <s v="US-2016-131611"/>
    <x v="732"/>
    <d v="2016-11-09T00:00:00"/>
    <s v="Standard Class"/>
    <s v="EP-13915"/>
    <s v="Emily Phan"/>
    <x v="0"/>
    <s v="United States"/>
    <s v="Houston"/>
    <x v="5"/>
    <n v="77036"/>
    <x v="2"/>
    <s v="FUR-BO-10000780"/>
    <x v="0"/>
    <x v="0"/>
    <s v="O'Sullivan Plantations 2-Door Library in Landvery Oak"/>
    <n v="956.6647999999999"/>
    <n v="7"/>
    <n v="0.32"/>
    <n v="-225.09759999999991"/>
  </r>
  <r>
    <n v="4268"/>
    <s v="US-2016-131611"/>
    <x v="732"/>
    <d v="2016-11-09T00:00:00"/>
    <s v="Standard Class"/>
    <s v="EP-13915"/>
    <s v="Emily Phan"/>
    <x v="0"/>
    <s v="United States"/>
    <s v="Houston"/>
    <x v="5"/>
    <n v="77036"/>
    <x v="2"/>
    <s v="OFF-BI-10001989"/>
    <x v="1"/>
    <x v="8"/>
    <s v="Premium Transparent Presentation Covers by GBC"/>
    <n v="12.587999999999997"/>
    <n v="3"/>
    <n v="0.8"/>
    <n v="-20.140800000000006"/>
  </r>
  <r>
    <n v="4269"/>
    <s v="US-2016-131611"/>
    <x v="732"/>
    <d v="2016-11-09T00:00:00"/>
    <s v="Standard Class"/>
    <s v="EP-13915"/>
    <s v="Emily Phan"/>
    <x v="0"/>
    <s v="United States"/>
    <s v="Houston"/>
    <x v="5"/>
    <n v="77036"/>
    <x v="2"/>
    <s v="TEC-AC-10004001"/>
    <x v="2"/>
    <x v="11"/>
    <s v="Logitech Wireless Headset H600 Over-The-Head Design"/>
    <n v="171.96"/>
    <n v="5"/>
    <n v="0.2"/>
    <n v="45.139500000000005"/>
  </r>
  <r>
    <n v="4270"/>
    <s v="US-2017-124821"/>
    <x v="643"/>
    <d v="2017-06-29T00:00:00"/>
    <s v="Second Class"/>
    <s v="AM-10705"/>
    <s v="Anne McFarland"/>
    <x v="0"/>
    <s v="United States"/>
    <s v="Seattle"/>
    <x v="4"/>
    <n v="98115"/>
    <x v="1"/>
    <s v="FUR-TA-10000688"/>
    <x v="0"/>
    <x v="3"/>
    <s v="Chromcraft Bull-Nose Wood Round Conference Table Top, Wood Base"/>
    <n v="871.4"/>
    <n v="4"/>
    <n v="0"/>
    <n v="148.13799999999992"/>
  </r>
  <r>
    <n v="4271"/>
    <s v="CA-2015-166975"/>
    <x v="650"/>
    <d v="2015-11-30T00:00:00"/>
    <s v="Standard Class"/>
    <s v="SH-20635"/>
    <s v="Stefanie Holloman"/>
    <x v="1"/>
    <s v="United States"/>
    <s v="Jackson"/>
    <x v="18"/>
    <n v="38301"/>
    <x v="0"/>
    <s v="FUR-FU-10003930"/>
    <x v="0"/>
    <x v="5"/>
    <s v="Howard Miller 12-3/4 Diameter Accuwave DS  Wall Clock"/>
    <n v="692.47199999999998"/>
    <n v="11"/>
    <n v="0.2"/>
    <n v="190.42980000000006"/>
  </r>
  <r>
    <n v="4272"/>
    <s v="CA-2016-123806"/>
    <x v="390"/>
    <d v="2016-11-27T00:00:00"/>
    <s v="Second Class"/>
    <s v="LA-16780"/>
    <s v="Laura Armstrong"/>
    <x v="1"/>
    <s v="United States"/>
    <s v="Baltimore"/>
    <x v="39"/>
    <n v="21215"/>
    <x v="3"/>
    <s v="FUR-FU-10000965"/>
    <x v="0"/>
    <x v="5"/>
    <s v="Howard Miller 11-1/2&quot; Diameter Ridgewood Wall Clock"/>
    <n v="207.76"/>
    <n v="4"/>
    <n v="0"/>
    <n v="85.181600000000003"/>
  </r>
  <r>
    <n v="4273"/>
    <s v="US-2017-158505"/>
    <x v="246"/>
    <d v="2017-07-21T00:00:00"/>
    <s v="Same Day"/>
    <s v="SF-20200"/>
    <s v="Sarah Foster"/>
    <x v="0"/>
    <s v="United States"/>
    <s v="Murray"/>
    <x v="7"/>
    <n v="84107"/>
    <x v="1"/>
    <s v="TEC-PH-10004071"/>
    <x v="2"/>
    <x v="7"/>
    <s v="PayAnywhere Card Reader"/>
    <n v="71.928000000000011"/>
    <n v="9"/>
    <n v="0.2"/>
    <n v="6.2936999999999976"/>
  </r>
  <r>
    <n v="4274"/>
    <s v="US-2017-158505"/>
    <x v="246"/>
    <d v="2017-07-21T00:00:00"/>
    <s v="Same Day"/>
    <s v="SF-20200"/>
    <s v="Sarah Foster"/>
    <x v="0"/>
    <s v="United States"/>
    <s v="Murray"/>
    <x v="7"/>
    <n v="84107"/>
    <x v="1"/>
    <s v="OFF-AR-10001044"/>
    <x v="1"/>
    <x v="6"/>
    <s v="BOSTON Ranger #55 Pencil Sharpener, Black"/>
    <n v="25.99"/>
    <n v="1"/>
    <n v="0"/>
    <n v="7.5370999999999988"/>
  </r>
  <r>
    <n v="4275"/>
    <s v="CA-2015-142692"/>
    <x v="924"/>
    <d v="2015-10-28T00:00:00"/>
    <s v="Standard Class"/>
    <s v="AG-10495"/>
    <s v="Andrew Gjertsen"/>
    <x v="1"/>
    <s v="United States"/>
    <s v="Seattle"/>
    <x v="4"/>
    <n v="98105"/>
    <x v="1"/>
    <s v="OFF-BI-10004140"/>
    <x v="1"/>
    <x v="8"/>
    <s v="Avery Non-Stick Binders"/>
    <n v="3.5920000000000005"/>
    <n v="1"/>
    <n v="0.2"/>
    <n v="1.1224999999999996"/>
  </r>
  <r>
    <n v="4276"/>
    <s v="CA-2015-123456"/>
    <x v="584"/>
    <d v="2015-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s v="Standard Class"/>
    <s v="NF-18595"/>
    <s v="Nicole Fjeld"/>
    <x v="2"/>
    <s v="United States"/>
    <s v="Seattle"/>
    <x v="4"/>
    <n v="98105"/>
    <x v="1"/>
    <s v="OFF-ST-10000046"/>
    <x v="1"/>
    <x v="4"/>
    <s v="Fellowes Super Stor/Drawer Files"/>
    <n v="323.10000000000002"/>
    <n v="2"/>
    <n v="0"/>
    <n v="61.38900000000001"/>
  </r>
  <r>
    <n v="4278"/>
    <s v="US-2016-107440"/>
    <x v="947"/>
    <d v="2016-04-20T00:00:00"/>
    <s v="Standard Class"/>
    <s v="BS-11365"/>
    <s v="Bill Shonely"/>
    <x v="1"/>
    <s v="United States"/>
    <s v="Lakewood"/>
    <x v="30"/>
    <n v="8701"/>
    <x v="3"/>
    <s v="TEC-MA-10001047"/>
    <x v="2"/>
    <x v="15"/>
    <s v="3D Systems Cube Printer, 2nd Generation, Magenta"/>
    <n v="9099.93"/>
    <n v="7"/>
    <n v="0"/>
    <n v="2365.9817999999996"/>
  </r>
  <r>
    <n v="4279"/>
    <s v="US-2016-107440"/>
    <x v="947"/>
    <d v="2016-04-20T00:00:00"/>
    <s v="Standard Class"/>
    <s v="BS-11365"/>
    <s v="Bill Shonely"/>
    <x v="1"/>
    <s v="United States"/>
    <s v="Lakewood"/>
    <x v="30"/>
    <n v="8701"/>
    <x v="3"/>
    <s v="FUR-FU-10000550"/>
    <x v="0"/>
    <x v="5"/>
    <s v="Stacking Trays by OIC"/>
    <n v="9.9600000000000009"/>
    <n v="2"/>
    <n v="0"/>
    <n v="3.2867999999999995"/>
  </r>
  <r>
    <n v="4280"/>
    <s v="US-2016-107440"/>
    <x v="947"/>
    <d v="2016-04-20T00:00:00"/>
    <s v="Standard Class"/>
    <s v="BS-11365"/>
    <s v="Bill Shonely"/>
    <x v="1"/>
    <s v="United States"/>
    <s v="Lakewood"/>
    <x v="30"/>
    <n v="8701"/>
    <x v="3"/>
    <s v="OFF-BI-10002432"/>
    <x v="1"/>
    <x v="8"/>
    <s v="Wilson Jones Standard D-Ring Binders"/>
    <n v="25.299999999999997"/>
    <n v="5"/>
    <n v="0"/>
    <n v="11.890999999999998"/>
  </r>
  <r>
    <n v="4281"/>
    <s v="CA-2014-166989"/>
    <x v="687"/>
    <d v="2014-11-18T00:00:00"/>
    <s v="Standard Class"/>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s v="Standard Class"/>
    <s v="RM-19675"/>
    <s v="Robert Marley"/>
    <x v="2"/>
    <s v="United States"/>
    <s v="New York City"/>
    <x v="15"/>
    <n v="10011"/>
    <x v="3"/>
    <s v="FUR-CH-10001797"/>
    <x v="0"/>
    <x v="1"/>
    <s v="Safco Chair Connectors, 6/Carton"/>
    <n v="69.263999999999996"/>
    <n v="2"/>
    <n v="0.1"/>
    <n v="14.62239999999999"/>
  </r>
  <r>
    <n v="4283"/>
    <s v="CA-2014-103100"/>
    <x v="414"/>
    <d v="2014-12-23T00:00:00"/>
    <s v="First Class"/>
    <s v="AB-10105"/>
    <s v="Adrian Barton"/>
    <x v="0"/>
    <s v="United States"/>
    <s v="Indianapolis"/>
    <x v="14"/>
    <n v="46203"/>
    <x v="2"/>
    <s v="OFF-LA-10003720"/>
    <x v="1"/>
    <x v="2"/>
    <s v="Avery 487"/>
    <n v="3.69"/>
    <n v="1"/>
    <n v="0"/>
    <n v="1.7343"/>
  </r>
  <r>
    <n v="4284"/>
    <s v="CA-2014-103100"/>
    <x v="414"/>
    <d v="2014-12-23T00:00:00"/>
    <s v="First Class"/>
    <s v="AB-10105"/>
    <s v="Adrian Barton"/>
    <x v="0"/>
    <s v="United States"/>
    <s v="Indianapolis"/>
    <x v="14"/>
    <n v="46203"/>
    <x v="2"/>
    <s v="OFF-BI-10004600"/>
    <x v="1"/>
    <x v="8"/>
    <s v="Ibico Ibimaster 300 Manual Binding System"/>
    <n v="1103.97"/>
    <n v="3"/>
    <n v="0"/>
    <n v="496.78649999999993"/>
  </r>
  <r>
    <n v="4285"/>
    <s v="CA-2015-105690"/>
    <x v="82"/>
    <d v="2015-11-26T00:00:00"/>
    <s v="Second Class"/>
    <s v="CA-11965"/>
    <s v="Carol Adams"/>
    <x v="1"/>
    <s v="United States"/>
    <s v="Port Arthur"/>
    <x v="5"/>
    <n v="77642"/>
    <x v="2"/>
    <s v="FUR-BO-10003965"/>
    <x v="0"/>
    <x v="0"/>
    <s v="O'Sullivan Manor Hill 2-Door Library in Brianna Oak"/>
    <n v="246.13279999999997"/>
    <n v="2"/>
    <n v="0.32"/>
    <n v="-76.011599999999973"/>
  </r>
  <r>
    <n v="4286"/>
    <s v="CA-2015-105690"/>
    <x v="82"/>
    <d v="2015-11-26T00:00:00"/>
    <s v="Second Class"/>
    <s v="CA-11965"/>
    <s v="Carol Adams"/>
    <x v="1"/>
    <s v="United States"/>
    <s v="Port Arthur"/>
    <x v="5"/>
    <n v="77642"/>
    <x v="2"/>
    <s v="OFF-LA-10000240"/>
    <x v="1"/>
    <x v="2"/>
    <s v="Self-Adhesive Address Labels for Typewriters by Universal"/>
    <n v="11.696"/>
    <n v="2"/>
    <n v="0.2"/>
    <n v="3.9473999999999996"/>
  </r>
  <r>
    <n v="4287"/>
    <s v="CA-2015-105690"/>
    <x v="82"/>
    <d v="2015-11-26T00:00:00"/>
    <s v="Second Class"/>
    <s v="CA-11965"/>
    <s v="Carol Adams"/>
    <x v="1"/>
    <s v="United States"/>
    <s v="Port Arthur"/>
    <x v="5"/>
    <n v="77642"/>
    <x v="2"/>
    <s v="TEC-CO-10001571"/>
    <x v="2"/>
    <x v="16"/>
    <s v="Sharp 1540cs Digital Laser Copier"/>
    <n v="439.99200000000002"/>
    <n v="1"/>
    <n v="0.2"/>
    <n v="164.99700000000001"/>
  </r>
  <r>
    <n v="4288"/>
    <s v="CA-2017-127516"/>
    <x v="116"/>
    <d v="2018-01-03T00:00:00"/>
    <s v="Standard Class"/>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s v="Standard Class"/>
    <s v="ON-18715"/>
    <s v="Odella Nelson"/>
    <x v="1"/>
    <s v="United States"/>
    <s v="Houston"/>
    <x v="5"/>
    <n v="77095"/>
    <x v="2"/>
    <s v="OFF-BI-10002082"/>
    <x v="1"/>
    <x v="8"/>
    <s v="GBC Twin Loop Wire Binding Elements"/>
    <n v="33.279999999999994"/>
    <n v="5"/>
    <n v="0.8"/>
    <n v="-49.92"/>
  </r>
  <r>
    <n v="4290"/>
    <s v="US-2015-117184"/>
    <x v="961"/>
    <d v="2015-05-21T00:00:00"/>
    <s v="Standard Class"/>
    <s v="ON-18715"/>
    <s v="Odella Nelson"/>
    <x v="1"/>
    <s v="United States"/>
    <s v="Houston"/>
    <x v="5"/>
    <n v="77095"/>
    <x v="2"/>
    <s v="OFF-PA-10002250"/>
    <x v="1"/>
    <x v="10"/>
    <s v="Things To Do Today Pad"/>
    <n v="14.088000000000001"/>
    <n v="3"/>
    <n v="0.2"/>
    <n v="4.9307999999999996"/>
  </r>
  <r>
    <n v="4291"/>
    <s v="CA-2017-102407"/>
    <x v="34"/>
    <d v="2017-12-13T00:00:00"/>
    <s v="Second Class"/>
    <s v="AT-10435"/>
    <s v="Alyssa Tate"/>
    <x v="2"/>
    <s v="United States"/>
    <s v="Los Angeles"/>
    <x v="1"/>
    <n v="90004"/>
    <x v="1"/>
    <s v="OFF-AR-10000122"/>
    <x v="1"/>
    <x v="6"/>
    <s v="Newell 314"/>
    <n v="11.16"/>
    <n v="2"/>
    <n v="0"/>
    <n v="2.7899999999999991"/>
  </r>
  <r>
    <n v="4292"/>
    <s v="CA-2017-102407"/>
    <x v="34"/>
    <d v="2017-12-13T00:00:00"/>
    <s v="Second Class"/>
    <s v="AT-10435"/>
    <s v="Alyssa Tate"/>
    <x v="2"/>
    <s v="United States"/>
    <s v="Los Angeles"/>
    <x v="1"/>
    <n v="90004"/>
    <x v="1"/>
    <s v="FUR-TA-10003748"/>
    <x v="0"/>
    <x v="3"/>
    <s v="Bevis 36 x 72 Conference Tables"/>
    <n v="896.32799999999997"/>
    <n v="9"/>
    <n v="0.2"/>
    <n v="22.408199999999994"/>
  </r>
  <r>
    <n v="4293"/>
    <s v="CA-2017-102407"/>
    <x v="34"/>
    <d v="2017-12-13T00:00:00"/>
    <s v="Second Class"/>
    <s v="AT-10435"/>
    <s v="Alyssa Tate"/>
    <x v="2"/>
    <s v="United States"/>
    <s v="Los Angeles"/>
    <x v="1"/>
    <n v="90004"/>
    <x v="1"/>
    <s v="OFF-AP-10001394"/>
    <x v="1"/>
    <x v="9"/>
    <s v="Harmony Air Purifier"/>
    <n v="189"/>
    <n v="1"/>
    <n v="0"/>
    <n v="68.039999999999992"/>
  </r>
  <r>
    <n v="4294"/>
    <s v="CA-2017-130967"/>
    <x v="434"/>
    <d v="2017-03-16T00:00:00"/>
    <s v="Standard Class"/>
    <s v="EB-13870"/>
    <s v="Emily Burns"/>
    <x v="0"/>
    <s v="United States"/>
    <s v="Philadelphia"/>
    <x v="9"/>
    <n v="19140"/>
    <x v="3"/>
    <s v="TEC-PH-10004896"/>
    <x v="2"/>
    <x v="7"/>
    <s v="Nokia Lumia 521 (T-Mobile)"/>
    <n v="53.981999999999999"/>
    <n v="3"/>
    <n v="0.4"/>
    <n v="-10.796399999999995"/>
  </r>
  <r>
    <n v="4295"/>
    <s v="CA-2017-101581"/>
    <x v="760"/>
    <d v="2017-10-27T00:00:00"/>
    <s v="Standard Class"/>
    <s v="DW-13195"/>
    <s v="David Wiener"/>
    <x v="1"/>
    <s v="United States"/>
    <s v="Redmond"/>
    <x v="21"/>
    <n v="97756"/>
    <x v="1"/>
    <s v="FUR-TA-10002607"/>
    <x v="0"/>
    <x v="3"/>
    <s v="KI Conference Tables"/>
    <n v="177.22499999999999"/>
    <n v="5"/>
    <n v="0.5"/>
    <n v="-120.51299999999998"/>
  </r>
  <r>
    <n v="4296"/>
    <s v="CA-2017-169124"/>
    <x v="445"/>
    <d v="2017-07-10T00:00:00"/>
    <s v="Standard Class"/>
    <s v="MB-17305"/>
    <s v="Maria Bertelson"/>
    <x v="0"/>
    <s v="United States"/>
    <s v="Citrus Heights"/>
    <x v="1"/>
    <n v="95610"/>
    <x v="1"/>
    <s v="FUR-FU-10001215"/>
    <x v="0"/>
    <x v="5"/>
    <s v="Howard Miller 11-1/2&quot; Diameter Brentwood Wall Clock"/>
    <n v="129.39000000000001"/>
    <n v="3"/>
    <n v="0"/>
    <n v="54.343800000000009"/>
  </r>
  <r>
    <n v="4297"/>
    <s v="CA-2017-117261"/>
    <x v="507"/>
    <d v="2017-09-10T00:00:00"/>
    <s v="Standard Class"/>
    <s v="TH-21235"/>
    <s v="Tiffany House"/>
    <x v="1"/>
    <s v="United States"/>
    <s v="Los Angeles"/>
    <x v="1"/>
    <n v="90032"/>
    <x v="1"/>
    <s v="OFF-ST-10000419"/>
    <x v="1"/>
    <x v="4"/>
    <s v="Rogers Jumbo File, Granite"/>
    <n v="54.32"/>
    <n v="4"/>
    <n v="0"/>
    <n v="0.54319999999999879"/>
  </r>
  <r>
    <n v="4298"/>
    <s v="CA-2017-129021"/>
    <x v="962"/>
    <d v="2017-08-26T00:00:00"/>
    <s v="Second Class"/>
    <s v="PO-18850"/>
    <s v="Patrick O'Brill"/>
    <x v="0"/>
    <s v="United States"/>
    <s v="Tallahassee"/>
    <x v="2"/>
    <n v="32303"/>
    <x v="0"/>
    <s v="TEC-PH-10001459"/>
    <x v="2"/>
    <x v="7"/>
    <s v="Samsung Galaxy Mega 6.3"/>
    <n v="4367.8960000000006"/>
    <n v="13"/>
    <n v="0.2"/>
    <n v="327.59220000000005"/>
  </r>
  <r>
    <n v="4299"/>
    <s v="CA-2017-129021"/>
    <x v="962"/>
    <d v="2017-08-26T00:00:00"/>
    <s v="Second Class"/>
    <s v="PO-18850"/>
    <s v="Patrick O'Brill"/>
    <x v="0"/>
    <s v="United States"/>
    <s v="Tallahassee"/>
    <x v="2"/>
    <n v="32303"/>
    <x v="0"/>
    <s v="OFF-PA-10000241"/>
    <x v="1"/>
    <x v="10"/>
    <s v="IBM Multi-Purpose Copy Paper, 8 1/2 x 11&quot;, Case"/>
    <n v="49.568000000000005"/>
    <n v="2"/>
    <n v="0.2"/>
    <n v="15.489999999999997"/>
  </r>
  <r>
    <n v="4300"/>
    <s v="CA-2017-129021"/>
    <x v="962"/>
    <d v="2017-08-26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s v="Second Class"/>
    <s v="PO-18850"/>
    <s v="Patrick O'Brill"/>
    <x v="0"/>
    <s v="United States"/>
    <s v="Tallahassee"/>
    <x v="2"/>
    <n v="32303"/>
    <x v="0"/>
    <s v="FUR-FU-10001852"/>
    <x v="0"/>
    <x v="5"/>
    <s v="Eldon Regeneration Recycled Desk Accessories, Smoke"/>
    <n v="2.7840000000000003"/>
    <n v="2"/>
    <n v="0.2"/>
    <n v="0.41759999999999986"/>
  </r>
  <r>
    <n v="4302"/>
    <s v="CA-2017-129021"/>
    <x v="962"/>
    <d v="2017-08-26T00:00:00"/>
    <s v="Second Class"/>
    <s v="PO-18850"/>
    <s v="Patrick O'Brill"/>
    <x v="0"/>
    <s v="United States"/>
    <s v="Tallahassee"/>
    <x v="2"/>
    <n v="32303"/>
    <x v="0"/>
    <s v="OFF-PA-10000141"/>
    <x v="1"/>
    <x v="10"/>
    <s v="Ampad Evidence Wirebond Steno Books, 6&quot; x 9&quot;"/>
    <n v="8.7200000000000006"/>
    <n v="5"/>
    <n v="0.2"/>
    <n v="2.9429999999999992"/>
  </r>
  <r>
    <n v="4303"/>
    <s v="CA-2014-123253"/>
    <x v="963"/>
    <d v="2014-08-25T00:00:00"/>
    <s v="Second Class"/>
    <s v="DE-13255"/>
    <s v="Deanra Eno"/>
    <x v="2"/>
    <s v="United States"/>
    <s v="Lakewood"/>
    <x v="24"/>
    <n v="44107"/>
    <x v="3"/>
    <s v="OFF-AR-10002804"/>
    <x v="1"/>
    <x v="6"/>
    <s v="Faber Castell Col-Erase Pencils"/>
    <n v="3.9119999999999999"/>
    <n v="1"/>
    <n v="0.2"/>
    <n v="1.0269000000000001"/>
  </r>
  <r>
    <n v="4304"/>
    <s v="CA-2016-121601"/>
    <x v="964"/>
    <d v="2016-10-04T00:00:00"/>
    <s v="Same Day"/>
    <s v="MO-17500"/>
    <s v="Mary O'Rourke"/>
    <x v="0"/>
    <s v="United States"/>
    <s v="The Colony"/>
    <x v="5"/>
    <n v="75056"/>
    <x v="2"/>
    <s v="OFF-EN-10003862"/>
    <x v="1"/>
    <x v="12"/>
    <s v="Laser &amp; Ink Jet Business Envelopes"/>
    <n v="59.751999999999995"/>
    <n v="7"/>
    <n v="0.2"/>
    <n v="19.4194"/>
  </r>
  <r>
    <n v="4305"/>
    <s v="CA-2014-162278"/>
    <x v="965"/>
    <d v="2014-10-30T00:00:00"/>
    <s v="Second Class"/>
    <s v="AH-10585"/>
    <s v="Angele Hood"/>
    <x v="0"/>
    <s v="United States"/>
    <s v="Seattle"/>
    <x v="4"/>
    <n v="98105"/>
    <x v="1"/>
    <s v="FUR-FU-10000448"/>
    <x v="0"/>
    <x v="5"/>
    <s v="Tenex Chairmats For Use With Carpeted Floors"/>
    <n v="63.92"/>
    <n v="4"/>
    <n v="0"/>
    <n v="3.195999999999998"/>
  </r>
  <r>
    <n v="4306"/>
    <s v="CA-2014-162278"/>
    <x v="965"/>
    <d v="2014-10-30T00:00:00"/>
    <s v="Second Class"/>
    <s v="AH-10585"/>
    <s v="Angele Hood"/>
    <x v="0"/>
    <s v="United States"/>
    <s v="Seattle"/>
    <x v="4"/>
    <n v="98105"/>
    <x v="1"/>
    <s v="TEC-PH-10000526"/>
    <x v="2"/>
    <x v="7"/>
    <s v="Vtech CS6719"/>
    <n v="383.96000000000004"/>
    <n v="5"/>
    <n v="0.2"/>
    <n v="38.396000000000015"/>
  </r>
  <r>
    <n v="4307"/>
    <s v="CA-2016-161095"/>
    <x v="931"/>
    <d v="2016-06-28T00:00:00"/>
    <s v="Same Day"/>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s v="Same Day"/>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s v="Standard Class"/>
    <s v="WB-21850"/>
    <s v="William Brown"/>
    <x v="0"/>
    <s v="United States"/>
    <s v="Los Angeles"/>
    <x v="1"/>
    <n v="90045"/>
    <x v="1"/>
    <s v="TEC-PH-10001079"/>
    <x v="2"/>
    <x v="7"/>
    <s v="Polycom SoundPoint Pro SE-225 Corded phone"/>
    <n v="666.34400000000005"/>
    <n v="7"/>
    <n v="0.2"/>
    <n v="66.634399999999971"/>
  </r>
  <r>
    <n v="4310"/>
    <s v="CA-2014-125829"/>
    <x v="130"/>
    <d v="2014-11-11T00:00:00"/>
    <s v="Standard Class"/>
    <s v="WB-21850"/>
    <s v="William Brown"/>
    <x v="0"/>
    <s v="United States"/>
    <s v="Los Angeles"/>
    <x v="1"/>
    <n v="90045"/>
    <x v="1"/>
    <s v="FUR-TA-10002041"/>
    <x v="0"/>
    <x v="3"/>
    <s v="Bevis Round Conference Table Top, X-Base"/>
    <n v="573.72799999999995"/>
    <n v="4"/>
    <n v="0.2"/>
    <n v="-64.544399999999968"/>
  </r>
  <r>
    <n v="4311"/>
    <s v="CA-2014-125829"/>
    <x v="130"/>
    <d v="2014-11-11T00:00:00"/>
    <s v="Standard Class"/>
    <s v="WB-21850"/>
    <s v="William Brown"/>
    <x v="0"/>
    <s v="United States"/>
    <s v="Los Angeles"/>
    <x v="1"/>
    <n v="90045"/>
    <x v="1"/>
    <s v="OFF-BI-10001036"/>
    <x v="1"/>
    <x v="8"/>
    <s v="Cardinal EasyOpen D-Ring Binders"/>
    <n v="21.936000000000003"/>
    <n v="3"/>
    <n v="0.2"/>
    <n v="8.2259999999999991"/>
  </r>
  <r>
    <n v="4312"/>
    <s v="CA-2014-125829"/>
    <x v="130"/>
    <d v="2014-11-11T00:00:00"/>
    <s v="Standard Class"/>
    <s v="WB-21850"/>
    <s v="William Brown"/>
    <x v="0"/>
    <s v="United States"/>
    <s v="Los Angeles"/>
    <x v="1"/>
    <n v="90045"/>
    <x v="1"/>
    <s v="OFF-PA-10000223"/>
    <x v="1"/>
    <x v="10"/>
    <s v="Xerox 2000"/>
    <n v="19.440000000000001"/>
    <n v="3"/>
    <n v="0"/>
    <n v="9.3312000000000008"/>
  </r>
  <r>
    <n v="4313"/>
    <s v="CA-2014-125829"/>
    <x v="130"/>
    <d v="2014-11-11T00:00:00"/>
    <s v="Standard Class"/>
    <s v="WB-21850"/>
    <s v="William Brown"/>
    <x v="0"/>
    <s v="United States"/>
    <s v="Los Angeles"/>
    <x v="1"/>
    <n v="90045"/>
    <x v="1"/>
    <s v="TEC-MA-10003246"/>
    <x v="2"/>
    <x v="15"/>
    <s v="Hewlett-Packard Deskjet D4360 Printer"/>
    <n v="447.96800000000007"/>
    <n v="4"/>
    <n v="0.2"/>
    <n v="139.98999999999995"/>
  </r>
  <r>
    <n v="4314"/>
    <s v="CA-2014-123127"/>
    <x v="78"/>
    <d v="2014-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s v="Standard Class"/>
    <s v="AB-10165"/>
    <s v="Alan Barnes"/>
    <x v="0"/>
    <s v="United States"/>
    <s v="Los Angeles"/>
    <x v="1"/>
    <n v="90045"/>
    <x v="1"/>
    <s v="OFF-AR-10004062"/>
    <x v="1"/>
    <x v="6"/>
    <s v="Staples in misc. colors"/>
    <n v="20.96"/>
    <n v="2"/>
    <n v="0"/>
    <n v="5.24"/>
  </r>
  <r>
    <n v="4316"/>
    <s v="CA-2015-115945"/>
    <x v="608"/>
    <d v="2015-07-01T00:00:00"/>
    <s v="Standard Class"/>
    <s v="AB-10165"/>
    <s v="Alan Barnes"/>
    <x v="0"/>
    <s v="United States"/>
    <s v="Los Angeles"/>
    <x v="1"/>
    <n v="90045"/>
    <x v="1"/>
    <s v="OFF-BI-10004330"/>
    <x v="1"/>
    <x v="8"/>
    <s v="GBC Velobind Prepunched Cover Sets, Regency Series"/>
    <n v="88.751999999999995"/>
    <n v="3"/>
    <n v="0.2"/>
    <n v="27.734999999999996"/>
  </r>
  <r>
    <n v="4317"/>
    <s v="CA-2015-115945"/>
    <x v="608"/>
    <d v="2015-07-01T00:00:00"/>
    <s v="Standard Class"/>
    <s v="AB-10165"/>
    <s v="Alan Barnes"/>
    <x v="0"/>
    <s v="United States"/>
    <s v="Los Angeles"/>
    <x v="1"/>
    <n v="90045"/>
    <x v="1"/>
    <s v="OFF-ST-10001963"/>
    <x v="1"/>
    <x v="4"/>
    <s v="Tennsco Regal Shelving Units"/>
    <n v="304.23"/>
    <n v="3"/>
    <n v="0"/>
    <n v="9.126899999999992"/>
  </r>
  <r>
    <n v="4318"/>
    <s v="CA-2015-136735"/>
    <x v="353"/>
    <d v="2015-08-02T00:00:00"/>
    <s v="Standard Class"/>
    <s v="HA-14920"/>
    <s v="Helen Andreada"/>
    <x v="0"/>
    <s v="United States"/>
    <s v="San Francisco"/>
    <x v="1"/>
    <n v="94110"/>
    <x v="1"/>
    <s v="OFF-EN-10002230"/>
    <x v="1"/>
    <x v="12"/>
    <s v="Airmail Envelopes"/>
    <n v="167.86"/>
    <n v="2"/>
    <n v="0"/>
    <n v="78.894199999999998"/>
  </r>
  <r>
    <n v="4319"/>
    <s v="US-2017-136189"/>
    <x v="226"/>
    <d v="2017-12-11T00:00:00"/>
    <s v="Standard Class"/>
    <s v="DC-13285"/>
    <s v="Debra Catini"/>
    <x v="0"/>
    <s v="United States"/>
    <s v="Richmond"/>
    <x v="17"/>
    <n v="23223"/>
    <x v="0"/>
    <s v="FUR-FU-10000175"/>
    <x v="0"/>
    <x v="5"/>
    <s v="DAX Wood Document Frame."/>
    <n v="82.38"/>
    <n v="6"/>
    <n v="0"/>
    <n v="25.537799999999997"/>
  </r>
  <r>
    <n v="4320"/>
    <s v="CA-2014-152345"/>
    <x v="282"/>
    <d v="2015-01-03T00:00:00"/>
    <s v="Second Class"/>
    <s v="ST-20530"/>
    <s v="Shui Tom"/>
    <x v="0"/>
    <s v="United States"/>
    <s v="Albuquerque"/>
    <x v="27"/>
    <n v="87105"/>
    <x v="1"/>
    <s v="TEC-PH-10004897"/>
    <x v="2"/>
    <x v="7"/>
    <s v="Mediabridge Sport Armband iPhone 5s"/>
    <n v="23.976000000000003"/>
    <n v="3"/>
    <n v="0.2"/>
    <n v="-5.694300000000001"/>
  </r>
  <r>
    <n v="4321"/>
    <s v="CA-2014-152345"/>
    <x v="282"/>
    <d v="2015-01-03T00:00:00"/>
    <s v="Second Class"/>
    <s v="ST-20530"/>
    <s v="Shui Tom"/>
    <x v="0"/>
    <s v="United States"/>
    <s v="Albuquerque"/>
    <x v="27"/>
    <n v="87105"/>
    <x v="1"/>
    <s v="OFF-ST-10003123"/>
    <x v="1"/>
    <x v="4"/>
    <s v="Fellowes Bases and Tops For Staxonsteel/High-Stak Systems"/>
    <n v="33.29"/>
    <n v="1"/>
    <n v="0"/>
    <n v="7.9895999999999994"/>
  </r>
  <r>
    <n v="4322"/>
    <s v="US-2015-147662"/>
    <x v="966"/>
    <d v="2015-02-19T00:00:00"/>
    <s v="Standard Class"/>
    <s v="KB-16315"/>
    <s v="Karl Braun"/>
    <x v="0"/>
    <s v="United States"/>
    <s v="Akron"/>
    <x v="24"/>
    <n v="44312"/>
    <x v="3"/>
    <s v="OFF-BI-10001658"/>
    <x v="1"/>
    <x v="8"/>
    <s v="GBC Standard Therm-A-Bind Covers"/>
    <n v="14.952000000000004"/>
    <n v="2"/>
    <n v="0.7"/>
    <n v="-11.961599999999997"/>
  </r>
  <r>
    <n v="4323"/>
    <s v="US-2015-147662"/>
    <x v="966"/>
    <d v="2015-02-19T00:00:00"/>
    <s v="Standard Class"/>
    <s v="KB-16315"/>
    <s v="Karl Braun"/>
    <x v="0"/>
    <s v="United States"/>
    <s v="Akron"/>
    <x v="24"/>
    <n v="44312"/>
    <x v="3"/>
    <s v="TEC-PH-10002834"/>
    <x v="2"/>
    <x v="7"/>
    <s v="Google Nexus 5"/>
    <n v="323.98199999999997"/>
    <n v="3"/>
    <n v="0.4"/>
    <n v="-80.995500000000021"/>
  </r>
  <r>
    <n v="4324"/>
    <s v="US-2015-147662"/>
    <x v="966"/>
    <d v="2015-02-19T00:00:00"/>
    <s v="Standard Class"/>
    <s v="KB-16315"/>
    <s v="Karl Braun"/>
    <x v="0"/>
    <s v="United States"/>
    <s v="Akron"/>
    <x v="24"/>
    <n v="44312"/>
    <x v="3"/>
    <s v="OFF-BI-10002160"/>
    <x v="1"/>
    <x v="8"/>
    <s v="Acco Hanging Data Binders"/>
    <n v="2.2860000000000005"/>
    <n v="2"/>
    <n v="0.7"/>
    <n v="-1.6763999999999997"/>
  </r>
  <r>
    <n v="4325"/>
    <s v="US-2015-147662"/>
    <x v="966"/>
    <d v="2015-02-19T00:00:00"/>
    <s v="Standard Class"/>
    <s v="KB-16315"/>
    <s v="Karl Braun"/>
    <x v="0"/>
    <s v="United States"/>
    <s v="Akron"/>
    <x v="24"/>
    <n v="44312"/>
    <x v="3"/>
    <s v="OFF-AR-10004999"/>
    <x v="1"/>
    <x v="6"/>
    <s v="Newell 315"/>
    <n v="14.352000000000002"/>
    <n v="3"/>
    <n v="0.2"/>
    <n v="0.8969999999999998"/>
  </r>
  <r>
    <n v="4326"/>
    <s v="US-2015-147662"/>
    <x v="966"/>
    <d v="2015-02-19T00:00:00"/>
    <s v="Standard Class"/>
    <s v="KB-16315"/>
    <s v="Karl Braun"/>
    <x v="0"/>
    <s v="United States"/>
    <s v="Akron"/>
    <x v="24"/>
    <n v="44312"/>
    <x v="3"/>
    <s v="TEC-AC-10003280"/>
    <x v="2"/>
    <x v="11"/>
    <s v="Belkin F8E887 USB Wired Ergonomic Keyboard"/>
    <n v="71.975999999999999"/>
    <n v="3"/>
    <n v="0.2"/>
    <n v="0.89969999999999573"/>
  </r>
  <r>
    <n v="4327"/>
    <s v="CA-2016-153346"/>
    <x v="967"/>
    <d v="2016-01-27T00:00:00"/>
    <s v="First Class"/>
    <s v="TB-21355"/>
    <s v="Todd Boyes"/>
    <x v="1"/>
    <s v="United States"/>
    <s v="Plainfield"/>
    <x v="30"/>
    <n v="7060"/>
    <x v="3"/>
    <s v="OFF-AR-10000315"/>
    <x v="1"/>
    <x v="6"/>
    <s v="Dixon Ticonderoga Maple Cedar Pencil, #2"/>
    <n v="9.2099999999999991"/>
    <n v="3"/>
    <n v="0"/>
    <n v="2.3025000000000002"/>
  </r>
  <r>
    <n v="4328"/>
    <s v="CA-2016-153346"/>
    <x v="967"/>
    <d v="2016-01-27T00:00:00"/>
    <s v="First Class"/>
    <s v="TB-21355"/>
    <s v="Todd Boyes"/>
    <x v="1"/>
    <s v="United States"/>
    <s v="Plainfield"/>
    <x v="30"/>
    <n v="7060"/>
    <x v="3"/>
    <s v="OFF-PA-10000007"/>
    <x v="1"/>
    <x v="10"/>
    <s v="Telephone Message Books with Fax/Mobile Section, 4 1/4&quot; x 6&quot;"/>
    <n v="18"/>
    <n v="5"/>
    <n v="0"/>
    <n v="8.2799999999999994"/>
  </r>
  <r>
    <n v="4329"/>
    <s v="CA-2017-118360"/>
    <x v="719"/>
    <d v="2017-04-07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s v="Standard Class"/>
    <s v="PO-18850"/>
    <s v="Patrick O'Brill"/>
    <x v="0"/>
    <s v="United States"/>
    <s v="Hialeah"/>
    <x v="2"/>
    <n v="33012"/>
    <x v="0"/>
    <s v="OFF-PA-10000556"/>
    <x v="1"/>
    <x v="10"/>
    <s v="Xerox 208"/>
    <n v="15.552000000000003"/>
    <n v="3"/>
    <n v="0.2"/>
    <n v="5.4432"/>
  </r>
  <r>
    <n v="4331"/>
    <s v="CA-2017-149853"/>
    <x v="621"/>
    <d v="2017-10-09T00:00:00"/>
    <s v="Standard Class"/>
    <s v="PO-18850"/>
    <s v="Patrick O'Brill"/>
    <x v="0"/>
    <s v="United States"/>
    <s v="Hialeah"/>
    <x v="2"/>
    <n v="33012"/>
    <x v="0"/>
    <s v="OFF-AP-10000804"/>
    <x v="1"/>
    <x v="9"/>
    <s v="Hoover Portapower Portable Vacuum"/>
    <n v="17.920000000000002"/>
    <n v="5"/>
    <n v="0.2"/>
    <n v="1.1200000000000001"/>
  </r>
  <r>
    <n v="4332"/>
    <s v="CA-2017-107909"/>
    <x v="853"/>
    <d v="2017-09-06T00:00:00"/>
    <s v="Standard Class"/>
    <s v="SS-20875"/>
    <s v="Sung Shariari"/>
    <x v="0"/>
    <s v="United States"/>
    <s v="Redmond"/>
    <x v="4"/>
    <n v="98052"/>
    <x v="1"/>
    <s v="TEC-AC-10001998"/>
    <x v="2"/>
    <x v="11"/>
    <s v="Logitech LS21 Speaker System - PC Multimedia - 2.1-CH - Wired"/>
    <n v="19.989999999999998"/>
    <n v="1"/>
    <n v="0"/>
    <n v="6.796599999999998"/>
  </r>
  <r>
    <n v="4333"/>
    <s v="CA-2017-107909"/>
    <x v="853"/>
    <d v="2017-09-06T00:00:00"/>
    <s v="Standard Class"/>
    <s v="SS-20875"/>
    <s v="Sung Shariari"/>
    <x v="0"/>
    <s v="United States"/>
    <s v="Redmond"/>
    <x v="4"/>
    <n v="98052"/>
    <x v="1"/>
    <s v="OFF-BI-10003476"/>
    <x v="1"/>
    <x v="8"/>
    <s v="Avery Metallic Poly Binders"/>
    <n v="22.92"/>
    <n v="5"/>
    <n v="0.2"/>
    <n v="8.0219999999999985"/>
  </r>
  <r>
    <n v="4334"/>
    <s v="CA-2015-112375"/>
    <x v="379"/>
    <d v="2015-12-27T00:00:00"/>
    <s v="Standard Class"/>
    <s v="RD-19720"/>
    <s v="Roger Demir"/>
    <x v="0"/>
    <s v="United States"/>
    <s v="Daytona Beach"/>
    <x v="2"/>
    <n v="32114"/>
    <x v="0"/>
    <s v="TEC-AC-10003237"/>
    <x v="2"/>
    <x v="11"/>
    <s v="Memorex Micro Travel Drive 4 GB"/>
    <n v="50.88"/>
    <n v="6"/>
    <n v="0.2"/>
    <n v="14.628000000000005"/>
  </r>
  <r>
    <n v="4335"/>
    <s v="CA-2015-112375"/>
    <x v="379"/>
    <d v="2015-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s v="Standard Class"/>
    <s v="GZ-14470"/>
    <s v="Gary Zandusky"/>
    <x v="0"/>
    <s v="United States"/>
    <s v="Bullhead City"/>
    <x v="16"/>
    <n v="86442"/>
    <x v="1"/>
    <s v="OFF-EN-10003068"/>
    <x v="1"/>
    <x v="12"/>
    <s v="#6 3/4 Gummed Flap White Envelopes"/>
    <n v="7.9200000000000008"/>
    <n v="1"/>
    <n v="0.2"/>
    <n v="2.7719999999999994"/>
  </r>
  <r>
    <n v="4337"/>
    <s v="CA-2015-154795"/>
    <x v="139"/>
    <d v="2015-12-24T00:00:00"/>
    <s v="Standard Class"/>
    <s v="GZ-14470"/>
    <s v="Gary Zandusky"/>
    <x v="0"/>
    <s v="United States"/>
    <s v="Bullhead City"/>
    <x v="16"/>
    <n v="86442"/>
    <x v="1"/>
    <s v="FUR-FU-10002088"/>
    <x v="0"/>
    <x v="5"/>
    <s v="Nu-Dell Float Frame 11 x 14 1/2"/>
    <n v="14.368000000000002"/>
    <n v="2"/>
    <n v="0.2"/>
    <n v="3.9512"/>
  </r>
  <r>
    <n v="4338"/>
    <s v="CA-2015-125234"/>
    <x v="154"/>
    <d v="2015-12-01T00:00:00"/>
    <s v="Standard Class"/>
    <s v="SN-20710"/>
    <s v="Steve Nguyen"/>
    <x v="2"/>
    <s v="United States"/>
    <s v="Los Angeles"/>
    <x v="1"/>
    <n v="90049"/>
    <x v="1"/>
    <s v="TEC-AC-10000158"/>
    <x v="2"/>
    <x v="11"/>
    <s v="Sony 64GB Class 10 Micro SDHC R40 Memory Card"/>
    <n v="107.97"/>
    <n v="3"/>
    <n v="0"/>
    <n v="22.6737"/>
  </r>
  <r>
    <n v="4339"/>
    <s v="CA-2015-125234"/>
    <x v="154"/>
    <d v="2015-12-01T00:00:00"/>
    <s v="Standard Class"/>
    <s v="SN-20710"/>
    <s v="Steve Nguyen"/>
    <x v="2"/>
    <s v="United States"/>
    <s v="Los Angeles"/>
    <x v="1"/>
    <n v="90049"/>
    <x v="1"/>
    <s v="OFF-PA-10000482"/>
    <x v="1"/>
    <x v="10"/>
    <s v="Snap-A-Way Black Print Carbonless Ruled Speed Letter, Triplicate"/>
    <n v="113.82"/>
    <n v="3"/>
    <n v="0"/>
    <n v="53.495399999999989"/>
  </r>
  <r>
    <n v="4340"/>
    <s v="CA-2017-133501"/>
    <x v="151"/>
    <d v="2017-09-01T00:00:00"/>
    <s v="Standard Class"/>
    <s v="DK-12895"/>
    <s v="Dana Kaydos"/>
    <x v="0"/>
    <s v="United States"/>
    <s v="Franklin"/>
    <x v="18"/>
    <n v="37064"/>
    <x v="0"/>
    <s v="OFF-PA-10004888"/>
    <x v="1"/>
    <x v="10"/>
    <s v="Xerox 217"/>
    <n v="5.1840000000000011"/>
    <n v="1"/>
    <n v="0.2"/>
    <n v="1.8144"/>
  </r>
  <r>
    <n v="4341"/>
    <s v="US-2014-129609"/>
    <x v="579"/>
    <d v="2014-03-22T00:00:00"/>
    <s v="Same Day"/>
    <s v="VM-21835"/>
    <s v="Vivian Mathis"/>
    <x v="0"/>
    <s v="United States"/>
    <s v="Portage"/>
    <x v="14"/>
    <n v="46368"/>
    <x v="2"/>
    <s v="OFF-AR-10003478"/>
    <x v="1"/>
    <x v="6"/>
    <s v="Avery Hi-Liter EverBold Pen Style Fluorescent Highlighters, 4/Pack"/>
    <n v="16.28"/>
    <n v="2"/>
    <n v="0"/>
    <n v="6.5120000000000005"/>
  </r>
  <r>
    <n v="4342"/>
    <s v="CA-2017-130309"/>
    <x v="94"/>
    <d v="2017-12-21T00:00:00"/>
    <s v="Standard Class"/>
    <s v="GB-14575"/>
    <s v="Giulietta Baptist"/>
    <x v="0"/>
    <s v="United States"/>
    <s v="Arlington"/>
    <x v="17"/>
    <n v="22204"/>
    <x v="0"/>
    <s v="OFF-ST-10003208"/>
    <x v="1"/>
    <x v="4"/>
    <s v="Adjustable Depth Letter/Legal Cart"/>
    <n v="544.38"/>
    <n v="3"/>
    <n v="0"/>
    <n v="157.87019999999993"/>
  </r>
  <r>
    <n v="4343"/>
    <s v="CA-2017-105410"/>
    <x v="498"/>
    <d v="2017-03-22T00:00:00"/>
    <s v="First Class"/>
    <s v="ND-18370"/>
    <s v="Natalie DeCherney"/>
    <x v="0"/>
    <s v="United States"/>
    <s v="San Francisco"/>
    <x v="1"/>
    <n v="94110"/>
    <x v="1"/>
    <s v="OFF-BI-10004970"/>
    <x v="1"/>
    <x v="8"/>
    <s v="ACCOHIDE 3-Ring Binder, Blue, 1&quot;"/>
    <n v="19.824000000000002"/>
    <n v="6"/>
    <n v="0.2"/>
    <n v="6.690599999999999"/>
  </r>
  <r>
    <n v="4344"/>
    <s v="CA-2017-105410"/>
    <x v="498"/>
    <d v="2017-03-22T00:00:00"/>
    <s v="First Class"/>
    <s v="ND-18370"/>
    <s v="Natalie DeCherney"/>
    <x v="0"/>
    <s v="United States"/>
    <s v="San Francisco"/>
    <x v="1"/>
    <n v="94110"/>
    <x v="1"/>
    <s v="TEC-PH-10000038"/>
    <x v="2"/>
    <x v="7"/>
    <s v="Jawbone MINI JAMBOX Wireless Bluetooth Speaker"/>
    <n v="657.50400000000002"/>
    <n v="6"/>
    <n v="0.2"/>
    <n v="-131.50080000000005"/>
  </r>
  <r>
    <n v="4345"/>
    <s v="CA-2017-105410"/>
    <x v="498"/>
    <d v="2017-03-22T00:00:00"/>
    <s v="First Class"/>
    <s v="ND-18370"/>
    <s v="Natalie DeCherney"/>
    <x v="0"/>
    <s v="United States"/>
    <s v="San Francisco"/>
    <x v="1"/>
    <n v="94110"/>
    <x v="1"/>
    <s v="TEC-AC-10001552"/>
    <x v="2"/>
    <x v="11"/>
    <s v="Logitech K350 2.4Ghz Wireless Keyboard"/>
    <n v="99.54"/>
    <n v="2"/>
    <n v="0"/>
    <n v="10.949399999999997"/>
  </r>
  <r>
    <n v="4346"/>
    <s v="CA-2017-105410"/>
    <x v="498"/>
    <d v="2017-03-22T00:00:00"/>
    <s v="First Class"/>
    <s v="ND-18370"/>
    <s v="Natalie DeCherney"/>
    <x v="0"/>
    <s v="United States"/>
    <s v="San Francisco"/>
    <x v="1"/>
    <n v="94110"/>
    <x v="1"/>
    <s v="TEC-AC-10002926"/>
    <x v="2"/>
    <x v="11"/>
    <s v="Logitech Wireless Marathon Mouse M705"/>
    <n v="199.96"/>
    <n v="4"/>
    <n v="0"/>
    <n v="85.982800000000012"/>
  </r>
  <r>
    <n v="4347"/>
    <s v="CA-2016-120355"/>
    <x v="31"/>
    <d v="2016-09-25T00:00:00"/>
    <s v="Standard Class"/>
    <s v="MM-17260"/>
    <s v="Magdelene Morse"/>
    <x v="0"/>
    <s v="United States"/>
    <s v="New Rochelle"/>
    <x v="15"/>
    <n v="10801"/>
    <x v="3"/>
    <s v="FUR-CH-10001394"/>
    <x v="0"/>
    <x v="1"/>
    <s v="Global Leather Executive Chair"/>
    <n v="631.78200000000004"/>
    <n v="2"/>
    <n v="0.1"/>
    <n v="140.39599999999993"/>
  </r>
  <r>
    <n v="4348"/>
    <s v="CA-2016-120355"/>
    <x v="31"/>
    <d v="2016-09-25T00:00:00"/>
    <s v="Standard Class"/>
    <s v="MM-17260"/>
    <s v="Magdelene Morse"/>
    <x v="0"/>
    <s v="United States"/>
    <s v="New Rochelle"/>
    <x v="15"/>
    <n v="10801"/>
    <x v="3"/>
    <s v="FUR-FU-10004053"/>
    <x v="0"/>
    <x v="5"/>
    <s v="DAX Two-Tone Silver Metal Document Frame"/>
    <n v="60.72"/>
    <n v="3"/>
    <n v="0"/>
    <n v="26.1096"/>
  </r>
  <r>
    <n v="4349"/>
    <s v="CA-2017-169894"/>
    <x v="221"/>
    <d v="2017-11-29T00:00:00"/>
    <s v="Second Class"/>
    <s v="MV-17485"/>
    <s v="Mark Van Huff"/>
    <x v="0"/>
    <s v="United States"/>
    <s v="Mesa"/>
    <x v="16"/>
    <n v="85204"/>
    <x v="1"/>
    <s v="OFF-BI-10004230"/>
    <x v="1"/>
    <x v="8"/>
    <s v="GBC Recycled Grain Textured Covers"/>
    <n v="20.724000000000004"/>
    <n v="2"/>
    <n v="0.7"/>
    <n v="-15.197599999999994"/>
  </r>
  <r>
    <n v="4350"/>
    <s v="CA-2017-169894"/>
    <x v="221"/>
    <d v="2017-11-29T00:00:00"/>
    <s v="Second Class"/>
    <s v="MV-17485"/>
    <s v="Mark Van Huff"/>
    <x v="0"/>
    <s v="United States"/>
    <s v="Mesa"/>
    <x v="16"/>
    <n v="85204"/>
    <x v="1"/>
    <s v="OFF-ST-10000060"/>
    <x v="1"/>
    <x v="4"/>
    <s v="Fellowes Bankers Box Staxonsteel Drawer File/Stacking System"/>
    <n v="415.87200000000007"/>
    <n v="8"/>
    <n v="0.2"/>
    <n v="-41.587199999999996"/>
  </r>
  <r>
    <n v="4351"/>
    <s v="US-2017-100482"/>
    <x v="645"/>
    <d v="2017-04-15T00:00:00"/>
    <s v="Standard Class"/>
    <s v="JL-15130"/>
    <s v="Jack Lebron"/>
    <x v="0"/>
    <s v="United States"/>
    <s v="Lancaster"/>
    <x v="24"/>
    <n v="43130"/>
    <x v="3"/>
    <s v="OFF-ST-10001325"/>
    <x v="1"/>
    <x v="4"/>
    <s v="Sterilite Officeware Hinged File Box"/>
    <n v="16.768000000000001"/>
    <n v="2"/>
    <n v="0.2"/>
    <n v="1.4672000000000001"/>
  </r>
  <r>
    <n v="4352"/>
    <s v="US-2017-100482"/>
    <x v="645"/>
    <d v="2017-04-15T00:00:00"/>
    <s v="Standard Class"/>
    <s v="JL-15130"/>
    <s v="Jack Lebron"/>
    <x v="0"/>
    <s v="United States"/>
    <s v="Lancaster"/>
    <x v="24"/>
    <n v="43130"/>
    <x v="3"/>
    <s v="TEC-AC-10003441"/>
    <x v="2"/>
    <x v="11"/>
    <s v="Kingston Digital DataTraveler 32GB USB 2.0"/>
    <n v="27.12"/>
    <n v="2"/>
    <n v="0.2"/>
    <n v="-4.7460000000000013"/>
  </r>
  <r>
    <n v="4353"/>
    <s v="CA-2017-107748"/>
    <x v="389"/>
    <d v="2017-12-12T00:00:00"/>
    <s v="Second Class"/>
    <s v="AG-10330"/>
    <s v="Alex Grayson"/>
    <x v="0"/>
    <s v="United States"/>
    <s v="Stockton"/>
    <x v="1"/>
    <n v="95207"/>
    <x v="1"/>
    <s v="TEC-PH-10003215"/>
    <x v="2"/>
    <x v="7"/>
    <s v="Jackery Bar Premium Fast-charging Portable Charger"/>
    <n v="95.84"/>
    <n v="4"/>
    <n v="0.2"/>
    <n v="34.741999999999997"/>
  </r>
  <r>
    <n v="4354"/>
    <s v="CA-2017-107748"/>
    <x v="389"/>
    <d v="2017-12-12T00:00:00"/>
    <s v="Second Class"/>
    <s v="AG-10330"/>
    <s v="Alex Grayson"/>
    <x v="0"/>
    <s v="United States"/>
    <s v="Stockton"/>
    <x v="1"/>
    <n v="95207"/>
    <x v="1"/>
    <s v="OFF-PA-10002005"/>
    <x v="1"/>
    <x v="10"/>
    <s v="Xerox 225"/>
    <n v="12.96"/>
    <n v="2"/>
    <n v="0"/>
    <n v="6.2208000000000006"/>
  </r>
  <r>
    <n v="4355"/>
    <s v="CA-2017-153654"/>
    <x v="221"/>
    <d v="2017-11-26T00:00:00"/>
    <s v="Second Class"/>
    <s v="MD-17860"/>
    <s v="Michael Dominguez"/>
    <x v="1"/>
    <s v="United States"/>
    <s v="Asheville"/>
    <x v="3"/>
    <n v="28806"/>
    <x v="0"/>
    <s v="OFF-BI-10004465"/>
    <x v="1"/>
    <x v="8"/>
    <s v="Avery Durable Slant Ring Binders"/>
    <n v="19.008000000000003"/>
    <n v="8"/>
    <n v="0.7"/>
    <n v="-12.671999999999997"/>
  </r>
  <r>
    <n v="4356"/>
    <s v="CA-2015-155600"/>
    <x v="784"/>
    <d v="2015-12-07T00:00:00"/>
    <s v="Second Class"/>
    <s v="RO-19780"/>
    <s v="Rose O'Brian"/>
    <x v="0"/>
    <s v="United States"/>
    <s v="Clarksville"/>
    <x v="18"/>
    <n v="37042"/>
    <x v="0"/>
    <s v="OFF-BI-10000545"/>
    <x v="1"/>
    <x v="8"/>
    <s v="GBC Ibimaster 500 Manual ProClick Binding System"/>
    <n v="1598.0580000000002"/>
    <n v="7"/>
    <n v="0.7"/>
    <n v="-1065.3719999999998"/>
  </r>
  <r>
    <n v="4357"/>
    <s v="CA-2015-155600"/>
    <x v="784"/>
    <d v="2015-12-07T00:00:00"/>
    <s v="Second Class"/>
    <s v="RO-19780"/>
    <s v="Rose O'Brian"/>
    <x v="0"/>
    <s v="United States"/>
    <s v="Clarksville"/>
    <x v="18"/>
    <n v="37042"/>
    <x v="0"/>
    <s v="OFF-AR-10003752"/>
    <x v="1"/>
    <x v="6"/>
    <s v="Deluxe Chalkboard Eraser Cleaner"/>
    <n v="36.96"/>
    <n v="4"/>
    <n v="0.2"/>
    <n v="12.011999999999999"/>
  </r>
  <r>
    <n v="4358"/>
    <s v="CA-2017-162565"/>
    <x v="157"/>
    <d v="2017-12-11T00:00:00"/>
    <s v="Same Day"/>
    <s v="RR-19315"/>
    <s v="Ralph Ritter"/>
    <x v="0"/>
    <s v="United States"/>
    <s v="Aurora"/>
    <x v="10"/>
    <n v="60505"/>
    <x v="2"/>
    <s v="OFF-PA-10001937"/>
    <x v="1"/>
    <x v="10"/>
    <s v="Xerox 21"/>
    <n v="10.368000000000002"/>
    <n v="2"/>
    <n v="0.2"/>
    <n v="3.6288"/>
  </r>
  <r>
    <n v="4359"/>
    <s v="CA-2017-162565"/>
    <x v="157"/>
    <d v="2017-12-11T00:00:00"/>
    <s v="Same Day"/>
    <s v="RR-19315"/>
    <s v="Ralph Ritter"/>
    <x v="0"/>
    <s v="United States"/>
    <s v="Aurora"/>
    <x v="10"/>
    <n v="60505"/>
    <x v="2"/>
    <s v="FUR-FU-10004306"/>
    <x v="0"/>
    <x v="5"/>
    <s v="Electrix Halogen Magnifier Lamp"/>
    <n v="77.720000000000013"/>
    <n v="1"/>
    <n v="0.6"/>
    <n v="-66.061999999999998"/>
  </r>
  <r>
    <n v="4360"/>
    <s v="CA-2017-162565"/>
    <x v="157"/>
    <d v="2017-12-11T00:00:00"/>
    <s v="Same Day"/>
    <s v="RR-19315"/>
    <s v="Ralph Ritter"/>
    <x v="0"/>
    <s v="United States"/>
    <s v="Aurora"/>
    <x v="10"/>
    <n v="60505"/>
    <x v="2"/>
    <s v="FUR-CH-10003973"/>
    <x v="0"/>
    <x v="1"/>
    <s v="GuestStacker Chair with Chrome Finish Legs"/>
    <n v="520.46399999999994"/>
    <n v="2"/>
    <n v="0.3"/>
    <n v="-14.870399999999961"/>
  </r>
  <r>
    <n v="4361"/>
    <s v="CA-2016-127642"/>
    <x v="206"/>
    <d v="2016-05-23T00:00:00"/>
    <s v="First Class"/>
    <s v="CP-12340"/>
    <s v="Christine Phan"/>
    <x v="1"/>
    <s v="United States"/>
    <s v="Warwick"/>
    <x v="34"/>
    <n v="2886"/>
    <x v="3"/>
    <s v="OFF-PA-10000565"/>
    <x v="1"/>
    <x v="10"/>
    <s v="Easy-staple paper"/>
    <n v="111.96"/>
    <n v="2"/>
    <n v="0"/>
    <n v="54.860399999999998"/>
  </r>
  <r>
    <n v="4362"/>
    <s v="US-2017-163195"/>
    <x v="922"/>
    <d v="2017-02-21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s v="Second Class"/>
    <s v="NC-18340"/>
    <s v="Nat Carroll"/>
    <x v="0"/>
    <s v="United States"/>
    <s v="Fargo"/>
    <x v="46"/>
    <n v="58103"/>
    <x v="2"/>
    <s v="OFF-AR-10001953"/>
    <x v="1"/>
    <x v="6"/>
    <s v="Boston 1645 Deluxe Heavier-Duty Electric Pencil Sharpener"/>
    <n v="131.94"/>
    <n v="3"/>
    <n v="0"/>
    <n v="35.623800000000003"/>
  </r>
  <r>
    <n v="4364"/>
    <s v="CA-2017-111332"/>
    <x v="968"/>
    <d v="2017-05-22T00:00:00"/>
    <s v="Second Class"/>
    <s v="NC-18340"/>
    <s v="Nat Carroll"/>
    <x v="0"/>
    <s v="United States"/>
    <s v="Fargo"/>
    <x v="46"/>
    <n v="58103"/>
    <x v="2"/>
    <s v="OFF-AR-10001374"/>
    <x v="1"/>
    <x v="6"/>
    <s v="BIC Brite Liner Highlighters, Chisel Tip"/>
    <n v="25.92"/>
    <n v="4"/>
    <n v="0"/>
    <n v="8.2943999999999996"/>
  </r>
  <r>
    <n v="4365"/>
    <s v="CA-2017-111332"/>
    <x v="968"/>
    <d v="2017-05-22T00:00:00"/>
    <s v="Second Class"/>
    <s v="NC-18340"/>
    <s v="Nat Carroll"/>
    <x v="0"/>
    <s v="United States"/>
    <s v="Fargo"/>
    <x v="46"/>
    <n v="58103"/>
    <x v="2"/>
    <s v="OFF-ST-10003816"/>
    <x v="1"/>
    <x v="4"/>
    <s v="Fellowes High-Stak Drawer Files"/>
    <n v="704.76"/>
    <n v="4"/>
    <n v="0"/>
    <n v="162.09479999999996"/>
  </r>
  <r>
    <n v="4366"/>
    <s v="CA-2017-111332"/>
    <x v="968"/>
    <d v="2017-05-22T00:00:00"/>
    <s v="Second Class"/>
    <s v="NC-18340"/>
    <s v="Nat Carroll"/>
    <x v="0"/>
    <s v="United States"/>
    <s v="Fargo"/>
    <x v="46"/>
    <n v="58103"/>
    <x v="2"/>
    <s v="OFF-FA-10001843"/>
    <x v="1"/>
    <x v="13"/>
    <s v="Staples"/>
    <n v="7.41"/>
    <n v="3"/>
    <n v="0"/>
    <n v="3.4827000000000004"/>
  </r>
  <r>
    <n v="4367"/>
    <s v="CA-2017-111332"/>
    <x v="968"/>
    <d v="2017-05-22T00:00:00"/>
    <s v="Second Class"/>
    <s v="NC-18340"/>
    <s v="Nat Carroll"/>
    <x v="0"/>
    <s v="United States"/>
    <s v="Fargo"/>
    <x v="46"/>
    <n v="58103"/>
    <x v="2"/>
    <s v="OFF-AR-10000657"/>
    <x v="1"/>
    <x v="6"/>
    <s v="Binney &amp; Smith inkTank Desk Highlighter, Chisel Tip, Yellow, 12/Box"/>
    <n v="21.5"/>
    <n v="10"/>
    <n v="0"/>
    <n v="7.094999999999998"/>
  </r>
  <r>
    <n v="4368"/>
    <s v="CA-2017-117044"/>
    <x v="220"/>
    <d v="2017-09-13T00:00:00"/>
    <s v="Second Class"/>
    <s v="HA-14920"/>
    <s v="Helen Andreada"/>
    <x v="0"/>
    <s v="United States"/>
    <s v="Chicago"/>
    <x v="10"/>
    <n v="60623"/>
    <x v="2"/>
    <s v="OFF-FA-10000936"/>
    <x v="1"/>
    <x v="13"/>
    <s v="Acco Hot Clips Clips to Go"/>
    <n v="10.528"/>
    <n v="4"/>
    <n v="0.2"/>
    <n v="3.2899999999999996"/>
  </r>
  <r>
    <n v="4369"/>
    <s v="CA-2017-117044"/>
    <x v="220"/>
    <d v="2017-09-13T00:00:00"/>
    <s v="Second Class"/>
    <s v="HA-14920"/>
    <s v="Helen Andreada"/>
    <x v="0"/>
    <s v="United States"/>
    <s v="Chicago"/>
    <x v="10"/>
    <n v="60623"/>
    <x v="2"/>
    <s v="OFF-PA-10003657"/>
    <x v="1"/>
    <x v="10"/>
    <s v="Xerox 1927"/>
    <n v="20.544000000000004"/>
    <n v="6"/>
    <n v="0.2"/>
    <n v="6.4199999999999964"/>
  </r>
  <r>
    <n v="4370"/>
    <s v="US-2016-165078"/>
    <x v="732"/>
    <d v="2016-11-10T00:00:00"/>
    <s v="Standard Class"/>
    <s v="MA-17995"/>
    <s v="Michelle Arnett"/>
    <x v="2"/>
    <s v="United States"/>
    <s v="Lawrence"/>
    <x v="14"/>
    <n v="46226"/>
    <x v="2"/>
    <s v="OFF-BI-10001989"/>
    <x v="1"/>
    <x v="8"/>
    <s v="Premium Transparent Presentation Covers by GBC"/>
    <n v="104.9"/>
    <n v="5"/>
    <n v="0"/>
    <n v="50.351999999999997"/>
  </r>
  <r>
    <n v="4371"/>
    <s v="US-2016-165078"/>
    <x v="732"/>
    <d v="2016-11-10T00:00:00"/>
    <s v="Standard Class"/>
    <s v="MA-17995"/>
    <s v="Michelle Arnett"/>
    <x v="2"/>
    <s v="United States"/>
    <s v="Lawrence"/>
    <x v="14"/>
    <n v="46226"/>
    <x v="2"/>
    <s v="OFF-AR-10002987"/>
    <x v="1"/>
    <x v="6"/>
    <s v="Prismacolor Color Pencil Set"/>
    <n v="39.68"/>
    <n v="2"/>
    <n v="0"/>
    <n v="16.268800000000002"/>
  </r>
  <r>
    <n v="4372"/>
    <s v="US-2016-165078"/>
    <x v="732"/>
    <d v="2016-11-10T00:00:00"/>
    <s v="Standard Class"/>
    <s v="MA-17995"/>
    <s v="Michelle Arnett"/>
    <x v="2"/>
    <s v="United States"/>
    <s v="Lawrence"/>
    <x v="14"/>
    <n v="46226"/>
    <x v="2"/>
    <s v="OFF-LA-10000414"/>
    <x v="1"/>
    <x v="2"/>
    <s v="Avery 503"/>
    <n v="51.75"/>
    <n v="5"/>
    <n v="0"/>
    <n v="24.84"/>
  </r>
  <r>
    <n v="4373"/>
    <s v="US-2017-169320"/>
    <x v="283"/>
    <d v="2017-07-25T00:00:00"/>
    <s v="Second Class"/>
    <s v="LH-16900"/>
    <s v="Lena Hernandez"/>
    <x v="0"/>
    <s v="United States"/>
    <s v="Elkhart"/>
    <x v="14"/>
    <n v="46514"/>
    <x v="2"/>
    <s v="OFF-AR-10003602"/>
    <x v="1"/>
    <x v="6"/>
    <s v="Quartet Omega Colored Chalk, 12/Pack"/>
    <n v="11.68"/>
    <n v="2"/>
    <n v="0"/>
    <n v="5.4895999999999994"/>
  </r>
  <r>
    <n v="4374"/>
    <s v="US-2017-169320"/>
    <x v="283"/>
    <d v="2017-07-25T00:00:00"/>
    <s v="Second Class"/>
    <s v="LH-16900"/>
    <s v="Lena Hernandez"/>
    <x v="0"/>
    <s v="United States"/>
    <s v="Elkhart"/>
    <x v="14"/>
    <n v="46514"/>
    <x v="2"/>
    <s v="TEC-AC-10002550"/>
    <x v="2"/>
    <x v="11"/>
    <s v="Memorex 25GB 6X Branded Blu-Ray Recordable Disc, 30/Pack"/>
    <n v="159.75"/>
    <n v="5"/>
    <n v="0"/>
    <n v="11.182499999999997"/>
  </r>
  <r>
    <n v="4375"/>
    <s v="CA-2016-158575"/>
    <x v="741"/>
    <d v="2016-11-24T00:00:00"/>
    <s v="Standard Class"/>
    <s v="SB-20290"/>
    <s v="Sean Braxton"/>
    <x v="1"/>
    <s v="United States"/>
    <s v="Kent"/>
    <x v="24"/>
    <n v="44240"/>
    <x v="3"/>
    <s v="OFF-AP-10002998"/>
    <x v="1"/>
    <x v="9"/>
    <s v="Holmes 99% HEPA Air Purifier"/>
    <n v="103.96799999999999"/>
    <n v="6"/>
    <n v="0.2"/>
    <n v="16.894799999999996"/>
  </r>
  <r>
    <n v="4376"/>
    <s v="CA-2014-166954"/>
    <x v="573"/>
    <d v="2014-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s v="Standard Class"/>
    <s v="BT-11305"/>
    <s v="Beth Thompson"/>
    <x v="2"/>
    <s v="United States"/>
    <s v="San Gabriel"/>
    <x v="1"/>
    <n v="91776"/>
    <x v="1"/>
    <s v="FUR-CH-10003973"/>
    <x v="0"/>
    <x v="1"/>
    <s v="GuestStacker Chair with Chrome Finish Legs"/>
    <n v="1487.04"/>
    <n v="5"/>
    <n v="0.2"/>
    <n v="148.70400000000006"/>
  </r>
  <r>
    <n v="4379"/>
    <s v="CA-2015-140830"/>
    <x v="672"/>
    <d v="2015-12-02T00:00:00"/>
    <s v="Second Class"/>
    <s v="PS-18970"/>
    <s v="Paul Stevenson"/>
    <x v="2"/>
    <s v="United States"/>
    <s v="Henderson"/>
    <x v="0"/>
    <n v="42420"/>
    <x v="0"/>
    <s v="OFF-EN-10000461"/>
    <x v="1"/>
    <x v="12"/>
    <s v="#10- 4 1/8&quot; x 9 1/2&quot; Recycled Envelopes"/>
    <n v="17.48"/>
    <n v="2"/>
    <n v="0"/>
    <n v="8.2156000000000002"/>
  </r>
  <r>
    <n v="4380"/>
    <s v="CA-2015-140830"/>
    <x v="672"/>
    <d v="2015-12-02T00:00:00"/>
    <s v="Second Class"/>
    <s v="PS-18970"/>
    <s v="Paul Stevenson"/>
    <x v="2"/>
    <s v="United States"/>
    <s v="Henderson"/>
    <x v="0"/>
    <n v="42420"/>
    <x v="0"/>
    <s v="OFF-EN-10002831"/>
    <x v="1"/>
    <x v="12"/>
    <s v="Tyvek  Top-Opening Peel &amp; Seel  Envelopes, Gray"/>
    <n v="71.88"/>
    <n v="2"/>
    <n v="0"/>
    <n v="32.345999999999997"/>
  </r>
  <r>
    <n v="4381"/>
    <s v="CA-2015-152891"/>
    <x v="969"/>
    <d v="2015-10-30T00:00:00"/>
    <s v="Standard Class"/>
    <s v="TB-21625"/>
    <s v="Trudy Brown"/>
    <x v="0"/>
    <s v="United States"/>
    <s v="San Francisco"/>
    <x v="1"/>
    <n v="94110"/>
    <x v="1"/>
    <s v="OFF-AR-10004648"/>
    <x v="1"/>
    <x v="6"/>
    <s v="Boston 19500 Mighty Mite Electric Pencil Sharpener"/>
    <n v="60.449999999999996"/>
    <n v="3"/>
    <n v="0"/>
    <n v="16.3215"/>
  </r>
  <r>
    <n v="4382"/>
    <s v="CA-2015-152891"/>
    <x v="969"/>
    <d v="2015-10-30T00:00:00"/>
    <s v="Standard Class"/>
    <s v="TB-21625"/>
    <s v="Trudy Brown"/>
    <x v="0"/>
    <s v="United States"/>
    <s v="San Francisco"/>
    <x v="1"/>
    <n v="94110"/>
    <x v="1"/>
    <s v="FUR-TA-10001857"/>
    <x v="0"/>
    <x v="3"/>
    <s v="Balt Solid Wood Rectangular Table"/>
    <n v="253.17599999999999"/>
    <n v="3"/>
    <n v="0.2"/>
    <n v="-31.64700000000002"/>
  </r>
  <r>
    <n v="4383"/>
    <s v="US-2015-122784"/>
    <x v="603"/>
    <d v="2015-07-27T00:00:00"/>
    <s v="Standard Class"/>
    <s v="RA-19915"/>
    <s v="Russell Applegate"/>
    <x v="0"/>
    <s v="United States"/>
    <s v="Highland Park"/>
    <x v="10"/>
    <n v="60035"/>
    <x v="2"/>
    <s v="OFF-BI-10000546"/>
    <x v="1"/>
    <x v="8"/>
    <s v="Avery Durable Binders"/>
    <n v="2.879999999999999"/>
    <n v="5"/>
    <n v="0.8"/>
    <n v="-4.4639999999999995"/>
  </r>
  <r>
    <n v="4384"/>
    <s v="US-2015-122784"/>
    <x v="603"/>
    <d v="2015-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s v="Standard Class"/>
    <s v="RA-19915"/>
    <s v="Russell Applegate"/>
    <x v="0"/>
    <s v="United States"/>
    <s v="Highland Park"/>
    <x v="10"/>
    <n v="60035"/>
    <x v="2"/>
    <s v="TEC-PH-10001557"/>
    <x v="2"/>
    <x v="7"/>
    <s v="Pyle PMP37LED"/>
    <n v="153.584"/>
    <n v="2"/>
    <n v="0.2"/>
    <n v="13.438599999999994"/>
  </r>
  <r>
    <n v="4386"/>
    <s v="US-2015-122784"/>
    <x v="603"/>
    <d v="2015-07-27T00:00:00"/>
    <s v="Standard Class"/>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s v="Standard Class"/>
    <s v="BP-11095"/>
    <s v="Bart Pistole"/>
    <x v="1"/>
    <s v="United States"/>
    <s v="San Francisco"/>
    <x v="1"/>
    <n v="94122"/>
    <x v="1"/>
    <s v="OFF-AP-10001366"/>
    <x v="1"/>
    <x v="9"/>
    <s v="Staple holder"/>
    <n v="43.92"/>
    <n v="4"/>
    <n v="0"/>
    <n v="11.858400000000003"/>
  </r>
  <r>
    <n v="4388"/>
    <s v="CA-2016-156811"/>
    <x v="189"/>
    <d v="2016-11-02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s v="First Class"/>
    <s v="CD-11920"/>
    <s v="Carlos Daly"/>
    <x v="0"/>
    <s v="United States"/>
    <s v="New York City"/>
    <x v="15"/>
    <n v="10035"/>
    <x v="3"/>
    <s v="OFF-PA-10003651"/>
    <x v="1"/>
    <x v="10"/>
    <s v="Xerox 1968"/>
    <n v="46.76"/>
    <n v="7"/>
    <n v="0"/>
    <n v="22.444800000000001"/>
  </r>
  <r>
    <n v="4390"/>
    <s v="CA-2017-111556"/>
    <x v="225"/>
    <d v="2017-11-22T00:00:00"/>
    <s v="First Class"/>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s v="First Class"/>
    <s v="CD-11920"/>
    <s v="Carlos Daly"/>
    <x v="0"/>
    <s v="United States"/>
    <s v="New York City"/>
    <x v="15"/>
    <n v="10035"/>
    <x v="3"/>
    <s v="TEC-PH-10001459"/>
    <x v="2"/>
    <x v="7"/>
    <s v="Samsung Galaxy Mega 6.3"/>
    <n v="1259.97"/>
    <n v="3"/>
    <n v="0"/>
    <n v="327.59220000000005"/>
  </r>
  <r>
    <n v="4392"/>
    <s v="CA-2017-111556"/>
    <x v="225"/>
    <d v="2017-11-22T00:00:00"/>
    <s v="First Class"/>
    <s v="CD-11920"/>
    <s v="Carlos Daly"/>
    <x v="0"/>
    <s v="United States"/>
    <s v="New York City"/>
    <x v="15"/>
    <n v="10035"/>
    <x v="3"/>
    <s v="OFF-AR-10004602"/>
    <x v="1"/>
    <x v="6"/>
    <s v="Boston KS Multi-Size Manual Pencil Sharpener"/>
    <n v="68.97"/>
    <n v="3"/>
    <n v="0"/>
    <n v="19.311600000000002"/>
  </r>
  <r>
    <n v="4393"/>
    <s v="CA-2016-108868"/>
    <x v="162"/>
    <d v="2016-09-12T00:00:00"/>
    <s v="Standard Class"/>
    <s v="KB-16585"/>
    <s v="Ken Black"/>
    <x v="1"/>
    <s v="United States"/>
    <s v="Dallas"/>
    <x v="5"/>
    <n v="75081"/>
    <x v="2"/>
    <s v="OFF-AR-10001953"/>
    <x v="1"/>
    <x v="6"/>
    <s v="Boston 1645 Deluxe Heavier-Duty Electric Pencil Sharpener"/>
    <n v="70.367999999999995"/>
    <n v="2"/>
    <n v="0.2"/>
    <n v="6.1572000000000031"/>
  </r>
  <r>
    <n v="4394"/>
    <s v="CA-2016-108868"/>
    <x v="162"/>
    <d v="2016-09-12T00:00:00"/>
    <s v="Standard Class"/>
    <s v="KB-16585"/>
    <s v="Ken Black"/>
    <x v="1"/>
    <s v="United States"/>
    <s v="Dallas"/>
    <x v="5"/>
    <n v="75081"/>
    <x v="2"/>
    <s v="TEC-PH-10000923"/>
    <x v="2"/>
    <x v="7"/>
    <s v="Belkin SportFit Armband For iPhone 5s/5c, Fuchsia"/>
    <n v="59.960000000000008"/>
    <n v="5"/>
    <n v="0.2"/>
    <n v="21.735500000000002"/>
  </r>
  <r>
    <n v="4395"/>
    <s v="CA-2014-142965"/>
    <x v="836"/>
    <d v="2014-07-20T00:00:00"/>
    <s v="Same Day"/>
    <s v="SW-20245"/>
    <s v="Scot Wooten"/>
    <x v="0"/>
    <s v="United States"/>
    <s v="Springfield"/>
    <x v="24"/>
    <n v="45503"/>
    <x v="3"/>
    <s v="OFF-ST-10002583"/>
    <x v="1"/>
    <x v="4"/>
    <s v="Fellowes Neat Ideas Storage Cubes"/>
    <n v="25.983999999999998"/>
    <n v="1"/>
    <n v="0.2"/>
    <n v="-5.1968000000000005"/>
  </r>
  <r>
    <n v="4396"/>
    <s v="CA-2014-142965"/>
    <x v="836"/>
    <d v="2014-07-20T00:00:00"/>
    <s v="Same Day"/>
    <s v="SW-20245"/>
    <s v="Scot Wooten"/>
    <x v="0"/>
    <s v="United States"/>
    <s v="Springfield"/>
    <x v="24"/>
    <n v="45503"/>
    <x v="3"/>
    <s v="OFF-BI-10000977"/>
    <x v="1"/>
    <x v="8"/>
    <s v="Ibico Plastic Spiral Binding Combs"/>
    <n v="27.360000000000003"/>
    <n v="3"/>
    <n v="0.7"/>
    <n v="-21.887999999999991"/>
  </r>
  <r>
    <n v="4397"/>
    <s v="CA-2016-148740"/>
    <x v="625"/>
    <d v="2016-11-19T00:00:00"/>
    <s v="Standard Class"/>
    <s v="AH-10690"/>
    <s v="Anna Häberlin"/>
    <x v="1"/>
    <s v="United States"/>
    <s v="San Diego"/>
    <x v="1"/>
    <n v="92024"/>
    <x v="1"/>
    <s v="TEC-PH-10002549"/>
    <x v="2"/>
    <x v="7"/>
    <s v="Polycom SoundPoint IP 450 VoIP phone"/>
    <n v="361.37600000000003"/>
    <n v="2"/>
    <n v="0.2"/>
    <n v="27.103200000000001"/>
  </r>
  <r>
    <n v="4398"/>
    <s v="US-2014-138758"/>
    <x v="970"/>
    <d v="2014-07-11T00:00:00"/>
    <s v="Standard Class"/>
    <s v="JL-15835"/>
    <s v="John Lee"/>
    <x v="0"/>
    <s v="United States"/>
    <s v="Philadelphia"/>
    <x v="9"/>
    <n v="19120"/>
    <x v="3"/>
    <s v="FUR-CH-10002880"/>
    <x v="0"/>
    <x v="1"/>
    <s v="Global High-Back Leather Tilter, Burgundy"/>
    <n v="172.18599999999998"/>
    <n v="2"/>
    <n v="0.3"/>
    <n v="-46.736200000000011"/>
  </r>
  <r>
    <n v="4399"/>
    <s v="US-2014-138758"/>
    <x v="970"/>
    <d v="2014-07-11T00:00:00"/>
    <s v="Standard Class"/>
    <s v="JL-15835"/>
    <s v="John Lee"/>
    <x v="0"/>
    <s v="United States"/>
    <s v="Philadelphia"/>
    <x v="9"/>
    <n v="19120"/>
    <x v="3"/>
    <s v="FUR-FU-10003039"/>
    <x v="0"/>
    <x v="5"/>
    <s v="Howard Miller 11-1/2&quot; Diameter Grantwood Wall Clock"/>
    <n v="69.00800000000001"/>
    <n v="2"/>
    <n v="0.2"/>
    <n v="12.0764"/>
  </r>
  <r>
    <n v="4400"/>
    <s v="CA-2016-131737"/>
    <x v="716"/>
    <d v="2016-03-17T00:00:00"/>
    <s v="Same Day"/>
    <s v="GZ-14470"/>
    <s v="Gary Zandusky"/>
    <x v="0"/>
    <s v="United States"/>
    <s v="Columbia"/>
    <x v="39"/>
    <n v="21044"/>
    <x v="3"/>
    <s v="OFF-EN-10003055"/>
    <x v="1"/>
    <x v="12"/>
    <s v="Blue String-Tie &amp; Button Interoffice Envelopes, 10 x 13"/>
    <n v="199.89999999999998"/>
    <n v="5"/>
    <n v="0"/>
    <n v="89.954999999999984"/>
  </r>
  <r>
    <n v="4401"/>
    <s v="CA-2016-131737"/>
    <x v="716"/>
    <d v="2016-03-17T00:00:00"/>
    <s v="Same Day"/>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s v="Same Day"/>
    <s v="GZ-14470"/>
    <s v="Gary Zandusky"/>
    <x v="0"/>
    <s v="United States"/>
    <s v="Columbia"/>
    <x v="39"/>
    <n v="21044"/>
    <x v="3"/>
    <s v="FUR-FU-10004306"/>
    <x v="0"/>
    <x v="5"/>
    <s v="Electrix Halogen Magnifier Lamp"/>
    <n v="971.5"/>
    <n v="5"/>
    <n v="0"/>
    <n v="252.59"/>
  </r>
  <r>
    <n v="4403"/>
    <s v="CA-2016-114538"/>
    <x v="482"/>
    <d v="2016-12-27T00:00:00"/>
    <s v="First Class"/>
    <s v="RC-19825"/>
    <s v="Roy Collins"/>
    <x v="0"/>
    <s v="United States"/>
    <s v="Colorado Springs"/>
    <x v="22"/>
    <n v="80906"/>
    <x v="1"/>
    <s v="OFF-AR-10002445"/>
    <x v="1"/>
    <x v="6"/>
    <s v="SANFORD Major Accent Highlighters"/>
    <n v="11.328000000000001"/>
    <n v="2"/>
    <n v="0.2"/>
    <n v="2.5488000000000004"/>
  </r>
  <r>
    <n v="4404"/>
    <s v="CA-2014-127936"/>
    <x v="814"/>
    <d v="2014-09-04T00:00:00"/>
    <s v="First Class"/>
    <s v="CL-12565"/>
    <s v="Clay Ludtke"/>
    <x v="0"/>
    <s v="United States"/>
    <s v="New York City"/>
    <x v="15"/>
    <n v="10009"/>
    <x v="3"/>
    <s v="OFF-AR-10002445"/>
    <x v="1"/>
    <x v="6"/>
    <s v="SANFORD Major Accent Highlighters"/>
    <n v="21.240000000000002"/>
    <n v="3"/>
    <n v="0"/>
    <n v="8.071200000000001"/>
  </r>
  <r>
    <n v="4405"/>
    <s v="CA-2015-164336"/>
    <x v="761"/>
    <d v="2015-07-10T00:00:00"/>
    <s v="Standard Class"/>
    <s v="MW-18220"/>
    <s v="Mitch Webber"/>
    <x v="0"/>
    <s v="United States"/>
    <s v="Philadelphia"/>
    <x v="9"/>
    <n v="19140"/>
    <x v="3"/>
    <s v="TEC-AC-10002345"/>
    <x v="2"/>
    <x v="11"/>
    <s v="HP Standard 104 key PS/2 Keyboard"/>
    <n v="34.800000000000004"/>
    <n v="3"/>
    <n v="0.2"/>
    <n v="2.1749999999999989"/>
  </r>
  <r>
    <n v="4406"/>
    <s v="CA-2015-164336"/>
    <x v="761"/>
    <d v="2015-07-10T00:00:00"/>
    <s v="Standard Class"/>
    <s v="MW-18220"/>
    <s v="Mitch Webber"/>
    <x v="0"/>
    <s v="United States"/>
    <s v="Philadelphia"/>
    <x v="9"/>
    <n v="19140"/>
    <x v="3"/>
    <s v="OFF-ST-10001558"/>
    <x v="1"/>
    <x v="4"/>
    <s v="Acco Perma 4000 Stacking Storage Drawers"/>
    <n v="38.975999999999999"/>
    <n v="3"/>
    <n v="0.2"/>
    <n v="-2.4359999999999999"/>
  </r>
  <r>
    <n v="4407"/>
    <s v="CA-2016-100041"/>
    <x v="73"/>
    <d v="2016-11-25T00:00:00"/>
    <s v="Standard Class"/>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s v="Standard Class"/>
    <s v="BF-10975"/>
    <s v="Barbara Fisher"/>
    <x v="1"/>
    <s v="United States"/>
    <s v="Columbus"/>
    <x v="14"/>
    <n v="47201"/>
    <x v="2"/>
    <s v="OFF-PA-10000418"/>
    <x v="1"/>
    <x v="10"/>
    <s v="Xerox 189"/>
    <n v="314.54999999999995"/>
    <n v="3"/>
    <n v="0"/>
    <n v="150.98399999999998"/>
  </r>
  <r>
    <n v="4409"/>
    <s v="CA-2016-100041"/>
    <x v="73"/>
    <d v="2016-11-25T00:00:00"/>
    <s v="Standard Class"/>
    <s v="BF-10975"/>
    <s v="Barbara Fisher"/>
    <x v="1"/>
    <s v="United States"/>
    <s v="Columbus"/>
    <x v="14"/>
    <n v="47201"/>
    <x v="2"/>
    <s v="OFF-BI-10000343"/>
    <x v="1"/>
    <x v="8"/>
    <s v="Pressboard Covers with Storage Hooks, 9 1/2&quot; x 11&quot;, Light Blue"/>
    <n v="4.91"/>
    <n v="1"/>
    <n v="0"/>
    <n v="2.3077000000000001"/>
  </r>
  <r>
    <n v="4410"/>
    <s v="US-2014-154879"/>
    <x v="457"/>
    <d v="2014-05-11T00:00:00"/>
    <s v="Standard Class"/>
    <s v="SN-20710"/>
    <s v="Steve Nguyen"/>
    <x v="2"/>
    <s v="United States"/>
    <s v="Los Angeles"/>
    <x v="1"/>
    <n v="90004"/>
    <x v="1"/>
    <s v="OFF-LA-10004425"/>
    <x v="1"/>
    <x v="2"/>
    <s v="Staple-on labels"/>
    <n v="5.78"/>
    <n v="2"/>
    <n v="0"/>
    <n v="2.7166000000000001"/>
  </r>
  <r>
    <n v="4411"/>
    <s v="US-2014-154879"/>
    <x v="457"/>
    <d v="2014-05-11T00:00:00"/>
    <s v="Standard Class"/>
    <s v="SN-20710"/>
    <s v="Steve Nguyen"/>
    <x v="2"/>
    <s v="United States"/>
    <s v="Los Angeles"/>
    <x v="1"/>
    <n v="90004"/>
    <x v="1"/>
    <s v="OFF-AR-10001897"/>
    <x v="1"/>
    <x v="6"/>
    <s v="Model L Table or Wall-Mount Pencil Sharpener"/>
    <n v="107.94"/>
    <n v="6"/>
    <n v="0"/>
    <n v="30.223200000000002"/>
  </r>
  <r>
    <n v="4412"/>
    <s v="CA-2014-130624"/>
    <x v="261"/>
    <d v="2014-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s v="First Class"/>
    <s v="TB-21280"/>
    <s v="Toby Braunhardt"/>
    <x v="0"/>
    <s v="United States"/>
    <s v="New York City"/>
    <x v="15"/>
    <n v="10024"/>
    <x v="3"/>
    <s v="TEC-PH-10003963"/>
    <x v="2"/>
    <x v="7"/>
    <s v="GE 2-Jack Phone Line Splitter"/>
    <n v="617.97"/>
    <n v="3"/>
    <n v="0"/>
    <n v="160.6722"/>
  </r>
  <r>
    <n v="4414"/>
    <s v="CA-2014-130624"/>
    <x v="261"/>
    <d v="2014-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s v="Standard Class"/>
    <s v="JB-15400"/>
    <s v="Jennifer Braxton"/>
    <x v="1"/>
    <s v="United States"/>
    <s v="Lawrence"/>
    <x v="31"/>
    <n v="1841"/>
    <x v="3"/>
    <s v="OFF-BI-10003925"/>
    <x v="1"/>
    <x v="8"/>
    <s v="Fellowes PB300 Plastic Comb Binding Machine"/>
    <n v="387.99"/>
    <n v="1"/>
    <n v="0"/>
    <n v="182.3553"/>
  </r>
  <r>
    <n v="4416"/>
    <s v="CA-2014-153983"/>
    <x v="503"/>
    <d v="2014-12-06T00:00:00"/>
    <s v="Standard Class"/>
    <s v="AH-10210"/>
    <s v="Alan Hwang"/>
    <x v="0"/>
    <s v="United States"/>
    <s v="San Francisco"/>
    <x v="1"/>
    <n v="94122"/>
    <x v="1"/>
    <s v="TEC-PH-10004586"/>
    <x v="2"/>
    <x v="7"/>
    <s v="Wilson SignalBoost 841262 DB PRO Amplifier Kit"/>
    <n v="575.91999999999996"/>
    <n v="2"/>
    <n v="0.2"/>
    <n v="71.989999999999981"/>
  </r>
  <r>
    <n v="4417"/>
    <s v="CA-2014-153983"/>
    <x v="503"/>
    <d v="2014-12-06T00:00:00"/>
    <s v="Standard Class"/>
    <s v="AH-10210"/>
    <s v="Alan Hwang"/>
    <x v="0"/>
    <s v="United States"/>
    <s v="San Francisco"/>
    <x v="1"/>
    <n v="94122"/>
    <x v="1"/>
    <s v="OFF-FA-10003495"/>
    <x v="1"/>
    <x v="13"/>
    <s v="Staples"/>
    <n v="30.4"/>
    <n v="5"/>
    <n v="0"/>
    <n v="15.2"/>
  </r>
  <r>
    <n v="4418"/>
    <s v="CA-2017-112900"/>
    <x v="359"/>
    <d v="2017-04-12T00:00:00"/>
    <s v="Second Class"/>
    <s v="KL-16645"/>
    <s v="Ken Lonsdale"/>
    <x v="0"/>
    <s v="United States"/>
    <s v="Detroit"/>
    <x v="12"/>
    <n v="48205"/>
    <x v="2"/>
    <s v="OFF-BI-10002867"/>
    <x v="1"/>
    <x v="8"/>
    <s v="GBC Recycled Regency Composition Covers"/>
    <n v="478.24"/>
    <n v="8"/>
    <n v="0"/>
    <n v="219.99039999999997"/>
  </r>
  <r>
    <n v="4419"/>
    <s v="CA-2014-160157"/>
    <x v="414"/>
    <d v="2014-12-27T00:00:00"/>
    <s v="Standard Class"/>
    <s v="MH-17455"/>
    <s v="Mark Hamilton"/>
    <x v="0"/>
    <s v="United States"/>
    <s v="Hamilton"/>
    <x v="24"/>
    <n v="45011"/>
    <x v="3"/>
    <s v="FUR-FU-10003773"/>
    <x v="0"/>
    <x v="5"/>
    <s v="Eldon Cleatmat Plus Chair Mats for High Pile Carpets"/>
    <n v="190.84800000000001"/>
    <n v="3"/>
    <n v="0.2"/>
    <n v="-21.470400000000026"/>
  </r>
  <r>
    <n v="4420"/>
    <s v="CA-2014-139633"/>
    <x v="506"/>
    <d v="2014-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s v="Second Class"/>
    <s v="GH-14665"/>
    <s v="Greg Hansen"/>
    <x v="0"/>
    <s v="United States"/>
    <s v="Chicago"/>
    <x v="10"/>
    <n v="60610"/>
    <x v="2"/>
    <s v="OFF-SU-10002537"/>
    <x v="1"/>
    <x v="14"/>
    <s v="Acme Box Cutter Scissors"/>
    <n v="40.92"/>
    <n v="5"/>
    <n v="0.2"/>
    <n v="3.0690000000000026"/>
  </r>
  <r>
    <n v="4422"/>
    <s v="CA-2014-117016"/>
    <x v="530"/>
    <d v="2014-03-09T00:00:00"/>
    <s v="Standard Class"/>
    <s v="SC-20095"/>
    <s v="Sanjit Chand"/>
    <x v="0"/>
    <s v="United States"/>
    <s v="Margate"/>
    <x v="2"/>
    <n v="33063"/>
    <x v="0"/>
    <s v="OFF-AR-10001374"/>
    <x v="1"/>
    <x v="6"/>
    <s v="BIC Brite Liner Highlighters, Chisel Tip"/>
    <n v="15.552000000000003"/>
    <n v="3"/>
    <n v="0.2"/>
    <n v="2.3327999999999989"/>
  </r>
  <r>
    <n v="4423"/>
    <s v="CA-2017-159464"/>
    <x v="796"/>
    <d v="2017-05-19T00:00:00"/>
    <s v="First Class"/>
    <s v="TB-21355"/>
    <s v="Todd Boyes"/>
    <x v="1"/>
    <s v="United States"/>
    <s v="Sandy Springs"/>
    <x v="32"/>
    <n v="30328"/>
    <x v="0"/>
    <s v="OFF-AP-10001492"/>
    <x v="1"/>
    <x v="9"/>
    <s v="Acco Six-Outlet Power Strip, 4' Cord Length"/>
    <n v="17.239999999999998"/>
    <n v="2"/>
    <n v="0"/>
    <n v="4.4824000000000002"/>
  </r>
  <r>
    <n v="4424"/>
    <s v="CA-2017-159464"/>
    <x v="796"/>
    <d v="2017-05-19T00:00:00"/>
    <s v="First Class"/>
    <s v="TB-21355"/>
    <s v="Todd Boyes"/>
    <x v="1"/>
    <s v="United States"/>
    <s v="Sandy Springs"/>
    <x v="32"/>
    <n v="30328"/>
    <x v="0"/>
    <s v="FUR-BO-10003546"/>
    <x v="0"/>
    <x v="0"/>
    <s v="Hon 4-Shelf Metal Bookcases"/>
    <n v="302.94"/>
    <n v="3"/>
    <n v="0"/>
    <n v="75.735000000000014"/>
  </r>
  <r>
    <n v="4425"/>
    <s v="CA-2017-159464"/>
    <x v="796"/>
    <d v="2017-05-19T00:00:00"/>
    <s v="First Class"/>
    <s v="TB-21355"/>
    <s v="Todd Boyes"/>
    <x v="1"/>
    <s v="United States"/>
    <s v="Sandy Springs"/>
    <x v="32"/>
    <n v="30328"/>
    <x v="0"/>
    <s v="TEC-PH-10002185"/>
    <x v="2"/>
    <x v="7"/>
    <s v="QVS USB Car Charger 2-Port 2.1Amp for iPod/iPhone/iPad/iPad 2/iPad 3"/>
    <n v="34.75"/>
    <n v="5"/>
    <n v="0"/>
    <n v="15.637499999999999"/>
  </r>
  <r>
    <n v="4426"/>
    <s v="CA-2017-159464"/>
    <x v="796"/>
    <d v="2017-05-19T00:00:00"/>
    <s v="First Class"/>
    <s v="TB-21355"/>
    <s v="Todd Boyes"/>
    <x v="1"/>
    <s v="United States"/>
    <s v="Sandy Springs"/>
    <x v="32"/>
    <n v="30328"/>
    <x v="0"/>
    <s v="OFF-BI-10000315"/>
    <x v="1"/>
    <x v="8"/>
    <s v="Poly Designer Cover &amp; Back"/>
    <n v="113.94"/>
    <n v="6"/>
    <n v="0"/>
    <n v="54.691199999999995"/>
  </r>
  <r>
    <n v="4427"/>
    <s v="CA-2017-159464"/>
    <x v="796"/>
    <d v="2017-05-19T00:00:00"/>
    <s v="First Class"/>
    <s v="TB-21355"/>
    <s v="Todd Boyes"/>
    <x v="1"/>
    <s v="United States"/>
    <s v="Sandy Springs"/>
    <x v="32"/>
    <n v="30328"/>
    <x v="0"/>
    <s v="TEC-PH-10002350"/>
    <x v="2"/>
    <x v="7"/>
    <s v="Apple EarPods with Remote and Mic"/>
    <n v="55.98"/>
    <n v="2"/>
    <n v="0"/>
    <n v="15.674399999999999"/>
  </r>
  <r>
    <n v="4428"/>
    <s v="US-2017-103226"/>
    <x v="585"/>
    <d v="2017-09-28T00:00:00"/>
    <s v="Standard Class"/>
    <s v="DW-13195"/>
    <s v="David Wiener"/>
    <x v="1"/>
    <s v="United States"/>
    <s v="Albuquerque"/>
    <x v="27"/>
    <n v="87105"/>
    <x v="1"/>
    <s v="OFF-PA-10002666"/>
    <x v="1"/>
    <x v="10"/>
    <s v="Southworth 25% Cotton Linen-Finish Paper &amp; Envelopes"/>
    <n v="27.18"/>
    <n v="3"/>
    <n v="0"/>
    <n v="12.231"/>
  </r>
  <r>
    <n v="4429"/>
    <s v="CA-2017-119452"/>
    <x v="708"/>
    <d v="2017-03-27T00:00:00"/>
    <s v="Standard Class"/>
    <s v="CL-12565"/>
    <s v="Clay Ludtke"/>
    <x v="0"/>
    <s v="United States"/>
    <s v="Tulsa"/>
    <x v="26"/>
    <n v="74133"/>
    <x v="2"/>
    <s v="FUR-CH-10004495"/>
    <x v="0"/>
    <x v="1"/>
    <s v="Global Leather and Oak Executive Chair, Black"/>
    <n v="1805.88"/>
    <n v="6"/>
    <n v="0"/>
    <n v="523.70519999999988"/>
  </r>
  <r>
    <n v="4430"/>
    <s v="CA-2017-147725"/>
    <x v="32"/>
    <d v="2017-09-14T00:00:00"/>
    <s v="Same Day"/>
    <s v="LT-17110"/>
    <s v="Liz Thompson"/>
    <x v="0"/>
    <s v="United States"/>
    <s v="Orange"/>
    <x v="30"/>
    <n v="7050"/>
    <x v="3"/>
    <s v="OFF-AR-10001725"/>
    <x v="1"/>
    <x v="6"/>
    <s v="Boston Home &amp; Office Model 2000 Electric Pencil Sharpeners"/>
    <n v="70.949999999999989"/>
    <n v="3"/>
    <n v="0"/>
    <n v="18.447000000000003"/>
  </r>
  <r>
    <n v="4431"/>
    <s v="CA-2016-168893"/>
    <x v="54"/>
    <d v="2016-11-08T00:00:00"/>
    <s v="Second Class"/>
    <s v="AP-10915"/>
    <s v="Arthur Prichep"/>
    <x v="0"/>
    <s v="United States"/>
    <s v="Henderson"/>
    <x v="0"/>
    <n v="42420"/>
    <x v="0"/>
    <s v="OFF-FA-10002280"/>
    <x v="1"/>
    <x v="13"/>
    <s v="Advantus Plastic Paper Clips"/>
    <n v="20"/>
    <n v="4"/>
    <n v="0"/>
    <n v="9.6"/>
  </r>
  <r>
    <n v="4432"/>
    <s v="CA-2016-168893"/>
    <x v="54"/>
    <d v="2016-11-08T00:00:00"/>
    <s v="Second Class"/>
    <s v="AP-10915"/>
    <s v="Arthur Prichep"/>
    <x v="0"/>
    <s v="United States"/>
    <s v="Henderson"/>
    <x v="0"/>
    <n v="42420"/>
    <x v="0"/>
    <s v="OFF-AR-10001770"/>
    <x v="1"/>
    <x v="6"/>
    <s v="Economy #2 Pencils"/>
    <n v="7.98"/>
    <n v="3"/>
    <n v="0"/>
    <n v="2.0747999999999998"/>
  </r>
  <r>
    <n v="4433"/>
    <s v="CA-2016-168893"/>
    <x v="54"/>
    <d v="2016-11-08T00:00:00"/>
    <s v="Second Class"/>
    <s v="AP-10915"/>
    <s v="Arthur Prichep"/>
    <x v="0"/>
    <s v="United States"/>
    <s v="Henderson"/>
    <x v="0"/>
    <n v="42420"/>
    <x v="0"/>
    <s v="FUR-FU-10002885"/>
    <x v="0"/>
    <x v="5"/>
    <s v="Magna Visual Magnetic Picture Hangers"/>
    <n v="24.1"/>
    <n v="5"/>
    <n v="0"/>
    <n v="9.1580000000000013"/>
  </r>
  <r>
    <n v="4434"/>
    <s v="CA-2016-168893"/>
    <x v="54"/>
    <d v="2016-11-08T00:00:00"/>
    <s v="Second Class"/>
    <s v="AP-10915"/>
    <s v="Arthur Prichep"/>
    <x v="0"/>
    <s v="United States"/>
    <s v="Henderson"/>
    <x v="0"/>
    <n v="42420"/>
    <x v="0"/>
    <s v="OFF-AR-10003772"/>
    <x v="1"/>
    <x v="6"/>
    <s v="Boston 16750 Black Compact Battery Pencil Sharpener"/>
    <n v="8.75"/>
    <n v="1"/>
    <n v="0"/>
    <n v="2.6249999999999991"/>
  </r>
  <r>
    <n v="4435"/>
    <s v="CA-2016-168893"/>
    <x v="54"/>
    <d v="2016-11-08T00:00:00"/>
    <s v="Second Class"/>
    <s v="AP-10915"/>
    <s v="Arthur Prichep"/>
    <x v="0"/>
    <s v="United States"/>
    <s v="Henderson"/>
    <x v="0"/>
    <n v="42420"/>
    <x v="0"/>
    <s v="FUR-TA-10003392"/>
    <x v="0"/>
    <x v="3"/>
    <s v="Global Adaptabilities Conference Tables"/>
    <n v="842.94"/>
    <n v="3"/>
    <n v="0"/>
    <n v="160.15860000000001"/>
  </r>
  <r>
    <n v="4436"/>
    <s v="CA-2016-163398"/>
    <x v="973"/>
    <d v="2016-05-08T00:00:00"/>
    <s v="Standard Class"/>
    <s v="CB-12415"/>
    <s v="Christy Brittain"/>
    <x v="0"/>
    <s v="United States"/>
    <s v="Chicago"/>
    <x v="10"/>
    <n v="60653"/>
    <x v="2"/>
    <s v="OFF-BI-10000014"/>
    <x v="1"/>
    <x v="8"/>
    <s v="Heavy-Duty E-Z-D Binders"/>
    <n v="2.1819999999999995"/>
    <n v="1"/>
    <n v="0.8"/>
    <n v="-3.6002999999999998"/>
  </r>
  <r>
    <n v="4437"/>
    <s v="CA-2016-163398"/>
    <x v="973"/>
    <d v="2016-05-08T00:00:00"/>
    <s v="Standard Class"/>
    <s v="CB-12415"/>
    <s v="Christy Brittain"/>
    <x v="0"/>
    <s v="United States"/>
    <s v="Chicago"/>
    <x v="10"/>
    <n v="60653"/>
    <x v="2"/>
    <s v="OFF-AR-10003217"/>
    <x v="1"/>
    <x v="6"/>
    <s v="Newell 316"/>
    <n v="27.384"/>
    <n v="7"/>
    <n v="0.2"/>
    <n v="2.7384000000000022"/>
  </r>
  <r>
    <n v="4438"/>
    <s v="CA-2016-163398"/>
    <x v="973"/>
    <d v="2016-05-08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s v="Standard Class"/>
    <s v="MT-17815"/>
    <s v="Meg Tillman"/>
    <x v="0"/>
    <s v="United States"/>
    <s v="Port Arthur"/>
    <x v="5"/>
    <n v="77642"/>
    <x v="2"/>
    <s v="OFF-PA-10001972"/>
    <x v="1"/>
    <x v="10"/>
    <s v="Xerox 214"/>
    <n v="10.368000000000002"/>
    <n v="2"/>
    <n v="0.2"/>
    <n v="3.6288"/>
  </r>
  <r>
    <n v="4440"/>
    <s v="CA-2016-162726"/>
    <x v="797"/>
    <d v="2017-01-02T00:00:00"/>
    <s v="Standard Class"/>
    <s v="MT-17815"/>
    <s v="Meg Tillman"/>
    <x v="0"/>
    <s v="United States"/>
    <s v="Port Arthur"/>
    <x v="5"/>
    <n v="77642"/>
    <x v="2"/>
    <s v="OFF-PA-10004041"/>
    <x v="1"/>
    <x v="10"/>
    <s v="It's Hot Message Books with Stickers, 2 3/4&quot; x 5&quot;"/>
    <n v="23.680000000000003"/>
    <n v="4"/>
    <n v="0.2"/>
    <n v="7.3999999999999995"/>
  </r>
  <r>
    <n v="4441"/>
    <s v="US-2016-111290"/>
    <x v="405"/>
    <d v="2016-07-26T00:00:00"/>
    <s v="Standard Class"/>
    <s v="DK-13375"/>
    <s v="Dennis Kane"/>
    <x v="0"/>
    <s v="United States"/>
    <s v="Westland"/>
    <x v="12"/>
    <n v="48185"/>
    <x v="2"/>
    <s v="TEC-AC-10004975"/>
    <x v="2"/>
    <x v="11"/>
    <s v="Plantronics Audio 995 Wireless Stereo Headset"/>
    <n v="109.95"/>
    <n v="1"/>
    <n v="0"/>
    <n v="36.283500000000004"/>
  </r>
  <r>
    <n v="4442"/>
    <s v="US-2016-111290"/>
    <x v="405"/>
    <d v="2016-07-26T00:00:00"/>
    <s v="Standard Class"/>
    <s v="DK-13375"/>
    <s v="Dennis Kane"/>
    <x v="0"/>
    <s v="United States"/>
    <s v="Westland"/>
    <x v="12"/>
    <n v="48185"/>
    <x v="2"/>
    <s v="OFF-ST-10001932"/>
    <x v="1"/>
    <x v="4"/>
    <s v="Fellowes Staxonsteel Drawer Files"/>
    <n v="965.84999999999991"/>
    <n v="5"/>
    <n v="0"/>
    <n v="135.21900000000002"/>
  </r>
  <r>
    <n v="4443"/>
    <s v="US-2016-111290"/>
    <x v="405"/>
    <d v="2016-07-26T00:00:00"/>
    <s v="Standard Class"/>
    <s v="DK-13375"/>
    <s v="Dennis Kane"/>
    <x v="0"/>
    <s v="United States"/>
    <s v="Westland"/>
    <x v="12"/>
    <n v="48185"/>
    <x v="2"/>
    <s v="OFF-AR-10001761"/>
    <x v="1"/>
    <x v="6"/>
    <s v="Avery Hi-Liter Smear-Safe Highlighters"/>
    <n v="29.2"/>
    <n v="5"/>
    <n v="0"/>
    <n v="10.511999999999999"/>
  </r>
  <r>
    <n v="4444"/>
    <s v="US-2016-111290"/>
    <x v="405"/>
    <d v="2016-07-26T00:00:00"/>
    <s v="Standard Class"/>
    <s v="DK-13375"/>
    <s v="Dennis Kane"/>
    <x v="0"/>
    <s v="United States"/>
    <s v="Westland"/>
    <x v="12"/>
    <n v="48185"/>
    <x v="2"/>
    <s v="OFF-PA-10002262"/>
    <x v="1"/>
    <x v="10"/>
    <s v="Xerox 192"/>
    <n v="32.400000000000006"/>
    <n v="5"/>
    <n v="0"/>
    <n v="15.552000000000001"/>
  </r>
  <r>
    <n v="4445"/>
    <s v="US-2014-147704"/>
    <x v="912"/>
    <d v="2014-11-21T00:00:00"/>
    <s v="Standard Class"/>
    <s v="SR-20740"/>
    <s v="Steven Roelle"/>
    <x v="2"/>
    <s v="United States"/>
    <s v="Bloomington"/>
    <x v="14"/>
    <n v="47401"/>
    <x v="2"/>
    <s v="OFF-EN-10004483"/>
    <x v="1"/>
    <x v="12"/>
    <s v="#10 White Business Envelopes,4 1/8 x 9 1/2"/>
    <n v="78.349999999999994"/>
    <n v="5"/>
    <n v="0"/>
    <n v="36.824499999999993"/>
  </r>
  <r>
    <n v="4446"/>
    <s v="US-2014-147704"/>
    <x v="912"/>
    <d v="2014-11-21T00:00:00"/>
    <s v="Standard Class"/>
    <s v="SR-20740"/>
    <s v="Steven Roelle"/>
    <x v="2"/>
    <s v="United States"/>
    <s v="Bloomington"/>
    <x v="14"/>
    <n v="47401"/>
    <x v="2"/>
    <s v="OFF-PA-10003270"/>
    <x v="1"/>
    <x v="10"/>
    <s v="Xerox 1954"/>
    <n v="31.68"/>
    <n v="6"/>
    <n v="0"/>
    <n v="14.256"/>
  </r>
  <r>
    <n v="4447"/>
    <s v="US-2014-147704"/>
    <x v="912"/>
    <d v="2014-11-21T00:00:00"/>
    <s v="Standard Class"/>
    <s v="SR-20740"/>
    <s v="Steven Roelle"/>
    <x v="2"/>
    <s v="United States"/>
    <s v="Bloomington"/>
    <x v="14"/>
    <n v="47401"/>
    <x v="2"/>
    <s v="OFF-BI-10001634"/>
    <x v="1"/>
    <x v="8"/>
    <s v="Wilson Jones Active Use Binders"/>
    <n v="29.12"/>
    <n v="4"/>
    <n v="0"/>
    <n v="14.268800000000001"/>
  </r>
  <r>
    <n v="4448"/>
    <s v="US-2014-147704"/>
    <x v="912"/>
    <d v="2014-11-21T00:00:00"/>
    <s v="Standard Class"/>
    <s v="SR-20740"/>
    <s v="Steven Roelle"/>
    <x v="2"/>
    <s v="United States"/>
    <s v="Bloomington"/>
    <x v="14"/>
    <n v="47401"/>
    <x v="2"/>
    <s v="OFF-ST-10000675"/>
    <x v="1"/>
    <x v="4"/>
    <s v="File Shuttle II and Handi-File, Black"/>
    <n v="169.45"/>
    <n v="5"/>
    <n v="0"/>
    <n v="42.362499999999997"/>
  </r>
  <r>
    <n v="4449"/>
    <s v="CA-2015-121965"/>
    <x v="974"/>
    <d v="2015-06-23T00:00:00"/>
    <s v="Standard Class"/>
    <s v="LH-17155"/>
    <s v="Logan Haushalter"/>
    <x v="0"/>
    <s v="United States"/>
    <s v="Los Angeles"/>
    <x v="1"/>
    <n v="90032"/>
    <x v="1"/>
    <s v="FUR-FU-10000732"/>
    <x v="0"/>
    <x v="5"/>
    <s v="Eldon 200 Class Desk Accessories"/>
    <n v="12.56"/>
    <n v="2"/>
    <n v="0"/>
    <n v="4.0191999999999997"/>
  </r>
  <r>
    <n v="4450"/>
    <s v="CA-2015-121965"/>
    <x v="974"/>
    <d v="2015-06-23T00:00:00"/>
    <s v="Standard Class"/>
    <s v="LH-17155"/>
    <s v="Logan Haushalter"/>
    <x v="0"/>
    <s v="United States"/>
    <s v="Los Angeles"/>
    <x v="1"/>
    <n v="90032"/>
    <x v="1"/>
    <s v="OFF-PA-10004355"/>
    <x v="1"/>
    <x v="10"/>
    <s v="Xerox 231"/>
    <n v="6.48"/>
    <n v="1"/>
    <n v="0"/>
    <n v="3.1104000000000003"/>
  </r>
  <r>
    <n v="4451"/>
    <s v="CA-2015-121965"/>
    <x v="974"/>
    <d v="2015-06-23T00:00:00"/>
    <s v="Standard Class"/>
    <s v="LH-17155"/>
    <s v="Logan Haushalter"/>
    <x v="0"/>
    <s v="United States"/>
    <s v="Los Angeles"/>
    <x v="1"/>
    <n v="90032"/>
    <x v="1"/>
    <s v="OFF-EN-10000056"/>
    <x v="1"/>
    <x v="12"/>
    <s v="Cameo Buff Policy Envelopes"/>
    <n v="186.69"/>
    <n v="3"/>
    <n v="0"/>
    <n v="87.744299999999981"/>
  </r>
  <r>
    <n v="4452"/>
    <s v="CA-2016-147137"/>
    <x v="975"/>
    <d v="2016-07-06T00:00:00"/>
    <s v="First Class"/>
    <s v="AA-10645"/>
    <s v="Anna Andreadi"/>
    <x v="0"/>
    <s v="United States"/>
    <s v="San Francisco"/>
    <x v="1"/>
    <n v="94109"/>
    <x v="1"/>
    <s v="FUR-FU-10000221"/>
    <x v="0"/>
    <x v="5"/>
    <s v="Master Caster Door Stop, Brown"/>
    <n v="25.4"/>
    <n v="5"/>
    <n v="0"/>
    <n v="8.6359999999999992"/>
  </r>
  <r>
    <n v="4453"/>
    <s v="CA-2016-147137"/>
    <x v="975"/>
    <d v="2016-07-06T00:00:00"/>
    <s v="First Class"/>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s v="First Class"/>
    <s v="AA-10645"/>
    <s v="Anna Andreadi"/>
    <x v="0"/>
    <s v="United States"/>
    <s v="San Francisco"/>
    <x v="1"/>
    <n v="94109"/>
    <x v="1"/>
    <s v="FUR-BO-10001811"/>
    <x v="0"/>
    <x v="0"/>
    <s v="Atlantic Metals Mobile 5-Shelf Bookcases, Custom Colors"/>
    <n v="1279.165"/>
    <n v="5"/>
    <n v="0.15"/>
    <n v="225.73499999999993"/>
  </r>
  <r>
    <n v="4455"/>
    <s v="CA-2016-147137"/>
    <x v="975"/>
    <d v="2016-07-06T00:00:00"/>
    <s v="First Class"/>
    <s v="AA-10645"/>
    <s v="Anna Andreadi"/>
    <x v="0"/>
    <s v="United States"/>
    <s v="San Francisco"/>
    <x v="1"/>
    <n v="94109"/>
    <x v="1"/>
    <s v="OFF-ST-10002486"/>
    <x v="1"/>
    <x v="4"/>
    <s v="Eldon Shelf Savers Cubes and Bins"/>
    <n v="27.92"/>
    <n v="4"/>
    <n v="0"/>
    <n v="0.5583999999999989"/>
  </r>
  <r>
    <n v="4456"/>
    <s v="US-2015-146745"/>
    <x v="37"/>
    <d v="2015-09-08T00:00:00"/>
    <s v="Standard Class"/>
    <s v="AS-10630"/>
    <s v="Ann Steele"/>
    <x v="2"/>
    <s v="United States"/>
    <s v="San Francisco"/>
    <x v="1"/>
    <n v="94110"/>
    <x v="1"/>
    <s v="FUR-CH-10002372"/>
    <x v="0"/>
    <x v="1"/>
    <s v="Office Star - Ergonomically Designed Knee Chair"/>
    <n v="129.56800000000001"/>
    <n v="2"/>
    <n v="0.2"/>
    <n v="-12.956799999999994"/>
  </r>
  <r>
    <n v="4457"/>
    <s v="US-2015-146745"/>
    <x v="37"/>
    <d v="2015-09-08T00:00:00"/>
    <s v="Standard Class"/>
    <s v="AS-10630"/>
    <s v="Ann Steele"/>
    <x v="2"/>
    <s v="United States"/>
    <s v="San Francisco"/>
    <x v="1"/>
    <n v="94110"/>
    <x v="1"/>
    <s v="OFF-BI-10003274"/>
    <x v="1"/>
    <x v="8"/>
    <s v="Avery Durable Slant Ring Binders, No Labels"/>
    <n v="6.3680000000000003"/>
    <n v="2"/>
    <n v="0.2"/>
    <n v="2.1492"/>
  </r>
  <r>
    <n v="4458"/>
    <s v="CA-2017-115175"/>
    <x v="783"/>
    <d v="2017-08-12T00:00:00"/>
    <s v="Standard Class"/>
    <s v="MC-17575"/>
    <s v="Matt Collins"/>
    <x v="0"/>
    <s v="United States"/>
    <s v="San Jose"/>
    <x v="1"/>
    <n v="95123"/>
    <x v="1"/>
    <s v="OFF-PA-10001878"/>
    <x v="1"/>
    <x v="10"/>
    <s v="Xerox 1891"/>
    <n v="244.54999999999998"/>
    <n v="5"/>
    <n v="0"/>
    <n v="114.93849999999998"/>
  </r>
  <r>
    <n v="4459"/>
    <s v="CA-2017-105851"/>
    <x v="677"/>
    <d v="2017-03-20T00:00:00"/>
    <s v="Standard Class"/>
    <s v="SE-20110"/>
    <s v="Sanjit Engle"/>
    <x v="0"/>
    <s v="United States"/>
    <s v="Denver"/>
    <x v="22"/>
    <n v="80219"/>
    <x v="1"/>
    <s v="OFF-SU-10002881"/>
    <x v="1"/>
    <x v="14"/>
    <s v="Martin Yale Chadless Opener Electric Letter Opener"/>
    <n v="1332.4960000000001"/>
    <n v="2"/>
    <n v="0.2"/>
    <n v="-299.8116"/>
  </r>
  <r>
    <n v="4460"/>
    <s v="US-2017-125717"/>
    <x v="394"/>
    <d v="2017-10-01T00:00:00"/>
    <s v="First Class"/>
    <s v="DS-13030"/>
    <s v="Darrin Sayre"/>
    <x v="2"/>
    <s v="United States"/>
    <s v="Aurora"/>
    <x v="22"/>
    <n v="80013"/>
    <x v="1"/>
    <s v="FUR-FU-10001979"/>
    <x v="0"/>
    <x v="5"/>
    <s v="Dana Halogen Swing-Arm Architect Lamp"/>
    <n v="32.776000000000003"/>
    <n v="1"/>
    <n v="0.2"/>
    <n v="3.2776000000000014"/>
  </r>
  <r>
    <n v="4461"/>
    <s v="US-2017-125717"/>
    <x v="394"/>
    <d v="2017-10-01T00:00:00"/>
    <s v="First Class"/>
    <s v="DS-13030"/>
    <s v="Darrin Sayre"/>
    <x v="2"/>
    <s v="United States"/>
    <s v="Aurora"/>
    <x v="22"/>
    <n v="80013"/>
    <x v="1"/>
    <s v="OFF-ST-10001522"/>
    <x v="1"/>
    <x v="4"/>
    <s v="Gould Plastics 18-Pocket Panel Bin, 34w x 5-1/4d x 20-1/2h"/>
    <n v="147.184"/>
    <n v="2"/>
    <n v="0.2"/>
    <n v="-29.436800000000012"/>
  </r>
  <r>
    <n v="4462"/>
    <s v="US-2017-125717"/>
    <x v="394"/>
    <d v="2017-10-01T00:00:00"/>
    <s v="First Class"/>
    <s v="DS-13030"/>
    <s v="Darrin Sayre"/>
    <x v="2"/>
    <s v="United States"/>
    <s v="Aurora"/>
    <x v="22"/>
    <n v="80013"/>
    <x v="1"/>
    <s v="TEC-AC-10003657"/>
    <x v="2"/>
    <x v="11"/>
    <s v="Lenovo 17-Key USB Numeric Keypad"/>
    <n v="54.384000000000007"/>
    <n v="2"/>
    <n v="0.2"/>
    <n v="1.359599999999995"/>
  </r>
  <r>
    <n v="4463"/>
    <s v="US-2017-125717"/>
    <x v="394"/>
    <d v="2017-10-01T00:00:00"/>
    <s v="First Class"/>
    <s v="DS-13030"/>
    <s v="Darrin Sayre"/>
    <x v="2"/>
    <s v="United States"/>
    <s v="Aurora"/>
    <x v="22"/>
    <n v="80013"/>
    <x v="1"/>
    <s v="OFF-BI-10001718"/>
    <x v="1"/>
    <x v="8"/>
    <s v="GBC DocuBind P50 Personal Binding Machine"/>
    <n v="76.77600000000001"/>
    <n v="4"/>
    <n v="0.7"/>
    <n v="-58.861599999999981"/>
  </r>
  <r>
    <n v="4464"/>
    <s v="US-2017-125717"/>
    <x v="394"/>
    <d v="2017-10-01T00:00:00"/>
    <s v="First Class"/>
    <s v="DS-13030"/>
    <s v="Darrin Sayre"/>
    <x v="2"/>
    <s v="United States"/>
    <s v="Aurora"/>
    <x v="22"/>
    <n v="80013"/>
    <x v="1"/>
    <s v="OFF-PA-10003022"/>
    <x v="1"/>
    <x v="10"/>
    <s v="Xerox 1992"/>
    <n v="14.352000000000002"/>
    <n v="3"/>
    <n v="0.2"/>
    <n v="5.2026000000000003"/>
  </r>
  <r>
    <n v="4465"/>
    <s v="US-2017-125717"/>
    <x v="394"/>
    <d v="2017-10-01T00:00:00"/>
    <s v="First Class"/>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s v="Standard Class"/>
    <s v="NS-18640"/>
    <s v="Noel Staavos"/>
    <x v="1"/>
    <s v="United States"/>
    <s v="Boise"/>
    <x v="45"/>
    <n v="83704"/>
    <x v="1"/>
    <s v="OFF-BI-10004970"/>
    <x v="1"/>
    <x v="8"/>
    <s v="ACCOHIDE 3-Ring Binder, Blue, 1&quot;"/>
    <n v="3.3040000000000003"/>
    <n v="1"/>
    <n v="0.2"/>
    <n v="1.1151"/>
  </r>
  <r>
    <n v="4467"/>
    <s v="CA-2017-168641"/>
    <x v="221"/>
    <d v="2017-12-01T00:00:00"/>
    <s v="Standard Class"/>
    <s v="KA-16525"/>
    <s v="Kelly Andreada"/>
    <x v="0"/>
    <s v="United States"/>
    <s v="New York City"/>
    <x v="15"/>
    <n v="10035"/>
    <x v="3"/>
    <s v="OFF-AR-10003759"/>
    <x v="1"/>
    <x v="6"/>
    <s v="Crayola Anti Dust Chalk, 12/Pack"/>
    <n v="16.38"/>
    <n v="9"/>
    <n v="0"/>
    <n v="7.3709999999999996"/>
  </r>
  <r>
    <n v="4468"/>
    <s v="CA-2017-168641"/>
    <x v="221"/>
    <d v="2017-12-01T00:00:00"/>
    <s v="Standard Class"/>
    <s v="KA-16525"/>
    <s v="Kelly Andreada"/>
    <x v="0"/>
    <s v="United States"/>
    <s v="New York City"/>
    <x v="15"/>
    <n v="10035"/>
    <x v="3"/>
    <s v="OFF-EN-10003001"/>
    <x v="1"/>
    <x v="12"/>
    <s v="Ames Color-File Green Diamond Border X-ray Mailers"/>
    <n v="167.96"/>
    <n v="2"/>
    <n v="0"/>
    <n v="78.941199999999995"/>
  </r>
  <r>
    <n v="4469"/>
    <s v="CA-2017-168641"/>
    <x v="221"/>
    <d v="2017-12-01T00:00:00"/>
    <s v="Standard Class"/>
    <s v="KA-16525"/>
    <s v="Kelly Andreada"/>
    <x v="0"/>
    <s v="United States"/>
    <s v="New York City"/>
    <x v="15"/>
    <n v="10035"/>
    <x v="3"/>
    <s v="FUR-BO-10000780"/>
    <x v="0"/>
    <x v="0"/>
    <s v="O'Sullivan Plantations 2-Door Library in Landvery Oak"/>
    <n v="321.56799999999998"/>
    <n v="2"/>
    <n v="0.2"/>
    <n v="-16.078399999999988"/>
  </r>
  <r>
    <n v="4470"/>
    <s v="CA-2017-168641"/>
    <x v="221"/>
    <d v="2017-12-01T00:00:00"/>
    <s v="Standard Class"/>
    <s v="KA-16525"/>
    <s v="Kelly Andreada"/>
    <x v="0"/>
    <s v="United States"/>
    <s v="New York City"/>
    <x v="15"/>
    <n v="10035"/>
    <x v="3"/>
    <s v="OFF-PA-10001972"/>
    <x v="1"/>
    <x v="10"/>
    <s v="Xerox 214"/>
    <n v="12.96"/>
    <n v="2"/>
    <n v="0"/>
    <n v="6.2208000000000006"/>
  </r>
  <r>
    <n v="4471"/>
    <s v="CA-2017-156895"/>
    <x v="540"/>
    <d v="2017-05-12T00:00:00"/>
    <s v="Standard Class"/>
    <s v="DJ-13510"/>
    <s v="Don Jones"/>
    <x v="1"/>
    <s v="United States"/>
    <s v="Philadelphia"/>
    <x v="9"/>
    <n v="19140"/>
    <x v="3"/>
    <s v="FUR-CH-10003535"/>
    <x v="0"/>
    <x v="1"/>
    <s v="Global Armless Task Chair, Royal Blue"/>
    <n v="128.05799999999999"/>
    <n v="3"/>
    <n v="0.3"/>
    <n v="-23.782199999999996"/>
  </r>
  <r>
    <n v="4472"/>
    <s v="CA-2017-121300"/>
    <x v="365"/>
    <d v="2017-09-29T00:00:00"/>
    <s v="Same Day"/>
    <s v="MG-17680"/>
    <s v="Maureen Gastineau"/>
    <x v="2"/>
    <s v="United States"/>
    <s v="Mentor"/>
    <x v="24"/>
    <n v="44060"/>
    <x v="3"/>
    <s v="FUR-CH-10003774"/>
    <x v="0"/>
    <x v="1"/>
    <s v="Global Wood Trimmed Manager's Task Chair, Khaki"/>
    <n v="63.686"/>
    <n v="1"/>
    <n v="0.3"/>
    <n v="-15.466600000000003"/>
  </r>
  <r>
    <n v="4473"/>
    <s v="CA-2017-121300"/>
    <x v="365"/>
    <d v="2017-09-29T00:00:00"/>
    <s v="Same Day"/>
    <s v="MG-17680"/>
    <s v="Maureen Gastineau"/>
    <x v="2"/>
    <s v="United States"/>
    <s v="Mentor"/>
    <x v="24"/>
    <n v="44060"/>
    <x v="3"/>
    <s v="TEC-AC-10004571"/>
    <x v="2"/>
    <x v="11"/>
    <s v="Logitech G700s Rechargeable Gaming Mouse"/>
    <n v="239.976"/>
    <n v="3"/>
    <n v="0.2"/>
    <n v="65.993400000000008"/>
  </r>
  <r>
    <n v="4474"/>
    <s v="CA-2017-121300"/>
    <x v="365"/>
    <d v="2017-09-29T00:00:00"/>
    <s v="Same Day"/>
    <s v="MG-17680"/>
    <s v="Maureen Gastineau"/>
    <x v="2"/>
    <s v="United States"/>
    <s v="Mentor"/>
    <x v="24"/>
    <n v="44060"/>
    <x v="3"/>
    <s v="FUR-TA-10004442"/>
    <x v="0"/>
    <x v="3"/>
    <s v="Riverside Furniture Stanwyck Manor Table Series"/>
    <n v="344.22"/>
    <n v="2"/>
    <n v="0.4"/>
    <n v="-189.32100000000003"/>
  </r>
  <r>
    <n v="4475"/>
    <s v="CA-2017-121300"/>
    <x v="365"/>
    <d v="2017-09-29T00:00:00"/>
    <s v="Same Day"/>
    <s v="MG-17680"/>
    <s v="Maureen Gastineau"/>
    <x v="2"/>
    <s v="United States"/>
    <s v="Mentor"/>
    <x v="24"/>
    <n v="44060"/>
    <x v="3"/>
    <s v="OFF-PA-10002787"/>
    <x v="1"/>
    <x v="10"/>
    <s v="Xerox 227"/>
    <n v="15.552000000000003"/>
    <n v="3"/>
    <n v="0.2"/>
    <n v="5.4432"/>
  </r>
  <r>
    <n v="4476"/>
    <s v="CA-2017-121300"/>
    <x v="365"/>
    <d v="2017-09-29T00:00:00"/>
    <s v="Same Day"/>
    <s v="MG-17680"/>
    <s v="Maureen Gastineau"/>
    <x v="2"/>
    <s v="United States"/>
    <s v="Mentor"/>
    <x v="24"/>
    <n v="44060"/>
    <x v="3"/>
    <s v="FUR-FU-10004586"/>
    <x v="0"/>
    <x v="5"/>
    <s v="G.E. Longer-Life Indoor Recessed Floodlight Bulbs"/>
    <n v="21.248000000000001"/>
    <n v="4"/>
    <n v="0.2"/>
    <n v="7.436799999999999"/>
  </r>
  <r>
    <n v="4477"/>
    <s v="CA-2017-121300"/>
    <x v="365"/>
    <d v="2017-09-29T00:00:00"/>
    <s v="Same Day"/>
    <s v="MG-17680"/>
    <s v="Maureen Gastineau"/>
    <x v="2"/>
    <s v="United States"/>
    <s v="Mentor"/>
    <x v="24"/>
    <n v="44060"/>
    <x v="3"/>
    <s v="OFF-PA-10002606"/>
    <x v="1"/>
    <x v="10"/>
    <s v="Xerox 1928"/>
    <n v="8.4480000000000004"/>
    <n v="2"/>
    <n v="0.2"/>
    <n v="2.6399999999999997"/>
  </r>
  <r>
    <n v="4478"/>
    <s v="CA-2017-130211"/>
    <x v="760"/>
    <d v="2017-10-22T00:00:00"/>
    <s v="Same Day"/>
    <s v="BD-11620"/>
    <s v="Brian DeCherney"/>
    <x v="0"/>
    <s v="United States"/>
    <s v="Lawton"/>
    <x v="26"/>
    <n v="73505"/>
    <x v="2"/>
    <s v="OFF-ST-10000129"/>
    <x v="1"/>
    <x v="4"/>
    <s v="Fellowes Recycled Storage Drawers"/>
    <n v="333.09000000000003"/>
    <n v="3"/>
    <n v="0"/>
    <n v="23.316299999999984"/>
  </r>
  <r>
    <n v="4479"/>
    <s v="CA-2017-130211"/>
    <x v="760"/>
    <d v="2017-10-22T00:00:00"/>
    <s v="Same Day"/>
    <s v="BD-11620"/>
    <s v="Brian DeCherney"/>
    <x v="0"/>
    <s v="United States"/>
    <s v="Lawton"/>
    <x v="26"/>
    <n v="73505"/>
    <x v="2"/>
    <s v="FUR-TA-10003748"/>
    <x v="0"/>
    <x v="3"/>
    <s v="Bevis 36 x 72 Conference Tables"/>
    <n v="248.98"/>
    <n v="2"/>
    <n v="0"/>
    <n v="54.775599999999997"/>
  </r>
  <r>
    <n v="4480"/>
    <s v="CA-2014-147235"/>
    <x v="977"/>
    <d v="2014-03-28T00:00:00"/>
    <s v="Standard Class"/>
    <s v="CD-11920"/>
    <s v="Carlos Daly"/>
    <x v="0"/>
    <s v="United States"/>
    <s v="New York City"/>
    <x v="15"/>
    <n v="10024"/>
    <x v="3"/>
    <s v="OFF-PA-10004948"/>
    <x v="1"/>
    <x v="10"/>
    <s v="Xerox 190"/>
    <n v="24.900000000000002"/>
    <n v="5"/>
    <n v="0"/>
    <n v="11.703000000000001"/>
  </r>
  <r>
    <n v="4481"/>
    <s v="CA-2016-109365"/>
    <x v="54"/>
    <d v="2016-11-08T00:00:00"/>
    <s v="Standard Class"/>
    <s v="XP-21865"/>
    <s v="Xylona Preis"/>
    <x v="0"/>
    <s v="United States"/>
    <s v="Los Angeles"/>
    <x v="1"/>
    <n v="90049"/>
    <x v="1"/>
    <s v="OFF-FA-10001561"/>
    <x v="1"/>
    <x v="13"/>
    <s v="Stockwell Push Pins"/>
    <n v="15.260000000000002"/>
    <n v="7"/>
    <n v="0"/>
    <n v="5.0358000000000001"/>
  </r>
  <r>
    <n v="4482"/>
    <s v="CA-2016-109365"/>
    <x v="54"/>
    <d v="2016-11-08T00:00:00"/>
    <s v="Standard Class"/>
    <s v="XP-21865"/>
    <s v="Xylona Preis"/>
    <x v="0"/>
    <s v="United States"/>
    <s v="Los Angeles"/>
    <x v="1"/>
    <n v="90049"/>
    <x v="1"/>
    <s v="OFF-AP-10002998"/>
    <x v="1"/>
    <x v="9"/>
    <s v="Holmes 99% HEPA Air Purifier"/>
    <n v="43.32"/>
    <n v="2"/>
    <n v="0"/>
    <n v="14.295599999999997"/>
  </r>
  <r>
    <n v="4483"/>
    <s v="CA-2016-109365"/>
    <x v="54"/>
    <d v="2016-11-08T00:00:00"/>
    <s v="Standard Class"/>
    <s v="XP-21865"/>
    <s v="Xylona Preis"/>
    <x v="0"/>
    <s v="United States"/>
    <s v="Los Angeles"/>
    <x v="1"/>
    <n v="90049"/>
    <x v="1"/>
    <s v="OFF-BI-10003981"/>
    <x v="1"/>
    <x v="8"/>
    <s v="Avery Durable Plastic 1&quot; Binders"/>
    <n v="43.584000000000003"/>
    <n v="12"/>
    <n v="0.2"/>
    <n v="15.799199999999999"/>
  </r>
  <r>
    <n v="4484"/>
    <s v="CA-2016-109365"/>
    <x v="54"/>
    <d v="2016-11-08T00:00:00"/>
    <s v="Standard Class"/>
    <s v="XP-21865"/>
    <s v="Xylona Preis"/>
    <x v="0"/>
    <s v="United States"/>
    <s v="Los Angeles"/>
    <x v="1"/>
    <n v="90049"/>
    <x v="1"/>
    <s v="OFF-PA-10001725"/>
    <x v="1"/>
    <x v="10"/>
    <s v="Xerox 1892"/>
    <n v="116.28"/>
    <n v="3"/>
    <n v="0"/>
    <n v="56.977199999999996"/>
  </r>
  <r>
    <n v="4485"/>
    <s v="CA-2016-109365"/>
    <x v="54"/>
    <d v="2016-11-08T00:00:00"/>
    <s v="Standard Class"/>
    <s v="XP-21865"/>
    <s v="Xylona Preis"/>
    <x v="0"/>
    <s v="United States"/>
    <s v="Los Angeles"/>
    <x v="1"/>
    <n v="90049"/>
    <x v="1"/>
    <s v="OFF-BI-10002071"/>
    <x v="1"/>
    <x v="8"/>
    <s v="Fellowes Black Plastic Comb Bindings"/>
    <n v="9.2959999999999994"/>
    <n v="2"/>
    <n v="0.2"/>
    <n v="3.0211999999999994"/>
  </r>
  <r>
    <n v="4486"/>
    <s v="CA-2016-109365"/>
    <x v="54"/>
    <d v="2016-11-08T00:00:00"/>
    <s v="Standard Class"/>
    <s v="XP-21865"/>
    <s v="Xylona Preis"/>
    <x v="0"/>
    <s v="United States"/>
    <s v="Los Angeles"/>
    <x v="1"/>
    <n v="90049"/>
    <x v="1"/>
    <s v="OFF-PA-10000477"/>
    <x v="1"/>
    <x v="10"/>
    <s v="Xerox 22"/>
    <n v="19.440000000000001"/>
    <n v="3"/>
    <n v="0"/>
    <n v="9.3312000000000008"/>
  </r>
  <r>
    <n v="4487"/>
    <s v="CA-2016-109365"/>
    <x v="54"/>
    <d v="2016-11-08T00:00:00"/>
    <s v="Standard Class"/>
    <s v="XP-21865"/>
    <s v="Xylona Preis"/>
    <x v="0"/>
    <s v="United States"/>
    <s v="Los Angeles"/>
    <x v="1"/>
    <n v="90049"/>
    <x v="1"/>
    <s v="OFF-PA-10004359"/>
    <x v="1"/>
    <x v="10"/>
    <s v="Multicolor Computer Printout Paper"/>
    <n v="314.54999999999995"/>
    <n v="3"/>
    <n v="0"/>
    <n v="150.98399999999998"/>
  </r>
  <r>
    <n v="4488"/>
    <s v="CA-2015-162621"/>
    <x v="577"/>
    <d v="2015-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s v="Standard Class"/>
    <s v="CA-12055"/>
    <s v="Cathy Armstrong"/>
    <x v="2"/>
    <s v="United States"/>
    <s v="Houston"/>
    <x v="5"/>
    <n v="77036"/>
    <x v="2"/>
    <s v="OFF-SU-10003567"/>
    <x v="1"/>
    <x v="14"/>
    <s v="Stiletto Hand Letter Openers"/>
    <n v="69.12"/>
    <n v="9"/>
    <n v="0.2"/>
    <n v="-14.687999999999999"/>
  </r>
  <r>
    <n v="4490"/>
    <s v="CA-2015-162621"/>
    <x v="577"/>
    <d v="2015-09-11T00:00:00"/>
    <s v="Standard Class"/>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s v="Standard Class"/>
    <s v="JM-15250"/>
    <s v="Janet Martin"/>
    <x v="0"/>
    <s v="United States"/>
    <s v="Los Angeles"/>
    <x v="1"/>
    <n v="90032"/>
    <x v="1"/>
    <s v="FUR-TA-10001095"/>
    <x v="0"/>
    <x v="3"/>
    <s v="Chromcraft Round Conference Tables"/>
    <n v="418.29599999999994"/>
    <n v="3"/>
    <n v="0.2"/>
    <n v="5.2287000000000035"/>
  </r>
  <r>
    <n v="4492"/>
    <s v="CA-2014-150798"/>
    <x v="588"/>
    <d v="2014-12-03T00:00:00"/>
    <s v="Second Class"/>
    <s v="JK-15730"/>
    <s v="Joe Kamberova"/>
    <x v="0"/>
    <s v="United States"/>
    <s v="Columbus"/>
    <x v="24"/>
    <n v="43229"/>
    <x v="3"/>
    <s v="TEC-CO-10001571"/>
    <x v="2"/>
    <x v="16"/>
    <s v="Sharp 1540cs Digital Laser Copier"/>
    <n v="659.98799999999994"/>
    <n v="2"/>
    <n v="0.4"/>
    <n v="109.99799999999999"/>
  </r>
  <r>
    <n v="4493"/>
    <s v="CA-2014-150798"/>
    <x v="588"/>
    <d v="2014-12-03T00:00:00"/>
    <s v="Second Class"/>
    <s v="JK-15730"/>
    <s v="Joe Kamberova"/>
    <x v="0"/>
    <s v="United States"/>
    <s v="Columbus"/>
    <x v="24"/>
    <n v="43229"/>
    <x v="3"/>
    <s v="FUR-FU-10000221"/>
    <x v="0"/>
    <x v="5"/>
    <s v="Master Caster Door Stop, Brown"/>
    <n v="8.1280000000000001"/>
    <n v="2"/>
    <n v="0.2"/>
    <n v="1.4223999999999997"/>
  </r>
  <r>
    <n v="4494"/>
    <s v="CA-2014-150798"/>
    <x v="588"/>
    <d v="2014-12-03T00:00:00"/>
    <s v="Second Class"/>
    <s v="JK-15730"/>
    <s v="Joe Kamberova"/>
    <x v="0"/>
    <s v="United States"/>
    <s v="Columbus"/>
    <x v="24"/>
    <n v="43229"/>
    <x v="3"/>
    <s v="OFF-PA-10001972"/>
    <x v="1"/>
    <x v="10"/>
    <s v="Xerox 214"/>
    <n v="36.288000000000011"/>
    <n v="7"/>
    <n v="0.2"/>
    <n v="12.700800000000001"/>
  </r>
  <r>
    <n v="4495"/>
    <s v="CA-2014-150798"/>
    <x v="588"/>
    <d v="2014-12-03T00:00:00"/>
    <s v="Second Class"/>
    <s v="JK-15730"/>
    <s v="Joe Kamberova"/>
    <x v="0"/>
    <s v="United States"/>
    <s v="Columbus"/>
    <x v="24"/>
    <n v="43229"/>
    <x v="3"/>
    <s v="FUR-CH-10000015"/>
    <x v="0"/>
    <x v="1"/>
    <s v="Hon Multipurpose Stacking Arm Chairs"/>
    <n v="909.7199999999998"/>
    <n v="6"/>
    <n v="0.3"/>
    <n v="-51.983999999999924"/>
  </r>
  <r>
    <n v="4496"/>
    <s v="CA-2017-112753"/>
    <x v="978"/>
    <d v="2017-06-23T00:00:00"/>
    <s v="Standard Class"/>
    <s v="CC-12670"/>
    <s v="Craig Carreira"/>
    <x v="0"/>
    <s v="United States"/>
    <s v="Los Angeles"/>
    <x v="1"/>
    <n v="90032"/>
    <x v="1"/>
    <s v="FUR-BO-10004015"/>
    <x v="0"/>
    <x v="0"/>
    <s v="Bush Andora Bookcase, Maple/Graphite Gray Finish"/>
    <n v="917.92349999999988"/>
    <n v="9"/>
    <n v="0.15"/>
    <n v="75.593699999999899"/>
  </r>
  <r>
    <n v="4497"/>
    <s v="CA-2017-112753"/>
    <x v="978"/>
    <d v="2017-06-23T00:00:00"/>
    <s v="Standard Class"/>
    <s v="CC-12670"/>
    <s v="Craig Carreira"/>
    <x v="0"/>
    <s v="United States"/>
    <s v="Los Angeles"/>
    <x v="1"/>
    <n v="90032"/>
    <x v="1"/>
    <s v="OFF-PA-10002036"/>
    <x v="1"/>
    <x v="10"/>
    <s v="Xerox 1930"/>
    <n v="38.880000000000003"/>
    <n v="6"/>
    <n v="0"/>
    <n v="19.051200000000001"/>
  </r>
  <r>
    <n v="4498"/>
    <s v="CA-2017-155075"/>
    <x v="574"/>
    <d v="2017-12-09T00:00:00"/>
    <s v="Standard Class"/>
    <s v="GW-14605"/>
    <s v="Giulietta Weimer"/>
    <x v="0"/>
    <s v="United States"/>
    <s v="Philadelphia"/>
    <x v="9"/>
    <n v="19140"/>
    <x v="3"/>
    <s v="OFF-BI-10003650"/>
    <x v="1"/>
    <x v="8"/>
    <s v="GBC DocuBind 300 Electric Binding Machine"/>
    <n v="631.17600000000016"/>
    <n v="4"/>
    <n v="0.7"/>
    <n v="-462.86239999999998"/>
  </r>
  <r>
    <n v="4499"/>
    <s v="CA-2014-103401"/>
    <x v="871"/>
    <d v="2014-11-26T00:00:00"/>
    <s v="Standard Class"/>
    <s v="GR-14560"/>
    <s v="Georgia Rosenberg"/>
    <x v="1"/>
    <s v="United States"/>
    <s v="San Francisco"/>
    <x v="1"/>
    <n v="94110"/>
    <x v="1"/>
    <s v="OFF-PA-10003309"/>
    <x v="1"/>
    <x v="10"/>
    <s v="Xerox 211"/>
    <n v="12.96"/>
    <n v="2"/>
    <n v="0"/>
    <n v="6.2208000000000006"/>
  </r>
  <r>
    <n v="4500"/>
    <s v="CA-2016-124814"/>
    <x v="342"/>
    <d v="2016-04-16T00:00:00"/>
    <s v="Standard Class"/>
    <s v="FM-14215"/>
    <s v="Filia McAdams"/>
    <x v="1"/>
    <s v="United States"/>
    <s v="Bakersfield"/>
    <x v="1"/>
    <n v="93309"/>
    <x v="1"/>
    <s v="OFF-PA-10002787"/>
    <x v="1"/>
    <x v="10"/>
    <s v="Xerox 227"/>
    <n v="12.96"/>
    <n v="2"/>
    <n v="0"/>
    <n v="6.2208000000000006"/>
  </r>
  <r>
    <n v="4501"/>
    <s v="CA-2016-124814"/>
    <x v="342"/>
    <d v="2016-04-16T00:00:00"/>
    <s v="Standard Class"/>
    <s v="FM-14215"/>
    <s v="Filia McAdams"/>
    <x v="1"/>
    <s v="United States"/>
    <s v="Bakersfield"/>
    <x v="1"/>
    <n v="93309"/>
    <x v="1"/>
    <s v="OFF-BI-10000174"/>
    <x v="1"/>
    <x v="8"/>
    <s v="Wilson Jones Clip &amp; Carry Folder Binder Tool for Ring Binders, Clear"/>
    <n v="23.2"/>
    <n v="5"/>
    <n v="0.2"/>
    <n v="8.1199999999999974"/>
  </r>
  <r>
    <n v="4502"/>
    <s v="CA-2014-116757"/>
    <x v="479"/>
    <d v="2014-07-04T00:00:00"/>
    <s v="Standard Class"/>
    <s v="MS-17980"/>
    <s v="Michael Stewart"/>
    <x v="1"/>
    <s v="United States"/>
    <s v="Houston"/>
    <x v="5"/>
    <n v="77095"/>
    <x v="2"/>
    <s v="OFF-PA-10002005"/>
    <x v="1"/>
    <x v="10"/>
    <s v="Xerox 225"/>
    <n v="25.920000000000005"/>
    <n v="5"/>
    <n v="0.2"/>
    <n v="9.0719999999999992"/>
  </r>
  <r>
    <n v="4503"/>
    <s v="CA-2014-116757"/>
    <x v="479"/>
    <d v="2014-07-04T00:00:00"/>
    <s v="Standard Class"/>
    <s v="MS-17980"/>
    <s v="Michael Stewart"/>
    <x v="1"/>
    <s v="United States"/>
    <s v="Houston"/>
    <x v="5"/>
    <n v="77095"/>
    <x v="2"/>
    <s v="OFF-FA-10002815"/>
    <x v="1"/>
    <x v="13"/>
    <s v="Staples"/>
    <n v="21.312000000000005"/>
    <n v="6"/>
    <n v="0.2"/>
    <n v="7.1928000000000001"/>
  </r>
  <r>
    <n v="4504"/>
    <s v="US-2014-138247"/>
    <x v="163"/>
    <d v="2014-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s v="Standard Class"/>
    <s v="BF-11170"/>
    <s v="Ben Ferrer"/>
    <x v="2"/>
    <s v="United States"/>
    <s v="Los Angeles"/>
    <x v="1"/>
    <n v="90045"/>
    <x v="1"/>
    <s v="OFF-AP-10000828"/>
    <x v="1"/>
    <x v="9"/>
    <s v="Avanti 4.4 Cu. Ft. Refrigerator"/>
    <n v="361.96"/>
    <n v="2"/>
    <n v="0"/>
    <n v="101.34879999999998"/>
  </r>
  <r>
    <n v="4506"/>
    <s v="US-2014-138247"/>
    <x v="163"/>
    <d v="2014-12-29T00:00:00"/>
    <s v="Standard Class"/>
    <s v="BF-11170"/>
    <s v="Ben Ferrer"/>
    <x v="2"/>
    <s v="United States"/>
    <s v="Los Angeles"/>
    <x v="1"/>
    <n v="90045"/>
    <x v="1"/>
    <s v="TEC-AC-10004708"/>
    <x v="2"/>
    <x v="11"/>
    <s v="Sony 32GB Class 10 Micro SDHC R40 Memory Card"/>
    <n v="62.849999999999994"/>
    <n v="3"/>
    <n v="0"/>
    <n v="13.198499999999999"/>
  </r>
  <r>
    <n v="4507"/>
    <s v="US-2014-138247"/>
    <x v="163"/>
    <d v="2014-12-29T00:00:00"/>
    <s v="Standard Class"/>
    <s v="BF-11170"/>
    <s v="Ben Ferrer"/>
    <x v="2"/>
    <s v="United States"/>
    <s v="Los Angeles"/>
    <x v="1"/>
    <n v="90045"/>
    <x v="1"/>
    <s v="TEC-PH-10001530"/>
    <x v="2"/>
    <x v="7"/>
    <s v="Cisco Unified IP Phone 7945G VoIP phone"/>
    <n v="818.37600000000009"/>
    <n v="3"/>
    <n v="0.2"/>
    <n v="51.148499999999984"/>
  </r>
  <r>
    <n v="4508"/>
    <s v="US-2014-138247"/>
    <x v="163"/>
    <d v="2014-12-29T00:00:00"/>
    <s v="Standard Class"/>
    <s v="BF-11170"/>
    <s v="Ben Ferrer"/>
    <x v="2"/>
    <s v="United States"/>
    <s v="Los Angeles"/>
    <x v="1"/>
    <n v="90045"/>
    <x v="1"/>
    <s v="OFF-ST-10002301"/>
    <x v="1"/>
    <x v="4"/>
    <s v="Tennsco Commercial Shelving"/>
    <n v="20.34"/>
    <n v="1"/>
    <n v="0"/>
    <n v="0.20339999999999847"/>
  </r>
  <r>
    <n v="4509"/>
    <s v="US-2014-138247"/>
    <x v="163"/>
    <d v="2014-12-29T00:00:00"/>
    <s v="Standard Class"/>
    <s v="BF-11170"/>
    <s v="Ben Ferrer"/>
    <x v="2"/>
    <s v="United States"/>
    <s v="Los Angeles"/>
    <x v="1"/>
    <n v="90045"/>
    <x v="1"/>
    <s v="FUR-FU-10002554"/>
    <x v="0"/>
    <x v="5"/>
    <s v="Westinghouse Floor Lamp with Metal Mesh Shade, Black"/>
    <n v="23.99"/>
    <n v="1"/>
    <n v="0"/>
    <n v="5.5176999999999978"/>
  </r>
  <r>
    <n v="4510"/>
    <s v="CA-2017-167003"/>
    <x v="979"/>
    <d v="2017-05-29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s v="Standard Class"/>
    <s v="KM-16225"/>
    <s v="Kalyca Meade"/>
    <x v="1"/>
    <s v="United States"/>
    <s v="Springfield"/>
    <x v="25"/>
    <n v="65807"/>
    <x v="2"/>
    <s v="FUR-FU-10001085"/>
    <x v="0"/>
    <x v="5"/>
    <s v="3M Polarizing Light Filter Sleeves"/>
    <n v="37.299999999999997"/>
    <n v="2"/>
    <n v="0"/>
    <n v="17.157999999999998"/>
  </r>
  <r>
    <n v="4512"/>
    <s v="CA-2016-119935"/>
    <x v="338"/>
    <d v="2016-11-14T00:00:00"/>
    <s v="Standard Class"/>
    <s v="KM-16225"/>
    <s v="Kalyca Meade"/>
    <x v="1"/>
    <s v="United States"/>
    <s v="Springfield"/>
    <x v="25"/>
    <n v="65807"/>
    <x v="2"/>
    <s v="OFF-BI-10001597"/>
    <x v="1"/>
    <x v="8"/>
    <s v="Wilson Jones Ledger-Size, Piano-Hinge Binder, 2&quot;, Blue"/>
    <n v="81.96"/>
    <n v="2"/>
    <n v="0"/>
    <n v="39.340799999999994"/>
  </r>
  <r>
    <n v="4513"/>
    <s v="CA-2016-118969"/>
    <x v="824"/>
    <d v="2016-10-03T00:00:00"/>
    <s v="First Class"/>
    <s v="LP-17095"/>
    <s v="Liz Preis"/>
    <x v="0"/>
    <s v="United States"/>
    <s v="Phoenix"/>
    <x v="16"/>
    <n v="85023"/>
    <x v="1"/>
    <s v="OFF-BI-10002429"/>
    <x v="1"/>
    <x v="8"/>
    <s v="Premier Elliptical Ring Binder, Black"/>
    <n v="54.792000000000009"/>
    <n v="6"/>
    <n v="0.7"/>
    <n v="-40.180799999999991"/>
  </r>
  <r>
    <n v="4514"/>
    <s v="CA-2016-145240"/>
    <x v="47"/>
    <d v="2016-09-08T00:00:00"/>
    <s v="First Class"/>
    <s v="BG-11740"/>
    <s v="Bruce Geld"/>
    <x v="0"/>
    <s v="United States"/>
    <s v="Houston"/>
    <x v="5"/>
    <n v="77070"/>
    <x v="2"/>
    <s v="OFF-ST-10001590"/>
    <x v="1"/>
    <x v="4"/>
    <s v="Tenex Personal Project File with Scoop Front Design, Black"/>
    <n v="10.784000000000001"/>
    <n v="1"/>
    <n v="0.2"/>
    <n v="0.8087999999999993"/>
  </r>
  <r>
    <n v="4515"/>
    <s v="CA-2016-120873"/>
    <x v="189"/>
    <d v="2016-11-01T00:00:00"/>
    <s v="Second Class"/>
    <s v="BW-11200"/>
    <s v="Ben Wallace"/>
    <x v="0"/>
    <s v="United States"/>
    <s v="Hampton"/>
    <x v="17"/>
    <n v="23666"/>
    <x v="0"/>
    <s v="FUR-CH-10000847"/>
    <x v="0"/>
    <x v="1"/>
    <s v="Global Executive Mid-Back Manager's Chair"/>
    <n v="290.98"/>
    <n v="1"/>
    <n v="0"/>
    <n v="75.654799999999994"/>
  </r>
  <r>
    <n v="4516"/>
    <s v="US-2017-111920"/>
    <x v="760"/>
    <d v="2017-10-26T00:00:00"/>
    <s v="Standard Class"/>
    <s v="PS-18970"/>
    <s v="Paul Stevenson"/>
    <x v="2"/>
    <s v="United States"/>
    <s v="Tulsa"/>
    <x v="26"/>
    <n v="74133"/>
    <x v="2"/>
    <s v="OFF-AR-10003179"/>
    <x v="1"/>
    <x v="6"/>
    <s v="Dixon Ticonderoga Core-Lock Colored Pencils"/>
    <n v="36.44"/>
    <n v="4"/>
    <n v="0"/>
    <n v="12.025199999999998"/>
  </r>
  <r>
    <n v="4517"/>
    <s v="US-2016-128678"/>
    <x v="306"/>
    <d v="2016-09-20T00:00:00"/>
    <s v="Standard Class"/>
    <s v="RB-19570"/>
    <s v="Rob Beeghly"/>
    <x v="0"/>
    <s v="United States"/>
    <s v="Seattle"/>
    <x v="4"/>
    <n v="98105"/>
    <x v="1"/>
    <s v="OFF-PA-10000807"/>
    <x v="1"/>
    <x v="10"/>
    <s v="TOPS &quot;Important Message&quot; Pads, Canary, 4-1/4 x 5-1/2, 50 Sheets per Pad"/>
    <n v="21.400000000000002"/>
    <n v="5"/>
    <n v="0"/>
    <n v="10.058"/>
  </r>
  <r>
    <n v="4518"/>
    <s v="US-2016-128678"/>
    <x v="306"/>
    <d v="2016-09-20T00:00:00"/>
    <s v="Standard Class"/>
    <s v="RB-19570"/>
    <s v="Rob Beeghly"/>
    <x v="0"/>
    <s v="United States"/>
    <s v="Seattle"/>
    <x v="4"/>
    <n v="98105"/>
    <x v="1"/>
    <s v="OFF-BI-10002103"/>
    <x v="1"/>
    <x v="8"/>
    <s v="Cardinal Slant-D Ring Binder, Heavy Gauge Vinyl"/>
    <n v="48.664000000000001"/>
    <n v="7"/>
    <n v="0.2"/>
    <n v="15.815799999999999"/>
  </r>
  <r>
    <n v="4519"/>
    <s v="CA-2016-101385"/>
    <x v="477"/>
    <d v="2016-10-01T00:00:00"/>
    <s v="Standard Class"/>
    <s v="JW-16075"/>
    <s v="Julia West"/>
    <x v="0"/>
    <s v="United States"/>
    <s v="San Francisco"/>
    <x v="1"/>
    <n v="94109"/>
    <x v="1"/>
    <s v="OFF-AR-10004441"/>
    <x v="1"/>
    <x v="6"/>
    <s v="BIC Brite Liner Highlighters"/>
    <n v="16.559999999999999"/>
    <n v="4"/>
    <n v="0"/>
    <n v="6.9551999999999996"/>
  </r>
  <r>
    <n v="4520"/>
    <s v="CA-2017-107167"/>
    <x v="193"/>
    <d v="2017-06-14T00:00:00"/>
    <s v="Standard Class"/>
    <s v="ND-18460"/>
    <s v="Neil Ducich"/>
    <x v="1"/>
    <s v="United States"/>
    <s v="Jacksonville"/>
    <x v="2"/>
    <n v="32216"/>
    <x v="0"/>
    <s v="OFF-ST-10003805"/>
    <x v="1"/>
    <x v="4"/>
    <s v="24 Capacity Maxi Data Binder Racks, Pearl"/>
    <n v="1347.5200000000002"/>
    <n v="8"/>
    <n v="0.2"/>
    <n v="84.219999999999857"/>
  </r>
  <r>
    <n v="4521"/>
    <s v="CA-2014-109491"/>
    <x v="980"/>
    <d v="2014-02-26T00:00:00"/>
    <s v="Standard Class"/>
    <s v="LC-16930"/>
    <s v="Linda Cazamias"/>
    <x v="1"/>
    <s v="United States"/>
    <s v="Richmond"/>
    <x v="14"/>
    <n v="47374"/>
    <x v="2"/>
    <s v="TEC-AC-10001284"/>
    <x v="2"/>
    <x v="11"/>
    <s v="Enermax Briskie RF Wireless Keyboard and Mouse Combo"/>
    <n v="62.31"/>
    <n v="3"/>
    <n v="0"/>
    <n v="22.4316"/>
  </r>
  <r>
    <n v="4522"/>
    <s v="CA-2014-109491"/>
    <x v="980"/>
    <d v="2014-02-26T00:00:00"/>
    <s v="Standard Class"/>
    <s v="LC-16930"/>
    <s v="Linda Cazamias"/>
    <x v="1"/>
    <s v="United States"/>
    <s v="Richmond"/>
    <x v="14"/>
    <n v="47374"/>
    <x v="2"/>
    <s v="FUR-FU-10000221"/>
    <x v="0"/>
    <x v="5"/>
    <s v="Master Caster Door Stop, Brown"/>
    <n v="20.32"/>
    <n v="4"/>
    <n v="0"/>
    <n v="6.9087999999999994"/>
  </r>
  <r>
    <n v="4523"/>
    <s v="CA-2017-105445"/>
    <x v="297"/>
    <d v="2017-02-25T00:00:00"/>
    <s v="Second Class"/>
    <s v="BP-11095"/>
    <s v="Bart Pistole"/>
    <x v="1"/>
    <s v="United States"/>
    <s v="Louisville"/>
    <x v="22"/>
    <n v="80027"/>
    <x v="1"/>
    <s v="OFF-FA-10001229"/>
    <x v="1"/>
    <x v="13"/>
    <s v="Staples"/>
    <n v="9.4320000000000004"/>
    <n v="3"/>
    <n v="0.2"/>
    <n v="3.065399999999999"/>
  </r>
  <r>
    <n v="4524"/>
    <s v="CA-2014-107454"/>
    <x v="981"/>
    <d v="2014-11-06T00:00:00"/>
    <s v="Standard Class"/>
    <s v="RD-19720"/>
    <s v="Roger Demir"/>
    <x v="0"/>
    <s v="United States"/>
    <s v="New York City"/>
    <x v="15"/>
    <n v="10024"/>
    <x v="3"/>
    <s v="OFF-LA-10001569"/>
    <x v="1"/>
    <x v="2"/>
    <s v="Avery 499"/>
    <n v="34.86"/>
    <n v="7"/>
    <n v="0"/>
    <n v="16.035599999999999"/>
  </r>
  <r>
    <n v="4525"/>
    <s v="CA-2014-107454"/>
    <x v="981"/>
    <d v="2014-11-06T00:00:00"/>
    <s v="Standard Class"/>
    <s v="RD-19720"/>
    <s v="Roger Demir"/>
    <x v="0"/>
    <s v="United States"/>
    <s v="New York City"/>
    <x v="15"/>
    <n v="10024"/>
    <x v="3"/>
    <s v="FUR-FU-10004018"/>
    <x v="0"/>
    <x v="5"/>
    <s v="Tensor Computer Mounted Lamp"/>
    <n v="89.34"/>
    <n v="6"/>
    <n v="0"/>
    <n v="24.121800000000004"/>
  </r>
  <r>
    <n v="4526"/>
    <s v="US-2017-105046"/>
    <x v="729"/>
    <d v="2017-07-23T00:00:00"/>
    <s v="Standard Class"/>
    <s v="BE-11335"/>
    <s v="Bill Eplett"/>
    <x v="2"/>
    <s v="United States"/>
    <s v="Rome"/>
    <x v="15"/>
    <n v="13440"/>
    <x v="3"/>
    <s v="TEC-PH-10004536"/>
    <x v="2"/>
    <x v="7"/>
    <s v="Avaya 5420 Digital phone"/>
    <n v="269.98"/>
    <n v="2"/>
    <n v="0"/>
    <n v="67.495000000000005"/>
  </r>
  <r>
    <n v="4527"/>
    <s v="US-2017-105046"/>
    <x v="729"/>
    <d v="2017-07-23T00:00:00"/>
    <s v="Standard Class"/>
    <s v="BE-11335"/>
    <s v="Bill Eplett"/>
    <x v="2"/>
    <s v="United States"/>
    <s v="Rome"/>
    <x v="15"/>
    <n v="13440"/>
    <x v="3"/>
    <s v="OFF-PA-10004353"/>
    <x v="1"/>
    <x v="10"/>
    <s v="Southworth 25% Cotton Premium Laser Paper and Envelopes"/>
    <n v="99.9"/>
    <n v="5"/>
    <n v="0"/>
    <n v="47.952000000000005"/>
  </r>
  <r>
    <n v="4528"/>
    <s v="US-2017-105046"/>
    <x v="729"/>
    <d v="2017-07-23T00:00:00"/>
    <s v="Standard Class"/>
    <s v="BE-11335"/>
    <s v="Bill Eplett"/>
    <x v="2"/>
    <s v="United States"/>
    <s v="Rome"/>
    <x v="15"/>
    <n v="13440"/>
    <x v="3"/>
    <s v="FUR-FU-10004848"/>
    <x v="0"/>
    <x v="5"/>
    <s v="DAX Solid Wood Frames"/>
    <n v="39.08"/>
    <n v="4"/>
    <n v="0"/>
    <n v="14.459599999999998"/>
  </r>
  <r>
    <n v="4529"/>
    <s v="CA-2017-152856"/>
    <x v="565"/>
    <d v="2017-09-10T00:00:00"/>
    <s v="Second Class"/>
    <s v="RS-19765"/>
    <s v="Roland Schwarz"/>
    <x v="1"/>
    <s v="United States"/>
    <s v="Marion"/>
    <x v="24"/>
    <n v="43302"/>
    <x v="3"/>
    <s v="TEC-AC-10004864"/>
    <x v="2"/>
    <x v="11"/>
    <s v="Memorex Micro Travel Drive 32 GB"/>
    <n v="116.83199999999999"/>
    <n v="4"/>
    <n v="0.2"/>
    <n v="33.589200000000005"/>
  </r>
  <r>
    <n v="4530"/>
    <s v="CA-2016-134691"/>
    <x v="696"/>
    <d v="2016-11-18T00:00:00"/>
    <s v="Standard Class"/>
    <s v="KC-16540"/>
    <s v="Kelly Collister"/>
    <x v="0"/>
    <s v="United States"/>
    <s v="Houston"/>
    <x v="5"/>
    <n v="77041"/>
    <x v="2"/>
    <s v="OFF-BI-10002393"/>
    <x v="1"/>
    <x v="8"/>
    <s v="Binder Posts"/>
    <n v="2.2959999999999994"/>
    <n v="2"/>
    <n v="0.8"/>
    <n v="-3.9032000000000009"/>
  </r>
  <r>
    <n v="4531"/>
    <s v="CA-2016-118759"/>
    <x v="696"/>
    <d v="2016-11-17T00:00:00"/>
    <s v="First Class"/>
    <s v="MB-17305"/>
    <s v="Maria Bertelson"/>
    <x v="0"/>
    <s v="United States"/>
    <s v="New York City"/>
    <x v="15"/>
    <n v="10009"/>
    <x v="3"/>
    <s v="FUR-CH-10002335"/>
    <x v="0"/>
    <x v="1"/>
    <s v="Hon GuestStacker Chair"/>
    <n v="408.00599999999997"/>
    <n v="2"/>
    <n v="0.1"/>
    <n v="72.534400000000005"/>
  </r>
  <r>
    <n v="4532"/>
    <s v="CA-2016-118759"/>
    <x v="696"/>
    <d v="2016-11-17T00:00:00"/>
    <s v="First Class"/>
    <s v="MB-17305"/>
    <s v="Maria Bertelson"/>
    <x v="0"/>
    <s v="United States"/>
    <s v="New York City"/>
    <x v="15"/>
    <n v="10009"/>
    <x v="3"/>
    <s v="OFF-ST-10001590"/>
    <x v="1"/>
    <x v="4"/>
    <s v="Tenex Personal Project File with Scoop Front Design, Black"/>
    <n v="40.44"/>
    <n v="3"/>
    <n v="0"/>
    <n v="10.514399999999998"/>
  </r>
  <r>
    <n v="4533"/>
    <s v="CA-2014-140403"/>
    <x v="982"/>
    <d v="2014-10-10T00:00:00"/>
    <s v="Same Day"/>
    <s v="TN-21040"/>
    <s v="Tanja Norvell"/>
    <x v="2"/>
    <s v="United States"/>
    <s v="Manteca"/>
    <x v="1"/>
    <n v="95336"/>
    <x v="1"/>
    <s v="FUR-CH-10002774"/>
    <x v="0"/>
    <x v="1"/>
    <s v="Global Deluxe Stacking Chair, Gray"/>
    <n v="122.352"/>
    <n v="3"/>
    <n v="0.2"/>
    <n v="13.764599999999994"/>
  </r>
  <r>
    <n v="4534"/>
    <s v="CA-2014-140403"/>
    <x v="982"/>
    <d v="2014-10-10T00:00:00"/>
    <s v="Same Day"/>
    <s v="TN-21040"/>
    <s v="Tanja Norvell"/>
    <x v="2"/>
    <s v="United States"/>
    <s v="Manteca"/>
    <x v="1"/>
    <n v="95336"/>
    <x v="1"/>
    <s v="OFF-EN-10001219"/>
    <x v="1"/>
    <x v="12"/>
    <s v="#10- 4 1/8&quot; x 9 1/2&quot; Security-Tint Envelopes"/>
    <n v="15.28"/>
    <n v="2"/>
    <n v="0"/>
    <n v="7.4871999999999996"/>
  </r>
  <r>
    <n v="4535"/>
    <s v="CA-2015-163104"/>
    <x v="531"/>
    <d v="2015-03-26T00:00:00"/>
    <s v="Standard Class"/>
    <s v="MC-18130"/>
    <s v="Mike Caudle"/>
    <x v="1"/>
    <s v="United States"/>
    <s v="Los Angeles"/>
    <x v="1"/>
    <n v="90004"/>
    <x v="1"/>
    <s v="OFF-PA-10001947"/>
    <x v="1"/>
    <x v="10"/>
    <s v="Xerox 1974"/>
    <n v="11.96"/>
    <n v="2"/>
    <n v="0"/>
    <n v="5.8604000000000003"/>
  </r>
  <r>
    <n v="4536"/>
    <s v="CA-2017-138464"/>
    <x v="141"/>
    <d v="2017-07-12T00:00:00"/>
    <s v="Standard Class"/>
    <s v="VF-21715"/>
    <s v="Vicky Freymann"/>
    <x v="2"/>
    <s v="United States"/>
    <s v="Seattle"/>
    <x v="4"/>
    <n v="98115"/>
    <x v="1"/>
    <s v="FUR-FU-10003142"/>
    <x v="0"/>
    <x v="5"/>
    <s v="Master Big Foot Doorstop, Beige"/>
    <n v="15.84"/>
    <n v="3"/>
    <n v="0"/>
    <n v="4.9103999999999992"/>
  </r>
  <r>
    <n v="4537"/>
    <s v="CA-2017-138464"/>
    <x v="141"/>
    <d v="2017-07-12T00:00:00"/>
    <s v="Standard Class"/>
    <s v="VF-21715"/>
    <s v="Vicky Freymann"/>
    <x v="2"/>
    <s v="United States"/>
    <s v="Seattle"/>
    <x v="4"/>
    <n v="98115"/>
    <x v="1"/>
    <s v="OFF-BI-10001543"/>
    <x v="1"/>
    <x v="8"/>
    <s v="GBC VeloBinder Manual Binding System"/>
    <n v="86.376000000000005"/>
    <n v="3"/>
    <n v="0.2"/>
    <n v="30.231600000000007"/>
  </r>
  <r>
    <n v="4538"/>
    <s v="CA-2017-138464"/>
    <x v="141"/>
    <d v="2017-07-12T00:00:00"/>
    <s v="Standard Class"/>
    <s v="VF-21715"/>
    <s v="Vicky Freymann"/>
    <x v="2"/>
    <s v="United States"/>
    <s v="Seattle"/>
    <x v="4"/>
    <n v="98115"/>
    <x v="1"/>
    <s v="OFF-AR-10003560"/>
    <x v="1"/>
    <x v="6"/>
    <s v="Zebra Zazzle Fluorescent Highlighters"/>
    <n v="18.240000000000002"/>
    <n v="3"/>
    <n v="0"/>
    <n v="6.2015999999999991"/>
  </r>
  <r>
    <n v="4539"/>
    <s v="CA-2017-138464"/>
    <x v="141"/>
    <d v="2017-07-12T00:00:00"/>
    <s v="Standard Class"/>
    <s v="VF-21715"/>
    <s v="Vicky Freymann"/>
    <x v="2"/>
    <s v="United States"/>
    <s v="Seattle"/>
    <x v="4"/>
    <n v="98115"/>
    <x v="1"/>
    <s v="OFF-AR-10004757"/>
    <x v="1"/>
    <x v="6"/>
    <s v="Crayola Colored Pencils"/>
    <n v="13.12"/>
    <n v="4"/>
    <n v="0"/>
    <n v="4.3295999999999992"/>
  </r>
  <r>
    <n v="4540"/>
    <s v="CA-2015-104129"/>
    <x v="914"/>
    <d v="2015-03-02T00:00:00"/>
    <s v="Standard Class"/>
    <s v="ES-14080"/>
    <s v="Erin Smith"/>
    <x v="1"/>
    <s v="United States"/>
    <s v="Providence"/>
    <x v="34"/>
    <n v="2908"/>
    <x v="3"/>
    <s v="TEC-PH-10003800"/>
    <x v="2"/>
    <x v="7"/>
    <s v="i.Sound Portable Power - 8000 mAh"/>
    <n v="105.98"/>
    <n v="2"/>
    <n v="0"/>
    <n v="1.0597999999999956"/>
  </r>
  <r>
    <n v="4541"/>
    <s v="CA-2015-104129"/>
    <x v="914"/>
    <d v="2015-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s v="Standard Class"/>
    <s v="MK-17905"/>
    <s v="Michael Kennedy"/>
    <x v="1"/>
    <s v="United States"/>
    <s v="Chicago"/>
    <x v="10"/>
    <n v="60653"/>
    <x v="2"/>
    <s v="OFF-BI-10000756"/>
    <x v="1"/>
    <x v="8"/>
    <s v="Storex DuraTech Recycled Plastic Frosted Binders"/>
    <n v="5.9359999999999991"/>
    <n v="7"/>
    <n v="0.8"/>
    <n v="-8.9040000000000035"/>
  </r>
  <r>
    <n v="4543"/>
    <s v="CA-2017-113474"/>
    <x v="983"/>
    <d v="2017-03-31T00:00:00"/>
    <s v="First Class"/>
    <s v="TM-21490"/>
    <s v="Tony Molinari"/>
    <x v="0"/>
    <s v="United States"/>
    <s v="Oklahoma City"/>
    <x v="26"/>
    <n v="73120"/>
    <x v="2"/>
    <s v="OFF-EN-10004206"/>
    <x v="1"/>
    <x v="12"/>
    <s v="Multimedia Mailers"/>
    <n v="325.86"/>
    <n v="2"/>
    <n v="0"/>
    <n v="149.8956"/>
  </r>
  <r>
    <n v="4544"/>
    <s v="CA-2015-126557"/>
    <x v="984"/>
    <d v="2015-07-17T00:00:00"/>
    <s v="Second Class"/>
    <s v="RL-19615"/>
    <s v="Rob Lucas"/>
    <x v="0"/>
    <s v="United States"/>
    <s v="Chicago"/>
    <x v="10"/>
    <n v="60610"/>
    <x v="2"/>
    <s v="FUR-CH-10004477"/>
    <x v="0"/>
    <x v="1"/>
    <s v="Global Push Button Manager's Chair, Indigo"/>
    <n v="383.60699999999997"/>
    <n v="9"/>
    <n v="0.3"/>
    <n v="-5.4801000000000215"/>
  </r>
  <r>
    <n v="4545"/>
    <s v="CA-2015-126557"/>
    <x v="984"/>
    <d v="2015-07-17T00:00:00"/>
    <s v="Second Class"/>
    <s v="RL-19615"/>
    <s v="Rob Lucas"/>
    <x v="0"/>
    <s v="United States"/>
    <s v="Chicago"/>
    <x v="10"/>
    <n v="60610"/>
    <x v="2"/>
    <s v="TEC-PH-10003505"/>
    <x v="2"/>
    <x v="7"/>
    <s v="Geemarc AmpliPOWER60"/>
    <n v="148.47999999999999"/>
    <n v="2"/>
    <n v="0.2"/>
    <n v="16.703999999999986"/>
  </r>
  <r>
    <n v="4546"/>
    <s v="CA-2015-126557"/>
    <x v="984"/>
    <d v="2015-07-17T00:00:00"/>
    <s v="Second Class"/>
    <s v="RL-19615"/>
    <s v="Rob Lucas"/>
    <x v="0"/>
    <s v="United States"/>
    <s v="Chicago"/>
    <x v="10"/>
    <n v="60610"/>
    <x v="2"/>
    <s v="TEC-PH-10000526"/>
    <x v="2"/>
    <x v="7"/>
    <s v="Vtech CS6719"/>
    <n v="537.54399999999998"/>
    <n v="7"/>
    <n v="0.2"/>
    <n v="53.754400000000004"/>
  </r>
  <r>
    <n v="4547"/>
    <s v="CA-2015-126557"/>
    <x v="984"/>
    <d v="2015-07-17T00:00:00"/>
    <s v="Second Class"/>
    <s v="RL-19615"/>
    <s v="Rob Lucas"/>
    <x v="0"/>
    <s v="United States"/>
    <s v="Chicago"/>
    <x v="10"/>
    <n v="60610"/>
    <x v="2"/>
    <s v="OFF-BI-10003314"/>
    <x v="1"/>
    <x v="8"/>
    <s v="Tuff Stuff Recycled Round Ring Binders"/>
    <n v="1.9279999999999997"/>
    <n v="2"/>
    <n v="0.8"/>
    <n v="-2.9884000000000004"/>
  </r>
  <r>
    <n v="4548"/>
    <s v="CA-2015-126557"/>
    <x v="984"/>
    <d v="2015-07-17T00:00:00"/>
    <s v="Second Class"/>
    <s v="RL-19615"/>
    <s v="Rob Lucas"/>
    <x v="0"/>
    <s v="United States"/>
    <s v="Chicago"/>
    <x v="10"/>
    <n v="60610"/>
    <x v="2"/>
    <s v="OFF-AR-10003190"/>
    <x v="1"/>
    <x v="6"/>
    <s v="Newell 32"/>
    <n v="6.911999999999999"/>
    <n v="3"/>
    <n v="0.2"/>
    <n v="0.69120000000000026"/>
  </r>
  <r>
    <n v="4549"/>
    <s v="CA-2015-126557"/>
    <x v="984"/>
    <d v="2015-07-17T00:00:00"/>
    <s v="Second Class"/>
    <s v="RL-19615"/>
    <s v="Rob Lucas"/>
    <x v="0"/>
    <s v="United States"/>
    <s v="Chicago"/>
    <x v="10"/>
    <n v="60610"/>
    <x v="2"/>
    <s v="FUR-FU-10001861"/>
    <x v="0"/>
    <x v="5"/>
    <s v="Floodlight Indoor Halogen Bulbs, 1 Bulb per Pack, 60 Watts"/>
    <n v="7.76"/>
    <n v="1"/>
    <n v="0.6"/>
    <n v="-2.1340000000000003"/>
  </r>
  <r>
    <n v="4550"/>
    <s v="CA-2015-126557"/>
    <x v="984"/>
    <d v="2015-07-17T00:00:00"/>
    <s v="Second Class"/>
    <s v="RL-19615"/>
    <s v="Rob Lucas"/>
    <x v="0"/>
    <s v="United States"/>
    <s v="Chicago"/>
    <x v="10"/>
    <n v="60610"/>
    <x v="2"/>
    <s v="TEC-PH-10003963"/>
    <x v="2"/>
    <x v="7"/>
    <s v="GE 2-Jack Phone Line Splitter"/>
    <n v="659.16800000000012"/>
    <n v="4"/>
    <n v="0.2"/>
    <n v="49.437599999999975"/>
  </r>
  <r>
    <n v="4551"/>
    <s v="US-2017-107636"/>
    <x v="504"/>
    <d v="2017-05-02T00:00:00"/>
    <s v="First Class"/>
    <s v="NM-18520"/>
    <s v="Neoma Murray"/>
    <x v="0"/>
    <s v="United States"/>
    <s v="Manchester"/>
    <x v="29"/>
    <n v="6040"/>
    <x v="3"/>
    <s v="OFF-LA-10003388"/>
    <x v="1"/>
    <x v="2"/>
    <s v="Avery 5"/>
    <n v="5.76"/>
    <n v="2"/>
    <n v="0"/>
    <n v="2.8224"/>
  </r>
  <r>
    <n v="4552"/>
    <s v="US-2014-165862"/>
    <x v="985"/>
    <d v="2014-07-17T00:00:00"/>
    <s v="Standard Class"/>
    <s v="GK-14620"/>
    <s v="Grace Kelly"/>
    <x v="1"/>
    <s v="United States"/>
    <s v="Los Angeles"/>
    <x v="1"/>
    <n v="90049"/>
    <x v="1"/>
    <s v="FUR-TA-10002855"/>
    <x v="0"/>
    <x v="3"/>
    <s v="Bevis Round Conference Table Top &amp; Single Column Base"/>
    <n v="351.21600000000001"/>
    <n v="3"/>
    <n v="0.2"/>
    <n v="4.3901999999999788"/>
  </r>
  <r>
    <n v="4553"/>
    <s v="US-2014-106334"/>
    <x v="422"/>
    <d v="2015-01-02T00:00:00"/>
    <s v="Standard Class"/>
    <s v="JF-15490"/>
    <s v="Jeremy Farry"/>
    <x v="0"/>
    <s v="United States"/>
    <s v="San Francisco"/>
    <x v="1"/>
    <n v="94122"/>
    <x v="1"/>
    <s v="FUR-CH-10004886"/>
    <x v="0"/>
    <x v="1"/>
    <s v="Bevis Steel Folding Chairs"/>
    <n v="230.28000000000003"/>
    <n v="3"/>
    <n v="0.2"/>
    <n v="23.027999999999992"/>
  </r>
  <r>
    <n v="4554"/>
    <s v="US-2014-106334"/>
    <x v="422"/>
    <d v="2015-01-02T00:00:00"/>
    <s v="Standard Class"/>
    <s v="JF-15490"/>
    <s v="Jeremy Farry"/>
    <x v="0"/>
    <s v="United States"/>
    <s v="San Francisco"/>
    <x v="1"/>
    <n v="94122"/>
    <x v="1"/>
    <s v="OFF-PA-10003657"/>
    <x v="1"/>
    <x v="10"/>
    <s v="Xerox 1927"/>
    <n v="12.84"/>
    <n v="3"/>
    <n v="0"/>
    <n v="5.7779999999999987"/>
  </r>
  <r>
    <n v="4555"/>
    <s v="CA-2016-101448"/>
    <x v="535"/>
    <d v="2016-03-01T00:00:00"/>
    <s v="Second Class"/>
    <s v="EB-13930"/>
    <s v="Eric Barreto"/>
    <x v="0"/>
    <s v="United States"/>
    <s v="La Crosse"/>
    <x v="6"/>
    <n v="54601"/>
    <x v="2"/>
    <s v="OFF-BI-10004738"/>
    <x v="1"/>
    <x v="8"/>
    <s v="Flexible Leather- Look Classic Collection Ring Binder"/>
    <n v="56.820000000000007"/>
    <n v="3"/>
    <n v="0"/>
    <n v="28.410000000000004"/>
  </r>
  <r>
    <n v="4556"/>
    <s v="CA-2015-130218"/>
    <x v="391"/>
    <d v="2015-03-26T00:00:00"/>
    <s v="First Class"/>
    <s v="SG-20470"/>
    <s v="Sheri Gordon"/>
    <x v="0"/>
    <s v="United States"/>
    <s v="Florence"/>
    <x v="20"/>
    <n v="29501"/>
    <x v="0"/>
    <s v="OFF-FA-10003112"/>
    <x v="1"/>
    <x v="13"/>
    <s v="Staples"/>
    <n v="31.56"/>
    <n v="4"/>
    <n v="0"/>
    <n v="14.201999999999998"/>
  </r>
  <r>
    <n v="4557"/>
    <s v="CA-2015-130218"/>
    <x v="391"/>
    <d v="2015-03-26T00:00:00"/>
    <s v="First Class"/>
    <s v="SG-20470"/>
    <s v="Sheri Gordon"/>
    <x v="0"/>
    <s v="United States"/>
    <s v="Florence"/>
    <x v="20"/>
    <n v="29501"/>
    <x v="0"/>
    <s v="OFF-ST-10002486"/>
    <x v="1"/>
    <x v="4"/>
    <s v="Eldon Shelf Savers Cubes and Bins"/>
    <n v="27.92"/>
    <n v="4"/>
    <n v="0"/>
    <n v="0.5583999999999989"/>
  </r>
  <r>
    <n v="4558"/>
    <s v="US-2017-117331"/>
    <x v="208"/>
    <d v="2017-10-28T00:00:00"/>
    <s v="Standard Class"/>
    <s v="ND-18370"/>
    <s v="Natalie DeCherney"/>
    <x v="0"/>
    <s v="United States"/>
    <s v="Glendale"/>
    <x v="16"/>
    <n v="85301"/>
    <x v="1"/>
    <s v="OFF-BI-10003984"/>
    <x v="1"/>
    <x v="8"/>
    <s v="Lock-Up Easel 'Spel-Binder'"/>
    <n v="8.5590000000000011"/>
    <n v="1"/>
    <n v="0.7"/>
    <n v="-6.5618999999999996"/>
  </r>
  <r>
    <n v="4559"/>
    <s v="CA-2014-127383"/>
    <x v="520"/>
    <d v="2015-01-05T00:00:00"/>
    <s v="Standard Class"/>
    <s v="CM-11815"/>
    <s v="Candace McMahon"/>
    <x v="1"/>
    <s v="United States"/>
    <s v="El Paso"/>
    <x v="5"/>
    <n v="79907"/>
    <x v="2"/>
    <s v="OFF-EN-10004773"/>
    <x v="1"/>
    <x v="12"/>
    <s v="Staple envelope"/>
    <n v="49.568000000000005"/>
    <n v="2"/>
    <n v="0.2"/>
    <n v="17.968399999999995"/>
  </r>
  <r>
    <n v="4560"/>
    <s v="CA-2014-110219"/>
    <x v="952"/>
    <d v="2014-05-08T00:00:00"/>
    <s v="First Class"/>
    <s v="EB-13870"/>
    <s v="Emily Burns"/>
    <x v="0"/>
    <s v="United States"/>
    <s v="San Antonio"/>
    <x v="5"/>
    <n v="78207"/>
    <x v="2"/>
    <s v="FUR-CH-10001146"/>
    <x v="0"/>
    <x v="1"/>
    <s v="Global Value Mid-Back Manager's Chair, Gray"/>
    <n v="127.869"/>
    <n v="3"/>
    <n v="0.3"/>
    <n v="-9.1335000000000122"/>
  </r>
  <r>
    <n v="4561"/>
    <s v="CA-2015-118871"/>
    <x v="784"/>
    <d v="2015-12-09T00:00:00"/>
    <s v="Second Class"/>
    <s v="HM-14860"/>
    <s v="Harry Marie"/>
    <x v="1"/>
    <s v="United States"/>
    <s v="Los Angeles"/>
    <x v="1"/>
    <n v="90049"/>
    <x v="1"/>
    <s v="OFF-EN-10003296"/>
    <x v="1"/>
    <x v="12"/>
    <s v="Tyvek Side-Opening Peel &amp; Seel Expanding Envelopes"/>
    <n v="271.44"/>
    <n v="3"/>
    <n v="0"/>
    <n v="122.148"/>
  </r>
  <r>
    <n v="4562"/>
    <s v="CA-2015-118871"/>
    <x v="784"/>
    <d v="2015-12-09T00:00:00"/>
    <s v="Second Class"/>
    <s v="HM-14860"/>
    <s v="Harry Marie"/>
    <x v="1"/>
    <s v="United States"/>
    <s v="Los Angeles"/>
    <x v="1"/>
    <n v="90049"/>
    <x v="1"/>
    <s v="TEC-PH-10000193"/>
    <x v="2"/>
    <x v="7"/>
    <s v="Jensen SMPS-640 - speaker phone"/>
    <n v="110.352"/>
    <n v="3"/>
    <n v="0.2"/>
    <n v="8.2763999999999953"/>
  </r>
  <r>
    <n v="4563"/>
    <s v="CA-2015-118871"/>
    <x v="784"/>
    <d v="2015-12-09T00:00:00"/>
    <s v="Second Class"/>
    <s v="HM-14860"/>
    <s v="Harry Marie"/>
    <x v="1"/>
    <s v="United States"/>
    <s v="Los Angeles"/>
    <x v="1"/>
    <n v="90049"/>
    <x v="1"/>
    <s v="FUR-FU-10002111"/>
    <x v="0"/>
    <x v="5"/>
    <s v="Master Caster Door Stop, Large Brown"/>
    <n v="36.4"/>
    <n v="5"/>
    <n v="0"/>
    <n v="13.832000000000001"/>
  </r>
  <r>
    <n v="4564"/>
    <s v="CA-2017-129490"/>
    <x v="986"/>
    <d v="2017-09-30T00:00:00"/>
    <s v="Standard Class"/>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s v="Standard Class"/>
    <s v="DM-12955"/>
    <s v="Dario Medina"/>
    <x v="1"/>
    <s v="United States"/>
    <s v="Mesa"/>
    <x v="16"/>
    <n v="85204"/>
    <x v="1"/>
    <s v="OFF-ST-10004950"/>
    <x v="1"/>
    <x v="4"/>
    <s v="Acco Perma 3000 Stacking Storage Drawers"/>
    <n v="100.70400000000001"/>
    <n v="6"/>
    <n v="0.2"/>
    <n v="-1.2588000000000008"/>
  </r>
  <r>
    <n v="4566"/>
    <s v="US-2017-149510"/>
    <x v="734"/>
    <d v="2017-12-10T00:00:00"/>
    <s v="Standard Class"/>
    <s v="MC-17575"/>
    <s v="Matt Collins"/>
    <x v="0"/>
    <s v="United States"/>
    <s v="Fayetteville"/>
    <x v="3"/>
    <n v="28314"/>
    <x v="0"/>
    <s v="OFF-AP-10002350"/>
    <x v="1"/>
    <x v="9"/>
    <s v="Belkin F9H710-06 7 Outlet SurgeMaster Surge Protector"/>
    <n v="45.216000000000001"/>
    <n v="3"/>
    <n v="0.2"/>
    <n v="4.5215999999999994"/>
  </r>
  <r>
    <n v="4567"/>
    <s v="US-2017-149510"/>
    <x v="734"/>
    <d v="2017-12-10T00:00:00"/>
    <s v="Standard Class"/>
    <s v="MC-17575"/>
    <s v="Matt Collins"/>
    <x v="0"/>
    <s v="United States"/>
    <s v="Fayetteville"/>
    <x v="3"/>
    <n v="28314"/>
    <x v="0"/>
    <s v="OFF-BI-10004233"/>
    <x v="1"/>
    <x v="8"/>
    <s v="GBC Pre-Punched Binding Paper, Plastic, White, 8-1/2&quot; x 11&quot;"/>
    <n v="28.782000000000004"/>
    <n v="6"/>
    <n v="0.7"/>
    <n v="-21.1068"/>
  </r>
  <r>
    <n v="4568"/>
    <s v="US-2017-149510"/>
    <x v="734"/>
    <d v="2017-12-10T00:00:00"/>
    <s v="Standard Class"/>
    <s v="MC-17575"/>
    <s v="Matt Collins"/>
    <x v="0"/>
    <s v="United States"/>
    <s v="Fayetteville"/>
    <x v="3"/>
    <n v="28314"/>
    <x v="0"/>
    <s v="OFF-PA-10001892"/>
    <x v="1"/>
    <x v="10"/>
    <s v="Rediform Wirebound &quot;Phone Memo&quot; Message Book, 11 x 5-3/4"/>
    <n v="24.448"/>
    <n v="4"/>
    <n v="0.2"/>
    <n v="8.8623999999999992"/>
  </r>
  <r>
    <n v="4569"/>
    <s v="CA-2015-111990"/>
    <x v="627"/>
    <d v="2015-11-13T00:00:00"/>
    <s v="Standard Class"/>
    <s v="DB-13660"/>
    <s v="Duane Benoit"/>
    <x v="0"/>
    <s v="United States"/>
    <s v="Houston"/>
    <x v="5"/>
    <n v="77095"/>
    <x v="2"/>
    <s v="OFF-BI-10003291"/>
    <x v="1"/>
    <x v="8"/>
    <s v="Wilson Jones Leather-Like Binders with DublLock Round Rings"/>
    <n v="10.475999999999999"/>
    <n v="6"/>
    <n v="0.8"/>
    <n v="-17.285400000000006"/>
  </r>
  <r>
    <n v="4570"/>
    <s v="CA-2014-169460"/>
    <x v="987"/>
    <d v="2014-04-21T00:00:00"/>
    <s v="Second Class"/>
    <s v="NF-18595"/>
    <s v="Nicole Fjeld"/>
    <x v="2"/>
    <s v="United States"/>
    <s v="San Jose"/>
    <x v="1"/>
    <n v="95123"/>
    <x v="1"/>
    <s v="FUR-FU-10004017"/>
    <x v="0"/>
    <x v="5"/>
    <s v="Executive Impressions 13&quot; Chairman Wall Clock"/>
    <n v="76.14"/>
    <n v="3"/>
    <n v="0"/>
    <n v="26.648999999999997"/>
  </r>
  <r>
    <n v="4571"/>
    <s v="US-2015-152128"/>
    <x v="442"/>
    <d v="2015-05-27T00:00:00"/>
    <s v="Second Class"/>
    <s v="NM-18445"/>
    <s v="Nathan Mautz"/>
    <x v="2"/>
    <s v="United States"/>
    <s v="Wichita"/>
    <x v="41"/>
    <n v="67212"/>
    <x v="2"/>
    <s v="OFF-AR-10002445"/>
    <x v="1"/>
    <x v="6"/>
    <s v="SANFORD Major Accent Highlighters"/>
    <n v="21.240000000000002"/>
    <n v="3"/>
    <n v="0"/>
    <n v="8.071200000000001"/>
  </r>
  <r>
    <n v="4572"/>
    <s v="US-2015-152128"/>
    <x v="442"/>
    <d v="2015-05-27T00:00:00"/>
    <s v="Second Class"/>
    <s v="NM-18445"/>
    <s v="Nathan Mautz"/>
    <x v="2"/>
    <s v="United States"/>
    <s v="Wichita"/>
    <x v="41"/>
    <n v="67212"/>
    <x v="2"/>
    <s v="OFF-BI-10001718"/>
    <x v="1"/>
    <x v="8"/>
    <s v="GBC DocuBind P50 Personal Binding Machine"/>
    <n v="127.96"/>
    <n v="2"/>
    <n v="0"/>
    <n v="60.141199999999998"/>
  </r>
  <r>
    <n v="4573"/>
    <s v="CA-2017-126662"/>
    <x v="729"/>
    <d v="2017-07-21T00:00:00"/>
    <s v="Standard Class"/>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s v="Standard Class"/>
    <s v="MG-17650"/>
    <s v="Matthew Grinstein"/>
    <x v="2"/>
    <s v="United States"/>
    <s v="Jackson"/>
    <x v="12"/>
    <n v="49201"/>
    <x v="2"/>
    <s v="TEC-PH-10002103"/>
    <x v="2"/>
    <x v="7"/>
    <s v="Jabra SPEAK 410"/>
    <n v="657.93"/>
    <n v="7"/>
    <n v="0"/>
    <n v="184.22039999999998"/>
  </r>
  <r>
    <n v="4575"/>
    <s v="CA-2016-139395"/>
    <x v="939"/>
    <d v="2016-12-18T00:00:00"/>
    <s v="Standard Class"/>
    <s v="MG-17650"/>
    <s v="Matthew Grinstein"/>
    <x v="2"/>
    <s v="United States"/>
    <s v="Jackson"/>
    <x v="12"/>
    <n v="49201"/>
    <x v="2"/>
    <s v="FUR-FU-10003724"/>
    <x v="0"/>
    <x v="5"/>
    <s v="Westinghouse Clip-On Gooseneck Lamps"/>
    <n v="33.479999999999997"/>
    <n v="4"/>
    <n v="0"/>
    <n v="8.7047999999999988"/>
  </r>
  <r>
    <n v="4576"/>
    <s v="CA-2016-139395"/>
    <x v="939"/>
    <d v="2016-12-18T00:00:00"/>
    <s v="Standard Class"/>
    <s v="MG-17650"/>
    <s v="Matthew Grinstein"/>
    <x v="2"/>
    <s v="United States"/>
    <s v="Jackson"/>
    <x v="12"/>
    <n v="49201"/>
    <x v="2"/>
    <s v="OFF-AR-10003732"/>
    <x v="1"/>
    <x v="6"/>
    <s v="Newell 333"/>
    <n v="13.899999999999999"/>
    <n v="5"/>
    <n v="0"/>
    <n v="3.6139999999999994"/>
  </r>
  <r>
    <n v="4577"/>
    <s v="CA-2016-139395"/>
    <x v="939"/>
    <d v="2016-12-18T00:00:00"/>
    <s v="Standard Class"/>
    <s v="MG-17650"/>
    <s v="Matthew Grinstein"/>
    <x v="2"/>
    <s v="United States"/>
    <s v="Jackson"/>
    <x v="12"/>
    <n v="49201"/>
    <x v="2"/>
    <s v="OFF-ST-10000885"/>
    <x v="1"/>
    <x v="4"/>
    <s v="Fellowes Desktop Hanging File Manager"/>
    <n v="26.86"/>
    <n v="2"/>
    <n v="0"/>
    <n v="6.7149999999999999"/>
  </r>
  <r>
    <n v="4578"/>
    <s v="US-2014-121734"/>
    <x v="909"/>
    <d v="2014-04-16T00:00:00"/>
    <s v="Standard Class"/>
    <s v="SE-20110"/>
    <s v="Sanjit Engle"/>
    <x v="0"/>
    <s v="United States"/>
    <s v="Lewiston"/>
    <x v="45"/>
    <n v="83501"/>
    <x v="1"/>
    <s v="OFF-BI-10004817"/>
    <x v="1"/>
    <x v="8"/>
    <s v="GBC Personal VeloBind Strips"/>
    <n v="9.5840000000000014"/>
    <n v="1"/>
    <n v="0.2"/>
    <n v="3.3543999999999996"/>
  </r>
  <r>
    <n v="4579"/>
    <s v="CA-2015-110947"/>
    <x v="988"/>
    <d v="2015-06-15T00:00:00"/>
    <s v="Standard Class"/>
    <s v="AG-10765"/>
    <s v="Anthony Garverick"/>
    <x v="2"/>
    <s v="United States"/>
    <s v="Hampton"/>
    <x v="17"/>
    <n v="23666"/>
    <x v="0"/>
    <s v="OFF-BI-10001670"/>
    <x v="1"/>
    <x v="8"/>
    <s v="Vinyl Sectional Post Binders"/>
    <n v="113.10000000000001"/>
    <n v="3"/>
    <n v="0"/>
    <n v="56.550000000000004"/>
  </r>
  <r>
    <n v="4580"/>
    <s v="US-2014-150126"/>
    <x v="923"/>
    <d v="2014-08-02T00:00:00"/>
    <s v="Standard Class"/>
    <s v="AS-10045"/>
    <s v="Aaron Smayling"/>
    <x v="1"/>
    <s v="United States"/>
    <s v="New York City"/>
    <x v="15"/>
    <n v="10035"/>
    <x v="3"/>
    <s v="OFF-PA-10002709"/>
    <x v="1"/>
    <x v="10"/>
    <s v="Xerox 1956"/>
    <n v="65.78"/>
    <n v="11"/>
    <n v="0"/>
    <n v="32.232199999999999"/>
  </r>
  <r>
    <n v="4581"/>
    <s v="CA-2015-164427"/>
    <x v="374"/>
    <d v="2015-08-06T00:00:00"/>
    <s v="Standard Class"/>
    <s v="AR-10405"/>
    <s v="Allen Rosenblatt"/>
    <x v="1"/>
    <s v="United States"/>
    <s v="Hattiesburg"/>
    <x v="35"/>
    <n v="39401"/>
    <x v="0"/>
    <s v="TEC-AC-10004469"/>
    <x v="2"/>
    <x v="11"/>
    <s v="Microsoft Sculpt Comfort Mouse"/>
    <n v="239.70000000000002"/>
    <n v="6"/>
    <n v="0"/>
    <n v="105.46800000000002"/>
  </r>
  <r>
    <n v="4582"/>
    <s v="CA-2016-120250"/>
    <x v="251"/>
    <d v="2016-09-22T00:00:00"/>
    <s v="First Class"/>
    <s v="AP-10720"/>
    <s v="Anne Pryor"/>
    <x v="2"/>
    <s v="United States"/>
    <s v="Philadelphia"/>
    <x v="9"/>
    <n v="19140"/>
    <x v="3"/>
    <s v="FUR-FU-10003424"/>
    <x v="0"/>
    <x v="5"/>
    <s v="Nu-Dell Oak Frame"/>
    <n v="25.632000000000001"/>
    <n v="3"/>
    <n v="0.2"/>
    <n v="3.8447999999999967"/>
  </r>
  <r>
    <n v="4583"/>
    <s v="CA-2016-121993"/>
    <x v="224"/>
    <d v="2016-06-12T00:00:00"/>
    <s v="First Class"/>
    <s v="JB-16000"/>
    <s v="Joy Bell-"/>
    <x v="0"/>
    <s v="United States"/>
    <s v="Philadelphia"/>
    <x v="9"/>
    <n v="19140"/>
    <x v="3"/>
    <s v="OFF-LA-10003720"/>
    <x v="1"/>
    <x v="2"/>
    <s v="Avery 487"/>
    <n v="23.616"/>
    <n v="8"/>
    <n v="0.2"/>
    <n v="7.9703999999999997"/>
  </r>
  <r>
    <n v="4584"/>
    <s v="US-2016-100405"/>
    <x v="370"/>
    <d v="2016-08-28T00:00:00"/>
    <s v="Second Class"/>
    <s v="TS-21430"/>
    <s v="Tom Stivers"/>
    <x v="1"/>
    <s v="United States"/>
    <s v="Los Angeles"/>
    <x v="1"/>
    <n v="90045"/>
    <x v="1"/>
    <s v="OFF-AR-10000390"/>
    <x v="1"/>
    <x v="6"/>
    <s v="Newell Chalk Holder"/>
    <n v="8.26"/>
    <n v="2"/>
    <n v="0"/>
    <n v="3.7995999999999999"/>
  </r>
  <r>
    <n v="4585"/>
    <s v="US-2017-163790"/>
    <x v="808"/>
    <d v="2017-11-04T00:00:00"/>
    <s v="Second Class"/>
    <s v="NL-18310"/>
    <s v="Nancy Lomonaco"/>
    <x v="2"/>
    <s v="United States"/>
    <s v="Danville"/>
    <x v="1"/>
    <n v="94526"/>
    <x v="1"/>
    <s v="OFF-EN-10001335"/>
    <x v="1"/>
    <x v="12"/>
    <s v="White Business Envelopes with Contemporary Seam, Recycled White Business Envelopes"/>
    <n v="76.58"/>
    <n v="7"/>
    <n v="0"/>
    <n v="38.29"/>
  </r>
  <r>
    <n v="4586"/>
    <s v="US-2017-163790"/>
    <x v="808"/>
    <d v="2017-11-04T00:00:00"/>
    <s v="Second Class"/>
    <s v="NL-18310"/>
    <s v="Nancy Lomonaco"/>
    <x v="2"/>
    <s v="United States"/>
    <s v="Danville"/>
    <x v="1"/>
    <n v="94526"/>
    <x v="1"/>
    <s v="OFF-AR-10003469"/>
    <x v="1"/>
    <x v="6"/>
    <s v="Nontoxic Chalk"/>
    <n v="8.8000000000000007"/>
    <n v="5"/>
    <n v="0"/>
    <n v="4.2240000000000002"/>
  </r>
  <r>
    <n v="4587"/>
    <s v="US-2017-163790"/>
    <x v="808"/>
    <d v="2017-11-04T00:00:00"/>
    <s v="Second Class"/>
    <s v="NL-18310"/>
    <s v="Nancy Lomonaco"/>
    <x v="2"/>
    <s v="United States"/>
    <s v="Danville"/>
    <x v="1"/>
    <n v="94526"/>
    <x v="1"/>
    <s v="OFF-BI-10003718"/>
    <x v="1"/>
    <x v="8"/>
    <s v="GBC Therma-A-Bind 250T Electric Binding System"/>
    <n v="590.35199999999998"/>
    <n v="6"/>
    <n v="0.2"/>
    <n v="206.62319999999997"/>
  </r>
  <r>
    <n v="4588"/>
    <s v="US-2017-163790"/>
    <x v="808"/>
    <d v="2017-11-04T00:00:00"/>
    <s v="Second Class"/>
    <s v="NL-18310"/>
    <s v="Nancy Lomonaco"/>
    <x v="2"/>
    <s v="United States"/>
    <s v="Danville"/>
    <x v="1"/>
    <n v="94526"/>
    <x v="1"/>
    <s v="OFF-FA-10004838"/>
    <x v="1"/>
    <x v="13"/>
    <s v="Super Bands, 12/Pack"/>
    <n v="5.58"/>
    <n v="3"/>
    <n v="0"/>
    <n v="0.16740000000000022"/>
  </r>
  <r>
    <n v="4589"/>
    <s v="US-2017-163790"/>
    <x v="808"/>
    <d v="2017-11-04T00:00:00"/>
    <s v="Second Class"/>
    <s v="NL-18310"/>
    <s v="Nancy Lomonaco"/>
    <x v="2"/>
    <s v="United States"/>
    <s v="Danville"/>
    <x v="1"/>
    <n v="94526"/>
    <x v="1"/>
    <s v="FUR-FU-10002508"/>
    <x v="0"/>
    <x v="5"/>
    <s v="Document Clip Frames"/>
    <n v="25.02"/>
    <n v="3"/>
    <n v="0"/>
    <n v="10.508400000000002"/>
  </r>
  <r>
    <n v="4590"/>
    <s v="US-2017-163790"/>
    <x v="808"/>
    <d v="2017-11-04T00:00:00"/>
    <s v="Second Class"/>
    <s v="NL-18310"/>
    <s v="Nancy Lomonaco"/>
    <x v="2"/>
    <s v="United States"/>
    <s v="Danville"/>
    <x v="1"/>
    <n v="94526"/>
    <x v="1"/>
    <s v="OFF-ST-10001511"/>
    <x v="1"/>
    <x v="4"/>
    <s v="Space Solutions Commercial Steel Shelving"/>
    <n v="452.55000000000007"/>
    <n v="7"/>
    <n v="0"/>
    <n v="22.627499999999962"/>
  </r>
  <r>
    <n v="4591"/>
    <s v="CA-2016-129868"/>
    <x v="482"/>
    <d v="2016-12-31T00:00:00"/>
    <s v="Standard Class"/>
    <s v="MC-18130"/>
    <s v="Mike Caudle"/>
    <x v="1"/>
    <s v="United States"/>
    <s v="Los Angeles"/>
    <x v="1"/>
    <n v="90004"/>
    <x v="1"/>
    <s v="OFF-SU-10000952"/>
    <x v="1"/>
    <x v="14"/>
    <s v="Fiskars Home &amp; Office Scissors"/>
    <n v="17.760000000000002"/>
    <n v="2"/>
    <n v="0"/>
    <n v="4.9728000000000012"/>
  </r>
  <r>
    <n v="4592"/>
    <s v="CA-2016-129868"/>
    <x v="482"/>
    <d v="2016-12-31T00:00:00"/>
    <s v="Standard Class"/>
    <s v="MC-18130"/>
    <s v="Mike Caudle"/>
    <x v="1"/>
    <s v="United States"/>
    <s v="Los Angeles"/>
    <x v="1"/>
    <n v="90004"/>
    <x v="1"/>
    <s v="TEC-PH-10002275"/>
    <x v="2"/>
    <x v="7"/>
    <s v="Mitel 5320 IP Phone VoIP phone"/>
    <n v="302.38400000000001"/>
    <n v="2"/>
    <n v="0.2"/>
    <n v="30.238400000000013"/>
  </r>
  <r>
    <n v="4593"/>
    <s v="CA-2016-129868"/>
    <x v="482"/>
    <d v="2016-12-31T00:00:00"/>
    <s v="Standard Class"/>
    <s v="MC-18130"/>
    <s v="Mike Caudle"/>
    <x v="1"/>
    <s v="United States"/>
    <s v="Los Angeles"/>
    <x v="1"/>
    <n v="90004"/>
    <x v="1"/>
    <s v="FUR-CH-10003535"/>
    <x v="0"/>
    <x v="1"/>
    <s v="Global Armless Task Chair, Royal Blue"/>
    <n v="146.352"/>
    <n v="3"/>
    <n v="0.2"/>
    <n v="-5.4882000000000062"/>
  </r>
  <r>
    <n v="4594"/>
    <s v="CA-2016-129868"/>
    <x v="482"/>
    <d v="2016-12-31T00:00:00"/>
    <s v="Standard Class"/>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s v="Standard Class"/>
    <s v="MC-18130"/>
    <s v="Mike Caudle"/>
    <x v="1"/>
    <s v="United States"/>
    <s v="Los Angeles"/>
    <x v="1"/>
    <n v="90004"/>
    <x v="1"/>
    <s v="FUR-TA-10003473"/>
    <x v="0"/>
    <x v="3"/>
    <s v="Bretford Rectangular Conference Table Tops"/>
    <n v="902.71199999999999"/>
    <n v="3"/>
    <n v="0.2"/>
    <n v="33.851700000000051"/>
  </r>
  <r>
    <n v="4596"/>
    <s v="CA-2016-129868"/>
    <x v="482"/>
    <d v="2016-12-31T00:00:00"/>
    <s v="Standard Class"/>
    <s v="MC-18130"/>
    <s v="Mike Caudle"/>
    <x v="1"/>
    <s v="United States"/>
    <s v="Los Angeles"/>
    <x v="1"/>
    <n v="90004"/>
    <x v="1"/>
    <s v="OFF-AR-10001897"/>
    <x v="1"/>
    <x v="6"/>
    <s v="Model L Table or Wall-Mount Pencil Sharpener"/>
    <n v="53.97"/>
    <n v="3"/>
    <n v="0"/>
    <n v="15.111600000000001"/>
  </r>
  <r>
    <n v="4597"/>
    <s v="CA-2016-140564"/>
    <x v="5"/>
    <d v="2016-12-10T00:00:00"/>
    <s v="Second Class"/>
    <s v="TC-21475"/>
    <s v="Tony Chapman"/>
    <x v="2"/>
    <s v="United States"/>
    <s v="Washington"/>
    <x v="40"/>
    <n v="20016"/>
    <x v="3"/>
    <s v="OFF-AR-10000034"/>
    <x v="1"/>
    <x v="6"/>
    <s v="BIC Brite Liner Grip Highlighters, Assorted, 5/Pack"/>
    <n v="33.92"/>
    <n v="8"/>
    <n v="0"/>
    <n v="13.2288"/>
  </r>
  <r>
    <n v="4598"/>
    <s v="US-2017-169502"/>
    <x v="735"/>
    <d v="2017-09-01T00:00:00"/>
    <s v="Standard Class"/>
    <s v="MG-17650"/>
    <s v="Matthew Grinstein"/>
    <x v="2"/>
    <s v="United States"/>
    <s v="Milwaukee"/>
    <x v="6"/>
    <n v="53209"/>
    <x v="2"/>
    <s v="OFF-SU-10004115"/>
    <x v="1"/>
    <x v="14"/>
    <s v="Acme Stainless Steel Office Snips"/>
    <n v="21.81"/>
    <n v="3"/>
    <n v="0"/>
    <n v="5.8887000000000009"/>
  </r>
  <r>
    <n v="4599"/>
    <s v="US-2017-169502"/>
    <x v="735"/>
    <d v="2017-09-01T00:00:00"/>
    <s v="Standard Class"/>
    <s v="MG-17650"/>
    <s v="Matthew Grinstein"/>
    <x v="2"/>
    <s v="United States"/>
    <s v="Milwaukee"/>
    <x v="6"/>
    <n v="53209"/>
    <x v="2"/>
    <s v="OFF-AP-10001947"/>
    <x v="1"/>
    <x v="9"/>
    <s v="Acco 6 Outlet Guardian Premium Plus Surge Suppressor"/>
    <n v="91.6"/>
    <n v="5"/>
    <n v="0"/>
    <n v="26.563999999999997"/>
  </r>
  <r>
    <n v="4600"/>
    <s v="CA-2015-146948"/>
    <x v="747"/>
    <d v="2015-07-20T00:00:00"/>
    <s v="Standard Class"/>
    <s v="MG-17890"/>
    <s v="Michael Granlund"/>
    <x v="2"/>
    <s v="United States"/>
    <s v="Baltimore"/>
    <x v="39"/>
    <n v="21215"/>
    <x v="3"/>
    <s v="FUR-CH-10004853"/>
    <x v="0"/>
    <x v="1"/>
    <s v="Global Manager's Adjustable Task Chair, Storm"/>
    <n v="150.97999999999999"/>
    <n v="1"/>
    <n v="0"/>
    <n v="43.784199999999984"/>
  </r>
  <r>
    <n v="4601"/>
    <s v="CA-2015-146948"/>
    <x v="747"/>
    <d v="2015-07-20T00:00:00"/>
    <s v="Standard Class"/>
    <s v="MG-17890"/>
    <s v="Michael Granlund"/>
    <x v="2"/>
    <s v="United States"/>
    <s v="Baltimore"/>
    <x v="39"/>
    <n v="21215"/>
    <x v="3"/>
    <s v="OFF-EN-10000483"/>
    <x v="1"/>
    <x v="12"/>
    <s v="White Envelopes, White Envelopes with Clear Poly Window"/>
    <n v="137.25"/>
    <n v="9"/>
    <n v="0"/>
    <n v="63.134999999999991"/>
  </r>
  <r>
    <n v="4602"/>
    <s v="CA-2015-146948"/>
    <x v="747"/>
    <d v="2015-07-20T00:00:00"/>
    <s v="Standard Class"/>
    <s v="MG-17890"/>
    <s v="Michael Granlund"/>
    <x v="2"/>
    <s v="United States"/>
    <s v="Baltimore"/>
    <x v="39"/>
    <n v="21215"/>
    <x v="3"/>
    <s v="OFF-FA-10001332"/>
    <x v="1"/>
    <x v="13"/>
    <s v="Acco Banker's Clasps, 5 3/4&quot;-Long"/>
    <n v="11.52"/>
    <n v="4"/>
    <n v="0"/>
    <n v="5.4143999999999997"/>
  </r>
  <r>
    <n v="4603"/>
    <s v="US-2015-113327"/>
    <x v="989"/>
    <d v="2015-05-29T00:00:00"/>
    <s v="Second Class"/>
    <s v="BF-11170"/>
    <s v="Ben Ferrer"/>
    <x v="2"/>
    <s v="United States"/>
    <s v="Jacksonville"/>
    <x v="3"/>
    <n v="28540"/>
    <x v="0"/>
    <s v="OFF-PA-10003790"/>
    <x v="1"/>
    <x v="10"/>
    <s v="Xerox 1991"/>
    <n v="18.272000000000002"/>
    <n v="1"/>
    <n v="0.2"/>
    <n v="5.9383999999999988"/>
  </r>
  <r>
    <n v="4604"/>
    <s v="US-2015-113327"/>
    <x v="989"/>
    <d v="2015-05-29T00:00:00"/>
    <s v="Second Class"/>
    <s v="BF-11170"/>
    <s v="Ben Ferrer"/>
    <x v="2"/>
    <s v="United States"/>
    <s v="Jacksonville"/>
    <x v="3"/>
    <n v="28540"/>
    <x v="0"/>
    <s v="OFF-PA-10003134"/>
    <x v="1"/>
    <x v="10"/>
    <s v="Xerox 1937"/>
    <n v="153.72800000000001"/>
    <n v="4"/>
    <n v="0.2"/>
    <n v="53.804799999999986"/>
  </r>
  <r>
    <n v="4605"/>
    <s v="US-2015-113327"/>
    <x v="989"/>
    <d v="2015-05-29T00:00:00"/>
    <s v="Second Class"/>
    <s v="BF-11170"/>
    <s v="Ben Ferrer"/>
    <x v="2"/>
    <s v="United States"/>
    <s v="Jacksonville"/>
    <x v="3"/>
    <n v="28540"/>
    <x v="0"/>
    <s v="OFF-EN-10004459"/>
    <x v="1"/>
    <x v="12"/>
    <s v="Security-Tint Envelopes"/>
    <n v="12.224"/>
    <n v="2"/>
    <n v="0.2"/>
    <n v="4.4311999999999996"/>
  </r>
  <r>
    <n v="4606"/>
    <s v="US-2015-113327"/>
    <x v="989"/>
    <d v="2015-05-29T00:00:00"/>
    <s v="Second Class"/>
    <s v="BF-11170"/>
    <s v="Ben Ferrer"/>
    <x v="2"/>
    <s v="United States"/>
    <s v="Jacksonville"/>
    <x v="3"/>
    <n v="28540"/>
    <x v="0"/>
    <s v="TEC-AC-10003628"/>
    <x v="2"/>
    <x v="11"/>
    <s v="Logitech 910-002974 M325 Wireless Mouse for Web Scrolling"/>
    <n v="167.94400000000002"/>
    <n v="7"/>
    <n v="0.2"/>
    <n v="50.383200000000016"/>
  </r>
  <r>
    <n v="4607"/>
    <s v="CA-2015-135020"/>
    <x v="71"/>
    <d v="2015-06-02T00:00:00"/>
    <s v="Standard Class"/>
    <s v="MS-17770"/>
    <s v="Maxwell Schwartz"/>
    <x v="0"/>
    <s v="United States"/>
    <s v="Rochester"/>
    <x v="15"/>
    <n v="14609"/>
    <x v="3"/>
    <s v="TEC-PH-10004093"/>
    <x v="2"/>
    <x v="7"/>
    <s v="Panasonic Kx-TS550"/>
    <n v="45.99"/>
    <n v="1"/>
    <n v="0"/>
    <n v="13.3371"/>
  </r>
  <r>
    <n v="4608"/>
    <s v="CA-2015-135020"/>
    <x v="71"/>
    <d v="2015-06-02T00:00:00"/>
    <s v="Standard Class"/>
    <s v="MS-17770"/>
    <s v="Maxwell Schwartz"/>
    <x v="0"/>
    <s v="United States"/>
    <s v="Rochester"/>
    <x v="15"/>
    <n v="14609"/>
    <x v="3"/>
    <s v="OFF-ST-10001490"/>
    <x v="1"/>
    <x v="4"/>
    <s v="Hot File 7-Pocket, Floor Stand"/>
    <n v="535.41"/>
    <n v="3"/>
    <n v="0"/>
    <n v="160.62299999999993"/>
  </r>
  <r>
    <n v="4609"/>
    <s v="CA-2015-135020"/>
    <x v="71"/>
    <d v="2015-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s v="Standard Class"/>
    <s v="MS-17770"/>
    <s v="Maxwell Schwartz"/>
    <x v="0"/>
    <s v="United States"/>
    <s v="Rochester"/>
    <x v="15"/>
    <n v="14609"/>
    <x v="3"/>
    <s v="OFF-PA-10004255"/>
    <x v="1"/>
    <x v="10"/>
    <s v="Xerox 219"/>
    <n v="45.36"/>
    <n v="7"/>
    <n v="0"/>
    <n v="21.772800000000004"/>
  </r>
  <r>
    <n v="4611"/>
    <s v="US-2017-141852"/>
    <x v="45"/>
    <d v="2017-11-14T00:00:00"/>
    <s v="Standard Class"/>
    <s v="JE-15745"/>
    <s v="Joel Eaton"/>
    <x v="0"/>
    <s v="United States"/>
    <s v="Oceanside"/>
    <x v="1"/>
    <n v="92054"/>
    <x v="1"/>
    <s v="FUR-FU-10000023"/>
    <x v="0"/>
    <x v="5"/>
    <s v="Eldon Wave Desk Accessories"/>
    <n v="47.12"/>
    <n v="8"/>
    <n v="0"/>
    <n v="20.732800000000001"/>
  </r>
  <r>
    <n v="4612"/>
    <s v="CA-2016-109407"/>
    <x v="990"/>
    <d v="2016-01-26T00:00:00"/>
    <s v="Second Class"/>
    <s v="HG-14965"/>
    <s v="Henry Goldwyn"/>
    <x v="1"/>
    <s v="United States"/>
    <s v="Gulfport"/>
    <x v="35"/>
    <n v="39503"/>
    <x v="0"/>
    <s v="OFF-BI-10000285"/>
    <x v="1"/>
    <x v="8"/>
    <s v="XtraLife ClearVue Slant-D Ring Binders by Cardinal"/>
    <n v="31.36"/>
    <n v="4"/>
    <n v="0"/>
    <n v="15.68"/>
  </r>
  <r>
    <n v="4613"/>
    <s v="US-2017-165953"/>
    <x v="413"/>
    <d v="2017-01-06T00:00:00"/>
    <s v="Standard Class"/>
    <s v="EP-13915"/>
    <s v="Emily Phan"/>
    <x v="0"/>
    <s v="United States"/>
    <s v="Jacksonville"/>
    <x v="2"/>
    <n v="32216"/>
    <x v="0"/>
    <s v="OFF-AR-10000588"/>
    <x v="1"/>
    <x v="6"/>
    <s v="Newell 345"/>
    <n v="47.616"/>
    <n v="3"/>
    <n v="0.2"/>
    <n v="3.571200000000001"/>
  </r>
  <r>
    <n v="4614"/>
    <s v="US-2017-165953"/>
    <x v="413"/>
    <d v="2017-01-06T00:00:00"/>
    <s v="Standard Class"/>
    <s v="EP-13915"/>
    <s v="Emily Phan"/>
    <x v="0"/>
    <s v="United States"/>
    <s v="Jacksonville"/>
    <x v="2"/>
    <n v="32216"/>
    <x v="0"/>
    <s v="OFF-PA-10002250"/>
    <x v="1"/>
    <x v="10"/>
    <s v="Things To Do Today Pad"/>
    <n v="23.480000000000004"/>
    <n v="5"/>
    <n v="0.2"/>
    <n v="8.218"/>
  </r>
  <r>
    <n v="4615"/>
    <s v="CA-2016-144540"/>
    <x v="64"/>
    <d v="2016-09-10T00:00:00"/>
    <s v="Standard Class"/>
    <s v="GH-14410"/>
    <s v="Gary Hansen"/>
    <x v="2"/>
    <s v="United States"/>
    <s v="Houston"/>
    <x v="5"/>
    <n v="77070"/>
    <x v="2"/>
    <s v="OFF-AP-10002457"/>
    <x v="1"/>
    <x v="9"/>
    <s v="Eureka The Boss Plus 12-Amp Hard Box Upright Vacuum, Red"/>
    <n v="62.789999999999992"/>
    <n v="3"/>
    <n v="0.8"/>
    <n v="-166.39350000000002"/>
  </r>
  <r>
    <n v="4616"/>
    <s v="CA-2016-144540"/>
    <x v="64"/>
    <d v="2016-09-10T00:00:00"/>
    <s v="Standard Class"/>
    <s v="GH-14410"/>
    <s v="Gary Hansen"/>
    <x v="2"/>
    <s v="United States"/>
    <s v="Houston"/>
    <x v="5"/>
    <n v="77070"/>
    <x v="2"/>
    <s v="OFF-FA-10002763"/>
    <x v="1"/>
    <x v="13"/>
    <s v="Advantus Map Pennant Flags and Round Head Tacks"/>
    <n v="28.44"/>
    <n v="9"/>
    <n v="0.2"/>
    <n v="4.2659999999999973"/>
  </r>
  <r>
    <n v="4617"/>
    <s v="CA-2015-159863"/>
    <x v="406"/>
    <d v="2015-09-07T00:00:00"/>
    <s v="Second Class"/>
    <s v="DS-13180"/>
    <s v="David Smith"/>
    <x v="1"/>
    <s v="United States"/>
    <s v="Houston"/>
    <x v="5"/>
    <n v="77095"/>
    <x v="2"/>
    <s v="TEC-AC-10000109"/>
    <x v="2"/>
    <x v="11"/>
    <s v="Sony Micro Vault Click 16 GB USB 2.0 Flash Drive"/>
    <n v="134.376"/>
    <n v="3"/>
    <n v="0.2"/>
    <n v="6.7188000000000088"/>
  </r>
  <r>
    <n v="4618"/>
    <s v="CA-2015-117800"/>
    <x v="481"/>
    <d v="2015-09-26T00:00:00"/>
    <s v="Standard Class"/>
    <s v="TH-21550"/>
    <s v="Tracy Hopkins"/>
    <x v="2"/>
    <s v="United States"/>
    <s v="Everett"/>
    <x v="31"/>
    <n v="2149"/>
    <x v="3"/>
    <s v="TEC-PH-10002415"/>
    <x v="2"/>
    <x v="7"/>
    <s v="Polycom VoiceStation 500 Conference phone"/>
    <n v="589.9"/>
    <n v="2"/>
    <n v="0"/>
    <n v="147.47500000000002"/>
  </r>
  <r>
    <n v="4619"/>
    <s v="CA-2015-117800"/>
    <x v="481"/>
    <d v="2015-09-26T00:00:00"/>
    <s v="Standard Class"/>
    <s v="TH-21550"/>
    <s v="Tracy Hopkins"/>
    <x v="2"/>
    <s v="United States"/>
    <s v="Everett"/>
    <x v="31"/>
    <n v="2149"/>
    <x v="3"/>
    <s v="FUR-CH-10000785"/>
    <x v="0"/>
    <x v="1"/>
    <s v="Global Ergonomic Managers Chair"/>
    <n v="542.93999999999994"/>
    <n v="3"/>
    <n v="0"/>
    <n v="141.1644"/>
  </r>
  <r>
    <n v="4620"/>
    <s v="CA-2017-145219"/>
    <x v="165"/>
    <d v="2017-12-25T00:00:00"/>
    <s v="First Class"/>
    <s v="RM-19675"/>
    <s v="Robert Marley"/>
    <x v="2"/>
    <s v="United States"/>
    <s v="Los Angeles"/>
    <x v="1"/>
    <n v="90049"/>
    <x v="1"/>
    <s v="TEC-CO-10001449"/>
    <x v="2"/>
    <x v="16"/>
    <s v="Hewlett Packard LaserJet 3310 Copier"/>
    <n v="2879.9520000000002"/>
    <n v="6"/>
    <n v="0.2"/>
    <n v="1007.9831999999999"/>
  </r>
  <r>
    <n v="4621"/>
    <s v="CA-2017-145219"/>
    <x v="165"/>
    <d v="2017-12-25T00:00:00"/>
    <s v="First Class"/>
    <s v="RM-19675"/>
    <s v="Robert Marley"/>
    <x v="2"/>
    <s v="United States"/>
    <s v="Los Angeles"/>
    <x v="1"/>
    <n v="90049"/>
    <x v="1"/>
    <s v="OFF-BI-10001670"/>
    <x v="1"/>
    <x v="8"/>
    <s v="Vinyl Sectional Post Binders"/>
    <n v="90.480000000000018"/>
    <n v="3"/>
    <n v="0.2"/>
    <n v="33.93"/>
  </r>
  <r>
    <n v="4622"/>
    <s v="CA-2015-161214"/>
    <x v="348"/>
    <d v="2015-10-08T00:00:00"/>
    <s v="Second Class"/>
    <s v="SF-20965"/>
    <s v="Sylvia Foulston"/>
    <x v="1"/>
    <s v="United States"/>
    <s v="Wilmington"/>
    <x v="13"/>
    <n v="19805"/>
    <x v="3"/>
    <s v="OFF-ST-10001328"/>
    <x v="1"/>
    <x v="4"/>
    <s v="Personal Filing Tote with Lid, Black/Gray"/>
    <n v="77.55"/>
    <n v="5"/>
    <n v="0"/>
    <n v="21.714000000000002"/>
  </r>
  <r>
    <n v="4623"/>
    <s v="CA-2017-147228"/>
    <x v="428"/>
    <d v="2017-09-14T00:00:00"/>
    <s v="Standard Class"/>
    <s v="SO-20335"/>
    <s v="Sean O'Donnell"/>
    <x v="0"/>
    <s v="United States"/>
    <s v="Columbia"/>
    <x v="18"/>
    <n v="38401"/>
    <x v="0"/>
    <s v="OFF-SU-10001225"/>
    <x v="1"/>
    <x v="14"/>
    <s v="Staple remover"/>
    <n v="8.8320000000000007"/>
    <n v="3"/>
    <n v="0.2"/>
    <n v="-1.9872000000000005"/>
  </r>
  <r>
    <n v="4624"/>
    <s v="CA-2017-147228"/>
    <x v="428"/>
    <d v="2017-09-14T00:00:00"/>
    <s v="Standard Class"/>
    <s v="SO-20335"/>
    <s v="Sean O'Donnell"/>
    <x v="0"/>
    <s v="United States"/>
    <s v="Columbia"/>
    <x v="18"/>
    <n v="38401"/>
    <x v="0"/>
    <s v="OFF-PA-10000357"/>
    <x v="1"/>
    <x v="10"/>
    <s v="Xerox 1888"/>
    <n v="177.536"/>
    <n v="4"/>
    <n v="0.2"/>
    <n v="62.137599999999992"/>
  </r>
  <r>
    <n v="4625"/>
    <s v="CA-2017-147228"/>
    <x v="428"/>
    <d v="2017-09-14T00:00:00"/>
    <s v="Standard Class"/>
    <s v="SO-20335"/>
    <s v="Sean O'Donnell"/>
    <x v="0"/>
    <s v="United States"/>
    <s v="Columbia"/>
    <x v="18"/>
    <n v="38401"/>
    <x v="0"/>
    <s v="OFF-ST-10000046"/>
    <x v="1"/>
    <x v="4"/>
    <s v="Fellowes Super Stor/Drawer Files"/>
    <n v="258.48"/>
    <n v="2"/>
    <n v="0.2"/>
    <n v="-3.2309999999999945"/>
  </r>
  <r>
    <n v="4626"/>
    <s v="CA-2017-147228"/>
    <x v="428"/>
    <d v="2017-09-14T00:00:00"/>
    <s v="Standard Class"/>
    <s v="SO-20335"/>
    <s v="Sean O'Donnell"/>
    <x v="0"/>
    <s v="United States"/>
    <s v="Columbia"/>
    <x v="18"/>
    <n v="38401"/>
    <x v="0"/>
    <s v="FUR-FU-10000023"/>
    <x v="0"/>
    <x v="5"/>
    <s v="Eldon Wave Desk Accessories"/>
    <n v="14.135999999999999"/>
    <n v="3"/>
    <n v="0.2"/>
    <n v="4.240800000000001"/>
  </r>
  <r>
    <n v="4627"/>
    <s v="CA-2016-101336"/>
    <x v="373"/>
    <d v="2016-11-18T00:00:00"/>
    <s v="Standard Class"/>
    <s v="CK-12760"/>
    <s v="Cyma Kinney"/>
    <x v="1"/>
    <s v="United States"/>
    <s v="New York City"/>
    <x v="15"/>
    <n v="10011"/>
    <x v="3"/>
    <s v="OFF-ST-10003455"/>
    <x v="1"/>
    <x v="4"/>
    <s v="Tenex File Box, Personal Filing Tote with Lid, Black"/>
    <n v="77.55"/>
    <n v="5"/>
    <n v="0"/>
    <n v="20.163000000000004"/>
  </r>
  <r>
    <n v="4628"/>
    <s v="CA-2016-101336"/>
    <x v="373"/>
    <d v="2016-11-18T00:00:00"/>
    <s v="Standard Class"/>
    <s v="CK-12760"/>
    <s v="Cyma Kinney"/>
    <x v="1"/>
    <s v="United States"/>
    <s v="New York City"/>
    <x v="15"/>
    <n v="10011"/>
    <x v="3"/>
    <s v="OFF-ST-10000876"/>
    <x v="1"/>
    <x v="4"/>
    <s v="Eldon Simplefile Box Office"/>
    <n v="24.88"/>
    <n v="2"/>
    <n v="0"/>
    <n v="6.9664000000000001"/>
  </r>
  <r>
    <n v="4629"/>
    <s v="CA-2016-101336"/>
    <x v="373"/>
    <d v="2016-11-18T00:00:00"/>
    <s v="Standard Class"/>
    <s v="CK-12760"/>
    <s v="Cyma Kinney"/>
    <x v="1"/>
    <s v="United States"/>
    <s v="New York City"/>
    <x v="15"/>
    <n v="10011"/>
    <x v="3"/>
    <s v="OFF-AR-10003582"/>
    <x v="1"/>
    <x v="6"/>
    <s v="Boston Electric Pencil Sharpener, Model 1818, Charcoal Black"/>
    <n v="140.75"/>
    <n v="5"/>
    <n v="0"/>
    <n v="39.410000000000011"/>
  </r>
  <r>
    <n v="4630"/>
    <s v="CA-2016-101336"/>
    <x v="373"/>
    <d v="2016-11-18T00:00:00"/>
    <s v="Standard Class"/>
    <s v="CK-12760"/>
    <s v="Cyma Kinney"/>
    <x v="1"/>
    <s v="United States"/>
    <s v="New York City"/>
    <x v="15"/>
    <n v="10011"/>
    <x v="3"/>
    <s v="OFF-ST-10004258"/>
    <x v="1"/>
    <x v="4"/>
    <s v="Portable Personal File Box"/>
    <n v="36.630000000000003"/>
    <n v="3"/>
    <n v="0"/>
    <n v="9.8901000000000039"/>
  </r>
  <r>
    <n v="4631"/>
    <s v="US-2015-126235"/>
    <x v="52"/>
    <d v="2015-10-15T00:00:00"/>
    <s v="Same Day"/>
    <s v="GA-14725"/>
    <s v="Guy Armstrong"/>
    <x v="0"/>
    <s v="United States"/>
    <s v="Mount Pleasant"/>
    <x v="12"/>
    <n v="48858"/>
    <x v="2"/>
    <s v="FUR-FU-10000719"/>
    <x v="0"/>
    <x v="5"/>
    <s v="DAX Cubicle Frames, 8-1/2 x 11"/>
    <n v="17.14"/>
    <n v="2"/>
    <n v="0"/>
    <n v="6.1704000000000008"/>
  </r>
  <r>
    <n v="4632"/>
    <s v="CA-2017-168396"/>
    <x v="646"/>
    <d v="2017-08-08T00:00:00"/>
    <s v="Second Class"/>
    <s v="BD-11725"/>
    <s v="Bruce Degenhardt"/>
    <x v="0"/>
    <s v="United States"/>
    <s v="San Francisco"/>
    <x v="1"/>
    <n v="94122"/>
    <x v="1"/>
    <s v="OFF-LA-10001297"/>
    <x v="1"/>
    <x v="2"/>
    <s v="Avery 473"/>
    <n v="51.75"/>
    <n v="5"/>
    <n v="0"/>
    <n v="24.84"/>
  </r>
  <r>
    <n v="4633"/>
    <s v="CA-2017-168396"/>
    <x v="646"/>
    <d v="2017-08-08T00:00:00"/>
    <s v="Second Class"/>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s v="Standard Class"/>
    <s v="DS-13180"/>
    <s v="David Smith"/>
    <x v="1"/>
    <s v="United States"/>
    <s v="San Francisco"/>
    <x v="1"/>
    <n v="94122"/>
    <x v="1"/>
    <s v="FUR-BO-10003893"/>
    <x v="0"/>
    <x v="0"/>
    <s v="Sauder Camden County Collection Library"/>
    <n v="586.39800000000002"/>
    <n v="6"/>
    <n v="0.15"/>
    <n v="34.493999999999971"/>
  </r>
  <r>
    <n v="4635"/>
    <s v="CA-2015-130456"/>
    <x v="291"/>
    <d v="2015-08-26T00:00:00"/>
    <s v="Standard Class"/>
    <s v="DS-13180"/>
    <s v="David Smith"/>
    <x v="1"/>
    <s v="United States"/>
    <s v="San Francisco"/>
    <x v="1"/>
    <n v="94122"/>
    <x v="1"/>
    <s v="OFF-ST-10000736"/>
    <x v="1"/>
    <x v="4"/>
    <s v="Carina Double Wide Media Storage Towers in Natural &amp; Black"/>
    <n v="80.98"/>
    <n v="1"/>
    <n v="0"/>
    <n v="3.2391999999999967"/>
  </r>
  <r>
    <n v="4636"/>
    <s v="CA-2017-116288"/>
    <x v="846"/>
    <d v="2017-03-17T00:00:00"/>
    <s v="Standard Class"/>
    <s v="BS-11380"/>
    <s v="Bill Stewart"/>
    <x v="1"/>
    <s v="United States"/>
    <s v="San Francisco"/>
    <x v="1"/>
    <n v="94122"/>
    <x v="1"/>
    <s v="OFF-ST-10000736"/>
    <x v="1"/>
    <x v="4"/>
    <s v="Carina Double Wide Media Storage Towers in Natural &amp; Black"/>
    <n v="242.94"/>
    <n v="3"/>
    <n v="0"/>
    <n v="9.7175999999999902"/>
  </r>
  <r>
    <n v="4637"/>
    <s v="CA-2017-168228"/>
    <x v="842"/>
    <d v="2017-04-29T00:00:00"/>
    <s v="First Class"/>
    <s v="AP-10915"/>
    <s v="Arthur Prichep"/>
    <x v="0"/>
    <s v="United States"/>
    <s v="Los Angeles"/>
    <x v="1"/>
    <n v="90045"/>
    <x v="1"/>
    <s v="OFF-AR-10003373"/>
    <x v="1"/>
    <x v="6"/>
    <s v="Boston School Pro Electric Pencil Sharpener, 1670"/>
    <n v="123.92"/>
    <n v="4"/>
    <n v="0"/>
    <n v="33.458399999999997"/>
  </r>
  <r>
    <n v="4638"/>
    <s v="CA-2017-168228"/>
    <x v="842"/>
    <d v="2017-04-29T00:00:00"/>
    <s v="First Class"/>
    <s v="AP-10915"/>
    <s v="Arthur Prichep"/>
    <x v="0"/>
    <s v="United States"/>
    <s v="Los Angeles"/>
    <x v="1"/>
    <n v="90045"/>
    <x v="1"/>
    <s v="OFF-AR-10000390"/>
    <x v="1"/>
    <x v="6"/>
    <s v="Newell Chalk Holder"/>
    <n v="12.39"/>
    <n v="3"/>
    <n v="0"/>
    <n v="5.6993999999999998"/>
  </r>
  <r>
    <n v="4639"/>
    <s v="CA-2017-168228"/>
    <x v="842"/>
    <d v="2017-04-29T00:00:00"/>
    <s v="First Class"/>
    <s v="AP-10915"/>
    <s v="Arthur Prichep"/>
    <x v="0"/>
    <s v="United States"/>
    <s v="Los Angeles"/>
    <x v="1"/>
    <n v="90045"/>
    <x v="1"/>
    <s v="OFF-AR-10001725"/>
    <x v="1"/>
    <x v="6"/>
    <s v="Boston Home &amp; Office Model 2000 Electric Pencil Sharpeners"/>
    <n v="47.3"/>
    <n v="2"/>
    <n v="0"/>
    <n v="12.298000000000002"/>
  </r>
  <r>
    <n v="4640"/>
    <s v="CA-2016-102162"/>
    <x v="108"/>
    <d v="2016-09-16T00:00:00"/>
    <s v="Standard Class"/>
    <s v="JF-15565"/>
    <s v="Jill Fjeld"/>
    <x v="0"/>
    <s v="United States"/>
    <s v="Newport News"/>
    <x v="17"/>
    <n v="23602"/>
    <x v="0"/>
    <s v="TEC-CO-10001943"/>
    <x v="2"/>
    <x v="16"/>
    <s v="Canon PC-428 Personal Copier"/>
    <n v="1599.92"/>
    <n v="8"/>
    <n v="0"/>
    <n v="751.9624"/>
  </r>
  <r>
    <n v="4641"/>
    <s v="CA-2016-102162"/>
    <x v="108"/>
    <d v="2016-09-16T00:00:00"/>
    <s v="Standard Class"/>
    <s v="JF-15565"/>
    <s v="Jill Fjeld"/>
    <x v="0"/>
    <s v="United States"/>
    <s v="Newport News"/>
    <x v="17"/>
    <n v="23602"/>
    <x v="0"/>
    <s v="OFF-EN-10002312"/>
    <x v="1"/>
    <x v="12"/>
    <s v="#10 Self-Seal White Envelopes"/>
    <n v="11.09"/>
    <n v="1"/>
    <n v="0"/>
    <n v="5.4340999999999999"/>
  </r>
  <r>
    <n v="4642"/>
    <s v="CA-2017-130141"/>
    <x v="760"/>
    <d v="2017-10-24T00:00:00"/>
    <s v="Second Class"/>
    <s v="HA-14905"/>
    <s v="Helen Abelman"/>
    <x v="0"/>
    <s v="United States"/>
    <s v="Fort Collins"/>
    <x v="22"/>
    <n v="80525"/>
    <x v="1"/>
    <s v="OFF-BI-10000831"/>
    <x v="1"/>
    <x v="8"/>
    <s v="Storex Flexible Poly Binders with Double Pockets"/>
    <n v="3.1680000000000006"/>
    <n v="4"/>
    <n v="0.7"/>
    <n v="-2.5343999999999998"/>
  </r>
  <r>
    <n v="4643"/>
    <s v="CA-2017-130141"/>
    <x v="760"/>
    <d v="2017-10-24T00:00:00"/>
    <s v="Second Class"/>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s v="Standard Class"/>
    <s v="Co-12640"/>
    <s v="Corey-Lock"/>
    <x v="0"/>
    <s v="United States"/>
    <s v="Seattle"/>
    <x v="4"/>
    <n v="98105"/>
    <x v="1"/>
    <s v="OFF-BI-10002003"/>
    <x v="1"/>
    <x v="8"/>
    <s v="Ibico Presentation Index for Binding Systems"/>
    <n v="6.3680000000000003"/>
    <n v="2"/>
    <n v="0.2"/>
    <n v="2.1492"/>
  </r>
  <r>
    <n v="4645"/>
    <s v="CA-2015-147501"/>
    <x v="991"/>
    <d v="2015-08-06T00:00:00"/>
    <s v="Standard Class"/>
    <s v="Co-12640"/>
    <s v="Corey-Lock"/>
    <x v="0"/>
    <s v="United States"/>
    <s v="Seattle"/>
    <x v="4"/>
    <n v="98105"/>
    <x v="1"/>
    <s v="TEC-MA-10001972"/>
    <x v="2"/>
    <x v="15"/>
    <s v="Okidata C331dn Printer"/>
    <n v="558.4"/>
    <n v="2"/>
    <n v="0.2"/>
    <n v="41.880000000000024"/>
  </r>
  <r>
    <n v="4646"/>
    <s v="CA-2016-143910"/>
    <x v="399"/>
    <d v="2016-08-16T00:00:00"/>
    <s v="Standard Class"/>
    <s v="BC-11125"/>
    <s v="Becky Castell"/>
    <x v="2"/>
    <s v="United States"/>
    <s v="New York City"/>
    <x v="15"/>
    <n v="10011"/>
    <x v="3"/>
    <s v="FUR-CH-10000225"/>
    <x v="0"/>
    <x v="1"/>
    <s v="Global Geo Office Task Chair, Gray"/>
    <n v="145.76400000000001"/>
    <n v="2"/>
    <n v="0.1"/>
    <n v="-8.0980000000000167"/>
  </r>
  <r>
    <n v="4647"/>
    <s v="CA-2014-146885"/>
    <x v="992"/>
    <d v="2014-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s v="Standard Class"/>
    <s v="KB-16585"/>
    <s v="Ken Black"/>
    <x v="1"/>
    <s v="United States"/>
    <s v="Seattle"/>
    <x v="4"/>
    <n v="98103"/>
    <x v="1"/>
    <s v="OFF-PA-10003228"/>
    <x v="1"/>
    <x v="10"/>
    <s v="Xerox 1917"/>
    <n v="440.18999999999994"/>
    <n v="9"/>
    <n v="0"/>
    <n v="206.88929999999996"/>
  </r>
  <r>
    <n v="4650"/>
    <s v="CA-2017-129357"/>
    <x v="304"/>
    <d v="2017-05-19T00:00:00"/>
    <s v="Standard Class"/>
    <s v="KB-16585"/>
    <s v="Ken Black"/>
    <x v="1"/>
    <s v="United States"/>
    <s v="Seattle"/>
    <x v="4"/>
    <n v="98103"/>
    <x v="1"/>
    <s v="OFF-SU-10004498"/>
    <x v="1"/>
    <x v="14"/>
    <s v="Martin-Yale Premier Letter Opener"/>
    <n v="64.400000000000006"/>
    <n v="5"/>
    <n v="0"/>
    <n v="1.9320000000000004"/>
  </r>
  <r>
    <n v="4651"/>
    <s v="CA-2017-150987"/>
    <x v="798"/>
    <d v="2017-04-12T00:00:00"/>
    <s v="Standard Class"/>
    <s v="AH-10120"/>
    <s v="Adrian Hane"/>
    <x v="2"/>
    <s v="United States"/>
    <s v="San Francisco"/>
    <x v="1"/>
    <n v="94110"/>
    <x v="1"/>
    <s v="OFF-PA-10001878"/>
    <x v="1"/>
    <x v="10"/>
    <s v="Xerox 1891"/>
    <n v="244.54999999999998"/>
    <n v="5"/>
    <n v="0"/>
    <n v="114.93849999999998"/>
  </r>
  <r>
    <n v="4652"/>
    <s v="CA-2017-150987"/>
    <x v="798"/>
    <d v="2017-04-12T00:00:00"/>
    <s v="Standard Class"/>
    <s v="AH-10120"/>
    <s v="Adrian Hane"/>
    <x v="2"/>
    <s v="United States"/>
    <s v="San Francisco"/>
    <x v="1"/>
    <n v="94110"/>
    <x v="1"/>
    <s v="OFF-PA-10002923"/>
    <x v="1"/>
    <x v="10"/>
    <s v="Xerox 1942"/>
    <n v="195.76"/>
    <n v="4"/>
    <n v="0"/>
    <n v="97.88"/>
  </r>
  <r>
    <n v="4653"/>
    <s v="CA-2017-132647"/>
    <x v="922"/>
    <d v="2017-02-23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s v="Standard Class"/>
    <s v="GH-14410"/>
    <s v="Gary Hansen"/>
    <x v="2"/>
    <s v="United States"/>
    <s v="Perth Amboy"/>
    <x v="30"/>
    <n v="8861"/>
    <x v="3"/>
    <s v="OFF-ST-10003123"/>
    <x v="1"/>
    <x v="4"/>
    <s v="Fellowes Bases and Tops For Staxonsteel/High-Stak Systems"/>
    <n v="166.45"/>
    <n v="5"/>
    <n v="0"/>
    <n v="39.947999999999993"/>
  </r>
  <r>
    <n v="4655"/>
    <s v="CA-2017-159107"/>
    <x v="92"/>
    <d v="2017-06-26T00:00:00"/>
    <s v="Second Class"/>
    <s v="KT-16480"/>
    <s v="Kean Thornton"/>
    <x v="0"/>
    <s v="United States"/>
    <s v="San Francisco"/>
    <x v="1"/>
    <n v="94110"/>
    <x v="1"/>
    <s v="OFF-FA-10001332"/>
    <x v="1"/>
    <x v="13"/>
    <s v="Acco Banker's Clasps, 5 3/4&quot;-Long"/>
    <n v="2.88"/>
    <n v="1"/>
    <n v="0"/>
    <n v="1.3535999999999999"/>
  </r>
  <r>
    <n v="4656"/>
    <s v="CA-2014-160738"/>
    <x v="952"/>
    <d v="2014-05-10T00:00:00"/>
    <s v="Standard Class"/>
    <s v="KH-16330"/>
    <s v="Katharine Harms"/>
    <x v="1"/>
    <s v="United States"/>
    <s v="Freeport"/>
    <x v="10"/>
    <n v="61032"/>
    <x v="2"/>
    <s v="OFF-ST-10003442"/>
    <x v="1"/>
    <x v="4"/>
    <s v="Eldon Portable Mobile Manager"/>
    <n v="45.248000000000005"/>
    <n v="2"/>
    <n v="0.2"/>
    <n v="3.9591999999999992"/>
  </r>
  <r>
    <n v="4657"/>
    <s v="CA-2015-112130"/>
    <x v="910"/>
    <d v="2015-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s v="Standard Class"/>
    <s v="SV-20785"/>
    <s v="Stewart Visinsky"/>
    <x v="0"/>
    <s v="United States"/>
    <s v="Philadelphia"/>
    <x v="9"/>
    <n v="19140"/>
    <x v="3"/>
    <s v="OFF-AP-10003266"/>
    <x v="1"/>
    <x v="9"/>
    <s v="Holmes Replacement Filter for HEPA Air Cleaner, Large Room"/>
    <n v="23.696000000000002"/>
    <n v="2"/>
    <n v="0.2"/>
    <n v="6.5164"/>
  </r>
  <r>
    <n v="4659"/>
    <s v="CA-2015-112130"/>
    <x v="910"/>
    <d v="2015-05-07T00:00:00"/>
    <s v="Standard Class"/>
    <s v="SV-20785"/>
    <s v="Stewart Visinsky"/>
    <x v="0"/>
    <s v="United States"/>
    <s v="Philadelphia"/>
    <x v="9"/>
    <n v="19140"/>
    <x v="3"/>
    <s v="OFF-PA-10002230"/>
    <x v="1"/>
    <x v="10"/>
    <s v="Xerox 1897"/>
    <n v="7.9680000000000009"/>
    <n v="2"/>
    <n v="0.2"/>
    <n v="2.8884000000000007"/>
  </r>
  <r>
    <n v="4660"/>
    <s v="CA-2015-112130"/>
    <x v="910"/>
    <d v="2015-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s v="Standard Class"/>
    <s v="SV-20785"/>
    <s v="Stewart Visinsky"/>
    <x v="0"/>
    <s v="United States"/>
    <s v="Philadelphia"/>
    <x v="9"/>
    <n v="19140"/>
    <x v="3"/>
    <s v="TEC-AC-10001542"/>
    <x v="2"/>
    <x v="11"/>
    <s v="SanDisk Cruzer 16 GB USB Flash Drive"/>
    <n v="27.552000000000003"/>
    <n v="3"/>
    <n v="0.2"/>
    <n v="-0.3444000000000047"/>
  </r>
  <r>
    <n v="4662"/>
    <s v="CA-2015-112130"/>
    <x v="910"/>
    <d v="2015-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s v="Standard Class"/>
    <s v="SV-20785"/>
    <s v="Stewart Visinsky"/>
    <x v="0"/>
    <s v="United States"/>
    <s v="Philadelphia"/>
    <x v="9"/>
    <n v="19140"/>
    <x v="3"/>
    <s v="OFF-ST-10000563"/>
    <x v="1"/>
    <x v="4"/>
    <s v="Fellowes Bankers Box Stor/Drawer Steel Plus"/>
    <n v="76.75200000000001"/>
    <n v="3"/>
    <n v="0.2"/>
    <n v="-9.5940000000000012"/>
  </r>
  <r>
    <n v="4664"/>
    <s v="CA-2016-111409"/>
    <x v="31"/>
    <d v="2016-09-22T00:00:00"/>
    <s v="Standard Class"/>
    <s v="PO-18850"/>
    <s v="Patrick O'Brill"/>
    <x v="0"/>
    <s v="United States"/>
    <s v="Jacksonville"/>
    <x v="2"/>
    <n v="32216"/>
    <x v="0"/>
    <s v="OFF-LA-10002787"/>
    <x v="1"/>
    <x v="2"/>
    <s v="Avery 480"/>
    <n v="3"/>
    <n v="1"/>
    <n v="0.2"/>
    <n v="1.0499999999999998"/>
  </r>
  <r>
    <n v="4665"/>
    <s v="CA-2016-116232"/>
    <x v="897"/>
    <d v="2016-09-26T00:00:00"/>
    <s v="Standard Class"/>
    <s v="AC-10450"/>
    <s v="Amy Cox"/>
    <x v="0"/>
    <s v="United States"/>
    <s v="Pembroke Pines"/>
    <x v="2"/>
    <n v="33024"/>
    <x v="0"/>
    <s v="OFF-BI-10004022"/>
    <x v="1"/>
    <x v="8"/>
    <s v="Acco Suede Grain Vinyl Round Ring Binder"/>
    <n v="7.5060000000000002"/>
    <n v="9"/>
    <n v="0.7"/>
    <n v="-6.0047999999999977"/>
  </r>
  <r>
    <n v="4666"/>
    <s v="CA-2016-116232"/>
    <x v="897"/>
    <d v="2016-09-26T00:00:00"/>
    <s v="Standard Class"/>
    <s v="AC-10450"/>
    <s v="Amy Cox"/>
    <x v="0"/>
    <s v="United States"/>
    <s v="Pembroke Pines"/>
    <x v="2"/>
    <n v="33024"/>
    <x v="0"/>
    <s v="OFF-LA-10001158"/>
    <x v="1"/>
    <x v="2"/>
    <s v="Avery Address/Shipping Labels for Typewriters, 4&quot; x 2&quot;"/>
    <n v="16.559999999999999"/>
    <n v="2"/>
    <n v="0.2"/>
    <n v="5.7960000000000003"/>
  </r>
  <r>
    <n v="4667"/>
    <s v="CA-2016-116547"/>
    <x v="994"/>
    <d v="2016-01-17T00:00:00"/>
    <s v="Standard Class"/>
    <s v="KB-16585"/>
    <s v="Ken Black"/>
    <x v="1"/>
    <s v="United States"/>
    <s v="Seattle"/>
    <x v="4"/>
    <n v="98115"/>
    <x v="1"/>
    <s v="FUR-FU-10000076"/>
    <x v="0"/>
    <x v="5"/>
    <s v="24-Hour Round Wall Clock"/>
    <n v="79.92"/>
    <n v="4"/>
    <n v="0"/>
    <n v="34.365600000000008"/>
  </r>
  <r>
    <n v="4668"/>
    <s v="CA-2016-116547"/>
    <x v="994"/>
    <d v="2016-01-17T00:00:00"/>
    <s v="Standard Class"/>
    <s v="KB-16585"/>
    <s v="Ken Black"/>
    <x v="1"/>
    <s v="United States"/>
    <s v="Seattle"/>
    <x v="4"/>
    <n v="98115"/>
    <x v="1"/>
    <s v="TEC-AC-10002335"/>
    <x v="2"/>
    <x v="11"/>
    <s v="Logitech Media Keyboard K200"/>
    <n v="69.98"/>
    <n v="2"/>
    <n v="0"/>
    <n v="13.296199999999999"/>
  </r>
  <r>
    <n v="4669"/>
    <s v="US-2017-133200"/>
    <x v="636"/>
    <d v="2017-05-11T00:00:00"/>
    <s v="Standard Class"/>
    <s v="DB-13555"/>
    <s v="Dorothy Badders"/>
    <x v="1"/>
    <s v="United States"/>
    <s v="Fort Worth"/>
    <x v="5"/>
    <n v="76106"/>
    <x v="2"/>
    <s v="OFF-BI-10002827"/>
    <x v="1"/>
    <x v="8"/>
    <s v="Avery Durable Poly Binders"/>
    <n v="11.059999999999999"/>
    <n v="10"/>
    <n v="0.8"/>
    <n v="-18.802"/>
  </r>
  <r>
    <n v="4670"/>
    <s v="US-2017-133200"/>
    <x v="636"/>
    <d v="2017-05-11T00:00:00"/>
    <s v="Standard Class"/>
    <s v="DB-13555"/>
    <s v="Dorothy Badders"/>
    <x v="1"/>
    <s v="United States"/>
    <s v="Fort Worth"/>
    <x v="5"/>
    <n v="76106"/>
    <x v="2"/>
    <s v="FUR-BO-10001601"/>
    <x v="0"/>
    <x v="0"/>
    <s v="Sauder Mission Library with Doors, Fruitwood Finish"/>
    <n v="623.46479999999997"/>
    <n v="7"/>
    <n v="0.32"/>
    <n v="-119.19180000000006"/>
  </r>
  <r>
    <n v="4671"/>
    <s v="US-2017-133200"/>
    <x v="636"/>
    <d v="2017-05-11T00:00:00"/>
    <s v="Standard Class"/>
    <s v="DB-13555"/>
    <s v="Dorothy Badders"/>
    <x v="1"/>
    <s v="United States"/>
    <s v="Fort Worth"/>
    <x v="5"/>
    <n v="76106"/>
    <x v="2"/>
    <s v="OFF-ST-10001932"/>
    <x v="1"/>
    <x v="4"/>
    <s v="Fellowes Staxonsteel Drawer Files"/>
    <n v="772.68000000000006"/>
    <n v="5"/>
    <n v="0.2"/>
    <n v="-57.950999999999993"/>
  </r>
  <r>
    <n v="4672"/>
    <s v="CA-2016-133550"/>
    <x v="995"/>
    <d v="2016-08-06T00:00:00"/>
    <s v="Standard Class"/>
    <s v="KL-16645"/>
    <s v="Ken Lonsdale"/>
    <x v="0"/>
    <s v="United States"/>
    <s v="Detroit"/>
    <x v="12"/>
    <n v="48205"/>
    <x v="2"/>
    <s v="OFF-AP-10001005"/>
    <x v="1"/>
    <x v="9"/>
    <s v="Honeywell Quietcare HEPA Air Cleaner"/>
    <n v="283.14000000000004"/>
    <n v="4"/>
    <n v="0.1"/>
    <n v="72.357999999999976"/>
  </r>
  <r>
    <n v="4673"/>
    <s v="CA-2016-133550"/>
    <x v="995"/>
    <d v="2016-08-06T00:00:00"/>
    <s v="Standard Class"/>
    <s v="KL-16645"/>
    <s v="Ken Lonsdale"/>
    <x v="0"/>
    <s v="United States"/>
    <s v="Detroit"/>
    <x v="12"/>
    <n v="48205"/>
    <x v="2"/>
    <s v="TEC-PH-10004042"/>
    <x v="2"/>
    <x v="7"/>
    <s v="ClearOne Communications CHAT 70 OC Speaker Phone"/>
    <n v="635.96"/>
    <n v="4"/>
    <n v="0"/>
    <n v="165.34960000000001"/>
  </r>
  <r>
    <n v="4674"/>
    <s v="CA-2016-133550"/>
    <x v="995"/>
    <d v="2016-08-06T00:00:00"/>
    <s v="Standard Class"/>
    <s v="KL-16645"/>
    <s v="Ken Lonsdale"/>
    <x v="0"/>
    <s v="United States"/>
    <s v="Detroit"/>
    <x v="12"/>
    <n v="48205"/>
    <x v="2"/>
    <s v="TEC-PH-10001079"/>
    <x v="2"/>
    <x v="7"/>
    <s v="Polycom SoundPoint Pro SE-225 Corded phone"/>
    <n v="118.99"/>
    <n v="1"/>
    <n v="0"/>
    <n v="33.3172"/>
  </r>
  <r>
    <n v="4675"/>
    <s v="CA-2016-133550"/>
    <x v="995"/>
    <d v="2016-08-06T00:00:00"/>
    <s v="Standard Class"/>
    <s v="KL-16645"/>
    <s v="Ken Lonsdale"/>
    <x v="0"/>
    <s v="United States"/>
    <s v="Detroit"/>
    <x v="12"/>
    <n v="48205"/>
    <x v="2"/>
    <s v="FUR-FU-10002918"/>
    <x v="0"/>
    <x v="5"/>
    <s v="Eldon ClusterMat Chair Mat with Cordless Antistatic Protection"/>
    <n v="272.94"/>
    <n v="3"/>
    <n v="0"/>
    <n v="30.023400000000009"/>
  </r>
  <r>
    <n v="4676"/>
    <s v="CA-2017-139416"/>
    <x v="996"/>
    <d v="2017-03-29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s v="Standard Class"/>
    <s v="JF-15295"/>
    <s v="Jason Fortune-"/>
    <x v="0"/>
    <s v="United States"/>
    <s v="Logan"/>
    <x v="7"/>
    <n v="84321"/>
    <x v="1"/>
    <s v="OFF-BI-10001617"/>
    <x v="1"/>
    <x v="8"/>
    <s v="GBC Wire Binding Combs"/>
    <n v="33.088000000000001"/>
    <n v="4"/>
    <n v="0.2"/>
    <n v="11.167199999999999"/>
  </r>
  <r>
    <n v="4678"/>
    <s v="CA-2014-114510"/>
    <x v="619"/>
    <d v="2014-03-19T00:00:00"/>
    <s v="Standard Class"/>
    <s v="JF-15295"/>
    <s v="Jason Fortune-"/>
    <x v="0"/>
    <s v="United States"/>
    <s v="Logan"/>
    <x v="7"/>
    <n v="84321"/>
    <x v="1"/>
    <s v="OFF-ST-10000736"/>
    <x v="1"/>
    <x v="4"/>
    <s v="Carina Double Wide Media Storage Towers in Natural &amp; Black"/>
    <n v="80.98"/>
    <n v="1"/>
    <n v="0"/>
    <n v="3.2391999999999967"/>
  </r>
  <r>
    <n v="4679"/>
    <s v="CA-2014-114510"/>
    <x v="619"/>
    <d v="2014-03-19T00:00:00"/>
    <s v="Standard Class"/>
    <s v="JF-15295"/>
    <s v="Jason Fortune-"/>
    <x v="0"/>
    <s v="United States"/>
    <s v="Logan"/>
    <x v="7"/>
    <n v="84321"/>
    <x v="1"/>
    <s v="TEC-AC-10004877"/>
    <x v="2"/>
    <x v="11"/>
    <s v="Imation 30456 USB Flash Drive 8GB"/>
    <n v="82.800000000000011"/>
    <n v="12"/>
    <n v="0"/>
    <n v="6.6239999999999952"/>
  </r>
  <r>
    <n v="4680"/>
    <s v="CA-2014-114510"/>
    <x v="619"/>
    <d v="2014-03-19T00:00:00"/>
    <s v="Standard Class"/>
    <s v="JF-15295"/>
    <s v="Jason Fortune-"/>
    <x v="0"/>
    <s v="United States"/>
    <s v="Logan"/>
    <x v="7"/>
    <n v="84321"/>
    <x v="1"/>
    <s v="OFF-ST-10003221"/>
    <x v="1"/>
    <x v="4"/>
    <s v="Staple magnet"/>
    <n v="21.36"/>
    <n v="2"/>
    <n v="0"/>
    <n v="5.7672000000000008"/>
  </r>
  <r>
    <n v="4681"/>
    <s v="CA-2014-114510"/>
    <x v="619"/>
    <d v="2014-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s v="Second Class"/>
    <s v="RE-19450"/>
    <s v="Richard Eichhorn"/>
    <x v="0"/>
    <s v="United States"/>
    <s v="Auburn"/>
    <x v="15"/>
    <n v="13021"/>
    <x v="3"/>
    <s v="OFF-FA-10000936"/>
    <x v="1"/>
    <x v="13"/>
    <s v="Acco Hot Clips Clips to Go"/>
    <n v="29.61"/>
    <n v="9"/>
    <n v="0"/>
    <n v="13.324499999999999"/>
  </r>
  <r>
    <n v="4683"/>
    <s v="CA-2016-127698"/>
    <x v="49"/>
    <d v="2016-12-01T00:00:00"/>
    <s v="Same Day"/>
    <s v="MV-18190"/>
    <s v="Mike Vittorini"/>
    <x v="0"/>
    <s v="United States"/>
    <s v="Raleigh"/>
    <x v="3"/>
    <n v="27604"/>
    <x v="0"/>
    <s v="TEC-PH-10003811"/>
    <x v="2"/>
    <x v="7"/>
    <s v="Jabra Supreme Plus Driver Edition Headset"/>
    <n v="863.928"/>
    <n v="9"/>
    <n v="0.2"/>
    <n v="86.392799999999994"/>
  </r>
  <r>
    <n v="4684"/>
    <s v="CA-2016-159912"/>
    <x v="48"/>
    <d v="2016-09-03T00:00:00"/>
    <s v="Standard Class"/>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s v="Standard Class"/>
    <s v="GB-14530"/>
    <s v="George Bell"/>
    <x v="1"/>
    <s v="United States"/>
    <s v="Philadelphia"/>
    <x v="9"/>
    <n v="19120"/>
    <x v="3"/>
    <s v="FUR-BO-10002853"/>
    <x v="0"/>
    <x v="0"/>
    <s v="O'Sullivan 5-Shelf Heavy-Duty Bookcases"/>
    <n v="163.88"/>
    <n v="4"/>
    <n v="0.5"/>
    <n v="-81.94"/>
  </r>
  <r>
    <n v="4686"/>
    <s v="CA-2016-159912"/>
    <x v="48"/>
    <d v="2016-09-03T00:00:00"/>
    <s v="Standard Class"/>
    <s v="GB-14530"/>
    <s v="George Bell"/>
    <x v="1"/>
    <s v="United States"/>
    <s v="Philadelphia"/>
    <x v="9"/>
    <n v="19120"/>
    <x v="3"/>
    <s v="OFF-BI-10002071"/>
    <x v="1"/>
    <x v="8"/>
    <s v="Fellowes Black Plastic Comb Bindings"/>
    <n v="3.4860000000000002"/>
    <n v="2"/>
    <n v="0.7"/>
    <n v="-2.7887999999999993"/>
  </r>
  <r>
    <n v="4687"/>
    <s v="CA-2016-159912"/>
    <x v="48"/>
    <d v="2016-09-03T00:00:00"/>
    <s v="Standard Class"/>
    <s v="GB-14530"/>
    <s v="George Bell"/>
    <x v="1"/>
    <s v="United States"/>
    <s v="Philadelphia"/>
    <x v="9"/>
    <n v="19120"/>
    <x v="3"/>
    <s v="OFF-FA-10000053"/>
    <x v="1"/>
    <x v="13"/>
    <s v="Revere Boxed Rubber Bands by Revere"/>
    <n v="10.584"/>
    <n v="7"/>
    <n v="0.2"/>
    <n v="-2.3813999999999993"/>
  </r>
  <r>
    <n v="4688"/>
    <s v="CA-2016-101987"/>
    <x v="890"/>
    <d v="2016-06-30T00:00:00"/>
    <s v="Standard Class"/>
    <s v="HL-15040"/>
    <s v="Hunter Lopez"/>
    <x v="0"/>
    <s v="United States"/>
    <s v="Richmond"/>
    <x v="14"/>
    <n v="47374"/>
    <x v="2"/>
    <s v="TEC-PH-10001305"/>
    <x v="2"/>
    <x v="7"/>
    <s v="Panasonic KX TS208W Corded phone"/>
    <n v="440.91"/>
    <n v="9"/>
    <n v="0"/>
    <n v="123.45480000000005"/>
  </r>
  <r>
    <n v="4689"/>
    <s v="US-2017-154851"/>
    <x v="983"/>
    <d v="2017-04-03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s v="First Class"/>
    <s v="CT-11995"/>
    <s v="Carol Triggs"/>
    <x v="0"/>
    <s v="United States"/>
    <s v="Tucson"/>
    <x v="16"/>
    <n v="85705"/>
    <x v="1"/>
    <s v="FUR-FU-10001876"/>
    <x v="0"/>
    <x v="5"/>
    <s v="Computer Room Manger, 14&quot;"/>
    <n v="51.967999999999996"/>
    <n v="2"/>
    <n v="0.2"/>
    <n v="10.393599999999998"/>
  </r>
  <r>
    <n v="4691"/>
    <s v="CA-2014-138681"/>
    <x v="414"/>
    <d v="2014-12-22T00:00:00"/>
    <s v="First Class"/>
    <s v="CT-11995"/>
    <s v="Carol Triggs"/>
    <x v="0"/>
    <s v="United States"/>
    <s v="Tucson"/>
    <x v="16"/>
    <n v="85705"/>
    <x v="1"/>
    <s v="TEC-AC-10003628"/>
    <x v="2"/>
    <x v="11"/>
    <s v="Logitech 910-002974 M325 Wireless Mouse for Web Scrolling"/>
    <n v="71.975999999999999"/>
    <n v="3"/>
    <n v="0.2"/>
    <n v="21.592800000000011"/>
  </r>
  <r>
    <n v="4692"/>
    <s v="CA-2014-138681"/>
    <x v="414"/>
    <d v="2014-12-22T00:00:00"/>
    <s v="First Class"/>
    <s v="CT-11995"/>
    <s v="Carol Triggs"/>
    <x v="0"/>
    <s v="United States"/>
    <s v="Tucson"/>
    <x v="16"/>
    <n v="85705"/>
    <x v="1"/>
    <s v="FUR-CH-10004860"/>
    <x v="0"/>
    <x v="1"/>
    <s v="Global Low Back Tilter Chair"/>
    <n v="242.35200000000003"/>
    <n v="3"/>
    <n v="0.2"/>
    <n v="-42.411600000000035"/>
  </r>
  <r>
    <n v="4693"/>
    <s v="CA-2014-138681"/>
    <x v="414"/>
    <d v="2014-12-22T00:00:00"/>
    <s v="First Class"/>
    <s v="CT-11995"/>
    <s v="Carol Triggs"/>
    <x v="0"/>
    <s v="United States"/>
    <s v="Tucson"/>
    <x v="16"/>
    <n v="85705"/>
    <x v="1"/>
    <s v="OFF-PA-10000357"/>
    <x v="1"/>
    <x v="10"/>
    <s v="Xerox 1888"/>
    <n v="221.92000000000002"/>
    <n v="5"/>
    <n v="0.2"/>
    <n v="77.671999999999983"/>
  </r>
  <r>
    <n v="4694"/>
    <s v="CA-2014-138681"/>
    <x v="414"/>
    <d v="2014-12-22T00:00:00"/>
    <s v="First Class"/>
    <s v="CT-11995"/>
    <s v="Carol Triggs"/>
    <x v="0"/>
    <s v="United States"/>
    <s v="Tucson"/>
    <x v="16"/>
    <n v="85705"/>
    <x v="1"/>
    <s v="OFF-PA-10003270"/>
    <x v="1"/>
    <x v="10"/>
    <s v="Xerox 1954"/>
    <n v="8.4480000000000004"/>
    <n v="2"/>
    <n v="0.2"/>
    <n v="2.6399999999999997"/>
  </r>
  <r>
    <n v="4695"/>
    <s v="US-2015-138121"/>
    <x v="997"/>
    <d v="2015-12-17T00:00:00"/>
    <s v="Same Day"/>
    <s v="JL-15835"/>
    <s v="John Lee"/>
    <x v="0"/>
    <s v="United States"/>
    <s v="Detroit"/>
    <x v="12"/>
    <n v="48205"/>
    <x v="2"/>
    <s v="OFF-BI-10000320"/>
    <x v="1"/>
    <x v="8"/>
    <s v="GBC Plastic Binding Combs"/>
    <n v="29.52"/>
    <n v="4"/>
    <n v="0"/>
    <n v="14.4648"/>
  </r>
  <r>
    <n v="4696"/>
    <s v="US-2015-138121"/>
    <x v="997"/>
    <d v="2015-12-17T00:00:00"/>
    <s v="Same Day"/>
    <s v="JL-15835"/>
    <s v="John Lee"/>
    <x v="0"/>
    <s v="United States"/>
    <s v="Detroit"/>
    <x v="12"/>
    <n v="48205"/>
    <x v="2"/>
    <s v="FUR-CH-10003846"/>
    <x v="0"/>
    <x v="1"/>
    <s v="Hon Valutask Swivel Chairs"/>
    <n v="302.94"/>
    <n v="3"/>
    <n v="0"/>
    <n v="48.470400000000012"/>
  </r>
  <r>
    <n v="4697"/>
    <s v="US-2015-138121"/>
    <x v="997"/>
    <d v="2015-12-17T00:00:00"/>
    <s v="Same Day"/>
    <s v="JL-15835"/>
    <s v="John Lee"/>
    <x v="0"/>
    <s v="United States"/>
    <s v="Detroit"/>
    <x v="12"/>
    <n v="48205"/>
    <x v="2"/>
    <s v="FUR-CH-10004875"/>
    <x v="0"/>
    <x v="1"/>
    <s v="Harbour Creations 67200 Series Stacking Chairs"/>
    <n v="142.36000000000001"/>
    <n v="2"/>
    <n v="0"/>
    <n v="38.437200000000004"/>
  </r>
  <r>
    <n v="4698"/>
    <s v="US-2015-138121"/>
    <x v="997"/>
    <d v="2015-12-17T00:00:00"/>
    <s v="Same Day"/>
    <s v="JL-15835"/>
    <s v="John Lee"/>
    <x v="0"/>
    <s v="United States"/>
    <s v="Detroit"/>
    <x v="12"/>
    <n v="48205"/>
    <x v="2"/>
    <s v="FUR-CH-10003817"/>
    <x v="0"/>
    <x v="1"/>
    <s v="Global Value Steno Chair, Gray"/>
    <n v="546.66"/>
    <n v="9"/>
    <n v="0"/>
    <n v="136.66500000000002"/>
  </r>
  <r>
    <n v="4699"/>
    <s v="US-2015-138121"/>
    <x v="997"/>
    <d v="2015-12-17T00:00:00"/>
    <s v="Same Day"/>
    <s v="JL-15835"/>
    <s v="John Lee"/>
    <x v="0"/>
    <s v="United States"/>
    <s v="Detroit"/>
    <x v="12"/>
    <n v="48205"/>
    <x v="2"/>
    <s v="FUR-FU-10002116"/>
    <x v="0"/>
    <x v="5"/>
    <s v="Tenex Carpeted, Granite-Look or Clear Contemporary Contour Shape Chair Mats"/>
    <n v="212.13"/>
    <n v="3"/>
    <n v="0"/>
    <n v="14.849099999999979"/>
  </r>
  <r>
    <n v="4700"/>
    <s v="CA-2017-140298"/>
    <x v="943"/>
    <d v="2017-05-17T00:00:00"/>
    <s v="Standard Class"/>
    <s v="JK-16120"/>
    <s v="Julie Kriz"/>
    <x v="2"/>
    <s v="United States"/>
    <s v="Austin"/>
    <x v="5"/>
    <n v="78745"/>
    <x v="2"/>
    <s v="OFF-AR-10003481"/>
    <x v="1"/>
    <x v="6"/>
    <s v="Newell 348"/>
    <n v="5.2480000000000002"/>
    <n v="2"/>
    <n v="0.2"/>
    <n v="0.59039999999999915"/>
  </r>
  <r>
    <n v="4701"/>
    <s v="CA-2017-140298"/>
    <x v="943"/>
    <d v="2017-05-17T00:00:00"/>
    <s v="Standard Class"/>
    <s v="JK-16120"/>
    <s v="Julie Kriz"/>
    <x v="2"/>
    <s v="United States"/>
    <s v="Austin"/>
    <x v="5"/>
    <n v="78745"/>
    <x v="2"/>
    <s v="OFF-ST-10004180"/>
    <x v="1"/>
    <x v="4"/>
    <s v="Safco Commercial Shelving"/>
    <n v="74.415999999999997"/>
    <n v="2"/>
    <n v="0.2"/>
    <n v="-14.883200000000002"/>
  </r>
  <r>
    <n v="4702"/>
    <s v="CA-2017-140298"/>
    <x v="943"/>
    <d v="2017-05-17T00:00:00"/>
    <s v="Standard Class"/>
    <s v="JK-16120"/>
    <s v="Julie Kriz"/>
    <x v="2"/>
    <s v="United States"/>
    <s v="Austin"/>
    <x v="5"/>
    <n v="78745"/>
    <x v="2"/>
    <s v="OFF-PA-10003657"/>
    <x v="1"/>
    <x v="10"/>
    <s v="Xerox 1927"/>
    <n v="6.8480000000000008"/>
    <n v="2"/>
    <n v="0.2"/>
    <n v="2.1399999999999992"/>
  </r>
  <r>
    <n v="4703"/>
    <s v="CA-2017-140298"/>
    <x v="943"/>
    <d v="2017-05-17T00:00:00"/>
    <s v="Standard Class"/>
    <s v="JK-16120"/>
    <s v="Julie Kriz"/>
    <x v="2"/>
    <s v="United States"/>
    <s v="Austin"/>
    <x v="5"/>
    <n v="78745"/>
    <x v="2"/>
    <s v="FUR-FU-10001967"/>
    <x v="0"/>
    <x v="5"/>
    <s v="Telescoping Adjustable Floor Lamp"/>
    <n v="7.9959999999999996"/>
    <n v="1"/>
    <n v="0.6"/>
    <n v="-6.9964999999999993"/>
  </r>
  <r>
    <n v="4704"/>
    <s v="CA-2016-166240"/>
    <x v="890"/>
    <d v="2016-06-28T00:00:00"/>
    <s v="Standard Class"/>
    <s v="DH-13075"/>
    <s v="Dave Hallsten"/>
    <x v="1"/>
    <s v="United States"/>
    <s v="Houston"/>
    <x v="5"/>
    <n v="77095"/>
    <x v="2"/>
    <s v="OFF-AP-10002082"/>
    <x v="1"/>
    <x v="9"/>
    <s v="Holmes HEPA Air Purifier"/>
    <n v="8.711999999999998"/>
    <n v="2"/>
    <n v="0.8"/>
    <n v="-19.602000000000007"/>
  </r>
  <r>
    <n v="4705"/>
    <s v="CA-2016-158435"/>
    <x v="624"/>
    <d v="2016-05-18T00:00:00"/>
    <s v="First Class"/>
    <s v="AG-10900"/>
    <s v="Arthur Gainer"/>
    <x v="0"/>
    <s v="United States"/>
    <s v="Waterbury"/>
    <x v="29"/>
    <n v="6708"/>
    <x v="3"/>
    <s v="OFF-SU-10000381"/>
    <x v="1"/>
    <x v="14"/>
    <s v="Acme Forged Steel Scissors with Black Enamel Handles"/>
    <n v="65.17"/>
    <n v="7"/>
    <n v="0"/>
    <n v="18.899299999999997"/>
  </r>
  <r>
    <n v="4706"/>
    <s v="CA-2016-158435"/>
    <x v="624"/>
    <d v="2016-05-18T00:00:00"/>
    <s v="First Class"/>
    <s v="AG-10900"/>
    <s v="Arthur Gainer"/>
    <x v="0"/>
    <s v="United States"/>
    <s v="Waterbury"/>
    <x v="29"/>
    <n v="6708"/>
    <x v="3"/>
    <s v="OFF-LA-10002475"/>
    <x v="1"/>
    <x v="2"/>
    <s v="Avery 519"/>
    <n v="14.62"/>
    <n v="2"/>
    <n v="0"/>
    <n v="6.8713999999999995"/>
  </r>
  <r>
    <n v="4707"/>
    <s v="CA-2016-158435"/>
    <x v="624"/>
    <d v="2016-05-18T00:00:00"/>
    <s v="First Class"/>
    <s v="AG-10900"/>
    <s v="Arthur Gainer"/>
    <x v="0"/>
    <s v="United States"/>
    <s v="Waterbury"/>
    <x v="29"/>
    <n v="6708"/>
    <x v="3"/>
    <s v="FUR-FU-10003975"/>
    <x v="0"/>
    <x v="5"/>
    <s v="Eldon Advantage Chair Mats for Low to Medium Pile Carpets"/>
    <n v="173.24"/>
    <n v="4"/>
    <n v="0"/>
    <n v="17.323999999999984"/>
  </r>
  <r>
    <n v="4708"/>
    <s v="CA-2017-138149"/>
    <x v="222"/>
    <d v="2017-06-30T00:00:00"/>
    <s v="First Class"/>
    <s v="WB-21850"/>
    <s v="William Brown"/>
    <x v="0"/>
    <s v="United States"/>
    <s v="Los Angeles"/>
    <x v="1"/>
    <n v="90049"/>
    <x v="1"/>
    <s v="OFF-BI-10003091"/>
    <x v="1"/>
    <x v="8"/>
    <s v="GBC DocuBind TL200 Manual Binding Machine"/>
    <n v="895.92"/>
    <n v="5"/>
    <n v="0.2"/>
    <n v="302.37299999999993"/>
  </r>
  <r>
    <n v="4709"/>
    <s v="CA-2017-138149"/>
    <x v="222"/>
    <d v="2017-06-30T00:00:00"/>
    <s v="First Class"/>
    <s v="WB-21850"/>
    <s v="William Brown"/>
    <x v="0"/>
    <s v="United States"/>
    <s v="Los Angeles"/>
    <x v="1"/>
    <n v="90049"/>
    <x v="1"/>
    <s v="OFF-ST-10002974"/>
    <x v="1"/>
    <x v="4"/>
    <s v="Trav-L-File Heavy-Duty Shuttle II, Black"/>
    <n v="130.71"/>
    <n v="3"/>
    <n v="0"/>
    <n v="39.212999999999994"/>
  </r>
  <r>
    <n v="4710"/>
    <s v="CA-2017-138149"/>
    <x v="222"/>
    <d v="2017-06-30T00:00:00"/>
    <s v="First Class"/>
    <s v="WB-21850"/>
    <s v="William Brown"/>
    <x v="0"/>
    <s v="United States"/>
    <s v="Los Angeles"/>
    <x v="1"/>
    <n v="90049"/>
    <x v="1"/>
    <s v="OFF-AR-10000255"/>
    <x v="1"/>
    <x v="6"/>
    <s v="Newell 328"/>
    <n v="11.68"/>
    <n v="2"/>
    <n v="0"/>
    <n v="3.0367999999999995"/>
  </r>
  <r>
    <n v="4711"/>
    <s v="CA-2017-138149"/>
    <x v="222"/>
    <d v="2017-06-30T00:00:00"/>
    <s v="First Class"/>
    <s v="WB-21850"/>
    <s v="William Brown"/>
    <x v="0"/>
    <s v="United States"/>
    <s v="Los Angeles"/>
    <x v="1"/>
    <n v="90049"/>
    <x v="1"/>
    <s v="TEC-AC-10001284"/>
    <x v="2"/>
    <x v="11"/>
    <s v="Enermax Briskie RF Wireless Keyboard and Mouse Combo"/>
    <n v="62.31"/>
    <n v="3"/>
    <n v="0"/>
    <n v="22.4316"/>
  </r>
  <r>
    <n v="4712"/>
    <s v="CA-2014-112403"/>
    <x v="691"/>
    <d v="2014-03-31T00:00:00"/>
    <s v="Same Day"/>
    <s v="JO-15280"/>
    <s v="Jas O'Carroll"/>
    <x v="0"/>
    <s v="United States"/>
    <s v="Philadelphia"/>
    <x v="9"/>
    <n v="19120"/>
    <x v="3"/>
    <s v="OFF-BI-10003529"/>
    <x v="1"/>
    <x v="8"/>
    <s v="Avery Round Ring Poly Binders"/>
    <n v="0.85200000000000009"/>
    <n v="1"/>
    <n v="0.7"/>
    <n v="-0.59639999999999982"/>
  </r>
  <r>
    <n v="4713"/>
    <s v="CA-2014-108273"/>
    <x v="757"/>
    <d v="2014-12-21T00:00:00"/>
    <s v="Standard Class"/>
    <s v="EJ-13720"/>
    <s v="Ed Jacobs"/>
    <x v="0"/>
    <s v="United States"/>
    <s v="Huntsville"/>
    <x v="5"/>
    <n v="77340"/>
    <x v="2"/>
    <s v="OFF-PA-10000029"/>
    <x v="1"/>
    <x v="10"/>
    <s v="Xerox 224"/>
    <n v="36.288000000000011"/>
    <n v="7"/>
    <n v="0.2"/>
    <n v="12.700800000000001"/>
  </r>
  <r>
    <n v="4714"/>
    <s v="CA-2014-108273"/>
    <x v="757"/>
    <d v="2014-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s v="First Class"/>
    <s v="AB-10105"/>
    <s v="Adrian Barton"/>
    <x v="0"/>
    <s v="United States"/>
    <s v="Portland"/>
    <x v="21"/>
    <n v="97206"/>
    <x v="1"/>
    <s v="TEC-PH-10002200"/>
    <x v="2"/>
    <x v="7"/>
    <s v="Aastra 6757i CT Wireless VoIP phone"/>
    <n v="344.70400000000001"/>
    <n v="2"/>
    <n v="0.2"/>
    <n v="38.779199999999989"/>
  </r>
  <r>
    <n v="4716"/>
    <s v="US-2015-122910"/>
    <x v="793"/>
    <d v="2015-05-16T00:00:00"/>
    <s v="Standard Class"/>
    <s v="LT-16765"/>
    <s v="Larry Tron"/>
    <x v="0"/>
    <s v="United States"/>
    <s v="Louisville"/>
    <x v="22"/>
    <n v="80027"/>
    <x v="1"/>
    <s v="TEC-PH-10000441"/>
    <x v="2"/>
    <x v="7"/>
    <s v="VTech DS6151"/>
    <n v="201.584"/>
    <n v="2"/>
    <n v="0.2"/>
    <n v="20.158400000000015"/>
  </r>
  <r>
    <n v="4717"/>
    <s v="CA-2017-143126"/>
    <x v="734"/>
    <d v="2017-12-07T00:00:00"/>
    <s v="Second Class"/>
    <s v="CM-12655"/>
    <s v="Corinna Mitchell"/>
    <x v="2"/>
    <s v="United States"/>
    <s v="Seattle"/>
    <x v="4"/>
    <n v="98115"/>
    <x v="1"/>
    <s v="FUR-TA-10002958"/>
    <x v="0"/>
    <x v="3"/>
    <s v="Bevis Oval Conference Table, Walnut"/>
    <n v="521.96"/>
    <n v="2"/>
    <n v="0"/>
    <n v="88.733199999999954"/>
  </r>
  <r>
    <n v="4718"/>
    <s v="CA-2015-129042"/>
    <x v="295"/>
    <d v="2015-12-17T00:00:00"/>
    <s v="Standard Class"/>
    <s v="EM-13960"/>
    <s v="Eric Murdock"/>
    <x v="0"/>
    <s v="United States"/>
    <s v="Baltimore"/>
    <x v="39"/>
    <n v="21215"/>
    <x v="3"/>
    <s v="OFF-AR-10001662"/>
    <x v="1"/>
    <x v="6"/>
    <s v="Rogers Handheld Barrel Pencil Sharpener"/>
    <n v="8.2200000000000006"/>
    <n v="3"/>
    <n v="0"/>
    <n v="2.2194000000000007"/>
  </r>
  <r>
    <n v="4719"/>
    <s v="CA-2015-109736"/>
    <x v="998"/>
    <d v="2015-10-11T00:00:00"/>
    <s v="First Class"/>
    <s v="DJ-13420"/>
    <s v="Denny Joy"/>
    <x v="1"/>
    <s v="United States"/>
    <s v="San Francisco"/>
    <x v="1"/>
    <n v="94109"/>
    <x v="1"/>
    <s v="OFF-PA-10004101"/>
    <x v="1"/>
    <x v="10"/>
    <s v="Xerox 1894"/>
    <n v="45.36"/>
    <n v="7"/>
    <n v="0"/>
    <n v="21.772800000000004"/>
  </r>
  <r>
    <n v="4720"/>
    <s v="CA-2015-142601"/>
    <x v="24"/>
    <d v="2015-04-20T00:00:00"/>
    <s v="Second Class"/>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s v="Second Class"/>
    <s v="DE-13255"/>
    <s v="Deanra Eno"/>
    <x v="2"/>
    <s v="United States"/>
    <s v="Los Angeles"/>
    <x v="1"/>
    <n v="90004"/>
    <x v="1"/>
    <s v="OFF-PA-10000483"/>
    <x v="1"/>
    <x v="10"/>
    <s v="Xerox 19"/>
    <n v="61.96"/>
    <n v="2"/>
    <n v="0"/>
    <n v="27.881999999999998"/>
  </r>
  <r>
    <n v="4722"/>
    <s v="CA-2014-106229"/>
    <x v="159"/>
    <d v="2014-06-11T00:00:00"/>
    <s v="Second Class"/>
    <s v="NR-18550"/>
    <s v="Nick Radford"/>
    <x v="0"/>
    <s v="United States"/>
    <s v="Aurora"/>
    <x v="10"/>
    <n v="60505"/>
    <x v="2"/>
    <s v="FUR-TA-10002041"/>
    <x v="0"/>
    <x v="3"/>
    <s v="Bevis Round Conference Table Top, X-Base"/>
    <n v="268.935"/>
    <n v="3"/>
    <n v="0.5"/>
    <n v="-209.76929999999999"/>
  </r>
  <r>
    <n v="4723"/>
    <s v="US-2017-135230"/>
    <x v="853"/>
    <d v="2017-09-07T00:00:00"/>
    <s v="Standard Class"/>
    <s v="CK-12325"/>
    <s v="Christine Kargatis"/>
    <x v="2"/>
    <s v="United States"/>
    <s v="Seattle"/>
    <x v="4"/>
    <n v="98103"/>
    <x v="1"/>
    <s v="OFF-AR-10001166"/>
    <x v="1"/>
    <x v="6"/>
    <s v="Staples in misc. colors"/>
    <n v="7.58"/>
    <n v="1"/>
    <n v="0"/>
    <n v="2.9561999999999999"/>
  </r>
  <r>
    <n v="4724"/>
    <s v="CA-2016-159653"/>
    <x v="730"/>
    <d v="2016-05-22T00:00:00"/>
    <s v="Same Day"/>
    <s v="JF-15490"/>
    <s v="Jeremy Farry"/>
    <x v="0"/>
    <s v="United States"/>
    <s v="Athens"/>
    <x v="32"/>
    <n v="30605"/>
    <x v="0"/>
    <s v="OFF-LA-10004345"/>
    <x v="1"/>
    <x v="2"/>
    <s v="Avery 493"/>
    <n v="14.73"/>
    <n v="3"/>
    <n v="0"/>
    <n v="7.2176999999999998"/>
  </r>
  <r>
    <n v="4725"/>
    <s v="CA-2016-131968"/>
    <x v="583"/>
    <d v="2016-11-15T00:00:00"/>
    <s v="Standard Class"/>
    <s v="LB-16795"/>
    <s v="Laurel Beltran"/>
    <x v="2"/>
    <s v="United States"/>
    <s v="Apopka"/>
    <x v="2"/>
    <n v="32712"/>
    <x v="0"/>
    <s v="OFF-BI-10002852"/>
    <x v="1"/>
    <x v="8"/>
    <s v="Ibico Standard Transparent Covers"/>
    <n v="9.8880000000000017"/>
    <n v="2"/>
    <n v="0.7"/>
    <n v="-6.921599999999998"/>
  </r>
  <r>
    <n v="4726"/>
    <s v="CA-2016-131968"/>
    <x v="583"/>
    <d v="2016-11-15T00:00:00"/>
    <s v="Standard Class"/>
    <s v="LB-16795"/>
    <s v="Laurel Beltran"/>
    <x v="2"/>
    <s v="United States"/>
    <s v="Apopka"/>
    <x v="2"/>
    <n v="32712"/>
    <x v="0"/>
    <s v="OFF-AP-10001058"/>
    <x v="1"/>
    <x v="9"/>
    <s v="Sanyo 2.5 Cubic Foot Mid-Size Office Refrigerators"/>
    <n v="671.5440000000001"/>
    <n v="3"/>
    <n v="0.2"/>
    <n v="50.36579999999995"/>
  </r>
  <r>
    <n v="4727"/>
    <s v="CA-2014-119151"/>
    <x v="641"/>
    <d v="2014-11-29T00:00:00"/>
    <s v="Second Class"/>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s v="Second Class"/>
    <s v="MP-18175"/>
    <s v="Mike Pelletier"/>
    <x v="2"/>
    <s v="United States"/>
    <s v="New York City"/>
    <x v="15"/>
    <n v="10009"/>
    <x v="3"/>
    <s v="FUR-BO-10003159"/>
    <x v="0"/>
    <x v="0"/>
    <s v="Sauder Camden County Collection Libraries, Planked Cherry Finish"/>
    <n v="275.952"/>
    <n v="3"/>
    <n v="0.2"/>
    <n v="-37.943400000000025"/>
  </r>
  <r>
    <n v="4729"/>
    <s v="CA-2014-123323"/>
    <x v="845"/>
    <d v="2014-11-12T00:00:00"/>
    <s v="Standard Class"/>
    <s v="LH-16900"/>
    <s v="Lena Hernandez"/>
    <x v="0"/>
    <s v="United States"/>
    <s v="San Francisco"/>
    <x v="1"/>
    <n v="94110"/>
    <x v="1"/>
    <s v="OFF-BI-10003684"/>
    <x v="1"/>
    <x v="8"/>
    <s v="Wilson Jones Legal Size Ring Binders"/>
    <n v="123.14399999999999"/>
    <n v="7"/>
    <n v="0.2"/>
    <n v="46.178999999999988"/>
  </r>
  <r>
    <n v="4730"/>
    <s v="CA-2016-124681"/>
    <x v="427"/>
    <d v="2016-07-23T00:00:00"/>
    <s v="Second Class"/>
    <s v="SV-20935"/>
    <s v="Susan Vittorini"/>
    <x v="0"/>
    <s v="United States"/>
    <s v="Dallas"/>
    <x v="5"/>
    <n v="75217"/>
    <x v="2"/>
    <s v="TEC-AC-10000487"/>
    <x v="2"/>
    <x v="11"/>
    <s v="SanDisk Cruzer 4 GB USB Flash Drive"/>
    <n v="15.576000000000001"/>
    <n v="3"/>
    <n v="0.2"/>
    <n v="3.3098999999999998"/>
  </r>
  <r>
    <n v="4731"/>
    <s v="US-2015-103996"/>
    <x v="368"/>
    <d v="2015-03-31T00:00:00"/>
    <s v="Second Class"/>
    <s v="RB-19435"/>
    <s v="Richard Bierner"/>
    <x v="0"/>
    <s v="United States"/>
    <s v="San Diego"/>
    <x v="1"/>
    <n v="92105"/>
    <x v="1"/>
    <s v="OFF-PA-10001736"/>
    <x v="1"/>
    <x v="10"/>
    <s v="Xerox 1880"/>
    <n v="212.64"/>
    <n v="6"/>
    <n v="0"/>
    <n v="99.940799999999982"/>
  </r>
  <r>
    <n v="4732"/>
    <s v="US-2015-103996"/>
    <x v="368"/>
    <d v="2015-03-31T00:00:00"/>
    <s v="Second Class"/>
    <s v="RB-19435"/>
    <s v="Richard Bierner"/>
    <x v="0"/>
    <s v="United States"/>
    <s v="San Diego"/>
    <x v="1"/>
    <n v="92105"/>
    <x v="1"/>
    <s v="OFF-PA-10001609"/>
    <x v="1"/>
    <x v="10"/>
    <s v="Tops Wirebound Message Log Books"/>
    <n v="9.870000000000001"/>
    <n v="3"/>
    <n v="0"/>
    <n v="4.5401999999999996"/>
  </r>
  <r>
    <n v="4733"/>
    <s v="US-2015-103996"/>
    <x v="368"/>
    <d v="2015-03-31T00:00:00"/>
    <s v="Second Class"/>
    <s v="RB-19435"/>
    <s v="Richard Bierner"/>
    <x v="0"/>
    <s v="United States"/>
    <s v="San Diego"/>
    <x v="1"/>
    <n v="92105"/>
    <x v="1"/>
    <s v="TEC-AC-10003116"/>
    <x v="2"/>
    <x v="11"/>
    <s v="Memorex Froggy Flash Drive 8 GB"/>
    <n v="53.25"/>
    <n v="3"/>
    <n v="0"/>
    <n v="20.767499999999998"/>
  </r>
  <r>
    <n v="4734"/>
    <s v="US-2015-103996"/>
    <x v="368"/>
    <d v="2015-03-31T00:00:00"/>
    <s v="Second Class"/>
    <s v="RB-19435"/>
    <s v="Richard Bierner"/>
    <x v="0"/>
    <s v="United States"/>
    <s v="San Diego"/>
    <x v="1"/>
    <n v="92105"/>
    <x v="1"/>
    <s v="FUR-FU-10004586"/>
    <x v="0"/>
    <x v="5"/>
    <s v="G.E. Longer-Life Indoor Recessed Floodlight Bulbs"/>
    <n v="19.919999999999998"/>
    <n v="3"/>
    <n v="0"/>
    <n v="9.5615999999999985"/>
  </r>
  <r>
    <n v="4735"/>
    <s v="CA-2016-120530"/>
    <x v="281"/>
    <d v="2016-04-12T00:00:00"/>
    <s v="Standard Class"/>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s v="Standard Class"/>
    <s v="PS-19045"/>
    <s v="Penelope Sewall"/>
    <x v="2"/>
    <s v="United States"/>
    <s v="Lewiston"/>
    <x v="43"/>
    <n v="4240"/>
    <x v="3"/>
    <s v="OFF-BI-10004970"/>
    <x v="1"/>
    <x v="8"/>
    <s v="ACCOHIDE 3-Ring Binder, Blue, 1&quot;"/>
    <n v="8.26"/>
    <n v="2"/>
    <n v="0"/>
    <n v="3.8822000000000001"/>
  </r>
  <r>
    <n v="4737"/>
    <s v="CA-2015-155054"/>
    <x v="385"/>
    <d v="2015-06-19T00:00:00"/>
    <s v="Standard Class"/>
    <s v="PS-19045"/>
    <s v="Penelope Sewall"/>
    <x v="2"/>
    <s v="United States"/>
    <s v="Lewiston"/>
    <x v="43"/>
    <n v="4240"/>
    <x v="3"/>
    <s v="OFF-BI-10002824"/>
    <x v="1"/>
    <x v="8"/>
    <s v="Recycled Easel Ring Binders"/>
    <n v="29.84"/>
    <n v="2"/>
    <n v="0"/>
    <n v="13.427999999999997"/>
  </r>
  <r>
    <n v="4738"/>
    <s v="CA-2015-155054"/>
    <x v="385"/>
    <d v="2015-06-19T00:00:00"/>
    <s v="Standard Class"/>
    <s v="PS-19045"/>
    <s v="Penelope Sewall"/>
    <x v="2"/>
    <s v="United States"/>
    <s v="Lewiston"/>
    <x v="43"/>
    <n v="4240"/>
    <x v="3"/>
    <s v="TEC-AC-10003657"/>
    <x v="2"/>
    <x v="11"/>
    <s v="Lenovo 17-Key USB Numeric Keypad"/>
    <n v="67.98"/>
    <n v="2"/>
    <n v="0"/>
    <n v="14.955599999999997"/>
  </r>
  <r>
    <n v="4739"/>
    <s v="CA-2015-105725"/>
    <x v="954"/>
    <d v="2015-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s v="Standard Class"/>
    <s v="GT-14755"/>
    <s v="Guy Thornton"/>
    <x v="0"/>
    <s v="United States"/>
    <s v="Long Beach"/>
    <x v="1"/>
    <n v="90805"/>
    <x v="1"/>
    <s v="FUR-TA-10001676"/>
    <x v="0"/>
    <x v="3"/>
    <s v="Hon 61000 Series Interactive Training Tables"/>
    <n v="35.544000000000004"/>
    <n v="1"/>
    <n v="0.2"/>
    <n v="-0.88860000000000205"/>
  </r>
  <r>
    <n v="4741"/>
    <s v="CA-2017-164364"/>
    <x v="105"/>
    <d v="2017-11-16T00:00:00"/>
    <s v="Standard Class"/>
    <s v="CS-12355"/>
    <s v="Christine Sundaresam"/>
    <x v="0"/>
    <s v="United States"/>
    <s v="Seattle"/>
    <x v="4"/>
    <n v="98115"/>
    <x v="1"/>
    <s v="OFF-LA-10004853"/>
    <x v="1"/>
    <x v="2"/>
    <s v="Avery 483"/>
    <n v="9.9600000000000009"/>
    <n v="2"/>
    <n v="0"/>
    <n v="4.5815999999999999"/>
  </r>
  <r>
    <n v="4742"/>
    <s v="CA-2017-164364"/>
    <x v="105"/>
    <d v="2017-11-16T00:00:00"/>
    <s v="Standard Class"/>
    <s v="CS-12355"/>
    <s v="Christine Sundaresam"/>
    <x v="0"/>
    <s v="United States"/>
    <s v="Seattle"/>
    <x v="4"/>
    <n v="98115"/>
    <x v="1"/>
    <s v="OFF-AR-10000315"/>
    <x v="1"/>
    <x v="6"/>
    <s v="Dixon Ticonderoga Maple Cedar Pencil, #2"/>
    <n v="9.2099999999999991"/>
    <n v="3"/>
    <n v="0"/>
    <n v="2.3025000000000002"/>
  </r>
  <r>
    <n v="4743"/>
    <s v="CA-2017-164364"/>
    <x v="105"/>
    <d v="2017-11-16T00:00:00"/>
    <s v="Standard Class"/>
    <s v="CS-12355"/>
    <s v="Christine Sundaresam"/>
    <x v="0"/>
    <s v="United States"/>
    <s v="Seattle"/>
    <x v="4"/>
    <n v="98115"/>
    <x v="1"/>
    <s v="OFF-SU-10000381"/>
    <x v="1"/>
    <x v="14"/>
    <s v="Acme Forged Steel Scissors with Black Enamel Handles"/>
    <n v="27.93"/>
    <n v="3"/>
    <n v="0"/>
    <n v="8.0996999999999986"/>
  </r>
  <r>
    <n v="4744"/>
    <s v="CA-2017-168123"/>
    <x v="916"/>
    <d v="2017-03-05T00:00:00"/>
    <s v="Same Day"/>
    <s v="JD-16060"/>
    <s v="Julia Dunbar"/>
    <x v="0"/>
    <s v="United States"/>
    <s v="Rochester"/>
    <x v="11"/>
    <n v="55901"/>
    <x v="2"/>
    <s v="OFF-FA-10002763"/>
    <x v="1"/>
    <x v="13"/>
    <s v="Advantus Map Pennant Flags and Round Head Tacks"/>
    <n v="7.9"/>
    <n v="2"/>
    <n v="0"/>
    <n v="2.5279999999999996"/>
  </r>
  <r>
    <n v="4745"/>
    <s v="CA-2017-168123"/>
    <x v="916"/>
    <d v="2017-03-05T00:00:00"/>
    <s v="Same Day"/>
    <s v="JD-16060"/>
    <s v="Julia Dunbar"/>
    <x v="0"/>
    <s v="United States"/>
    <s v="Rochester"/>
    <x v="11"/>
    <n v="55901"/>
    <x v="2"/>
    <s v="OFF-ST-10000877"/>
    <x v="1"/>
    <x v="4"/>
    <s v="Recycled Steel Personal File for Standard File Folders"/>
    <n v="221.16"/>
    <n v="4"/>
    <n v="0"/>
    <n v="57.501599999999996"/>
  </r>
  <r>
    <n v="4746"/>
    <s v="CA-2017-168123"/>
    <x v="916"/>
    <d v="2017-03-05T00:00:00"/>
    <s v="Same Day"/>
    <s v="JD-16060"/>
    <s v="Julia Dunbar"/>
    <x v="0"/>
    <s v="United States"/>
    <s v="Rochester"/>
    <x v="11"/>
    <n v="55901"/>
    <x v="2"/>
    <s v="OFF-BI-10001071"/>
    <x v="1"/>
    <x v="8"/>
    <s v="GBC ProClick Punch Binding System"/>
    <n v="127.96"/>
    <n v="2"/>
    <n v="0"/>
    <n v="62.700400000000002"/>
  </r>
  <r>
    <n v="4747"/>
    <s v="CA-2017-168123"/>
    <x v="916"/>
    <d v="2017-03-05T00:00:00"/>
    <s v="Same Day"/>
    <s v="JD-16060"/>
    <s v="Julia Dunbar"/>
    <x v="0"/>
    <s v="United States"/>
    <s v="Rochester"/>
    <x v="11"/>
    <n v="55901"/>
    <x v="2"/>
    <s v="OFF-BI-10001097"/>
    <x v="1"/>
    <x v="8"/>
    <s v="Avery Hole Reinforcements"/>
    <n v="18.690000000000001"/>
    <n v="3"/>
    <n v="0"/>
    <n v="9.158100000000001"/>
  </r>
  <r>
    <n v="4748"/>
    <s v="CA-2016-120005"/>
    <x v="840"/>
    <d v="2016-03-03T00:00:00"/>
    <s v="Same Day"/>
    <s v="TS-21160"/>
    <s v="Theresa Swint"/>
    <x v="1"/>
    <s v="United States"/>
    <s v="San Francisco"/>
    <x v="1"/>
    <n v="94110"/>
    <x v="1"/>
    <s v="OFF-SU-10004782"/>
    <x v="1"/>
    <x v="14"/>
    <s v="Elite 5&quot; Scissors"/>
    <n v="25.349999999999998"/>
    <n v="3"/>
    <n v="0"/>
    <n v="7.6049999999999978"/>
  </r>
  <r>
    <n v="4749"/>
    <s v="CA-2016-120005"/>
    <x v="840"/>
    <d v="2016-03-03T00:00:00"/>
    <s v="Same Day"/>
    <s v="TS-21160"/>
    <s v="Theresa Swint"/>
    <x v="1"/>
    <s v="United States"/>
    <s v="San Francisco"/>
    <x v="1"/>
    <n v="94110"/>
    <x v="1"/>
    <s v="FUR-FU-10000672"/>
    <x v="0"/>
    <x v="5"/>
    <s v="Executive Impressions 10&quot; Spectator Wall Clock"/>
    <n v="35.28"/>
    <n v="3"/>
    <n v="0"/>
    <n v="11.995199999999997"/>
  </r>
  <r>
    <n v="4750"/>
    <s v="CA-2016-123526"/>
    <x v="435"/>
    <d v="2016-12-25T00:00:00"/>
    <s v="First Class"/>
    <s v="BV-11245"/>
    <s v="Benjamin Venier"/>
    <x v="1"/>
    <s v="United States"/>
    <s v="Seattle"/>
    <x v="4"/>
    <n v="98103"/>
    <x v="1"/>
    <s v="OFF-PA-10002986"/>
    <x v="1"/>
    <x v="10"/>
    <s v="Xerox 1898"/>
    <n v="33.4"/>
    <n v="5"/>
    <n v="0"/>
    <n v="16.032"/>
  </r>
  <r>
    <n v="4751"/>
    <s v="CA-2016-127649"/>
    <x v="877"/>
    <d v="2016-10-09T00:00:00"/>
    <s v="First Class"/>
    <s v="DL-13495"/>
    <s v="Dionis Lloyd"/>
    <x v="1"/>
    <s v="United States"/>
    <s v="Spokane"/>
    <x v="4"/>
    <n v="99207"/>
    <x v="1"/>
    <s v="TEC-MA-10001972"/>
    <x v="2"/>
    <x v="15"/>
    <s v="Okidata C331dn Printer"/>
    <n v="837.59999999999991"/>
    <n v="3"/>
    <n v="0.2"/>
    <n v="62.82000000000005"/>
  </r>
  <r>
    <n v="4752"/>
    <s v="CA-2016-159989"/>
    <x v="10"/>
    <d v="2016-12-13T00:00:00"/>
    <s v="Standard Class"/>
    <s v="EB-13870"/>
    <s v="Emily Burns"/>
    <x v="0"/>
    <s v="United States"/>
    <s v="Franklin"/>
    <x v="18"/>
    <n v="37064"/>
    <x v="0"/>
    <s v="TEC-PH-10000169"/>
    <x v="2"/>
    <x v="7"/>
    <s v="ARKON Windshield Dashboard Air Vent Car Mount Holder"/>
    <n v="40.68"/>
    <n v="3"/>
    <n v="0.2"/>
    <n v="-9.153000000000004"/>
  </r>
  <r>
    <n v="4753"/>
    <s v="CA-2017-103499"/>
    <x v="225"/>
    <d v="2017-11-24T00:00:00"/>
    <s v="Standard Class"/>
    <s v="ES-14020"/>
    <s v="Erica Smith"/>
    <x v="0"/>
    <s v="United States"/>
    <s v="Jackson"/>
    <x v="18"/>
    <n v="38301"/>
    <x v="0"/>
    <s v="FUR-CH-10001482"/>
    <x v="0"/>
    <x v="1"/>
    <s v="Office Star - Mesh Screen back chair with Vinyl seat"/>
    <n v="209.56799999999998"/>
    <n v="2"/>
    <n v="0.2"/>
    <n v="-23.576400000000007"/>
  </r>
  <r>
    <n v="4754"/>
    <s v="US-2015-167220"/>
    <x v="295"/>
    <d v="2015-12-16T00:00:00"/>
    <s v="Standard Class"/>
    <s v="JB-15925"/>
    <s v="Joni Blumstein"/>
    <x v="0"/>
    <s v="United States"/>
    <s v="Austin"/>
    <x v="5"/>
    <n v="78745"/>
    <x v="2"/>
    <s v="TEC-AC-10002018"/>
    <x v="2"/>
    <x v="11"/>
    <s v="AmazonBasics 3-Button USB Wired Mouse"/>
    <n v="22.368000000000002"/>
    <n v="4"/>
    <n v="0.2"/>
    <n v="6.4308000000000014"/>
  </r>
  <r>
    <n v="4755"/>
    <s v="CA-2017-126354"/>
    <x v="447"/>
    <d v="2017-02-08T00:00:00"/>
    <s v="Standard Class"/>
    <s v="SC-20380"/>
    <s v="Shahid Collister"/>
    <x v="0"/>
    <s v="United States"/>
    <s v="Pembroke Pines"/>
    <x v="2"/>
    <n v="33024"/>
    <x v="0"/>
    <s v="OFF-BI-10000301"/>
    <x v="1"/>
    <x v="8"/>
    <s v="GBC Instant Report Kit"/>
    <n v="3.8820000000000006"/>
    <n v="2"/>
    <n v="0.7"/>
    <n v="-2.5880000000000001"/>
  </r>
  <r>
    <n v="4756"/>
    <s v="CA-2017-126354"/>
    <x v="447"/>
    <d v="2017-02-08T00:00:00"/>
    <s v="Standard Class"/>
    <s v="SC-20380"/>
    <s v="Shahid Collister"/>
    <x v="0"/>
    <s v="United States"/>
    <s v="Pembroke Pines"/>
    <x v="2"/>
    <n v="33024"/>
    <x v="0"/>
    <s v="OFF-PA-10004381"/>
    <x v="1"/>
    <x v="10"/>
    <s v="14-7/8 x 11 Blue Bar Computer Printout Paper"/>
    <n v="115.29600000000001"/>
    <n v="3"/>
    <n v="0.2"/>
    <n v="40.353599999999986"/>
  </r>
  <r>
    <n v="4757"/>
    <s v="CA-2017-169817"/>
    <x v="296"/>
    <d v="2017-09-25T00:00:00"/>
    <s v="Standard Class"/>
    <s v="EB-13870"/>
    <s v="Emily Burns"/>
    <x v="0"/>
    <s v="United States"/>
    <s v="Philadelphia"/>
    <x v="9"/>
    <n v="19143"/>
    <x v="3"/>
    <s v="OFF-BI-10004141"/>
    <x v="1"/>
    <x v="8"/>
    <s v="Insertable Tab Indexes For Data Binders"/>
    <n v="1.9080000000000004"/>
    <n v="2"/>
    <n v="0.7"/>
    <n v="-1.5264000000000002"/>
  </r>
  <r>
    <n v="4758"/>
    <s v="US-2017-144582"/>
    <x v="504"/>
    <d v="2017-05-05T00:00:00"/>
    <s v="Standard Class"/>
    <s v="TC-21475"/>
    <s v="Tony Chapman"/>
    <x v="2"/>
    <s v="United States"/>
    <s v="Danville"/>
    <x v="10"/>
    <n v="61832"/>
    <x v="2"/>
    <s v="OFF-BI-10001575"/>
    <x v="1"/>
    <x v="8"/>
    <s v="GBC Linen Binding Covers"/>
    <n v="43.371999999999993"/>
    <n v="7"/>
    <n v="0.8"/>
    <n v="-69.395200000000031"/>
  </r>
  <r>
    <n v="4759"/>
    <s v="CA-2014-121573"/>
    <x v="935"/>
    <d v="2014-11-07T00:00:00"/>
    <s v="Standard Class"/>
    <s v="SG-20605"/>
    <s v="Speros Goranitis"/>
    <x v="0"/>
    <s v="United States"/>
    <s v="New York City"/>
    <x v="15"/>
    <n v="10009"/>
    <x v="3"/>
    <s v="TEC-PH-10000984"/>
    <x v="2"/>
    <x v="7"/>
    <s v="Panasonic KX-TG9471B"/>
    <n v="783.96"/>
    <n v="4"/>
    <n v="0"/>
    <n v="219.50880000000006"/>
  </r>
  <r>
    <n v="4760"/>
    <s v="CA-2014-121573"/>
    <x v="935"/>
    <d v="2014-11-07T00:00:00"/>
    <s v="Standard Class"/>
    <s v="SG-20605"/>
    <s v="Speros Goranitis"/>
    <x v="0"/>
    <s v="United States"/>
    <s v="New York City"/>
    <x v="15"/>
    <n v="10009"/>
    <x v="3"/>
    <s v="OFF-BI-10000666"/>
    <x v="1"/>
    <x v="8"/>
    <s v="Surelock Post Binders"/>
    <n v="48.896000000000001"/>
    <n v="2"/>
    <n v="0.2"/>
    <n v="18.335999999999999"/>
  </r>
  <r>
    <n v="4761"/>
    <s v="CA-2014-121573"/>
    <x v="935"/>
    <d v="2014-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s v="Standard Class"/>
    <s v="BM-11785"/>
    <s v="Bryan Mills"/>
    <x v="0"/>
    <s v="United States"/>
    <s v="Columbus"/>
    <x v="24"/>
    <n v="43229"/>
    <x v="3"/>
    <s v="OFF-LA-10003720"/>
    <x v="1"/>
    <x v="2"/>
    <s v="Avery 487"/>
    <n v="5.9039999999999999"/>
    <n v="2"/>
    <n v="0.2"/>
    <n v="1.9925999999999999"/>
  </r>
  <r>
    <n v="4763"/>
    <s v="CA-2016-117660"/>
    <x v="945"/>
    <d v="2017-01-04T00:00:00"/>
    <s v="Standard Class"/>
    <s v="BM-11785"/>
    <s v="Bryan Mills"/>
    <x v="0"/>
    <s v="United States"/>
    <s v="Columbus"/>
    <x v="24"/>
    <n v="43229"/>
    <x v="3"/>
    <s v="OFF-SU-10001664"/>
    <x v="1"/>
    <x v="14"/>
    <s v="Acme Office Executive Series Stainless Steel Trimmers"/>
    <n v="13.712000000000002"/>
    <n v="2"/>
    <n v="0.2"/>
    <n v="1.0284"/>
  </r>
  <r>
    <n v="4764"/>
    <s v="CA-2014-112851"/>
    <x v="328"/>
    <d v="2014-09-21T00:00:00"/>
    <s v="Standard Class"/>
    <s v="NR-18550"/>
    <s v="Nick Radford"/>
    <x v="0"/>
    <s v="United States"/>
    <s v="Chula Vista"/>
    <x v="1"/>
    <n v="91911"/>
    <x v="1"/>
    <s v="OFF-EN-10001453"/>
    <x v="1"/>
    <x v="12"/>
    <s v="Tyvek Interoffice Envelopes, 9 1/2&quot; x 12 1/2&quot;, 100/Box"/>
    <n v="182.94"/>
    <n v="3"/>
    <n v="0"/>
    <n v="85.981799999999993"/>
  </r>
  <r>
    <n v="4765"/>
    <s v="CA-2017-123701"/>
    <x v="221"/>
    <d v="2017-11-27T00:00:00"/>
    <s v="First Class"/>
    <s v="PG-18820"/>
    <s v="Patrick Gardner"/>
    <x v="0"/>
    <s v="United States"/>
    <s v="San Francisco"/>
    <x v="1"/>
    <n v="94110"/>
    <x v="1"/>
    <s v="OFF-AR-10001860"/>
    <x v="1"/>
    <x v="6"/>
    <s v="BIC Liqua Brite Liner"/>
    <n v="27.76"/>
    <n v="4"/>
    <n v="0"/>
    <n v="9.9936000000000007"/>
  </r>
  <r>
    <n v="4766"/>
    <s v="CA-2015-118227"/>
    <x v="999"/>
    <d v="2015-04-28T00:00:00"/>
    <s v="Standard Class"/>
    <s v="DB-13270"/>
    <s v="Deborah Brumfield"/>
    <x v="2"/>
    <s v="United States"/>
    <s v="New York City"/>
    <x v="15"/>
    <n v="10009"/>
    <x v="3"/>
    <s v="OFF-AR-10001044"/>
    <x v="1"/>
    <x v="6"/>
    <s v="BOSTON Ranger #55 Pencil Sharpener, Black"/>
    <n v="25.99"/>
    <n v="1"/>
    <n v="0"/>
    <n v="7.5370999999999988"/>
  </r>
  <r>
    <n v="4767"/>
    <s v="CA-2015-123155"/>
    <x v="1000"/>
    <d v="2015-03-12T00:00:00"/>
    <s v="First Class"/>
    <s v="NS-18640"/>
    <s v="Noel Staavos"/>
    <x v="1"/>
    <s v="United States"/>
    <s v="San Antonio"/>
    <x v="5"/>
    <n v="78207"/>
    <x v="2"/>
    <s v="TEC-AC-10002473"/>
    <x v="2"/>
    <x v="11"/>
    <s v="Maxell 4.7GB DVD-R"/>
    <n v="113.52000000000001"/>
    <n v="5"/>
    <n v="0.2"/>
    <n v="29.798999999999999"/>
  </r>
  <r>
    <n v="4768"/>
    <s v="CA-2015-123155"/>
    <x v="1000"/>
    <d v="2015-03-12T00:00:00"/>
    <s v="First Class"/>
    <s v="NS-18640"/>
    <s v="Noel Staavos"/>
    <x v="1"/>
    <s v="United States"/>
    <s v="San Antonio"/>
    <x v="5"/>
    <n v="78207"/>
    <x v="2"/>
    <s v="TEC-PH-10001809"/>
    <x v="2"/>
    <x v="7"/>
    <s v="Panasonic KX T7736-B Digital phone"/>
    <n v="359.88"/>
    <n v="3"/>
    <n v="0.2"/>
    <n v="22.492499999999993"/>
  </r>
  <r>
    <n v="4769"/>
    <s v="CA-2017-158883"/>
    <x v="455"/>
    <d v="2017-06-03T00:00:00"/>
    <s v="Same Day"/>
    <s v="CS-11860"/>
    <s v="Cari Schnelling"/>
    <x v="0"/>
    <s v="United States"/>
    <s v="Jacksonville"/>
    <x v="3"/>
    <n v="28540"/>
    <x v="0"/>
    <s v="OFF-PA-10004733"/>
    <x v="1"/>
    <x v="10"/>
    <s v="Things To Do Today Spiral Book"/>
    <n v="25.344000000000001"/>
    <n v="4"/>
    <n v="0.2"/>
    <n v="9.1871999999999989"/>
  </r>
  <r>
    <n v="4770"/>
    <s v="US-2016-114888"/>
    <x v="251"/>
    <d v="2016-09-24T00:00:00"/>
    <s v="Second Class"/>
    <s v="CC-12430"/>
    <s v="Chuck Clark"/>
    <x v="2"/>
    <s v="United States"/>
    <s v="San Francisco"/>
    <x v="1"/>
    <n v="94109"/>
    <x v="1"/>
    <s v="OFF-BI-10003355"/>
    <x v="1"/>
    <x v="8"/>
    <s v="Cardinal Holdit Business Card Pockets"/>
    <n v="11.952000000000002"/>
    <n v="3"/>
    <n v="0.2"/>
    <n v="4.1832000000000003"/>
  </r>
  <r>
    <n v="4771"/>
    <s v="US-2016-114888"/>
    <x v="251"/>
    <d v="2016-09-24T00:00:00"/>
    <s v="Second Class"/>
    <s v="CC-12430"/>
    <s v="Chuck Clark"/>
    <x v="2"/>
    <s v="United States"/>
    <s v="San Francisco"/>
    <x v="1"/>
    <n v="94109"/>
    <x v="1"/>
    <s v="OFF-SU-10001212"/>
    <x v="1"/>
    <x v="14"/>
    <s v="Kleencut Forged Office Shears by Acme United Corporation"/>
    <n v="6.24"/>
    <n v="3"/>
    <n v="0"/>
    <n v="1.8719999999999997"/>
  </r>
  <r>
    <n v="4772"/>
    <s v="US-2014-167262"/>
    <x v="656"/>
    <d v="2014-11-03T00:00:00"/>
    <s v="Second Class"/>
    <s v="AC-10450"/>
    <s v="Amy Cox"/>
    <x v="0"/>
    <s v="United States"/>
    <s v="Avondale"/>
    <x v="16"/>
    <n v="85323"/>
    <x v="1"/>
    <s v="TEC-PH-10000486"/>
    <x v="2"/>
    <x v="7"/>
    <s v="Plantronics HL10 Handset Lifter"/>
    <n v="742.33600000000001"/>
    <n v="8"/>
    <n v="0.2"/>
    <n v="83.512799999999913"/>
  </r>
  <r>
    <n v="4773"/>
    <s v="CA-2017-119746"/>
    <x v="51"/>
    <d v="2017-11-27T00:00:00"/>
    <s v="Standard Class"/>
    <s v="CM-12385"/>
    <s v="Christopher Martinez"/>
    <x v="0"/>
    <s v="United States"/>
    <s v="Chicago"/>
    <x v="10"/>
    <n v="60610"/>
    <x v="2"/>
    <s v="FUR-FU-10004909"/>
    <x v="0"/>
    <x v="5"/>
    <s v="Contemporary Wood/Metal Frame"/>
    <n v="6.4640000000000004"/>
    <n v="1"/>
    <n v="0.6"/>
    <n v="-4.0400000000000009"/>
  </r>
  <r>
    <n v="4774"/>
    <s v="CA-2017-119746"/>
    <x v="51"/>
    <d v="2017-11-27T00:00:00"/>
    <s v="Standard Class"/>
    <s v="CM-12385"/>
    <s v="Christopher Martinez"/>
    <x v="0"/>
    <s v="United States"/>
    <s v="Chicago"/>
    <x v="10"/>
    <n v="60610"/>
    <x v="2"/>
    <s v="OFF-LA-10001613"/>
    <x v="1"/>
    <x v="2"/>
    <s v="Avery File Folder Labels"/>
    <n v="11.52"/>
    <n v="5"/>
    <n v="0.2"/>
    <n v="4.1760000000000002"/>
  </r>
  <r>
    <n v="4775"/>
    <s v="CA-2017-119746"/>
    <x v="51"/>
    <d v="2017-11-27T00:00:00"/>
    <s v="Standard Class"/>
    <s v="CM-12385"/>
    <s v="Christopher Martinez"/>
    <x v="0"/>
    <s v="United States"/>
    <s v="Chicago"/>
    <x v="10"/>
    <n v="60610"/>
    <x v="2"/>
    <s v="TEC-PH-10004447"/>
    <x v="2"/>
    <x v="7"/>
    <s v="Toshiba IPT2010-SD IP Telephone"/>
    <n v="222.38400000000001"/>
    <n v="2"/>
    <n v="0.2"/>
    <n v="16.678799999999995"/>
  </r>
  <r>
    <n v="4776"/>
    <s v="CA-2017-108091"/>
    <x v="673"/>
    <d v="2017-11-21T00:00:00"/>
    <s v="Standard Class"/>
    <s v="EK-13795"/>
    <s v="Eileen Kiefer"/>
    <x v="2"/>
    <s v="United States"/>
    <s v="Escondido"/>
    <x v="1"/>
    <n v="92025"/>
    <x v="1"/>
    <s v="OFF-AR-10000255"/>
    <x v="1"/>
    <x v="6"/>
    <s v="Newell 328"/>
    <n v="23.36"/>
    <n v="4"/>
    <n v="0"/>
    <n v="6.073599999999999"/>
  </r>
  <r>
    <n v="4777"/>
    <s v="CA-2016-101630"/>
    <x v="317"/>
    <d v="2016-02-23T00:00:00"/>
    <s v="Second Class"/>
    <s v="CK-12760"/>
    <s v="Cyma Kinney"/>
    <x v="1"/>
    <s v="United States"/>
    <s v="Long Beach"/>
    <x v="15"/>
    <n v="11561"/>
    <x v="3"/>
    <s v="OFF-LA-10004425"/>
    <x v="1"/>
    <x v="2"/>
    <s v="Staple-on labels"/>
    <n v="8.67"/>
    <n v="3"/>
    <n v="0"/>
    <n v="4.0749000000000004"/>
  </r>
  <r>
    <n v="4778"/>
    <s v="CA-2016-101630"/>
    <x v="317"/>
    <d v="2016-02-23T00:00:00"/>
    <s v="Second Class"/>
    <s v="CK-12760"/>
    <s v="Cyma Kinney"/>
    <x v="1"/>
    <s v="United States"/>
    <s v="Long Beach"/>
    <x v="15"/>
    <n v="11561"/>
    <x v="3"/>
    <s v="OFF-SU-10001664"/>
    <x v="1"/>
    <x v="14"/>
    <s v="Acme Office Executive Series Stainless Steel Trimmers"/>
    <n v="25.71"/>
    <n v="3"/>
    <n v="0"/>
    <n v="6.6846000000000005"/>
  </r>
  <r>
    <n v="4779"/>
    <s v="CA-2017-132346"/>
    <x v="659"/>
    <d v="2017-11-11T00:00:00"/>
    <s v="Standard Class"/>
    <s v="PK-19075"/>
    <s v="Pete Kriz"/>
    <x v="0"/>
    <s v="United States"/>
    <s v="Newark"/>
    <x v="13"/>
    <n v="19711"/>
    <x v="3"/>
    <s v="OFF-AP-10000696"/>
    <x v="1"/>
    <x v="9"/>
    <s v="Holmes Odor Grabber"/>
    <n v="100.94"/>
    <n v="7"/>
    <n v="0"/>
    <n v="33.310199999999995"/>
  </r>
  <r>
    <n v="4780"/>
    <s v="CA-2014-150301"/>
    <x v="1001"/>
    <d v="2014-07-10T00:00:00"/>
    <s v="First Class"/>
    <s v="MH-18025"/>
    <s v="Michelle Huthwaite"/>
    <x v="0"/>
    <s v="United States"/>
    <s v="Buffalo"/>
    <x v="15"/>
    <n v="14215"/>
    <x v="3"/>
    <s v="FUR-CH-10002647"/>
    <x v="0"/>
    <x v="1"/>
    <s v="Situations Contoured Folding Chairs, 4/Set"/>
    <n v="63.882000000000005"/>
    <n v="1"/>
    <n v="0.1"/>
    <n v="10.647000000000004"/>
  </r>
  <r>
    <n v="4781"/>
    <s v="CA-2014-159310"/>
    <x v="845"/>
    <d v="2014-11-12T00:00:00"/>
    <s v="Standard Class"/>
    <s v="SC-20725"/>
    <s v="Steven Cartwright"/>
    <x v="0"/>
    <s v="United States"/>
    <s v="Houston"/>
    <x v="5"/>
    <n v="77070"/>
    <x v="2"/>
    <s v="FUR-CH-10002758"/>
    <x v="0"/>
    <x v="1"/>
    <s v="Hon Deluxe Fabric Upholstered Stacking Chairs, Squared Back"/>
    <n v="683.14399999999989"/>
    <n v="4"/>
    <n v="0.3"/>
    <n v="0"/>
  </r>
  <r>
    <n v="4782"/>
    <s v="CA-2014-159310"/>
    <x v="845"/>
    <d v="2014-11-12T00:00:00"/>
    <s v="Standard Class"/>
    <s v="SC-20725"/>
    <s v="Steven Cartwright"/>
    <x v="0"/>
    <s v="United States"/>
    <s v="Houston"/>
    <x v="5"/>
    <n v="77070"/>
    <x v="2"/>
    <s v="OFF-BI-10000201"/>
    <x v="1"/>
    <x v="8"/>
    <s v="Avery Triangle Shaped Sheet Lifters, Black, 2/Pack"/>
    <n v="1.4759999999999995"/>
    <n v="3"/>
    <n v="0.8"/>
    <n v="-2.214"/>
  </r>
  <r>
    <n v="4783"/>
    <s v="CA-2014-159310"/>
    <x v="845"/>
    <d v="2014-11-12T00:00:00"/>
    <s v="Standard Class"/>
    <s v="SC-20725"/>
    <s v="Steven Cartwright"/>
    <x v="0"/>
    <s v="United States"/>
    <s v="Houston"/>
    <x v="5"/>
    <n v="77070"/>
    <x v="2"/>
    <s v="OFF-SU-10004115"/>
    <x v="1"/>
    <x v="14"/>
    <s v="Acme Stainless Steel Office Snips"/>
    <n v="40.711999999999996"/>
    <n v="7"/>
    <n v="0.2"/>
    <n v="3.5623000000000022"/>
  </r>
  <r>
    <n v="4784"/>
    <s v="US-2017-147984"/>
    <x v="480"/>
    <d v="2017-02-01T00:00:00"/>
    <s v="Standard Class"/>
    <s v="GB-14575"/>
    <s v="Giulietta Baptist"/>
    <x v="0"/>
    <s v="United States"/>
    <s v="Wichita"/>
    <x v="41"/>
    <n v="67212"/>
    <x v="2"/>
    <s v="OFF-PA-10000806"/>
    <x v="1"/>
    <x v="10"/>
    <s v="Xerox 1934"/>
    <n v="279.89999999999998"/>
    <n v="5"/>
    <n v="0"/>
    <n v="137.15100000000001"/>
  </r>
  <r>
    <n v="4785"/>
    <s v="CA-2015-104346"/>
    <x v="555"/>
    <d v="2015-12-16T00:00:00"/>
    <s v="Standard Class"/>
    <s v="IM-15070"/>
    <s v="Irene Maddox"/>
    <x v="0"/>
    <s v="United States"/>
    <s v="Colorado Springs"/>
    <x v="22"/>
    <n v="80906"/>
    <x v="1"/>
    <s v="OFF-AR-10001473"/>
    <x v="1"/>
    <x v="6"/>
    <s v="Newell 313"/>
    <n v="13.120000000000001"/>
    <n v="5"/>
    <n v="0.2"/>
    <n v="1.1480000000000006"/>
  </r>
  <r>
    <n v="4786"/>
    <s v="CA-2015-104346"/>
    <x v="555"/>
    <d v="2015-12-16T00:00:00"/>
    <s v="Standard Class"/>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s v="Standard Class"/>
    <s v="IM-15070"/>
    <s v="Irene Maddox"/>
    <x v="0"/>
    <s v="United States"/>
    <s v="Colorado Springs"/>
    <x v="22"/>
    <n v="80906"/>
    <x v="1"/>
    <s v="OFF-AR-10001545"/>
    <x v="1"/>
    <x v="6"/>
    <s v="Newell 326"/>
    <n v="4.2240000000000002"/>
    <n v="3"/>
    <n v="0.2"/>
    <n v="0.47519999999999984"/>
  </r>
  <r>
    <n v="4788"/>
    <s v="CA-2015-104346"/>
    <x v="555"/>
    <d v="2015-12-16T00:00:00"/>
    <s v="Standard Class"/>
    <s v="IM-15070"/>
    <s v="Irene Maddox"/>
    <x v="0"/>
    <s v="United States"/>
    <s v="Colorado Springs"/>
    <x v="22"/>
    <n v="80906"/>
    <x v="1"/>
    <s v="TEC-AC-10004396"/>
    <x v="2"/>
    <x v="11"/>
    <s v="Logitech Keyboard K120"/>
    <n v="58.08"/>
    <n v="4"/>
    <n v="0.2"/>
    <n v="-6.5339999999999954"/>
  </r>
  <r>
    <n v="4789"/>
    <s v="CA-2015-104346"/>
    <x v="555"/>
    <d v="2015-12-16T00:00:00"/>
    <s v="Standard Class"/>
    <s v="IM-15070"/>
    <s v="Irene Maddox"/>
    <x v="0"/>
    <s v="United States"/>
    <s v="Colorado Springs"/>
    <x v="22"/>
    <n v="80906"/>
    <x v="1"/>
    <s v="FUR-FU-10002456"/>
    <x v="0"/>
    <x v="5"/>
    <s v="Master Caster Door Stop, Large Neon Orange"/>
    <n v="52.416000000000004"/>
    <n v="9"/>
    <n v="0.2"/>
    <n v="15.069600000000007"/>
  </r>
  <r>
    <n v="4790"/>
    <s v="CA-2015-104346"/>
    <x v="555"/>
    <d v="2015-12-16T00:00:00"/>
    <s v="Standard Class"/>
    <s v="IM-15070"/>
    <s v="Irene Maddox"/>
    <x v="0"/>
    <s v="United States"/>
    <s v="Colorado Springs"/>
    <x v="22"/>
    <n v="80906"/>
    <x v="1"/>
    <s v="FUR-FU-10001473"/>
    <x v="0"/>
    <x v="5"/>
    <s v="DAX Wood Document Frame"/>
    <n v="54.920000000000009"/>
    <n v="5"/>
    <n v="0.2"/>
    <n v="10.983999999999996"/>
  </r>
  <r>
    <n v="4791"/>
    <s v="CA-2015-104346"/>
    <x v="555"/>
    <d v="2015-12-16T00:00:00"/>
    <s v="Standard Class"/>
    <s v="IM-15070"/>
    <s v="Irene Maddox"/>
    <x v="0"/>
    <s v="United States"/>
    <s v="Colorado Springs"/>
    <x v="22"/>
    <n v="80906"/>
    <x v="1"/>
    <s v="FUR-TA-10000849"/>
    <x v="0"/>
    <x v="3"/>
    <s v="Bevis Rectangular Conference Tables"/>
    <n v="364.95"/>
    <n v="5"/>
    <n v="0.5"/>
    <n v="-248.16599999999994"/>
  </r>
  <r>
    <n v="4792"/>
    <s v="CA-2015-104346"/>
    <x v="555"/>
    <d v="2015-12-16T00:00:00"/>
    <s v="Standard Class"/>
    <s v="IM-15070"/>
    <s v="Irene Maddox"/>
    <x v="0"/>
    <s v="United States"/>
    <s v="Colorado Springs"/>
    <x v="22"/>
    <n v="80906"/>
    <x v="1"/>
    <s v="OFF-PA-10001166"/>
    <x v="1"/>
    <x v="10"/>
    <s v="Xerox 1932"/>
    <n v="85.055999999999997"/>
    <n v="3"/>
    <n v="0.2"/>
    <n v="28.706399999999991"/>
  </r>
  <r>
    <n v="4793"/>
    <s v="CA-2015-104346"/>
    <x v="555"/>
    <d v="2015-12-16T00:00:00"/>
    <s v="Standard Class"/>
    <s v="IM-15070"/>
    <s v="Irene Maddox"/>
    <x v="0"/>
    <s v="United States"/>
    <s v="Colorado Springs"/>
    <x v="22"/>
    <n v="80906"/>
    <x v="1"/>
    <s v="OFF-PA-10003256"/>
    <x v="1"/>
    <x v="10"/>
    <s v="Avery Personal Creations Heavyweight Cards"/>
    <n v="27.695999999999998"/>
    <n v="3"/>
    <n v="0.2"/>
    <n v="9.6935999999999964"/>
  </r>
  <r>
    <n v="4794"/>
    <s v="US-2015-141684"/>
    <x v="685"/>
    <d v="2015-07-04T00:00:00"/>
    <s v="Standard Class"/>
    <s v="MM-18055"/>
    <s v="Michelle Moray"/>
    <x v="0"/>
    <s v="United States"/>
    <s v="New York City"/>
    <x v="15"/>
    <n v="10011"/>
    <x v="3"/>
    <s v="OFF-PA-10002870"/>
    <x v="1"/>
    <x v="10"/>
    <s v="Ampad Phone Message Book, Recycled, 400 Message Capacity, 5 ¾” x 11”"/>
    <n v="24.96"/>
    <n v="4"/>
    <n v="0"/>
    <n v="11.231999999999999"/>
  </r>
  <r>
    <n v="4795"/>
    <s v="CA-2015-144722"/>
    <x v="199"/>
    <d v="2015-03-23T00:00:00"/>
    <s v="Standard Class"/>
    <s v="MF-18250"/>
    <s v="Monica Federle"/>
    <x v="1"/>
    <s v="United States"/>
    <s v="Los Angeles"/>
    <x v="1"/>
    <n v="90036"/>
    <x v="1"/>
    <s v="FUR-FU-10001215"/>
    <x v="0"/>
    <x v="5"/>
    <s v="Howard Miller 11-1/2&quot; Diameter Brentwood Wall Clock"/>
    <n v="43.13"/>
    <n v="1"/>
    <n v="0"/>
    <n v="18.114600000000003"/>
  </r>
  <r>
    <n v="4796"/>
    <s v="CA-2015-120516"/>
    <x v="863"/>
    <d v="2015-08-17T00:00:00"/>
    <s v="Standard Class"/>
    <s v="CK-12595"/>
    <s v="Clytie Kelty"/>
    <x v="0"/>
    <s v="United States"/>
    <s v="Marietta"/>
    <x v="32"/>
    <n v="30062"/>
    <x v="0"/>
    <s v="OFF-BI-10004187"/>
    <x v="1"/>
    <x v="8"/>
    <s v="3-ring staple pack"/>
    <n v="5.64"/>
    <n v="3"/>
    <n v="0"/>
    <n v="2.7071999999999994"/>
  </r>
  <r>
    <n v="4797"/>
    <s v="US-2016-148901"/>
    <x v="675"/>
    <d v="2016-05-19T00:00:00"/>
    <s v="Standard Class"/>
    <s v="MK-17905"/>
    <s v="Michael Kennedy"/>
    <x v="1"/>
    <s v="United States"/>
    <s v="Jacksonville"/>
    <x v="2"/>
    <n v="32216"/>
    <x v="0"/>
    <s v="OFF-BI-10001718"/>
    <x v="1"/>
    <x v="8"/>
    <s v="GBC DocuBind P50 Personal Binding Machine"/>
    <n v="57.582000000000008"/>
    <n v="3"/>
    <n v="0.7"/>
    <n v="-44.146199999999979"/>
  </r>
  <r>
    <n v="4798"/>
    <s v="US-2016-148901"/>
    <x v="675"/>
    <d v="2016-05-19T00:00:00"/>
    <s v="Standard Class"/>
    <s v="MK-17905"/>
    <s v="Michael Kennedy"/>
    <x v="1"/>
    <s v="United States"/>
    <s v="Jacksonville"/>
    <x v="2"/>
    <n v="32216"/>
    <x v="0"/>
    <s v="OFF-PA-10004983"/>
    <x v="1"/>
    <x v="10"/>
    <s v="Xerox 23"/>
    <n v="31.104000000000006"/>
    <n v="6"/>
    <n v="0.2"/>
    <n v="10.8864"/>
  </r>
  <r>
    <n v="4799"/>
    <s v="US-2016-148901"/>
    <x v="675"/>
    <d v="2016-05-19T00:00:00"/>
    <s v="Standard Class"/>
    <s v="MK-17905"/>
    <s v="Michael Kennedy"/>
    <x v="1"/>
    <s v="United States"/>
    <s v="Jacksonville"/>
    <x v="2"/>
    <n v="32216"/>
    <x v="0"/>
    <s v="FUR-FU-10002396"/>
    <x v="0"/>
    <x v="5"/>
    <s v="DAX Copper Panel Document Frame, 5 x 7 Size"/>
    <n v="30.192"/>
    <n v="3"/>
    <n v="0.2"/>
    <n v="8.3028000000000031"/>
  </r>
  <r>
    <n v="4800"/>
    <s v="US-2016-148901"/>
    <x v="675"/>
    <d v="2016-05-19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s v="Standard Class"/>
    <s v="MK-17905"/>
    <s v="Michael Kennedy"/>
    <x v="1"/>
    <s v="United States"/>
    <s v="Jacksonville"/>
    <x v="2"/>
    <n v="32216"/>
    <x v="0"/>
    <s v="OFF-AR-10002467"/>
    <x v="1"/>
    <x v="6"/>
    <s v="Dixon Ticonderoga Pencils"/>
    <n v="4.7679999999999998"/>
    <n v="2"/>
    <n v="0.2"/>
    <n v="0.41720000000000046"/>
  </r>
  <r>
    <n v="4802"/>
    <s v="US-2016-148901"/>
    <x v="675"/>
    <d v="2016-05-19T00:00:00"/>
    <s v="Standard Class"/>
    <s v="MK-17905"/>
    <s v="Michael Kennedy"/>
    <x v="1"/>
    <s v="United States"/>
    <s v="Jacksonville"/>
    <x v="2"/>
    <n v="32216"/>
    <x v="0"/>
    <s v="OFF-BI-10004002"/>
    <x v="1"/>
    <x v="8"/>
    <s v="Wilson Jones International Size A4 Ring Binders"/>
    <n v="10.380000000000003"/>
    <n v="2"/>
    <n v="0.7"/>
    <n v="-7.6119999999999983"/>
  </r>
  <r>
    <n v="4803"/>
    <s v="US-2016-148901"/>
    <x v="675"/>
    <d v="2016-05-19T00:00:00"/>
    <s v="Standard Class"/>
    <s v="MK-17905"/>
    <s v="Michael Kennedy"/>
    <x v="1"/>
    <s v="United States"/>
    <s v="Jacksonville"/>
    <x v="2"/>
    <n v="32216"/>
    <x v="0"/>
    <s v="OFF-BI-10002309"/>
    <x v="1"/>
    <x v="8"/>
    <s v="Avery Heavy-Duty EZD  Binder With Locking Rings"/>
    <n v="13.392000000000003"/>
    <n v="8"/>
    <n v="0.7"/>
    <n v="-9.8207999999999984"/>
  </r>
  <r>
    <n v="4804"/>
    <s v="CA-2017-136364"/>
    <x v="1002"/>
    <d v="2017-07-17T00:00:00"/>
    <s v="Second Class"/>
    <s v="MH-17455"/>
    <s v="Mark Hamilton"/>
    <x v="0"/>
    <s v="United States"/>
    <s v="Philadelphia"/>
    <x v="9"/>
    <n v="19140"/>
    <x v="3"/>
    <s v="TEC-PH-10003885"/>
    <x v="2"/>
    <x v="7"/>
    <s v="Cisco SPA508G"/>
    <n v="39.593999999999994"/>
    <n v="1"/>
    <n v="0.4"/>
    <n v="-7.2589000000000041"/>
  </r>
  <r>
    <n v="4805"/>
    <s v="CA-2017-136364"/>
    <x v="1002"/>
    <d v="2017-07-17T00:00:00"/>
    <s v="Second Class"/>
    <s v="MH-17455"/>
    <s v="Mark Hamilton"/>
    <x v="0"/>
    <s v="United States"/>
    <s v="Philadelphia"/>
    <x v="9"/>
    <n v="19140"/>
    <x v="3"/>
    <s v="FUR-FU-10002501"/>
    <x v="0"/>
    <x v="5"/>
    <s v="Nu-Dell Executive Frame"/>
    <n v="91.00800000000001"/>
    <n v="9"/>
    <n v="0.2"/>
    <n v="19.339199999999998"/>
  </r>
  <r>
    <n v="4806"/>
    <s v="CA-2015-137708"/>
    <x v="6"/>
    <d v="2015-11-25T00:00:00"/>
    <s v="Second Class"/>
    <s v="NG-18430"/>
    <s v="Nathan Gelder"/>
    <x v="0"/>
    <s v="United States"/>
    <s v="Los Angeles"/>
    <x v="1"/>
    <n v="90008"/>
    <x v="1"/>
    <s v="OFF-PA-10000176"/>
    <x v="1"/>
    <x v="10"/>
    <s v="Xerox 1887"/>
    <n v="37.94"/>
    <n v="2"/>
    <n v="0"/>
    <n v="18.211199999999998"/>
  </r>
  <r>
    <n v="4807"/>
    <s v="CA-2015-137708"/>
    <x v="6"/>
    <d v="2015-11-25T00:00:00"/>
    <s v="Second Class"/>
    <s v="NG-18430"/>
    <s v="Nathan Gelder"/>
    <x v="0"/>
    <s v="United States"/>
    <s v="Los Angeles"/>
    <x v="1"/>
    <n v="90008"/>
    <x v="1"/>
    <s v="OFF-PA-10000327"/>
    <x v="1"/>
    <x v="10"/>
    <s v="Xerox 1971"/>
    <n v="42.800000000000004"/>
    <n v="10"/>
    <n v="0"/>
    <n v="19.259999999999998"/>
  </r>
  <r>
    <n v="4808"/>
    <s v="CA-2015-137708"/>
    <x v="6"/>
    <d v="2015-11-25T00:00:00"/>
    <s v="Second Class"/>
    <s v="NG-18430"/>
    <s v="Nathan Gelder"/>
    <x v="0"/>
    <s v="United States"/>
    <s v="Los Angeles"/>
    <x v="1"/>
    <n v="90008"/>
    <x v="1"/>
    <s v="OFF-ST-10004634"/>
    <x v="1"/>
    <x v="4"/>
    <s v="Personal Folder Holder, Ebony"/>
    <n v="33.630000000000003"/>
    <n v="3"/>
    <n v="0"/>
    <n v="10.088999999999999"/>
  </r>
  <r>
    <n v="4809"/>
    <s v="CA-2014-149055"/>
    <x v="533"/>
    <d v="2014-11-28T00:00:00"/>
    <s v="Standard Class"/>
    <s v="PB-19210"/>
    <s v="Phillip Breyer"/>
    <x v="1"/>
    <s v="United States"/>
    <s v="Philadelphia"/>
    <x v="9"/>
    <n v="19134"/>
    <x v="3"/>
    <s v="OFF-EN-10003040"/>
    <x v="1"/>
    <x v="12"/>
    <s v="Quality Park Security Envelopes"/>
    <n v="62.808000000000007"/>
    <n v="3"/>
    <n v="0.2"/>
    <n v="21.197700000000001"/>
  </r>
  <r>
    <n v="4810"/>
    <s v="CA-2015-151589"/>
    <x v="17"/>
    <d v="2015-12-30T00:00:00"/>
    <s v="First Class"/>
    <s v="RE-19450"/>
    <s v="Richard Eichhorn"/>
    <x v="0"/>
    <s v="United States"/>
    <s v="Eau Claire"/>
    <x v="6"/>
    <n v="54703"/>
    <x v="2"/>
    <s v="OFF-PA-10003228"/>
    <x v="1"/>
    <x v="10"/>
    <s v="Xerox 1917"/>
    <n v="195.64"/>
    <n v="4"/>
    <n v="0"/>
    <n v="91.950799999999987"/>
  </r>
  <r>
    <n v="4811"/>
    <s v="CA-2015-151589"/>
    <x v="17"/>
    <d v="2015-12-30T00:00:00"/>
    <s v="First Class"/>
    <s v="RE-19450"/>
    <s v="Richard Eichhorn"/>
    <x v="0"/>
    <s v="United States"/>
    <s v="Eau Claire"/>
    <x v="6"/>
    <n v="54703"/>
    <x v="2"/>
    <s v="TEC-PH-10004345"/>
    <x v="2"/>
    <x v="7"/>
    <s v="Cisco SPA 502G IP Phone"/>
    <n v="239.9"/>
    <n v="2"/>
    <n v="0"/>
    <n v="71.97"/>
  </r>
  <r>
    <n v="4812"/>
    <s v="CA-2016-121370"/>
    <x v="696"/>
    <d v="2016-11-19T00:00:00"/>
    <s v="Second Class"/>
    <s v="EB-14110"/>
    <s v="Eugene Barchas"/>
    <x v="0"/>
    <s v="United States"/>
    <s v="Philadelphia"/>
    <x v="9"/>
    <n v="19134"/>
    <x v="3"/>
    <s v="FUR-CH-10000785"/>
    <x v="0"/>
    <x v="1"/>
    <s v="Global Ergonomic Managers Chair"/>
    <n v="380.05799999999994"/>
    <n v="3"/>
    <n v="0.3"/>
    <n v="-21.717600000000004"/>
  </r>
  <r>
    <n v="4813"/>
    <s v="CA-2016-121370"/>
    <x v="696"/>
    <d v="2016-11-19T00:00:00"/>
    <s v="Second Class"/>
    <s v="EB-14110"/>
    <s v="Eugene Barchas"/>
    <x v="0"/>
    <s v="United States"/>
    <s v="Philadelphia"/>
    <x v="9"/>
    <n v="19134"/>
    <x v="3"/>
    <s v="TEC-CO-10004115"/>
    <x v="2"/>
    <x v="16"/>
    <s v="Sharp AL-1530CS Digital Copier"/>
    <n v="1199.9759999999999"/>
    <n v="4"/>
    <n v="0.4"/>
    <n v="179.99639999999999"/>
  </r>
  <r>
    <n v="4814"/>
    <s v="CA-2016-121370"/>
    <x v="696"/>
    <d v="2016-11-19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s v="First Class"/>
    <s v="TB-21625"/>
    <s v="Trudy Brown"/>
    <x v="0"/>
    <s v="United States"/>
    <s v="Los Angeles"/>
    <x v="1"/>
    <n v="90004"/>
    <x v="1"/>
    <s v="OFF-PA-10002751"/>
    <x v="1"/>
    <x v="10"/>
    <s v="Xerox 1920"/>
    <n v="17.940000000000001"/>
    <n v="3"/>
    <n v="0"/>
    <n v="8.0730000000000004"/>
  </r>
  <r>
    <n v="4816"/>
    <s v="CA-2014-139598"/>
    <x v="58"/>
    <d v="2014-12-31T00:00:00"/>
    <s v="Standard Class"/>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s v="Standard Class"/>
    <s v="MG-17695"/>
    <s v="Maureen Gnade"/>
    <x v="0"/>
    <s v="United States"/>
    <s v="Philadelphia"/>
    <x v="9"/>
    <n v="19134"/>
    <x v="3"/>
    <s v="OFF-AP-10002998"/>
    <x v="1"/>
    <x v="9"/>
    <s v="Holmes 99% HEPA Air Purifier"/>
    <n v="34.655999999999999"/>
    <n v="2"/>
    <n v="0.2"/>
    <n v="5.6315999999999971"/>
  </r>
  <r>
    <n v="4818"/>
    <s v="CA-2014-139598"/>
    <x v="58"/>
    <d v="2014-12-31T00:00:00"/>
    <s v="Standard Class"/>
    <s v="MG-17695"/>
    <s v="Maureen Gnade"/>
    <x v="0"/>
    <s v="United States"/>
    <s v="Philadelphia"/>
    <x v="9"/>
    <n v="19134"/>
    <x v="3"/>
    <s v="OFF-AP-10003287"/>
    <x v="1"/>
    <x v="9"/>
    <s v="Tripp Lite TLP810NET Broadband Surge for Modem/Fax"/>
    <n v="81.552000000000007"/>
    <n v="2"/>
    <n v="0.2"/>
    <n v="8.1551999999999971"/>
  </r>
  <r>
    <n v="4819"/>
    <s v="CA-2014-139598"/>
    <x v="58"/>
    <d v="2014-12-31T00:00:00"/>
    <s v="Standard Class"/>
    <s v="MG-17695"/>
    <s v="Maureen Gnade"/>
    <x v="0"/>
    <s v="United States"/>
    <s v="Philadelphia"/>
    <x v="9"/>
    <n v="19134"/>
    <x v="3"/>
    <s v="OFF-ST-10001370"/>
    <x v="1"/>
    <x v="4"/>
    <s v="Sensible Storage WireTech Storage Systems"/>
    <n v="227.13600000000002"/>
    <n v="4"/>
    <n v="0.2"/>
    <n v="-42.588000000000036"/>
  </r>
  <r>
    <n v="4820"/>
    <s v="CA-2017-117436"/>
    <x v="110"/>
    <d v="2017-06-14T00:00:00"/>
    <s v="Standard Class"/>
    <s v="LW-17125"/>
    <s v="Liz Willingham"/>
    <x v="0"/>
    <s v="United States"/>
    <s v="Norwich"/>
    <x v="29"/>
    <n v="6360"/>
    <x v="3"/>
    <s v="OFF-BI-10004040"/>
    <x v="1"/>
    <x v="8"/>
    <s v="Wilson Jones Impact Binders"/>
    <n v="10.36"/>
    <n v="2"/>
    <n v="0"/>
    <n v="5.0763999999999996"/>
  </r>
  <r>
    <n v="4821"/>
    <s v="CA-2015-140025"/>
    <x v="1003"/>
    <d v="2015-04-11T00:00:00"/>
    <s v="Standard Class"/>
    <s v="PF-19120"/>
    <s v="Peter Fuller"/>
    <x v="0"/>
    <s v="United States"/>
    <s v="San Antonio"/>
    <x v="5"/>
    <n v="78207"/>
    <x v="2"/>
    <s v="OFF-AP-10002651"/>
    <x v="1"/>
    <x v="9"/>
    <s v="Hoover Upright Vacuum With Dirt Cup"/>
    <n v="463.24799999999988"/>
    <n v="8"/>
    <n v="0.8"/>
    <n v="-1181.2824000000003"/>
  </r>
  <r>
    <n v="4822"/>
    <s v="CA-2015-140025"/>
    <x v="1003"/>
    <d v="2015-04-11T00:00:00"/>
    <s v="Standard Class"/>
    <s v="PF-19120"/>
    <s v="Peter Fuller"/>
    <x v="0"/>
    <s v="United States"/>
    <s v="San Antonio"/>
    <x v="5"/>
    <n v="78207"/>
    <x v="2"/>
    <s v="TEC-AC-10002402"/>
    <x v="2"/>
    <x v="11"/>
    <s v="Razer Kraken PRO Over Ear PC and Music Headset"/>
    <n v="383.952"/>
    <n v="6"/>
    <n v="0.2"/>
    <n v="47.993999999999971"/>
  </r>
  <r>
    <n v="4823"/>
    <s v="CA-2016-134222"/>
    <x v="212"/>
    <d v="2016-07-11T00:00:00"/>
    <s v="Same Day"/>
    <s v="NZ-18565"/>
    <s v="Nick Zandusky"/>
    <x v="2"/>
    <s v="United States"/>
    <s v="Yuma"/>
    <x v="16"/>
    <n v="85364"/>
    <x v="1"/>
    <s v="OFF-BI-10001658"/>
    <x v="1"/>
    <x v="8"/>
    <s v="GBC Standard Therm-A-Bind Covers"/>
    <n v="44.856000000000009"/>
    <n v="6"/>
    <n v="0.7"/>
    <n v="-35.884799999999984"/>
  </r>
  <r>
    <n v="4824"/>
    <s v="CA-2016-140018"/>
    <x v="831"/>
    <d v="2016-11-26T00:00:00"/>
    <s v="Standard Class"/>
    <s v="CK-12205"/>
    <s v="Chloris Kastensmidt"/>
    <x v="0"/>
    <s v="United States"/>
    <s v="Columbus"/>
    <x v="24"/>
    <n v="43229"/>
    <x v="3"/>
    <s v="TEC-MA-10000752"/>
    <x v="2"/>
    <x v="15"/>
    <s v="Texas Instrument TI-15 Fraction Calculator"/>
    <n v="30.345000000000006"/>
    <n v="7"/>
    <n v="0.7"/>
    <n v="-24.275999999999996"/>
  </r>
  <r>
    <n v="4825"/>
    <s v="CA-2016-140018"/>
    <x v="831"/>
    <d v="2016-11-26T00:00:00"/>
    <s v="Standard Class"/>
    <s v="CK-12205"/>
    <s v="Chloris Kastensmidt"/>
    <x v="0"/>
    <s v="United States"/>
    <s v="Columbus"/>
    <x v="24"/>
    <n v="43229"/>
    <x v="3"/>
    <s v="FUR-CH-10003817"/>
    <x v="0"/>
    <x v="1"/>
    <s v="Global Value Steno Chair, Gray"/>
    <n v="127.554"/>
    <n v="3"/>
    <n v="0.3"/>
    <n v="-9.1109999999999971"/>
  </r>
  <r>
    <n v="4826"/>
    <s v="CA-2016-140018"/>
    <x v="831"/>
    <d v="2016-11-26T00:00:00"/>
    <s v="Standard Class"/>
    <s v="CK-12205"/>
    <s v="Chloris Kastensmidt"/>
    <x v="0"/>
    <s v="United States"/>
    <s v="Columbus"/>
    <x v="24"/>
    <n v="43229"/>
    <x v="3"/>
    <s v="FUR-FU-10001876"/>
    <x v="0"/>
    <x v="5"/>
    <s v="Computer Room Manger, 14&quot;"/>
    <n v="77.951999999999998"/>
    <n v="3"/>
    <n v="0.2"/>
    <n v="15.590399999999995"/>
  </r>
  <r>
    <n v="4827"/>
    <s v="US-2017-136707"/>
    <x v="105"/>
    <d v="2017-11-15T00:00:00"/>
    <s v="First Class"/>
    <s v="JE-15610"/>
    <s v="Jim Epp"/>
    <x v="1"/>
    <s v="United States"/>
    <s v="Los Angeles"/>
    <x v="1"/>
    <n v="90036"/>
    <x v="1"/>
    <s v="OFF-BI-10003460"/>
    <x v="1"/>
    <x v="8"/>
    <s v="Acco 3-Hole Punch"/>
    <n v="14.016"/>
    <n v="4"/>
    <n v="0.2"/>
    <n v="4.9055999999999997"/>
  </r>
  <r>
    <n v="4828"/>
    <s v="CA-2014-152562"/>
    <x v="301"/>
    <d v="2014-11-08T00:00:00"/>
    <s v="Standard Class"/>
    <s v="JO-15145"/>
    <s v="Jack O'Briant"/>
    <x v="1"/>
    <s v="United States"/>
    <s v="Richmond"/>
    <x v="0"/>
    <n v="40475"/>
    <x v="0"/>
    <s v="OFF-ST-10000464"/>
    <x v="1"/>
    <x v="4"/>
    <s v="Multi-Use Personal File Cart and Caster Set, Three Stacking Bins"/>
    <n v="69.52"/>
    <n v="2"/>
    <n v="0"/>
    <n v="19.465600000000002"/>
  </r>
  <r>
    <n v="4829"/>
    <s v="CA-2014-152562"/>
    <x v="301"/>
    <d v="2014-11-08T00:00:00"/>
    <s v="Standard Class"/>
    <s v="JO-15145"/>
    <s v="Jack O'Briant"/>
    <x v="1"/>
    <s v="United States"/>
    <s v="Richmond"/>
    <x v="0"/>
    <n v="40475"/>
    <x v="0"/>
    <s v="OFF-AR-10001919"/>
    <x v="1"/>
    <x v="6"/>
    <s v="OIC #2 Pencils, Medium Soft"/>
    <n v="5.64"/>
    <n v="3"/>
    <n v="0"/>
    <n v="1.6355999999999997"/>
  </r>
  <r>
    <n v="4830"/>
    <s v="CA-2016-152408"/>
    <x v="666"/>
    <d v="2016-05-21T00:00:00"/>
    <s v="Standard Class"/>
    <s v="TT-21220"/>
    <s v="Thomas Thornton"/>
    <x v="0"/>
    <s v="United States"/>
    <s v="New York City"/>
    <x v="15"/>
    <n v="10035"/>
    <x v="3"/>
    <s v="OFF-BI-10002393"/>
    <x v="1"/>
    <x v="8"/>
    <s v="Binder Posts"/>
    <n v="13.776000000000002"/>
    <n v="3"/>
    <n v="0.2"/>
    <n v="4.4771999999999998"/>
  </r>
  <r>
    <n v="4831"/>
    <s v="CA-2014-120278"/>
    <x v="845"/>
    <d v="2014-11-12T00:00:00"/>
    <s v="Standard Class"/>
    <s v="MS-17365"/>
    <s v="Maribeth Schnelling"/>
    <x v="0"/>
    <s v="United States"/>
    <s v="Wausau"/>
    <x v="6"/>
    <n v="54401"/>
    <x v="2"/>
    <s v="OFF-AP-10001293"/>
    <x v="1"/>
    <x v="9"/>
    <s v="Belkin 8 Outlet Surge Protector"/>
    <n v="245.88"/>
    <n v="6"/>
    <n v="0"/>
    <n v="68.846399999999988"/>
  </r>
  <r>
    <n v="4832"/>
    <s v="CA-2014-120278"/>
    <x v="845"/>
    <d v="2014-11-12T00:00:00"/>
    <s v="Standard Class"/>
    <s v="MS-17365"/>
    <s v="Maribeth Schnelling"/>
    <x v="0"/>
    <s v="United States"/>
    <s v="Wausau"/>
    <x v="6"/>
    <n v="54401"/>
    <x v="2"/>
    <s v="OFF-ST-10004258"/>
    <x v="1"/>
    <x v="4"/>
    <s v="Portable Personal File Box"/>
    <n v="36.630000000000003"/>
    <n v="3"/>
    <n v="0"/>
    <n v="9.8901000000000039"/>
  </r>
  <r>
    <n v="4833"/>
    <s v="CA-2014-120278"/>
    <x v="845"/>
    <d v="2014-11-12T00:00:00"/>
    <s v="Standard Class"/>
    <s v="MS-17365"/>
    <s v="Maribeth Schnelling"/>
    <x v="0"/>
    <s v="United States"/>
    <s v="Wausau"/>
    <x v="6"/>
    <n v="54401"/>
    <x v="2"/>
    <s v="OFF-ST-10002214"/>
    <x v="1"/>
    <x v="4"/>
    <s v="X-Rack File for Hanging Folders"/>
    <n v="22.58"/>
    <n v="2"/>
    <n v="0"/>
    <n v="5.8707999999999991"/>
  </r>
  <r>
    <n v="4834"/>
    <s v="CA-2014-120278"/>
    <x v="845"/>
    <d v="2014-11-12T00:00:00"/>
    <s v="Standard Class"/>
    <s v="MS-17365"/>
    <s v="Maribeth Schnelling"/>
    <x v="0"/>
    <s v="United States"/>
    <s v="Wausau"/>
    <x v="6"/>
    <n v="54401"/>
    <x v="2"/>
    <s v="OFF-BI-10004970"/>
    <x v="1"/>
    <x v="8"/>
    <s v="ACCOHIDE 3-Ring Binder, Blue, 1&quot;"/>
    <n v="12.39"/>
    <n v="3"/>
    <n v="0"/>
    <n v="5.8232999999999997"/>
  </r>
  <r>
    <n v="4835"/>
    <s v="CA-2017-167661"/>
    <x v="361"/>
    <d v="2017-10-10T00:00:00"/>
    <s v="Standard Class"/>
    <s v="MP-18175"/>
    <s v="Mike Pelletier"/>
    <x v="2"/>
    <s v="United States"/>
    <s v="San Francisco"/>
    <x v="1"/>
    <n v="94110"/>
    <x v="1"/>
    <s v="OFF-BI-10002571"/>
    <x v="1"/>
    <x v="8"/>
    <s v="Avery Framed View Binder, EZD Ring (Locking), Navy, 1 1/2&quot;"/>
    <n v="39.92"/>
    <n v="5"/>
    <n v="0.2"/>
    <n v="13.472999999999999"/>
  </r>
  <r>
    <n v="4836"/>
    <s v="CA-2017-167661"/>
    <x v="361"/>
    <d v="2017-10-10T00:00:00"/>
    <s v="Standard Class"/>
    <s v="MP-18175"/>
    <s v="Mike Pelletier"/>
    <x v="2"/>
    <s v="United States"/>
    <s v="San Francisco"/>
    <x v="1"/>
    <n v="94110"/>
    <x v="1"/>
    <s v="OFF-PA-10002581"/>
    <x v="1"/>
    <x v="10"/>
    <s v="Xerox 1951"/>
    <n v="61.96"/>
    <n v="2"/>
    <n v="0"/>
    <n v="27.881999999999998"/>
  </r>
  <r>
    <n v="4837"/>
    <s v="CA-2017-167661"/>
    <x v="361"/>
    <d v="2017-10-10T00:00:00"/>
    <s v="Standard Class"/>
    <s v="MP-18175"/>
    <s v="Mike Pelletier"/>
    <x v="2"/>
    <s v="United States"/>
    <s v="San Francisco"/>
    <x v="1"/>
    <n v="94110"/>
    <x v="1"/>
    <s v="OFF-BI-10001097"/>
    <x v="1"/>
    <x v="8"/>
    <s v="Avery Hole Reinforcements"/>
    <n v="19.936000000000003"/>
    <n v="4"/>
    <n v="0.2"/>
    <n v="7.2267999999999999"/>
  </r>
  <r>
    <n v="4838"/>
    <s v="CA-2017-106831"/>
    <x v="702"/>
    <d v="2017-06-03T00:00:00"/>
    <s v="First Class"/>
    <s v="FH-14350"/>
    <s v="Fred Harton"/>
    <x v="0"/>
    <s v="United States"/>
    <s v="Dublin"/>
    <x v="24"/>
    <n v="43017"/>
    <x v="3"/>
    <s v="OFF-BI-10003429"/>
    <x v="1"/>
    <x v="8"/>
    <s v="Cardinal HOLDit! Binder Insert Strips,Extra Strips"/>
    <n v="3.7980000000000005"/>
    <n v="2"/>
    <n v="0.7"/>
    <n v="-2.6585999999999999"/>
  </r>
  <r>
    <n v="4839"/>
    <s v="CA-2017-106831"/>
    <x v="702"/>
    <d v="2017-06-03T00:00:00"/>
    <s v="First Class"/>
    <s v="FH-14350"/>
    <s v="Fred Harton"/>
    <x v="0"/>
    <s v="United States"/>
    <s v="Dublin"/>
    <x v="24"/>
    <n v="43017"/>
    <x v="3"/>
    <s v="OFF-PA-10000682"/>
    <x v="1"/>
    <x v="10"/>
    <s v="Xerox 1924"/>
    <n v="27.744000000000003"/>
    <n v="6"/>
    <n v="0.2"/>
    <n v="10.057200000000002"/>
  </r>
  <r>
    <n v="4840"/>
    <s v="CA-2017-106831"/>
    <x v="702"/>
    <d v="2017-06-03T00:00:00"/>
    <s v="First Class"/>
    <s v="FH-14350"/>
    <s v="Fred Harton"/>
    <x v="0"/>
    <s v="United States"/>
    <s v="Dublin"/>
    <x v="24"/>
    <n v="43017"/>
    <x v="3"/>
    <s v="TEC-PH-10001700"/>
    <x v="2"/>
    <x v="7"/>
    <s v="Panasonic KX-TG6844B Expandable Digital Cordless Telephone"/>
    <n v="158.37599999999998"/>
    <n v="4"/>
    <n v="0.4"/>
    <n v="-34.314799999999991"/>
  </r>
  <r>
    <n v="4841"/>
    <s v="CA-2017-154123"/>
    <x v="225"/>
    <d v="2017-11-25T00:00:00"/>
    <s v="Standard Class"/>
    <s v="SC-20050"/>
    <s v="Sample Company A"/>
    <x v="2"/>
    <s v="United States"/>
    <s v="Henderson"/>
    <x v="0"/>
    <n v="42420"/>
    <x v="0"/>
    <s v="FUR-FU-10000629"/>
    <x v="0"/>
    <x v="5"/>
    <s v="9-3/4 Diameter Round Wall Clock"/>
    <n v="27.58"/>
    <n v="2"/>
    <n v="0"/>
    <n v="11.583600000000001"/>
  </r>
  <r>
    <n v="4842"/>
    <s v="CA-2016-136049"/>
    <x v="443"/>
    <d v="2016-12-28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s v="Standard Class"/>
    <s v="JO-15280"/>
    <s v="Jas O'Carroll"/>
    <x v="0"/>
    <s v="United States"/>
    <s v="Memphis"/>
    <x v="18"/>
    <n v="38109"/>
    <x v="0"/>
    <s v="OFF-ST-10001418"/>
    <x v="1"/>
    <x v="4"/>
    <s v="Carina Media Storage Towers in Natural &amp; Black"/>
    <n v="243.92"/>
    <n v="5"/>
    <n v="0.2"/>
    <n v="-54.881999999999998"/>
  </r>
  <r>
    <n v="4844"/>
    <s v="US-2016-139388"/>
    <x v="77"/>
    <d v="2016-11-09T00:00:00"/>
    <s v="First Class"/>
    <s v="CC-12475"/>
    <s v="Cindy Chapman"/>
    <x v="0"/>
    <s v="United States"/>
    <s v="Lakewood"/>
    <x v="30"/>
    <n v="8701"/>
    <x v="3"/>
    <s v="OFF-FA-10004968"/>
    <x v="1"/>
    <x v="13"/>
    <s v="Rubber Band Ball"/>
    <n v="14.96"/>
    <n v="4"/>
    <n v="0"/>
    <n v="0.2992000000000008"/>
  </r>
  <r>
    <n v="4845"/>
    <s v="US-2014-128685"/>
    <x v="527"/>
    <d v="2014-04-05T00:00:00"/>
    <s v="First Class"/>
    <s v="MZ-17515"/>
    <s v="Mary Zewe"/>
    <x v="1"/>
    <s v="United States"/>
    <s v="Los Angeles"/>
    <x v="1"/>
    <n v="90008"/>
    <x v="1"/>
    <s v="OFF-BI-10004140"/>
    <x v="1"/>
    <x v="8"/>
    <s v="Avery Non-Stick Binders"/>
    <n v="7.1840000000000011"/>
    <n v="2"/>
    <n v="0.2"/>
    <n v="2.2449999999999992"/>
  </r>
  <r>
    <n v="4846"/>
    <s v="CA-2015-124044"/>
    <x v="862"/>
    <d v="2015-07-26T00:00:00"/>
    <s v="Second Class"/>
    <s v="MS-17830"/>
    <s v="Melanie Seite"/>
    <x v="0"/>
    <s v="United States"/>
    <s v="Rochester"/>
    <x v="15"/>
    <n v="14609"/>
    <x v="3"/>
    <s v="OFF-BI-10003460"/>
    <x v="1"/>
    <x v="8"/>
    <s v="Acco 3-Hole Punch"/>
    <n v="10.512"/>
    <n v="3"/>
    <n v="0.2"/>
    <n v="3.6791999999999998"/>
  </r>
  <r>
    <n v="4847"/>
    <s v="CA-2014-164469"/>
    <x v="402"/>
    <d v="2014-06-27T00:00:00"/>
    <s v="Second Class"/>
    <s v="GK-14620"/>
    <s v="Grace Kelly"/>
    <x v="1"/>
    <s v="United States"/>
    <s v="Salem"/>
    <x v="21"/>
    <n v="97301"/>
    <x v="1"/>
    <s v="TEC-PH-10002115"/>
    <x v="2"/>
    <x v="7"/>
    <s v="Plantronics 81402"/>
    <n v="263.96000000000004"/>
    <n v="5"/>
    <n v="0.2"/>
    <n v="19.796999999999997"/>
  </r>
  <r>
    <n v="4848"/>
    <s v="CA-2014-164469"/>
    <x v="402"/>
    <d v="2014-06-27T00:00:00"/>
    <s v="Second Class"/>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s v="Second Class"/>
    <s v="GK-14620"/>
    <s v="Grace Kelly"/>
    <x v="1"/>
    <s v="United States"/>
    <s v="Salem"/>
    <x v="21"/>
    <n v="97301"/>
    <x v="1"/>
    <s v="OFF-AR-10000475"/>
    <x v="1"/>
    <x v="6"/>
    <s v="Hunt BOSTON Vista Battery-Operated Pencil Sharpener, Black"/>
    <n v="9.3280000000000012"/>
    <n v="1"/>
    <n v="0.2"/>
    <n v="0.8162000000000007"/>
  </r>
  <r>
    <n v="4850"/>
    <s v="CA-2014-107818"/>
    <x v="78"/>
    <d v="2014-09-14T00:00:00"/>
    <s v="Standard Class"/>
    <s v="MC-17275"/>
    <s v="Marc Crier"/>
    <x v="0"/>
    <s v="United States"/>
    <s v="Pasco"/>
    <x v="4"/>
    <n v="99301"/>
    <x v="1"/>
    <s v="OFF-AR-10003045"/>
    <x v="1"/>
    <x v="6"/>
    <s v="Prang Colored Pencils"/>
    <n v="5.88"/>
    <n v="2"/>
    <n v="0"/>
    <n v="2.6459999999999999"/>
  </r>
  <r>
    <n v="4851"/>
    <s v="CA-2014-107818"/>
    <x v="78"/>
    <d v="2014-09-14T00:00:00"/>
    <s v="Standard Class"/>
    <s v="MC-17275"/>
    <s v="Marc Crier"/>
    <x v="0"/>
    <s v="United States"/>
    <s v="Pasco"/>
    <x v="4"/>
    <n v="99301"/>
    <x v="1"/>
    <s v="FUR-CH-10000454"/>
    <x v="0"/>
    <x v="1"/>
    <s v="Hon Deluxe Fabric Upholstered Stacking Chairs, Rounded Back"/>
    <n v="975.92"/>
    <n v="5"/>
    <n v="0.2"/>
    <n v="121.98999999999992"/>
  </r>
  <r>
    <n v="4852"/>
    <s v="CA-2014-107818"/>
    <x v="78"/>
    <d v="2014-09-14T00:00:00"/>
    <s v="Standard Class"/>
    <s v="MC-17275"/>
    <s v="Marc Crier"/>
    <x v="0"/>
    <s v="United States"/>
    <s v="Pasco"/>
    <x v="4"/>
    <n v="99301"/>
    <x v="1"/>
    <s v="OFF-AR-10000380"/>
    <x v="1"/>
    <x v="6"/>
    <s v="Hunt PowerHouse Electric Pencil Sharpener, Blue"/>
    <n v="303.83999999999997"/>
    <n v="8"/>
    <n v="0"/>
    <n v="91.151999999999958"/>
  </r>
  <r>
    <n v="4853"/>
    <s v="CA-2014-107818"/>
    <x v="78"/>
    <d v="2014-09-14T00:00:00"/>
    <s v="Standard Class"/>
    <s v="MC-17275"/>
    <s v="Marc Crier"/>
    <x v="0"/>
    <s v="United States"/>
    <s v="Pasco"/>
    <x v="4"/>
    <n v="99301"/>
    <x v="1"/>
    <s v="OFF-ST-10000736"/>
    <x v="1"/>
    <x v="4"/>
    <s v="Carina Double Wide Media Storage Towers in Natural &amp; Black"/>
    <n v="485.88"/>
    <n v="6"/>
    <n v="0"/>
    <n v="19.43519999999998"/>
  </r>
  <r>
    <n v="4854"/>
    <s v="CA-2014-113320"/>
    <x v="432"/>
    <d v="2014-12-15T00:00:00"/>
    <s v="Second Class"/>
    <s v="LH-17155"/>
    <s v="Logan Haushalter"/>
    <x v="0"/>
    <s v="United States"/>
    <s v="Oakland"/>
    <x v="1"/>
    <n v="94601"/>
    <x v="1"/>
    <s v="FUR-FU-10004270"/>
    <x v="0"/>
    <x v="5"/>
    <s v="Eldon Image Series Desk Accessories, Burgundy"/>
    <n v="12.54"/>
    <n v="3"/>
    <n v="0"/>
    <n v="4.5144000000000002"/>
  </r>
  <r>
    <n v="4855"/>
    <s v="CA-2014-113320"/>
    <x v="432"/>
    <d v="2014-12-15T00:00:00"/>
    <s v="Second Class"/>
    <s v="LH-17155"/>
    <s v="Logan Haushalter"/>
    <x v="0"/>
    <s v="United States"/>
    <s v="Oakland"/>
    <x v="1"/>
    <n v="94601"/>
    <x v="1"/>
    <s v="OFF-ST-10000617"/>
    <x v="1"/>
    <x v="4"/>
    <s v="Woodgrain Magazine Files by Perma"/>
    <n v="8.94"/>
    <n v="3"/>
    <n v="0"/>
    <n v="0.62579999999999902"/>
  </r>
  <r>
    <n v="4856"/>
    <s v="CA-2014-113320"/>
    <x v="432"/>
    <d v="2014-12-15T00:00:00"/>
    <s v="Second Class"/>
    <s v="LH-17155"/>
    <s v="Logan Haushalter"/>
    <x v="0"/>
    <s v="United States"/>
    <s v="Oakland"/>
    <x v="1"/>
    <n v="94601"/>
    <x v="1"/>
    <s v="FUR-FU-10001706"/>
    <x v="0"/>
    <x v="5"/>
    <s v="Longer-Life Soft White Bulbs"/>
    <n v="9.24"/>
    <n v="3"/>
    <n v="0"/>
    <n v="4.4352"/>
  </r>
  <r>
    <n v="4857"/>
    <s v="CA-2015-137526"/>
    <x v="1004"/>
    <d v="2015-01-17T00:00:00"/>
    <s v="Standard Class"/>
    <s v="PB-19150"/>
    <s v="Philip Brown"/>
    <x v="0"/>
    <s v="United States"/>
    <s v="Los Angeles"/>
    <x v="1"/>
    <n v="90004"/>
    <x v="1"/>
    <s v="OFF-BI-10003364"/>
    <x v="1"/>
    <x v="8"/>
    <s v="Binding Machine Supplies"/>
    <n v="70.00800000000001"/>
    <n v="3"/>
    <n v="0.2"/>
    <n v="24.502800000000001"/>
  </r>
  <r>
    <n v="4858"/>
    <s v="CA-2015-137526"/>
    <x v="1004"/>
    <d v="2015-01-17T00:00:00"/>
    <s v="Standard Class"/>
    <s v="PB-19150"/>
    <s v="Philip Brown"/>
    <x v="0"/>
    <s v="United States"/>
    <s v="Los Angeles"/>
    <x v="1"/>
    <n v="90004"/>
    <x v="1"/>
    <s v="FUR-FU-10001861"/>
    <x v="0"/>
    <x v="5"/>
    <s v="Floodlight Indoor Halogen Bulbs, 1 Bulb per Pack, 60 Watts"/>
    <n v="77.599999999999994"/>
    <n v="4"/>
    <n v="0"/>
    <n v="38.023999999999994"/>
  </r>
  <r>
    <n v="4859"/>
    <s v="CA-2015-137526"/>
    <x v="1004"/>
    <d v="2015-01-17T00:00:00"/>
    <s v="Standard Class"/>
    <s v="PB-19150"/>
    <s v="Philip Brown"/>
    <x v="0"/>
    <s v="United States"/>
    <s v="Los Angeles"/>
    <x v="1"/>
    <n v="90004"/>
    <x v="1"/>
    <s v="FUR-FU-10004845"/>
    <x v="0"/>
    <x v="5"/>
    <s v="Deflect-o EconoMat Nonstudded, No Bevel Mat"/>
    <n v="464.84999999999997"/>
    <n v="9"/>
    <n v="0"/>
    <n v="92.969999999999985"/>
  </r>
  <r>
    <n v="4860"/>
    <s v="CA-2017-136063"/>
    <x v="934"/>
    <d v="2017-12-19T00:00:00"/>
    <s v="Standard Class"/>
    <s v="SS-20140"/>
    <s v="Saphhira Shifley"/>
    <x v="1"/>
    <s v="United States"/>
    <s v="Oak Park"/>
    <x v="10"/>
    <n v="60302"/>
    <x v="2"/>
    <s v="OFF-AR-10000823"/>
    <x v="1"/>
    <x v="6"/>
    <s v="Newell 307"/>
    <n v="10.192000000000002"/>
    <n v="7"/>
    <n v="0.2"/>
    <n v="1.0192000000000001"/>
  </r>
  <r>
    <n v="4861"/>
    <s v="CA-2016-101546"/>
    <x v="122"/>
    <d v="2016-12-24T00:00:00"/>
    <s v="Standard Class"/>
    <s v="GK-14620"/>
    <s v="Grace Kelly"/>
    <x v="1"/>
    <s v="United States"/>
    <s v="Morristown"/>
    <x v="30"/>
    <n v="7960"/>
    <x v="3"/>
    <s v="OFF-BI-10001359"/>
    <x v="1"/>
    <x v="8"/>
    <s v="GBC DocuBind TL300 Electric Binding System"/>
    <n v="1793.98"/>
    <n v="2"/>
    <n v="0"/>
    <n v="843.17059999999992"/>
  </r>
  <r>
    <n v="4862"/>
    <s v="CA-2014-138940"/>
    <x v="909"/>
    <d v="2014-04-16T00:00:00"/>
    <s v="Second Class"/>
    <s v="GM-14455"/>
    <s v="Gary Mitchum"/>
    <x v="2"/>
    <s v="United States"/>
    <s v="Austin"/>
    <x v="5"/>
    <n v="78745"/>
    <x v="2"/>
    <s v="TEC-PH-10001835"/>
    <x v="2"/>
    <x v="7"/>
    <s v="Jawbone JAMBOX Wireless Bluetooth Speaker"/>
    <n v="758.35200000000009"/>
    <n v="6"/>
    <n v="0.2"/>
    <n v="265.42320000000001"/>
  </r>
  <r>
    <n v="4863"/>
    <s v="CA-2016-125164"/>
    <x v="338"/>
    <d v="2016-11-14T00:00:00"/>
    <s v="Standard Class"/>
    <s v="SH-19975"/>
    <s v="Sally Hughsby"/>
    <x v="1"/>
    <s v="United States"/>
    <s v="New York City"/>
    <x v="15"/>
    <n v="10011"/>
    <x v="3"/>
    <s v="OFF-BI-10001191"/>
    <x v="1"/>
    <x v="8"/>
    <s v="Canvas Sectional Post Binders"/>
    <n v="20.368000000000002"/>
    <n v="1"/>
    <n v="0.2"/>
    <n v="7.3834"/>
  </r>
  <r>
    <n v="4864"/>
    <s v="CA-2016-125164"/>
    <x v="338"/>
    <d v="2016-11-14T00:00:00"/>
    <s v="Standard Class"/>
    <s v="SH-19975"/>
    <s v="Sally Hughsby"/>
    <x v="1"/>
    <s v="United States"/>
    <s v="New York City"/>
    <x v="15"/>
    <n v="10011"/>
    <x v="3"/>
    <s v="OFF-BI-10003982"/>
    <x v="1"/>
    <x v="8"/>
    <s v="Wilson Jones Century Plastic Molded Ring Binders"/>
    <n v="49.847999999999999"/>
    <n v="3"/>
    <n v="0.2"/>
    <n v="16.823699999999999"/>
  </r>
  <r>
    <n v="4865"/>
    <s v="CA-2017-163531"/>
    <x v="335"/>
    <d v="2017-06-30T00:00:00"/>
    <s v="Standard Class"/>
    <s v="SC-20725"/>
    <s v="Steven Cartwright"/>
    <x v="0"/>
    <s v="United States"/>
    <s v="New York City"/>
    <x v="15"/>
    <n v="10024"/>
    <x v="3"/>
    <s v="TEC-PH-10001425"/>
    <x v="2"/>
    <x v="7"/>
    <s v="Mophie Juice Pack Helium for iPhone"/>
    <n v="239.96999999999997"/>
    <n v="3"/>
    <n v="0"/>
    <n v="67.191599999999994"/>
  </r>
  <r>
    <n v="4866"/>
    <s v="CA-2017-122490"/>
    <x v="38"/>
    <d v="2017-11-18T00:00:00"/>
    <s v="Standard Class"/>
    <s v="TT-21070"/>
    <s v="Ted Trevino"/>
    <x v="0"/>
    <s v="United States"/>
    <s v="Seattle"/>
    <x v="4"/>
    <n v="98103"/>
    <x v="1"/>
    <s v="FUR-CH-10001215"/>
    <x v="0"/>
    <x v="1"/>
    <s v="Global Troy Executive Leather Low-Back Tilter"/>
    <n v="2404.7040000000002"/>
    <n v="6"/>
    <n v="0.2"/>
    <n v="150.29399999999998"/>
  </r>
  <r>
    <n v="4867"/>
    <s v="CA-2017-122490"/>
    <x v="38"/>
    <d v="2017-11-18T00:00:00"/>
    <s v="Standard Class"/>
    <s v="TT-21070"/>
    <s v="Ted Trevino"/>
    <x v="0"/>
    <s v="United States"/>
    <s v="Seattle"/>
    <x v="4"/>
    <n v="98103"/>
    <x v="1"/>
    <s v="OFF-BI-10001718"/>
    <x v="1"/>
    <x v="8"/>
    <s v="GBC DocuBind P50 Personal Binding Machine"/>
    <n v="563.024"/>
    <n v="11"/>
    <n v="0.2"/>
    <n v="190.02059999999997"/>
  </r>
  <r>
    <n v="4868"/>
    <s v="CA-2017-122490"/>
    <x v="38"/>
    <d v="2017-11-18T00:00:00"/>
    <s v="Standard Class"/>
    <s v="TT-21070"/>
    <s v="Ted Trevino"/>
    <x v="0"/>
    <s v="United States"/>
    <s v="Seattle"/>
    <x v="4"/>
    <n v="98103"/>
    <x v="1"/>
    <s v="OFF-ST-10000991"/>
    <x v="1"/>
    <x v="4"/>
    <s v="Space Solutions HD Industrial Steel Shelving."/>
    <n v="344.90999999999997"/>
    <n v="3"/>
    <n v="0"/>
    <n v="10.347300000000004"/>
  </r>
  <r>
    <n v="4869"/>
    <s v="CA-2017-122490"/>
    <x v="38"/>
    <d v="2017-11-18T00:00:00"/>
    <s v="Standard Class"/>
    <s v="TT-21070"/>
    <s v="Ted Trevino"/>
    <x v="0"/>
    <s v="United States"/>
    <s v="Seattle"/>
    <x v="4"/>
    <n v="98103"/>
    <x v="1"/>
    <s v="OFF-LA-10001613"/>
    <x v="1"/>
    <x v="2"/>
    <s v="Avery File Folder Labels"/>
    <n v="8.64"/>
    <n v="3"/>
    <n v="0"/>
    <n v="4.2336"/>
  </r>
  <r>
    <n v="4870"/>
    <s v="CA-2017-131366"/>
    <x v="221"/>
    <d v="2017-11-29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s v="Standard Class"/>
    <s v="SC-20440"/>
    <s v="Shaun Chance"/>
    <x v="1"/>
    <s v="United States"/>
    <s v="Lancaster"/>
    <x v="9"/>
    <n v="17602"/>
    <x v="3"/>
    <s v="OFF-PA-10000675"/>
    <x v="1"/>
    <x v="10"/>
    <s v="Xerox 1919"/>
    <n v="229.54400000000001"/>
    <n v="7"/>
    <n v="0.2"/>
    <n v="83.209699999999998"/>
  </r>
  <r>
    <n v="4872"/>
    <s v="CA-2017-164042"/>
    <x v="979"/>
    <d v="2017-05-27T00:00:00"/>
    <s v="Standard Class"/>
    <s v="KL-16645"/>
    <s v="Ken Lonsdale"/>
    <x v="0"/>
    <s v="United States"/>
    <s v="Houston"/>
    <x v="5"/>
    <n v="77095"/>
    <x v="2"/>
    <s v="OFF-FA-10000840"/>
    <x v="1"/>
    <x v="13"/>
    <s v="OIC Thumb-Tacks"/>
    <n v="1.8239999999999998"/>
    <n v="2"/>
    <n v="0.2"/>
    <n v="0.61559999999999993"/>
  </r>
  <r>
    <n v="4873"/>
    <s v="CA-2017-164042"/>
    <x v="979"/>
    <d v="2017-05-27T00:00:00"/>
    <s v="Standard Class"/>
    <s v="KL-16645"/>
    <s v="Ken Lonsdale"/>
    <x v="0"/>
    <s v="United States"/>
    <s v="Houston"/>
    <x v="5"/>
    <n v="77095"/>
    <x v="2"/>
    <s v="OFF-AP-10001947"/>
    <x v="1"/>
    <x v="9"/>
    <s v="Acco 6 Outlet Guardian Premium Plus Surge Suppressor"/>
    <n v="18.319999999999997"/>
    <n v="5"/>
    <n v="0.8"/>
    <n v="-46.716000000000008"/>
  </r>
  <r>
    <n v="4874"/>
    <s v="CA-2017-164042"/>
    <x v="979"/>
    <d v="2017-05-27T00:00:00"/>
    <s v="Standard Class"/>
    <s v="KL-16645"/>
    <s v="Ken Lonsdale"/>
    <x v="0"/>
    <s v="United States"/>
    <s v="Houston"/>
    <x v="5"/>
    <n v="77095"/>
    <x v="2"/>
    <s v="OFF-ST-10002301"/>
    <x v="1"/>
    <x v="4"/>
    <s v="Tennsco Commercial Shelving"/>
    <n v="48.816000000000003"/>
    <n v="3"/>
    <n v="0.2"/>
    <n v="-11.593800000000005"/>
  </r>
  <r>
    <n v="4875"/>
    <s v="CA-2017-164042"/>
    <x v="979"/>
    <d v="2017-05-27T00:00:00"/>
    <s v="Standard Class"/>
    <s v="KL-16645"/>
    <s v="Ken Lonsdale"/>
    <x v="0"/>
    <s v="United States"/>
    <s v="Houston"/>
    <x v="5"/>
    <n v="77095"/>
    <x v="2"/>
    <s v="OFF-BI-10001922"/>
    <x v="1"/>
    <x v="8"/>
    <s v="Storex Dura Pro Binders"/>
    <n v="1.1879999999999997"/>
    <n v="1"/>
    <n v="0.8"/>
    <n v="-1.9602000000000008"/>
  </r>
  <r>
    <n v="4876"/>
    <s v="CA-2014-132864"/>
    <x v="266"/>
    <d v="2014-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s v="Standard Class"/>
    <s v="SL-20155"/>
    <s v="Sara Luxemburg"/>
    <x v="2"/>
    <s v="United States"/>
    <s v="Durham"/>
    <x v="3"/>
    <n v="27707"/>
    <x v="0"/>
    <s v="OFF-ST-10000532"/>
    <x v="1"/>
    <x v="4"/>
    <s v="Advantus Rolling Drawer Organizers"/>
    <n v="61.567999999999998"/>
    <n v="2"/>
    <n v="0.2"/>
    <n v="4.6175999999999995"/>
  </r>
  <r>
    <n v="4878"/>
    <s v="US-2014-155817"/>
    <x v="462"/>
    <d v="2014-10-09T00:00:00"/>
    <s v="Standard Class"/>
    <s v="SL-20155"/>
    <s v="Sara Luxemburg"/>
    <x v="2"/>
    <s v="United States"/>
    <s v="Durham"/>
    <x v="3"/>
    <n v="27707"/>
    <x v="0"/>
    <s v="OFF-AR-10002335"/>
    <x v="1"/>
    <x v="6"/>
    <s v="DIXON Oriole Pencils"/>
    <n v="6.1920000000000002"/>
    <n v="3"/>
    <n v="0.2"/>
    <n v="0.46440000000000037"/>
  </r>
  <r>
    <n v="4879"/>
    <s v="US-2016-131891"/>
    <x v="875"/>
    <d v="2016-07-31T00:00:00"/>
    <s v="First Class"/>
    <s v="PW-19240"/>
    <s v="Pierre Wener"/>
    <x v="0"/>
    <s v="United States"/>
    <s v="Pensacola"/>
    <x v="2"/>
    <n v="32503"/>
    <x v="0"/>
    <s v="OFF-BI-10000201"/>
    <x v="1"/>
    <x v="8"/>
    <s v="Avery Triangle Shaped Sheet Lifters, Black, 2/Pack"/>
    <n v="2.2140000000000004"/>
    <n v="3"/>
    <n v="0.7"/>
    <n v="-1.4760000000000004"/>
  </r>
  <r>
    <n v="4880"/>
    <s v="CA-2017-143567"/>
    <x v="808"/>
    <d v="2017-11-05T00:00:00"/>
    <s v="Second Class"/>
    <s v="TB-21175"/>
    <s v="Thomas Boland"/>
    <x v="1"/>
    <s v="United States"/>
    <s v="Henderson"/>
    <x v="0"/>
    <n v="42420"/>
    <x v="0"/>
    <s v="OFF-EN-10004846"/>
    <x v="1"/>
    <x v="12"/>
    <s v="Letter or Legal Size Expandable Poly String Tie Envelopes"/>
    <n v="5.32"/>
    <n v="2"/>
    <n v="0"/>
    <n v="2.6068000000000002"/>
  </r>
  <r>
    <n v="4881"/>
    <s v="CA-2017-143567"/>
    <x v="808"/>
    <d v="2017-11-05T00:00:00"/>
    <s v="Second Class"/>
    <s v="TB-21175"/>
    <s v="Thomas Boland"/>
    <x v="1"/>
    <s v="United States"/>
    <s v="Henderson"/>
    <x v="0"/>
    <n v="42420"/>
    <x v="0"/>
    <s v="FUR-CH-10000454"/>
    <x v="0"/>
    <x v="1"/>
    <s v="Hon Deluxe Fabric Upholstered Stacking Chairs, Rounded Back"/>
    <n v="975.92"/>
    <n v="4"/>
    <n v="0"/>
    <n v="292.77599999999995"/>
  </r>
  <r>
    <n v="4882"/>
    <s v="CA-2017-143567"/>
    <x v="808"/>
    <d v="2017-11-05T00:00:00"/>
    <s v="Second Class"/>
    <s v="TB-21175"/>
    <s v="Thomas Boland"/>
    <x v="1"/>
    <s v="United States"/>
    <s v="Henderson"/>
    <x v="0"/>
    <n v="42420"/>
    <x v="0"/>
    <s v="TEC-AC-10004145"/>
    <x v="2"/>
    <x v="11"/>
    <s v="Logitech diNovo Edge Keyboard"/>
    <n v="2249.91"/>
    <n v="9"/>
    <n v="0"/>
    <n v="517.47930000000008"/>
  </r>
  <r>
    <n v="4883"/>
    <s v="CA-2017-143567"/>
    <x v="808"/>
    <d v="2017-11-05T00:00:00"/>
    <s v="Second Class"/>
    <s v="TB-21175"/>
    <s v="Thomas Boland"/>
    <x v="1"/>
    <s v="United States"/>
    <s v="Henderson"/>
    <x v="0"/>
    <n v="42420"/>
    <x v="0"/>
    <s v="OFF-ST-10001580"/>
    <x v="1"/>
    <x v="4"/>
    <s v="Super Decoflex Portable Personal File"/>
    <n v="59.92"/>
    <n v="4"/>
    <n v="0"/>
    <n v="16.7776"/>
  </r>
  <r>
    <n v="4884"/>
    <s v="CA-2017-104080"/>
    <x v="144"/>
    <d v="2017-03-15T00:00:00"/>
    <s v="Standard Class"/>
    <s v="AH-10210"/>
    <s v="Alan Hwang"/>
    <x v="0"/>
    <s v="United States"/>
    <s v="Anaheim"/>
    <x v="1"/>
    <n v="92804"/>
    <x v="1"/>
    <s v="OFF-BI-10003876"/>
    <x v="1"/>
    <x v="8"/>
    <s v="Green Canvas Binder for 8-1/2&quot; x 14&quot; Sheets"/>
    <n v="171.20000000000002"/>
    <n v="5"/>
    <n v="0.2"/>
    <n v="64.199999999999989"/>
  </r>
  <r>
    <n v="4885"/>
    <s v="CA-2017-104080"/>
    <x v="144"/>
    <d v="2017-03-15T00:00:00"/>
    <s v="Standard Class"/>
    <s v="AH-10210"/>
    <s v="Alan Hwang"/>
    <x v="0"/>
    <s v="United States"/>
    <s v="Anaheim"/>
    <x v="1"/>
    <n v="92804"/>
    <x v="1"/>
    <s v="OFF-AR-10001972"/>
    <x v="1"/>
    <x v="6"/>
    <s v="Newell 323"/>
    <n v="3.36"/>
    <n v="2"/>
    <n v="0"/>
    <n v="0.87360000000000015"/>
  </r>
  <r>
    <n v="4886"/>
    <s v="CA-2014-151379"/>
    <x v="757"/>
    <d v="2014-12-20T00:00:00"/>
    <s v="Standard Class"/>
    <s v="SC-20695"/>
    <s v="Steve Chapman"/>
    <x v="1"/>
    <s v="United States"/>
    <s v="Detroit"/>
    <x v="12"/>
    <n v="48227"/>
    <x v="2"/>
    <s v="OFF-PA-10000595"/>
    <x v="1"/>
    <x v="10"/>
    <s v="Xerox 1929"/>
    <n v="114.2"/>
    <n v="5"/>
    <n v="0"/>
    <n v="52.531999999999996"/>
  </r>
  <r>
    <n v="4887"/>
    <s v="CA-2016-163167"/>
    <x v="85"/>
    <d v="2016-12-01T00:00:00"/>
    <s v="Second Class"/>
    <s v="RF-19345"/>
    <s v="Randy Ferguson"/>
    <x v="1"/>
    <s v="United States"/>
    <s v="Marietta"/>
    <x v="32"/>
    <n v="30062"/>
    <x v="0"/>
    <s v="FUR-CH-10004477"/>
    <x v="0"/>
    <x v="1"/>
    <s v="Global Push Button Manager's Chair, Indigo"/>
    <n v="182.67000000000002"/>
    <n v="3"/>
    <n v="0"/>
    <n v="52.974299999999992"/>
  </r>
  <r>
    <n v="4888"/>
    <s v="CA-2016-163167"/>
    <x v="85"/>
    <d v="2016-12-01T00:00:00"/>
    <s v="Second Class"/>
    <s v="RF-19345"/>
    <s v="Randy Ferguson"/>
    <x v="1"/>
    <s v="United States"/>
    <s v="Marietta"/>
    <x v="32"/>
    <n v="30062"/>
    <x v="0"/>
    <s v="TEC-AC-10003441"/>
    <x v="2"/>
    <x v="11"/>
    <s v="Kingston Digital DataTraveler 32GB USB 2.0"/>
    <n v="101.69999999999999"/>
    <n v="6"/>
    <n v="0"/>
    <n v="6.1019999999999968"/>
  </r>
  <r>
    <n v="4889"/>
    <s v="CA-2016-163167"/>
    <x v="85"/>
    <d v="2016-12-01T00:00:00"/>
    <s v="Second Class"/>
    <s v="RF-19345"/>
    <s v="Randy Ferguson"/>
    <x v="1"/>
    <s v="United States"/>
    <s v="Marietta"/>
    <x v="32"/>
    <n v="30062"/>
    <x v="0"/>
    <s v="OFF-ST-10004459"/>
    <x v="1"/>
    <x v="4"/>
    <s v="Tennsco Single-Tier Lockers"/>
    <n v="1126.02"/>
    <n v="3"/>
    <n v="0"/>
    <n v="56.300999999999988"/>
  </r>
  <r>
    <n v="4890"/>
    <s v="CA-2016-163167"/>
    <x v="85"/>
    <d v="2016-12-01T00:00:00"/>
    <s v="Second Class"/>
    <s v="RF-19345"/>
    <s v="Randy Ferguson"/>
    <x v="1"/>
    <s v="United States"/>
    <s v="Marietta"/>
    <x v="32"/>
    <n v="30062"/>
    <x v="0"/>
    <s v="OFF-ST-10003805"/>
    <x v="1"/>
    <x v="4"/>
    <s v="24 Capacity Maxi Data Binder Racks, Pearl"/>
    <n v="1263.3000000000002"/>
    <n v="6"/>
    <n v="0"/>
    <n v="315.82499999999993"/>
  </r>
  <r>
    <n v="4891"/>
    <s v="CA-2016-135776"/>
    <x v="443"/>
    <d v="2016-12-30T00:00:00"/>
    <s v="Standard Class"/>
    <s v="EH-13765"/>
    <s v="Edward Hooks"/>
    <x v="1"/>
    <s v="United States"/>
    <s v="Seattle"/>
    <x v="4"/>
    <n v="98103"/>
    <x v="1"/>
    <s v="OFF-AR-10001246"/>
    <x v="1"/>
    <x v="6"/>
    <s v="Newell 317"/>
    <n v="8.82"/>
    <n v="3"/>
    <n v="0"/>
    <n v="2.5577999999999994"/>
  </r>
  <r>
    <n v="4892"/>
    <s v="CA-2016-135776"/>
    <x v="443"/>
    <d v="2016-12-30T00:00:00"/>
    <s v="Standard Class"/>
    <s v="EH-13765"/>
    <s v="Edward Hooks"/>
    <x v="1"/>
    <s v="United States"/>
    <s v="Seattle"/>
    <x v="4"/>
    <n v="98103"/>
    <x v="1"/>
    <s v="OFF-PA-10001295"/>
    <x v="1"/>
    <x v="10"/>
    <s v="Computer Printout Paper with Letter-Trim Perforations"/>
    <n v="37.94"/>
    <n v="2"/>
    <n v="0"/>
    <n v="18.211199999999998"/>
  </r>
  <r>
    <n v="4893"/>
    <s v="CA-2016-135776"/>
    <x v="443"/>
    <d v="2016-12-30T00:00:00"/>
    <s v="Standard Class"/>
    <s v="EH-13765"/>
    <s v="Edward Hooks"/>
    <x v="1"/>
    <s v="United States"/>
    <s v="Seattle"/>
    <x v="4"/>
    <n v="98103"/>
    <x v="1"/>
    <s v="OFF-AR-10001231"/>
    <x v="1"/>
    <x v="6"/>
    <s v="Sanford EarthWrite Recycled Pencils, Medium Soft, #2"/>
    <n v="4.2"/>
    <n v="2"/>
    <n v="0"/>
    <n v="1.1760000000000002"/>
  </r>
  <r>
    <n v="4894"/>
    <s v="CA-2016-135776"/>
    <x v="443"/>
    <d v="2016-12-30T00:00:00"/>
    <s v="Standard Class"/>
    <s v="EH-13765"/>
    <s v="Edward Hooks"/>
    <x v="1"/>
    <s v="United States"/>
    <s v="Seattle"/>
    <x v="4"/>
    <n v="98103"/>
    <x v="1"/>
    <s v="OFF-ST-10002743"/>
    <x v="1"/>
    <x v="4"/>
    <s v="SAFCO Boltless Steel Shelving"/>
    <n v="227.28"/>
    <n v="2"/>
    <n v="0"/>
    <n v="2.2727999999999895"/>
  </r>
  <r>
    <n v="4895"/>
    <s v="CA-2016-135776"/>
    <x v="443"/>
    <d v="2016-12-30T00:00:00"/>
    <s v="Standard Class"/>
    <s v="EH-13765"/>
    <s v="Edward Hooks"/>
    <x v="1"/>
    <s v="United States"/>
    <s v="Seattle"/>
    <x v="4"/>
    <n v="98103"/>
    <x v="1"/>
    <s v="OFF-PA-10004327"/>
    <x v="1"/>
    <x v="10"/>
    <s v="Xerox 1911"/>
    <n v="47.9"/>
    <n v="1"/>
    <n v="0"/>
    <n v="22.991999999999997"/>
  </r>
  <r>
    <n v="4896"/>
    <s v="CA-2016-135776"/>
    <x v="443"/>
    <d v="2016-12-30T00:00:00"/>
    <s v="Standard Class"/>
    <s v="EH-13765"/>
    <s v="Edward Hooks"/>
    <x v="1"/>
    <s v="United States"/>
    <s v="Seattle"/>
    <x v="4"/>
    <n v="98103"/>
    <x v="1"/>
    <s v="OFF-EN-10004773"/>
    <x v="1"/>
    <x v="12"/>
    <s v="Staple envelope"/>
    <n v="61.96"/>
    <n v="2"/>
    <n v="0"/>
    <n v="30.360399999999998"/>
  </r>
  <r>
    <n v="4897"/>
    <s v="CA-2016-135776"/>
    <x v="443"/>
    <d v="2016-12-30T00:00:00"/>
    <s v="Standard Class"/>
    <s v="EH-13765"/>
    <s v="Edward Hooks"/>
    <x v="1"/>
    <s v="United States"/>
    <s v="Seattle"/>
    <x v="4"/>
    <n v="98103"/>
    <x v="1"/>
    <s v="OFF-ST-10003470"/>
    <x v="1"/>
    <x v="4"/>
    <s v="Tennsco Snap-Together Open Shelving Units, Starter Sets and Add-On Units"/>
    <n v="1117.92"/>
    <n v="4"/>
    <n v="0"/>
    <n v="55.895999999999958"/>
  </r>
  <r>
    <n v="4898"/>
    <s v="US-2014-122021"/>
    <x v="771"/>
    <d v="2014-10-17T00:00:00"/>
    <s v="First Class"/>
    <s v="AC-10660"/>
    <s v="Anna Chung"/>
    <x v="0"/>
    <s v="United States"/>
    <s v="Parma"/>
    <x v="24"/>
    <n v="44134"/>
    <x v="3"/>
    <s v="FUR-CH-10003761"/>
    <x v="0"/>
    <x v="1"/>
    <s v="Global Italian Leather Office Chair"/>
    <n v="183.37199999999999"/>
    <n v="2"/>
    <n v="0.3"/>
    <n v="-7.8588000000000022"/>
  </r>
  <r>
    <n v="4899"/>
    <s v="US-2014-122021"/>
    <x v="771"/>
    <d v="2014-10-17T00:00:00"/>
    <s v="First Class"/>
    <s v="AC-10660"/>
    <s v="Anna Chung"/>
    <x v="0"/>
    <s v="United States"/>
    <s v="Parma"/>
    <x v="24"/>
    <n v="44134"/>
    <x v="3"/>
    <s v="OFF-PA-10002230"/>
    <x v="1"/>
    <x v="10"/>
    <s v="Xerox 1897"/>
    <n v="7.9680000000000009"/>
    <n v="2"/>
    <n v="0.2"/>
    <n v="2.8884000000000007"/>
  </r>
  <r>
    <n v="4900"/>
    <s v="CA-2016-130484"/>
    <x v="250"/>
    <d v="2016-08-27T00:00:00"/>
    <s v="Standard Class"/>
    <s v="SG-20470"/>
    <s v="Sheri Gordon"/>
    <x v="0"/>
    <s v="United States"/>
    <s v="Gresham"/>
    <x v="21"/>
    <n v="97030"/>
    <x v="1"/>
    <s v="OFF-BI-10000088"/>
    <x v="1"/>
    <x v="8"/>
    <s v="GBC Imprintable Covers"/>
    <n v="26.352000000000004"/>
    <n v="8"/>
    <n v="0.7"/>
    <n v="-18.446399999999997"/>
  </r>
  <r>
    <n v="4901"/>
    <s v="CA-2017-120936"/>
    <x v="94"/>
    <d v="2017-12-21T00:00:00"/>
    <s v="Standard Class"/>
    <s v="CA-12310"/>
    <s v="Christine Abelman"/>
    <x v="1"/>
    <s v="United States"/>
    <s v="Anaheim"/>
    <x v="1"/>
    <n v="92804"/>
    <x v="1"/>
    <s v="OFF-ST-10001526"/>
    <x v="1"/>
    <x v="4"/>
    <s v="Iceberg Mobile Mega Data/Printer Cart "/>
    <n v="481.32"/>
    <n v="4"/>
    <n v="0"/>
    <n v="125.14319999999998"/>
  </r>
  <r>
    <n v="4902"/>
    <s v="CA-2017-120936"/>
    <x v="94"/>
    <d v="2017-12-21T00:00:00"/>
    <s v="Standard Class"/>
    <s v="CA-12310"/>
    <s v="Christine Abelman"/>
    <x v="1"/>
    <s v="United States"/>
    <s v="Anaheim"/>
    <x v="1"/>
    <n v="92804"/>
    <x v="1"/>
    <s v="OFF-SU-10002557"/>
    <x v="1"/>
    <x v="14"/>
    <s v="Fiskars Spring-Action Scissors"/>
    <n v="13.98"/>
    <n v="1"/>
    <n v="0"/>
    <n v="3.6348000000000003"/>
  </r>
  <r>
    <n v="4903"/>
    <s v="CA-2017-110884"/>
    <x v="469"/>
    <d v="2017-03-12T00:00:00"/>
    <s v="Standard Class"/>
    <s v="SH-20395"/>
    <s v="Shahid Hopkins"/>
    <x v="0"/>
    <s v="United States"/>
    <s v="New York City"/>
    <x v="15"/>
    <n v="10035"/>
    <x v="3"/>
    <s v="OFF-BI-10003669"/>
    <x v="1"/>
    <x v="8"/>
    <s v="3M Organizer Strips"/>
    <n v="25.92"/>
    <n v="6"/>
    <n v="0.2"/>
    <n v="9.0719999999999992"/>
  </r>
  <r>
    <n v="4904"/>
    <s v="CA-2017-110884"/>
    <x v="469"/>
    <d v="2017-03-12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s v="Second Class"/>
    <s v="MC-17605"/>
    <s v="Matt Connell"/>
    <x v="1"/>
    <s v="United States"/>
    <s v="Houston"/>
    <x v="5"/>
    <n v="77070"/>
    <x v="2"/>
    <s v="FUR-CH-10003746"/>
    <x v="0"/>
    <x v="1"/>
    <s v="Hon 4070 Series Pagoda Round Back Stacking Chairs"/>
    <n v="674.05799999999999"/>
    <n v="3"/>
    <n v="0.3"/>
    <n v="-19.258800000000008"/>
  </r>
  <r>
    <n v="4906"/>
    <s v="US-2014-146353"/>
    <x v="1005"/>
    <d v="2014-10-16T00:00:00"/>
    <s v="Second Class"/>
    <s v="JE-15610"/>
    <s v="Jim Epp"/>
    <x v="1"/>
    <s v="United States"/>
    <s v="Concord"/>
    <x v="38"/>
    <n v="3301"/>
    <x v="3"/>
    <s v="OFF-BI-10003476"/>
    <x v="1"/>
    <x v="8"/>
    <s v="Avery Metallic Poly Binders"/>
    <n v="22.92"/>
    <n v="4"/>
    <n v="0"/>
    <n v="11.0016"/>
  </r>
  <r>
    <n v="4907"/>
    <s v="US-2014-146353"/>
    <x v="1005"/>
    <d v="2014-10-16T00:00:00"/>
    <s v="Second Class"/>
    <s v="JE-15610"/>
    <s v="Jim Epp"/>
    <x v="1"/>
    <s v="United States"/>
    <s v="Concord"/>
    <x v="38"/>
    <n v="3301"/>
    <x v="3"/>
    <s v="OFF-ST-10001469"/>
    <x v="1"/>
    <x v="4"/>
    <s v="Fellowes Bankers Box Recycled Super Stor/Drawer"/>
    <n v="269.89999999999998"/>
    <n v="5"/>
    <n v="0"/>
    <n v="16.193999999999988"/>
  </r>
  <r>
    <n v="4908"/>
    <s v="CA-2014-133809"/>
    <x v="728"/>
    <d v="2014-11-23T00:00:00"/>
    <s v="Second Class"/>
    <s v="MS-17530"/>
    <s v="MaryBeth Skach"/>
    <x v="0"/>
    <s v="United States"/>
    <s v="Fairfield"/>
    <x v="24"/>
    <n v="45014"/>
    <x v="3"/>
    <s v="OFF-BI-10001757"/>
    <x v="1"/>
    <x v="8"/>
    <s v="Pressboard Hanging Data Binders for Unburst Sheets"/>
    <n v="11.808000000000002"/>
    <n v="8"/>
    <n v="0.7"/>
    <n v="-8.659200000000002"/>
  </r>
  <r>
    <n v="4909"/>
    <s v="CA-2014-133809"/>
    <x v="728"/>
    <d v="2014-11-23T00:00:00"/>
    <s v="Second Class"/>
    <s v="MS-17530"/>
    <s v="MaryBeth Skach"/>
    <x v="0"/>
    <s v="United States"/>
    <s v="Fairfield"/>
    <x v="24"/>
    <n v="45014"/>
    <x v="3"/>
    <s v="TEC-PH-10004875"/>
    <x v="2"/>
    <x v="7"/>
    <s v="PNY Rapid USB Car Charger - Black"/>
    <n v="9.5879999999999992"/>
    <n v="2"/>
    <n v="0.4"/>
    <n v="-2.0773999999999999"/>
  </r>
  <r>
    <n v="4910"/>
    <s v="CA-2017-127306"/>
    <x v="424"/>
    <d v="2017-01-18T00:00:00"/>
    <s v="Standard Class"/>
    <s v="BH-11710"/>
    <s v="Brosina Hoffman"/>
    <x v="0"/>
    <s v="United States"/>
    <s v="Johnson City"/>
    <x v="18"/>
    <n v="37604"/>
    <x v="0"/>
    <s v="OFF-EN-10001219"/>
    <x v="1"/>
    <x v="12"/>
    <s v="#10- 4 1/8&quot; x 9 1/2&quot; Security-Tint Envelopes"/>
    <n v="18.335999999999999"/>
    <n v="3"/>
    <n v="0.2"/>
    <n v="6.6467999999999989"/>
  </r>
  <r>
    <n v="4911"/>
    <s v="CA-2017-127306"/>
    <x v="424"/>
    <d v="2017-01-18T00:00:00"/>
    <s v="Standard Class"/>
    <s v="BH-11710"/>
    <s v="Brosina Hoffman"/>
    <x v="0"/>
    <s v="United States"/>
    <s v="Johnson City"/>
    <x v="18"/>
    <n v="37604"/>
    <x v="0"/>
    <s v="OFF-PA-10000019"/>
    <x v="1"/>
    <x v="10"/>
    <s v="Xerox 1931"/>
    <n v="36.288000000000011"/>
    <n v="7"/>
    <n v="0.2"/>
    <n v="12.700800000000001"/>
  </r>
  <r>
    <n v="4912"/>
    <s v="CA-2017-127306"/>
    <x v="424"/>
    <d v="2017-01-18T00:00:00"/>
    <s v="Standard Class"/>
    <s v="BH-11710"/>
    <s v="Brosina Hoffman"/>
    <x v="0"/>
    <s v="United States"/>
    <s v="Johnson City"/>
    <x v="18"/>
    <n v="37604"/>
    <x v="0"/>
    <s v="TEC-PH-10001924"/>
    <x v="2"/>
    <x v="7"/>
    <s v="iHome FM Clock Radio with Lightning Dock"/>
    <n v="111.98399999999999"/>
    <n v="2"/>
    <n v="0.2"/>
    <n v="6.9990000000000059"/>
  </r>
  <r>
    <n v="4913"/>
    <s v="CA-2017-127306"/>
    <x v="424"/>
    <d v="2017-01-18T00:00:00"/>
    <s v="Standard Class"/>
    <s v="BH-11710"/>
    <s v="Brosina Hoffman"/>
    <x v="0"/>
    <s v="United States"/>
    <s v="Johnson City"/>
    <x v="18"/>
    <n v="37604"/>
    <x v="0"/>
    <s v="OFF-BI-10002003"/>
    <x v="1"/>
    <x v="8"/>
    <s v="Ibico Presentation Index for Binding Systems"/>
    <n v="5.9700000000000006"/>
    <n v="5"/>
    <n v="0.7"/>
    <n v="-4.577"/>
  </r>
  <r>
    <n v="4914"/>
    <s v="CA-2017-127306"/>
    <x v="424"/>
    <d v="2017-01-18T00:00:00"/>
    <s v="Standard Class"/>
    <s v="BH-11710"/>
    <s v="Brosina Hoffman"/>
    <x v="0"/>
    <s v="United States"/>
    <s v="Johnson City"/>
    <x v="18"/>
    <n v="37604"/>
    <x v="0"/>
    <s v="OFF-BI-10003727"/>
    <x v="1"/>
    <x v="8"/>
    <s v="Avery Durable Slant Ring Binders With Label Holder"/>
    <n v="2.508"/>
    <n v="2"/>
    <n v="0.7"/>
    <n v="-1.8391999999999999"/>
  </r>
  <r>
    <n v="4915"/>
    <s v="CA-2015-161830"/>
    <x v="496"/>
    <d v="2015-09-26T00:00:00"/>
    <s v="Second Class"/>
    <s v="ME-17725"/>
    <s v="Max Engle"/>
    <x v="0"/>
    <s v="United States"/>
    <s v="Seattle"/>
    <x v="4"/>
    <n v="98105"/>
    <x v="1"/>
    <s v="OFF-AR-10004042"/>
    <x v="1"/>
    <x v="6"/>
    <s v="BOSTON Model 1800 Electric Pencil Sharpeners, Putty/Woodgrain"/>
    <n v="35.96"/>
    <n v="2"/>
    <n v="0"/>
    <n v="10.428399999999996"/>
  </r>
  <r>
    <n v="4916"/>
    <s v="CA-2015-161830"/>
    <x v="496"/>
    <d v="2015-09-26T00:00:00"/>
    <s v="Second Class"/>
    <s v="ME-17725"/>
    <s v="Max Engle"/>
    <x v="0"/>
    <s v="United States"/>
    <s v="Seattle"/>
    <x v="4"/>
    <n v="98105"/>
    <x v="1"/>
    <s v="OFF-BI-10001097"/>
    <x v="1"/>
    <x v="8"/>
    <s v="Avery Hole Reinforcements"/>
    <n v="14.952000000000002"/>
    <n v="3"/>
    <n v="0.2"/>
    <n v="5.4201000000000006"/>
  </r>
  <r>
    <n v="4917"/>
    <s v="CA-2017-163125"/>
    <x v="449"/>
    <d v="2017-10-11T00:00:00"/>
    <s v="Second Class"/>
    <s v="MB-17305"/>
    <s v="Maria Bertelson"/>
    <x v="0"/>
    <s v="United States"/>
    <s v="League City"/>
    <x v="5"/>
    <n v="77573"/>
    <x v="2"/>
    <s v="OFF-AR-10004344"/>
    <x v="1"/>
    <x v="6"/>
    <s v="Bulldog Vacuum Base Pencil Sharpener"/>
    <n v="67.144000000000005"/>
    <n v="7"/>
    <n v="0.2"/>
    <n v="5.8750999999999962"/>
  </r>
  <r>
    <n v="4918"/>
    <s v="CA-2017-163125"/>
    <x v="449"/>
    <d v="2017-10-11T00:00:00"/>
    <s v="Second Class"/>
    <s v="MB-17305"/>
    <s v="Maria Bertelson"/>
    <x v="0"/>
    <s v="United States"/>
    <s v="League City"/>
    <x v="5"/>
    <n v="77573"/>
    <x v="2"/>
    <s v="FUR-CH-10001802"/>
    <x v="0"/>
    <x v="1"/>
    <s v="Hon Every-Day Chair Series Swivel Task Chairs"/>
    <n v="254.05799999999999"/>
    <n v="3"/>
    <n v="0.3"/>
    <n v="-32.664599999999993"/>
  </r>
  <r>
    <n v="4919"/>
    <s v="CA-2016-160304"/>
    <x v="1006"/>
    <d v="2016-01-07T00:00:00"/>
    <s v="Standard Class"/>
    <s v="BM-11575"/>
    <s v="Brendan Murry"/>
    <x v="1"/>
    <s v="United States"/>
    <s v="Gaithersburg"/>
    <x v="39"/>
    <n v="20877"/>
    <x v="3"/>
    <s v="FUR-BO-10004709"/>
    <x v="0"/>
    <x v="0"/>
    <s v="Bush Westfield Collection Bookcases, Medium Cherry Finish"/>
    <n v="173.94"/>
    <n v="3"/>
    <n v="0"/>
    <n v="38.266800000000003"/>
  </r>
  <r>
    <n v="4920"/>
    <s v="CA-2016-160304"/>
    <x v="1006"/>
    <d v="2016-01-07T00:00:00"/>
    <s v="Standard Class"/>
    <s v="BM-11575"/>
    <s v="Brendan Murry"/>
    <x v="1"/>
    <s v="United States"/>
    <s v="Gaithersburg"/>
    <x v="39"/>
    <n v="20877"/>
    <x v="3"/>
    <s v="TEC-PH-10000455"/>
    <x v="2"/>
    <x v="7"/>
    <s v="GE 30522EE2"/>
    <n v="231.98"/>
    <n v="2"/>
    <n v="0"/>
    <n v="67.274199999999979"/>
  </r>
  <r>
    <n v="4921"/>
    <s v="CA-2017-101728"/>
    <x v="971"/>
    <d v="2017-08-23T00:00:00"/>
    <s v="Standard Class"/>
    <s v="SC-20575"/>
    <s v="Sonia Cooley"/>
    <x v="0"/>
    <s v="United States"/>
    <s v="Chicago"/>
    <x v="10"/>
    <n v="60653"/>
    <x v="2"/>
    <s v="OFF-BI-10002393"/>
    <x v="1"/>
    <x v="8"/>
    <s v="Binder Posts"/>
    <n v="2.2959999999999994"/>
    <n v="2"/>
    <n v="0.8"/>
    <n v="-3.9032000000000009"/>
  </r>
  <r>
    <n v="4922"/>
    <s v="CA-2017-114055"/>
    <x v="53"/>
    <d v="2017-12-29T00:00:00"/>
    <s v="Second Class"/>
    <s v="MH-18115"/>
    <s v="Mick Hernandez"/>
    <x v="2"/>
    <s v="United States"/>
    <s v="Huntsville"/>
    <x v="19"/>
    <n v="35810"/>
    <x v="0"/>
    <s v="OFF-PA-10004381"/>
    <x v="1"/>
    <x v="10"/>
    <s v="14-7/8 x 11 Blue Bar Computer Printout Paper"/>
    <n v="96.08"/>
    <n v="2"/>
    <n v="0"/>
    <n v="46.118399999999994"/>
  </r>
  <r>
    <n v="4923"/>
    <s v="CA-2017-114055"/>
    <x v="53"/>
    <d v="2017-12-29T00:00:00"/>
    <s v="Second Class"/>
    <s v="MH-18115"/>
    <s v="Mick Hernandez"/>
    <x v="2"/>
    <s v="United States"/>
    <s v="Huntsville"/>
    <x v="19"/>
    <n v="35810"/>
    <x v="0"/>
    <s v="OFF-FA-10003059"/>
    <x v="1"/>
    <x v="13"/>
    <s v="Assorted Color Push Pins"/>
    <n v="3.62"/>
    <n v="2"/>
    <n v="0"/>
    <n v="1.1945999999999999"/>
  </r>
  <r>
    <n v="4924"/>
    <s v="CA-2017-114055"/>
    <x v="53"/>
    <d v="2017-12-29T00:00:00"/>
    <s v="Second Class"/>
    <s v="MH-18115"/>
    <s v="Mick Hernandez"/>
    <x v="2"/>
    <s v="United States"/>
    <s v="Huntsville"/>
    <x v="19"/>
    <n v="35810"/>
    <x v="0"/>
    <s v="OFF-PA-10000994"/>
    <x v="1"/>
    <x v="10"/>
    <s v="Xerox 1915"/>
    <n v="629.09999999999991"/>
    <n v="6"/>
    <n v="0"/>
    <n v="301.96799999999996"/>
  </r>
  <r>
    <n v="4925"/>
    <s v="CA-2017-114055"/>
    <x v="53"/>
    <d v="2017-12-29T00:00:00"/>
    <s v="Second Class"/>
    <s v="MH-18115"/>
    <s v="Mick Hernandez"/>
    <x v="2"/>
    <s v="United States"/>
    <s v="Huntsville"/>
    <x v="19"/>
    <n v="35810"/>
    <x v="0"/>
    <s v="TEC-PH-10002890"/>
    <x v="2"/>
    <x v="7"/>
    <s v="AT&amp;T 17929 Lendline Telephone"/>
    <n v="90.48"/>
    <n v="2"/>
    <n v="0"/>
    <n v="23.524799999999999"/>
  </r>
  <r>
    <n v="4926"/>
    <s v="CA-2017-126438"/>
    <x v="18"/>
    <d v="2017-09-13T00:00:00"/>
    <s v="First Class"/>
    <s v="AR-10345"/>
    <s v="Alex Russell"/>
    <x v="1"/>
    <s v="United States"/>
    <s v="Lawrence"/>
    <x v="31"/>
    <n v="1841"/>
    <x v="3"/>
    <s v="OFF-AR-10003338"/>
    <x v="1"/>
    <x v="6"/>
    <s v="Eberhard Faber 3 1/2&quot; Golf Pencils"/>
    <n v="14.88"/>
    <n v="2"/>
    <n v="0"/>
    <n v="3.7200000000000006"/>
  </r>
  <r>
    <n v="4927"/>
    <s v="CA-2017-117653"/>
    <x v="15"/>
    <d v="2017-10-23T00:00:00"/>
    <s v="Standard Class"/>
    <s v="MO-17500"/>
    <s v="Mary O'Rourke"/>
    <x v="0"/>
    <s v="United States"/>
    <s v="Chicago"/>
    <x v="10"/>
    <n v="60623"/>
    <x v="2"/>
    <s v="FUR-TA-10003008"/>
    <x v="0"/>
    <x v="3"/>
    <s v="Lesro Round Back Collection Coffee Table, End Table"/>
    <n v="91.275000000000006"/>
    <n v="1"/>
    <n v="0.5"/>
    <n v="-67.543499999999995"/>
  </r>
  <r>
    <n v="4928"/>
    <s v="CA-2017-143245"/>
    <x v="96"/>
    <d v="2017-12-06T00:00:00"/>
    <s v="Standard Class"/>
    <s v="AD-10180"/>
    <s v="Alan Dominguez"/>
    <x v="2"/>
    <s v="United States"/>
    <s v="Fairfield"/>
    <x v="29"/>
    <n v="6824"/>
    <x v="3"/>
    <s v="OFF-PA-10001972"/>
    <x v="1"/>
    <x v="10"/>
    <s v="Xerox 214"/>
    <n v="19.440000000000001"/>
    <n v="3"/>
    <n v="0"/>
    <n v="9.3312000000000008"/>
  </r>
  <r>
    <n v="4929"/>
    <s v="CA-2017-143245"/>
    <x v="96"/>
    <d v="2017-12-06T00:00:00"/>
    <s v="Standard Class"/>
    <s v="AD-10180"/>
    <s v="Alan Dominguez"/>
    <x v="2"/>
    <s v="United States"/>
    <s v="Fairfield"/>
    <x v="29"/>
    <n v="6824"/>
    <x v="3"/>
    <s v="FUR-CH-10000155"/>
    <x v="0"/>
    <x v="1"/>
    <s v="Global Comet Stacking Armless Chair"/>
    <n v="897.15000000000009"/>
    <n v="3"/>
    <n v="0"/>
    <n v="251.20200000000003"/>
  </r>
  <r>
    <n v="4930"/>
    <s v="US-2014-138828"/>
    <x v="814"/>
    <d v="2014-09-03T00:00:00"/>
    <s v="First Class"/>
    <s v="KD-16345"/>
    <s v="Katherine Ducich"/>
    <x v="0"/>
    <s v="United States"/>
    <s v="New York City"/>
    <x v="15"/>
    <n v="10009"/>
    <x v="3"/>
    <s v="OFF-AR-10000658"/>
    <x v="1"/>
    <x v="6"/>
    <s v="Newell 324"/>
    <n v="57.75"/>
    <n v="5"/>
    <n v="0"/>
    <n v="16.170000000000002"/>
  </r>
  <r>
    <n v="4931"/>
    <s v="US-2014-138828"/>
    <x v="814"/>
    <d v="2014-09-03T00:00:00"/>
    <s v="First Class"/>
    <s v="KD-16345"/>
    <s v="Katherine Ducich"/>
    <x v="0"/>
    <s v="United States"/>
    <s v="New York City"/>
    <x v="15"/>
    <n v="10009"/>
    <x v="3"/>
    <s v="OFF-PA-10000349"/>
    <x v="1"/>
    <x v="10"/>
    <s v="Easy-staple paper"/>
    <n v="14.940000000000001"/>
    <n v="3"/>
    <n v="0"/>
    <n v="7.0218000000000007"/>
  </r>
  <r>
    <n v="4932"/>
    <s v="CA-2017-143651"/>
    <x v="613"/>
    <d v="2017-03-30T00:00:00"/>
    <s v="Standard Class"/>
    <s v="FM-14215"/>
    <s v="Filia McAdams"/>
    <x v="1"/>
    <s v="United States"/>
    <s v="Seattle"/>
    <x v="4"/>
    <n v="98103"/>
    <x v="1"/>
    <s v="OFF-AR-10001446"/>
    <x v="1"/>
    <x v="6"/>
    <s v="Newell 309"/>
    <n v="23.1"/>
    <n v="2"/>
    <n v="0"/>
    <n v="6.93"/>
  </r>
  <r>
    <n v="4933"/>
    <s v="CA-2015-106978"/>
    <x v="694"/>
    <d v="2015-10-04T00:00:00"/>
    <s v="Standard Class"/>
    <s v="ZC-21910"/>
    <s v="Zuschuss Carroll"/>
    <x v="0"/>
    <s v="United States"/>
    <s v="Aurora"/>
    <x v="22"/>
    <n v="80013"/>
    <x v="1"/>
    <s v="OFF-EN-10004483"/>
    <x v="1"/>
    <x v="12"/>
    <s v="#10 White Business Envelopes,4 1/8 x 9 1/2"/>
    <n v="12.536000000000001"/>
    <n v="1"/>
    <n v="0.2"/>
    <n v="4.2308999999999983"/>
  </r>
  <r>
    <n v="4934"/>
    <s v="CA-2015-106978"/>
    <x v="694"/>
    <d v="2015-10-04T00:00:00"/>
    <s v="Standard Class"/>
    <s v="ZC-21910"/>
    <s v="Zuschuss Carroll"/>
    <x v="0"/>
    <s v="United States"/>
    <s v="Aurora"/>
    <x v="22"/>
    <n v="80013"/>
    <x v="1"/>
    <s v="OFF-BI-10002012"/>
    <x v="1"/>
    <x v="8"/>
    <s v="Wilson Jones Easy Flow II Sheet Lifters"/>
    <n v="1.0800000000000003"/>
    <n v="2"/>
    <n v="0.7"/>
    <n v="-0.79200000000000004"/>
  </r>
  <r>
    <n v="4935"/>
    <s v="CA-2015-106978"/>
    <x v="694"/>
    <d v="2015-10-04T00:00:00"/>
    <s v="Standard Class"/>
    <s v="ZC-21910"/>
    <s v="Zuschuss Carroll"/>
    <x v="0"/>
    <s v="United States"/>
    <s v="Aurora"/>
    <x v="22"/>
    <n v="80013"/>
    <x v="1"/>
    <s v="OFF-FA-10003021"/>
    <x v="1"/>
    <x v="13"/>
    <s v="Staples"/>
    <n v="4.5120000000000005"/>
    <n v="3"/>
    <n v="0.2"/>
    <n v="0.84599999999999964"/>
  </r>
  <r>
    <n v="4936"/>
    <s v="CA-2015-155124"/>
    <x v="1007"/>
    <d v="2015-03-21T00:00:00"/>
    <s v="Standard Class"/>
    <s v="KS-16300"/>
    <s v="Karen Seio"/>
    <x v="1"/>
    <s v="United States"/>
    <s v="Lehi"/>
    <x v="7"/>
    <n v="84043"/>
    <x v="1"/>
    <s v="TEC-PH-10003356"/>
    <x v="2"/>
    <x v="7"/>
    <s v="SmartStand Mobile Device Holder, Assorted Colors"/>
    <n v="16.776000000000003"/>
    <n v="3"/>
    <n v="0.2"/>
    <n v="1.6776"/>
  </r>
  <r>
    <n v="4937"/>
    <s v="CA-2017-150931"/>
    <x v="1008"/>
    <d v="2017-01-13T00:00:00"/>
    <s v="Standard Class"/>
    <s v="DP-13390"/>
    <s v="Dennis Pardue"/>
    <x v="2"/>
    <s v="United States"/>
    <s v="Tuscaloosa"/>
    <x v="19"/>
    <n v="35401"/>
    <x v="0"/>
    <s v="OFF-BI-10004728"/>
    <x v="1"/>
    <x v="8"/>
    <s v="Wilson Jones Turn Tabs Binder Tool for Ring Binders"/>
    <n v="33.74"/>
    <n v="7"/>
    <n v="0"/>
    <n v="15.5204"/>
  </r>
  <r>
    <n v="4938"/>
    <s v="CA-2014-157147"/>
    <x v="286"/>
    <d v="2014-01-18T00:00:00"/>
    <s v="Standard Class"/>
    <s v="BD-11605"/>
    <s v="Brian Dahlen"/>
    <x v="0"/>
    <s v="United States"/>
    <s v="San Francisco"/>
    <x v="1"/>
    <n v="94109"/>
    <x v="1"/>
    <s v="OFF-ST-10000078"/>
    <x v="1"/>
    <x v="4"/>
    <s v="Tennsco 6- and 18-Compartment Lockers"/>
    <n v="1325.8500000000001"/>
    <n v="5"/>
    <n v="0"/>
    <n v="238.65299999999991"/>
  </r>
  <r>
    <n v="4939"/>
    <s v="CA-2014-157147"/>
    <x v="286"/>
    <d v="2014-01-18T00:00:00"/>
    <s v="Standard Class"/>
    <s v="BD-11605"/>
    <s v="Brian Dahlen"/>
    <x v="0"/>
    <s v="United States"/>
    <s v="San Francisco"/>
    <x v="1"/>
    <n v="94109"/>
    <x v="1"/>
    <s v="FUR-BO-10003034"/>
    <x v="0"/>
    <x v="0"/>
    <s v="O'Sullivan Elevations Bookcase, Cherry Finish"/>
    <n v="333.99899999999997"/>
    <n v="3"/>
    <n v="0.15"/>
    <n v="3.9294000000000082"/>
  </r>
  <r>
    <n v="4940"/>
    <s v="CA-2014-157147"/>
    <x v="286"/>
    <d v="2014-01-18T00:00:00"/>
    <s v="Standard Class"/>
    <s v="BD-11605"/>
    <s v="Brian Dahlen"/>
    <x v="0"/>
    <s v="United States"/>
    <s v="San Francisco"/>
    <x v="1"/>
    <n v="94109"/>
    <x v="1"/>
    <s v="OFF-AR-10003514"/>
    <x v="1"/>
    <x v="6"/>
    <s v="4009 Highlighters by Sanford"/>
    <n v="19.899999999999999"/>
    <n v="5"/>
    <n v="0"/>
    <n v="6.5669999999999984"/>
  </r>
  <r>
    <n v="4941"/>
    <s v="CA-2015-156482"/>
    <x v="525"/>
    <d v="2015-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s v="Standard Class"/>
    <s v="IL-15100"/>
    <s v="Ivan Liston"/>
    <x v="0"/>
    <s v="United States"/>
    <s v="Wilmington"/>
    <x v="13"/>
    <n v="19805"/>
    <x v="3"/>
    <s v="FUR-BO-10002598"/>
    <x v="0"/>
    <x v="0"/>
    <s v="Hon Metal Bookcases, Putty"/>
    <n v="283.92"/>
    <n v="4"/>
    <n v="0"/>
    <n v="82.336799999999982"/>
  </r>
  <r>
    <n v="4943"/>
    <s v="CA-2015-156482"/>
    <x v="525"/>
    <d v="2015-02-13T00:00:00"/>
    <s v="Standard Class"/>
    <s v="IL-15100"/>
    <s v="Ivan Liston"/>
    <x v="0"/>
    <s v="United States"/>
    <s v="Wilmington"/>
    <x v="13"/>
    <n v="19805"/>
    <x v="3"/>
    <s v="OFF-AR-10001022"/>
    <x v="1"/>
    <x v="6"/>
    <s v="SANFORD Liquid Accent Tank-Style Highlighters"/>
    <n v="5.68"/>
    <n v="2"/>
    <n v="0"/>
    <n v="1.7607999999999997"/>
  </r>
  <r>
    <n v="4944"/>
    <s v="CA-2017-106782"/>
    <x v="202"/>
    <d v="2017-12-27T00:00:00"/>
    <s v="Standard Class"/>
    <s v="LP-17095"/>
    <s v="Liz Preis"/>
    <x v="0"/>
    <s v="United States"/>
    <s v="Lafayette"/>
    <x v="14"/>
    <n v="47905"/>
    <x v="2"/>
    <s v="OFF-ST-10004459"/>
    <x v="1"/>
    <x v="4"/>
    <s v="Tennsco Single-Tier Lockers"/>
    <n v="375.34"/>
    <n v="1"/>
    <n v="0"/>
    <n v="18.766999999999996"/>
  </r>
  <r>
    <n v="4945"/>
    <s v="CA-2016-151372"/>
    <x v="64"/>
    <d v="2016-09-06T00:00:00"/>
    <s v="First Class"/>
    <s v="JH-15985"/>
    <s v="Joseph Holt"/>
    <x v="0"/>
    <s v="United States"/>
    <s v="Redondo Beach"/>
    <x v="1"/>
    <n v="90278"/>
    <x v="1"/>
    <s v="OFF-PA-10004381"/>
    <x v="1"/>
    <x v="10"/>
    <s v="14-7/8 x 11 Blue Bar Computer Printout Paper"/>
    <n v="96.08"/>
    <n v="2"/>
    <n v="0"/>
    <n v="46.118399999999994"/>
  </r>
  <r>
    <n v="4946"/>
    <s v="CA-2016-151372"/>
    <x v="64"/>
    <d v="2016-09-06T00:00:00"/>
    <s v="First Class"/>
    <s v="JH-15985"/>
    <s v="Joseph Holt"/>
    <x v="0"/>
    <s v="United States"/>
    <s v="Redondo Beach"/>
    <x v="1"/>
    <n v="90278"/>
    <x v="1"/>
    <s v="OFF-BI-10000050"/>
    <x v="1"/>
    <x v="8"/>
    <s v="Angle-D Binders with Locking Rings, Label Holders"/>
    <n v="11.68"/>
    <n v="2"/>
    <n v="0.2"/>
    <n v="3.9419999999999993"/>
  </r>
  <r>
    <n v="4947"/>
    <s v="CA-2016-151372"/>
    <x v="64"/>
    <d v="2016-09-06T00:00:00"/>
    <s v="First Class"/>
    <s v="JH-15985"/>
    <s v="Joseph Holt"/>
    <x v="0"/>
    <s v="United States"/>
    <s v="Redondo Beach"/>
    <x v="1"/>
    <n v="90278"/>
    <x v="1"/>
    <s v="OFF-FA-10000304"/>
    <x v="1"/>
    <x v="13"/>
    <s v="Advantus Push Pins"/>
    <n v="4.3600000000000003"/>
    <n v="2"/>
    <n v="0"/>
    <n v="1.7876000000000003"/>
  </r>
  <r>
    <n v="4948"/>
    <s v="CA-2014-102085"/>
    <x v="777"/>
    <d v="2014-10-09T00:00:00"/>
    <s v="Standard Class"/>
    <s v="JD-16015"/>
    <s v="Joy Daniels"/>
    <x v="0"/>
    <s v="United States"/>
    <s v="Seattle"/>
    <x v="4"/>
    <n v="98115"/>
    <x v="1"/>
    <s v="OFF-LA-10002475"/>
    <x v="1"/>
    <x v="2"/>
    <s v="Avery 519"/>
    <n v="29.24"/>
    <n v="4"/>
    <n v="0"/>
    <n v="13.742799999999999"/>
  </r>
  <r>
    <n v="4949"/>
    <s v="CA-2017-107125"/>
    <x v="344"/>
    <d v="2017-12-02T00:00:00"/>
    <s v="Standard Class"/>
    <s v="BD-11320"/>
    <s v="Bill Donatelli"/>
    <x v="0"/>
    <s v="United States"/>
    <s v="Los Angeles"/>
    <x v="1"/>
    <n v="90045"/>
    <x v="1"/>
    <s v="OFF-BI-10001989"/>
    <x v="1"/>
    <x v="8"/>
    <s v="Premium Transparent Presentation Covers by GBC"/>
    <n v="117.48800000000001"/>
    <n v="7"/>
    <n v="0.2"/>
    <n v="41.120799999999988"/>
  </r>
  <r>
    <n v="4950"/>
    <s v="CA-2017-107125"/>
    <x v="344"/>
    <d v="2017-12-02T00:00:00"/>
    <s v="Standard Class"/>
    <s v="BD-11320"/>
    <s v="Bill Donatelli"/>
    <x v="0"/>
    <s v="United States"/>
    <s v="Los Angeles"/>
    <x v="1"/>
    <n v="90045"/>
    <x v="1"/>
    <s v="FUR-FU-10000732"/>
    <x v="0"/>
    <x v="5"/>
    <s v="Eldon 200 Class Desk Accessories"/>
    <n v="18.84"/>
    <n v="3"/>
    <n v="0"/>
    <n v="6.0287999999999995"/>
  </r>
  <r>
    <n v="4951"/>
    <s v="CA-2016-125815"/>
    <x v="99"/>
    <d v="2016-11-01T00:00:00"/>
    <s v="Second Class"/>
    <s v="DL-13330"/>
    <s v="Denise Leinenbach"/>
    <x v="0"/>
    <s v="United States"/>
    <s v="New York City"/>
    <x v="15"/>
    <n v="10009"/>
    <x v="3"/>
    <s v="OFF-AR-10004441"/>
    <x v="1"/>
    <x v="6"/>
    <s v="BIC Brite Liner Highlighters"/>
    <n v="12.419999999999998"/>
    <n v="3"/>
    <n v="0"/>
    <n v="5.2164000000000001"/>
  </r>
  <r>
    <n v="4952"/>
    <s v="CA-2015-144190"/>
    <x v="988"/>
    <d v="2015-06-13T00:00:00"/>
    <s v="Standard Class"/>
    <s v="NC-18415"/>
    <s v="Nathan Cano"/>
    <x v="0"/>
    <s v="United States"/>
    <s v="Royal Oak"/>
    <x v="12"/>
    <n v="48073"/>
    <x v="2"/>
    <s v="OFF-PA-10000304"/>
    <x v="1"/>
    <x v="10"/>
    <s v="Xerox 1995"/>
    <n v="12.96"/>
    <n v="2"/>
    <n v="0"/>
    <n v="6.2208000000000006"/>
  </r>
  <r>
    <n v="4953"/>
    <s v="CA-2017-117926"/>
    <x v="166"/>
    <d v="2017-12-12T00:00:00"/>
    <s v="Second Class"/>
    <s v="AS-10225"/>
    <s v="Alan Schoenberger"/>
    <x v="1"/>
    <s v="United States"/>
    <s v="San Francisco"/>
    <x v="1"/>
    <n v="94109"/>
    <x v="1"/>
    <s v="OFF-AP-10002670"/>
    <x v="1"/>
    <x v="9"/>
    <s v="Belkin 8-Outlet Premiere SurgeMaster II Surge Protectors"/>
    <n v="69.48"/>
    <n v="1"/>
    <n v="0"/>
    <n v="20.843999999999994"/>
  </r>
  <r>
    <n v="4954"/>
    <s v="CA-2015-153906"/>
    <x v="199"/>
    <d v="2015-03-20T00:00:00"/>
    <s v="Standard Class"/>
    <s v="MS-17980"/>
    <s v="Michael Stewart"/>
    <x v="1"/>
    <s v="United States"/>
    <s v="New York City"/>
    <x v="15"/>
    <n v="10009"/>
    <x v="3"/>
    <s v="TEC-PH-10001527"/>
    <x v="2"/>
    <x v="7"/>
    <s v="Plantronics MX500i Earset"/>
    <n v="85.9"/>
    <n v="2"/>
    <n v="0"/>
    <n v="2.5769999999999982"/>
  </r>
  <r>
    <n v="4955"/>
    <s v="CA-2014-160262"/>
    <x v="3"/>
    <d v="2014-06-13T00:00:00"/>
    <s v="Second Class"/>
    <s v="TS-21205"/>
    <s v="Thomas Seio"/>
    <x v="1"/>
    <s v="United States"/>
    <s v="North Las Vegas"/>
    <x v="33"/>
    <n v="89031"/>
    <x v="1"/>
    <s v="OFF-AR-10002335"/>
    <x v="1"/>
    <x v="6"/>
    <s v="DIXON Oriole Pencils"/>
    <n v="18.060000000000002"/>
    <n v="7"/>
    <n v="0"/>
    <n v="4.6956000000000007"/>
  </r>
  <r>
    <n v="4956"/>
    <s v="CA-2014-160262"/>
    <x v="3"/>
    <d v="2014-06-13T00:00:00"/>
    <s v="Second Class"/>
    <s v="TS-21205"/>
    <s v="Thomas Seio"/>
    <x v="1"/>
    <s v="United States"/>
    <s v="North Las Vegas"/>
    <x v="33"/>
    <n v="89031"/>
    <x v="1"/>
    <s v="OFF-PA-10003641"/>
    <x v="1"/>
    <x v="10"/>
    <s v="Xerox 1909"/>
    <n v="79.14"/>
    <n v="3"/>
    <n v="0"/>
    <n v="36.404399999999995"/>
  </r>
  <r>
    <n v="4957"/>
    <s v="CA-2014-160262"/>
    <x v="3"/>
    <d v="2014-06-13T00:00:00"/>
    <s v="Second Class"/>
    <s v="TS-21205"/>
    <s v="Thomas Seio"/>
    <x v="1"/>
    <s v="United States"/>
    <s v="North Las Vegas"/>
    <x v="33"/>
    <n v="89031"/>
    <x v="1"/>
    <s v="FUR-FU-10002685"/>
    <x v="0"/>
    <x v="5"/>
    <s v="Executive Impressions 13-1/2&quot; Indoor/Outdoor Wall Clock"/>
    <n v="37.4"/>
    <n v="2"/>
    <n v="0"/>
    <n v="14.212"/>
  </r>
  <r>
    <n v="4958"/>
    <s v="CA-2015-127607"/>
    <x v="305"/>
    <d v="2015-03-26T00:00:00"/>
    <s v="Standard Class"/>
    <s v="JK-15730"/>
    <s v="Joe Kamberova"/>
    <x v="0"/>
    <s v="United States"/>
    <s v="Carrollton"/>
    <x v="5"/>
    <n v="75007"/>
    <x v="2"/>
    <s v="OFF-BI-10001308"/>
    <x v="1"/>
    <x v="8"/>
    <s v="GBC Standard Plastic Binding Systems' Combs"/>
    <n v="2.5119999999999996"/>
    <n v="2"/>
    <n v="0.8"/>
    <n v="-4.3960000000000026"/>
  </r>
  <r>
    <n v="4959"/>
    <s v="CA-2015-127607"/>
    <x v="305"/>
    <d v="2015-03-26T00:00:00"/>
    <s v="Standard Class"/>
    <s v="JK-15730"/>
    <s v="Joe Kamberova"/>
    <x v="0"/>
    <s v="United States"/>
    <s v="Carrollton"/>
    <x v="5"/>
    <n v="75007"/>
    <x v="2"/>
    <s v="OFF-FA-10003485"/>
    <x v="1"/>
    <x v="13"/>
    <s v="Staples"/>
    <n v="18.864000000000001"/>
    <n v="9"/>
    <n v="0.2"/>
    <n v="6.1307999999999998"/>
  </r>
  <r>
    <n v="4960"/>
    <s v="CA-2016-166226"/>
    <x v="741"/>
    <d v="2016-11-22T00:00:00"/>
    <s v="Standard Class"/>
    <s v="TC-21535"/>
    <s v="Tracy Collins"/>
    <x v="2"/>
    <s v="United States"/>
    <s v="Los Angeles"/>
    <x v="1"/>
    <n v="90008"/>
    <x v="1"/>
    <s v="TEC-PH-10003357"/>
    <x v="2"/>
    <x v="7"/>
    <s v="Grandstream GXP2100 Mainstream Business Phone"/>
    <n v="61.192"/>
    <n v="1"/>
    <n v="0.2"/>
    <n v="6.1192000000000011"/>
  </r>
  <r>
    <n v="4961"/>
    <s v="CA-2016-166226"/>
    <x v="741"/>
    <d v="2016-11-22T00:00:00"/>
    <s v="Standard Class"/>
    <s v="TC-21535"/>
    <s v="Tracy Collins"/>
    <x v="2"/>
    <s v="United States"/>
    <s v="Los Angeles"/>
    <x v="1"/>
    <n v="90008"/>
    <x v="1"/>
    <s v="OFF-AP-10002867"/>
    <x v="1"/>
    <x v="9"/>
    <s v="Fellowes Command Center 5-outlet power strip"/>
    <n v="67.84"/>
    <n v="1"/>
    <n v="0"/>
    <n v="18.316800000000001"/>
  </r>
  <r>
    <n v="4962"/>
    <s v="CA-2014-156587"/>
    <x v="1009"/>
    <d v="2014-03-08T00:00:00"/>
    <s v="First Class"/>
    <s v="AB-10015"/>
    <s v="Aaron Bergman"/>
    <x v="0"/>
    <s v="United States"/>
    <s v="Seattle"/>
    <x v="4"/>
    <n v="98103"/>
    <x v="1"/>
    <s v="FUR-CH-10004477"/>
    <x v="0"/>
    <x v="1"/>
    <s v="Global Push Button Manager's Chair, Indigo"/>
    <n v="48.712000000000003"/>
    <n v="1"/>
    <n v="0.2"/>
    <n v="5.4800999999999966"/>
  </r>
  <r>
    <n v="4963"/>
    <s v="CA-2014-156587"/>
    <x v="1009"/>
    <d v="2014-03-08T00:00:00"/>
    <s v="First Class"/>
    <s v="AB-10015"/>
    <s v="Aaron Bergman"/>
    <x v="0"/>
    <s v="United States"/>
    <s v="Seattle"/>
    <x v="4"/>
    <n v="98103"/>
    <x v="1"/>
    <s v="OFF-AR-10001427"/>
    <x v="1"/>
    <x v="6"/>
    <s v="Newell 330"/>
    <n v="17.940000000000001"/>
    <n v="3"/>
    <n v="0"/>
    <n v="4.6644000000000005"/>
  </r>
  <r>
    <n v="4964"/>
    <s v="CA-2014-156587"/>
    <x v="1009"/>
    <d v="2014-03-08T00:00:00"/>
    <s v="First Class"/>
    <s v="AB-10015"/>
    <s v="Aaron Bergman"/>
    <x v="0"/>
    <s v="United States"/>
    <s v="Seattle"/>
    <x v="4"/>
    <n v="98103"/>
    <x v="1"/>
    <s v="OFF-ST-10002344"/>
    <x v="1"/>
    <x v="4"/>
    <s v="Carina 42&quot;Hx23 3/4&quot;W Media Storage Unit"/>
    <n v="242.94"/>
    <n v="3"/>
    <n v="0"/>
    <n v="4.8588000000000164"/>
  </r>
  <r>
    <n v="4965"/>
    <s v="CA-2016-141180"/>
    <x v="666"/>
    <d v="2016-05-19T00:00:00"/>
    <s v="Second Class"/>
    <s v="DP-13000"/>
    <s v="Darren Powers"/>
    <x v="0"/>
    <s v="United States"/>
    <s v="Fort Lauderdale"/>
    <x v="2"/>
    <n v="33311"/>
    <x v="0"/>
    <s v="OFF-BI-10000301"/>
    <x v="1"/>
    <x v="8"/>
    <s v="GBC Instant Report Kit"/>
    <n v="7.7640000000000011"/>
    <n v="4"/>
    <n v="0.7"/>
    <n v="-5.1760000000000002"/>
  </r>
  <r>
    <n v="4966"/>
    <s v="CA-2015-109708"/>
    <x v="442"/>
    <d v="2015-05-28T00:00:00"/>
    <s v="Second Class"/>
    <s v="CY-12745"/>
    <s v="Craig Yedwab"/>
    <x v="1"/>
    <s v="United States"/>
    <s v="Columbia"/>
    <x v="18"/>
    <n v="38401"/>
    <x v="0"/>
    <s v="TEC-PH-10001944"/>
    <x v="2"/>
    <x v="7"/>
    <s v="Wi-Ex zBoost YX540 Cellular Phone Signal Booster"/>
    <n v="467.03999999999996"/>
    <n v="4"/>
    <n v="0.2"/>
    <n v="58.379999999999939"/>
  </r>
  <r>
    <n v="4967"/>
    <s v="CA-2015-122406"/>
    <x v="991"/>
    <d v="2015-08-05T00:00:00"/>
    <s v="Second Class"/>
    <s v="BE-11455"/>
    <s v="Brad Eason"/>
    <x v="2"/>
    <s v="United States"/>
    <s v="Providence"/>
    <x v="34"/>
    <n v="2908"/>
    <x v="3"/>
    <s v="TEC-PH-10001527"/>
    <x v="2"/>
    <x v="7"/>
    <s v="Plantronics MX500i Earset"/>
    <n v="128.85000000000002"/>
    <n v="3"/>
    <n v="0"/>
    <n v="3.8654999999999973"/>
  </r>
  <r>
    <n v="4968"/>
    <s v="CA-2015-122406"/>
    <x v="991"/>
    <d v="2015-08-05T00:00:00"/>
    <s v="Second Class"/>
    <s v="BE-11455"/>
    <s v="Brad Eason"/>
    <x v="2"/>
    <s v="United States"/>
    <s v="Providence"/>
    <x v="34"/>
    <n v="2908"/>
    <x v="3"/>
    <s v="OFF-PA-10001307"/>
    <x v="1"/>
    <x v="10"/>
    <s v="Important Message Pads, 50 4-1/4 x 5-1/2 Forms per Pad"/>
    <n v="8.4"/>
    <n v="2"/>
    <n v="0"/>
    <n v="4.1159999999999997"/>
  </r>
  <r>
    <n v="4969"/>
    <s v="CA-2015-122406"/>
    <x v="991"/>
    <d v="2015-08-05T00:00:00"/>
    <s v="Second Class"/>
    <s v="BE-11455"/>
    <s v="Brad Eason"/>
    <x v="2"/>
    <s v="United States"/>
    <s v="Providence"/>
    <x v="34"/>
    <n v="2908"/>
    <x v="3"/>
    <s v="TEC-AC-10004571"/>
    <x v="2"/>
    <x v="11"/>
    <s v="Logitech G700s Rechargeable Gaming Mouse"/>
    <n v="199.98"/>
    <n v="2"/>
    <n v="0"/>
    <n v="83.991600000000005"/>
  </r>
  <r>
    <n v="4970"/>
    <s v="CA-2015-122406"/>
    <x v="991"/>
    <d v="2015-08-05T00:00:00"/>
    <s v="Second Class"/>
    <s v="BE-11455"/>
    <s v="Brad Eason"/>
    <x v="2"/>
    <s v="United States"/>
    <s v="Providence"/>
    <x v="34"/>
    <n v="2908"/>
    <x v="3"/>
    <s v="FUR-CH-10001973"/>
    <x v="0"/>
    <x v="1"/>
    <s v="Office Star Flex Back Scooter Chair with White Frame"/>
    <n v="110.98"/>
    <n v="1"/>
    <n v="0"/>
    <n v="15.537199999999999"/>
  </r>
  <r>
    <n v="4971"/>
    <s v="US-2016-153815"/>
    <x v="61"/>
    <d v="2016-11-09T00:00:00"/>
    <s v="First Class"/>
    <s v="KL-16555"/>
    <s v="Kelly Lampkin"/>
    <x v="1"/>
    <s v="United States"/>
    <s v="Jacksonville"/>
    <x v="2"/>
    <n v="32216"/>
    <x v="0"/>
    <s v="FUR-CH-10000513"/>
    <x v="0"/>
    <x v="1"/>
    <s v="High-Back Leather Manager's Chair"/>
    <n v="207.98400000000004"/>
    <n v="2"/>
    <n v="0.2"/>
    <n v="-28.597800000000007"/>
  </r>
  <r>
    <n v="4972"/>
    <s v="US-2016-153815"/>
    <x v="61"/>
    <d v="2016-11-09T00:00:00"/>
    <s v="First Class"/>
    <s v="KL-16555"/>
    <s v="Kelly Lampkin"/>
    <x v="1"/>
    <s v="United States"/>
    <s v="Jacksonville"/>
    <x v="2"/>
    <n v="32216"/>
    <x v="0"/>
    <s v="OFF-PA-10002421"/>
    <x v="1"/>
    <x v="10"/>
    <s v="Embossed Ink Jet Note Cards"/>
    <n v="36.112000000000002"/>
    <n v="2"/>
    <n v="0.2"/>
    <n v="12.639200000000001"/>
  </r>
  <r>
    <n v="4973"/>
    <s v="US-2016-153815"/>
    <x v="61"/>
    <d v="2016-11-09T00:00:00"/>
    <s v="First Class"/>
    <s v="KL-16555"/>
    <s v="Kelly Lampkin"/>
    <x v="1"/>
    <s v="United States"/>
    <s v="Jacksonville"/>
    <x v="2"/>
    <n v="32216"/>
    <x v="0"/>
    <s v="FUR-FU-10004090"/>
    <x v="0"/>
    <x v="5"/>
    <s v="Executive Impressions 14&quot; Contract Wall Clock"/>
    <n v="35.568000000000005"/>
    <n v="2"/>
    <n v="0.2"/>
    <n v="5.7797999999999963"/>
  </r>
  <r>
    <n v="4974"/>
    <s v="US-2016-153815"/>
    <x v="61"/>
    <d v="2016-11-09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s v="Standard Class"/>
    <s v="PS-19045"/>
    <s v="Penelope Sewall"/>
    <x v="2"/>
    <s v="United States"/>
    <s v="Oceanside"/>
    <x v="1"/>
    <n v="92054"/>
    <x v="1"/>
    <s v="OFF-PA-10002246"/>
    <x v="1"/>
    <x v="10"/>
    <s v="Wirebound Four 2-3/4 x 5 Forms per Page, 400 Sets per Book"/>
    <n v="12.9"/>
    <n v="2"/>
    <n v="0"/>
    <n v="6.3209999999999997"/>
  </r>
  <r>
    <n v="4976"/>
    <s v="CA-2015-142202"/>
    <x v="227"/>
    <d v="2015-09-23T00:00:00"/>
    <s v="Second Class"/>
    <s v="JR-16210"/>
    <s v="Justin Ritter"/>
    <x v="1"/>
    <s v="United States"/>
    <s v="Jacksonville"/>
    <x v="2"/>
    <n v="32216"/>
    <x v="0"/>
    <s v="TEC-AC-10003198"/>
    <x v="2"/>
    <x v="11"/>
    <s v="Enermax Acrylux Wireless Keyboard"/>
    <n v="717.12000000000012"/>
    <n v="9"/>
    <n v="0.2"/>
    <n v="152.38799999999992"/>
  </r>
  <r>
    <n v="4977"/>
    <s v="CA-2015-165050"/>
    <x v="214"/>
    <d v="2015-12-09T00:00:00"/>
    <s v="First Class"/>
    <s v="AH-10210"/>
    <s v="Alan Hwang"/>
    <x v="0"/>
    <s v="United States"/>
    <s v="New York City"/>
    <x v="15"/>
    <n v="10024"/>
    <x v="3"/>
    <s v="OFF-BI-10001031"/>
    <x v="1"/>
    <x v="8"/>
    <s v="Pressboard Data Binders by Wilson Jones"/>
    <n v="21.36"/>
    <n v="5"/>
    <n v="0.2"/>
    <n v="7.2089999999999996"/>
  </r>
  <r>
    <n v="4978"/>
    <s v="CA-2015-165050"/>
    <x v="214"/>
    <d v="2015-12-09T00:00:00"/>
    <s v="First Class"/>
    <s v="AH-10210"/>
    <s v="Alan Hwang"/>
    <x v="0"/>
    <s v="United States"/>
    <s v="New York City"/>
    <x v="15"/>
    <n v="10024"/>
    <x v="3"/>
    <s v="OFF-BI-10003727"/>
    <x v="1"/>
    <x v="8"/>
    <s v="Avery Durable Slant Ring Binders With Label Holder"/>
    <n v="6.6879999999999997"/>
    <n v="2"/>
    <n v="0.2"/>
    <n v="2.3407999999999998"/>
  </r>
  <r>
    <n v="4979"/>
    <s v="CA-2015-165050"/>
    <x v="214"/>
    <d v="2015-12-09T00:00:00"/>
    <s v="First Class"/>
    <s v="AH-10210"/>
    <s v="Alan Hwang"/>
    <x v="0"/>
    <s v="United States"/>
    <s v="New York City"/>
    <x v="15"/>
    <n v="10024"/>
    <x v="3"/>
    <s v="TEC-PH-10001336"/>
    <x v="2"/>
    <x v="7"/>
    <s v="Digium D40 VoIP phone"/>
    <n v="773.94"/>
    <n v="6"/>
    <n v="0"/>
    <n v="224.4426"/>
  </r>
  <r>
    <n v="4980"/>
    <s v="US-2016-131114"/>
    <x v="10"/>
    <d v="2016-12-13T00:00:00"/>
    <s v="Second Class"/>
    <s v="RW-19630"/>
    <s v="Rob Williams"/>
    <x v="1"/>
    <s v="United States"/>
    <s v="Chicago"/>
    <x v="10"/>
    <n v="60610"/>
    <x v="2"/>
    <s v="OFF-SU-10001664"/>
    <x v="1"/>
    <x v="14"/>
    <s v="Acme Office Executive Series Stainless Steel Trimmers"/>
    <n v="20.568000000000001"/>
    <n v="3"/>
    <n v="0.2"/>
    <n v="1.5426000000000002"/>
  </r>
  <r>
    <n v="4981"/>
    <s v="US-2016-131114"/>
    <x v="10"/>
    <d v="2016-12-13T00:00:00"/>
    <s v="Second Class"/>
    <s v="RW-19630"/>
    <s v="Rob Williams"/>
    <x v="1"/>
    <s v="United States"/>
    <s v="Chicago"/>
    <x v="10"/>
    <n v="60610"/>
    <x v="2"/>
    <s v="OFF-AP-10003971"/>
    <x v="1"/>
    <x v="9"/>
    <s v="Belkin 6 Outlet Metallic Surge Strip"/>
    <n v="4.355999999999999"/>
    <n v="2"/>
    <n v="0.8"/>
    <n v="-11.761200000000002"/>
  </r>
  <r>
    <n v="4982"/>
    <s v="US-2016-131114"/>
    <x v="10"/>
    <d v="2016-12-13T00:00:00"/>
    <s v="Second Class"/>
    <s v="RW-19630"/>
    <s v="Rob Williams"/>
    <x v="1"/>
    <s v="United States"/>
    <s v="Chicago"/>
    <x v="10"/>
    <n v="60610"/>
    <x v="2"/>
    <s v="TEC-AC-10000199"/>
    <x v="2"/>
    <x v="11"/>
    <s v="Kingston Digital DataTraveler 8GB USB 2.0"/>
    <n v="19.040000000000003"/>
    <n v="4"/>
    <n v="0.2"/>
    <n v="-1.4279999999999999"/>
  </r>
  <r>
    <n v="4983"/>
    <s v="CA-2014-160066"/>
    <x v="912"/>
    <d v="2014-11-22T00:00:00"/>
    <s v="Standard Class"/>
    <s v="AH-10075"/>
    <s v="Adam Hart"/>
    <x v="1"/>
    <s v="United States"/>
    <s v="Huntington Beach"/>
    <x v="1"/>
    <n v="92646"/>
    <x v="1"/>
    <s v="OFF-LA-10001045"/>
    <x v="1"/>
    <x v="2"/>
    <s v="Permanent Self-Adhesive File Folder Labels for Typewriters by Universal"/>
    <n v="5.22"/>
    <n v="2"/>
    <n v="0"/>
    <n v="2.4011999999999998"/>
  </r>
  <r>
    <n v="4984"/>
    <s v="CA-2016-109925"/>
    <x v="61"/>
    <d v="2016-11-10T00:00:00"/>
    <s v="Second Class"/>
    <s v="IM-15070"/>
    <s v="Irene Maddox"/>
    <x v="0"/>
    <s v="United States"/>
    <s v="San Diego"/>
    <x v="1"/>
    <n v="92105"/>
    <x v="1"/>
    <s v="OFF-ST-10003442"/>
    <x v="1"/>
    <x v="4"/>
    <s v="Eldon Portable Mobile Manager"/>
    <n v="84.84"/>
    <n v="3"/>
    <n v="0"/>
    <n v="22.9068"/>
  </r>
  <r>
    <n v="4985"/>
    <s v="CA-2015-160696"/>
    <x v="684"/>
    <d v="2015-09-10T00:00:00"/>
    <s v="Standard Class"/>
    <s v="CK-12760"/>
    <s v="Cyma Kinney"/>
    <x v="1"/>
    <s v="United States"/>
    <s v="Nashville"/>
    <x v="18"/>
    <n v="37211"/>
    <x v="0"/>
    <s v="OFF-FA-10003059"/>
    <x v="1"/>
    <x v="13"/>
    <s v="Assorted Color Push Pins"/>
    <n v="7.2400000000000011"/>
    <n v="5"/>
    <n v="0.2"/>
    <n v="1.1764999999999992"/>
  </r>
  <r>
    <n v="4986"/>
    <s v="CA-2014-125171"/>
    <x v="1010"/>
    <d v="2014-09-03T00:00:00"/>
    <s v="Same Day"/>
    <s v="AG-10390"/>
    <s v="Allen Goldenen"/>
    <x v="0"/>
    <s v="United States"/>
    <s v="New York City"/>
    <x v="15"/>
    <n v="10009"/>
    <x v="3"/>
    <s v="OFF-LA-10001175"/>
    <x v="1"/>
    <x v="2"/>
    <s v="Avery 514"/>
    <n v="14.399999999999999"/>
    <n v="5"/>
    <n v="0"/>
    <n v="7.056"/>
  </r>
  <r>
    <n v="4987"/>
    <s v="CA-2016-149279"/>
    <x v="423"/>
    <d v="2016-04-28T00:00:00"/>
    <s v="Standard Class"/>
    <s v="CL-12700"/>
    <s v="Craig Leslie"/>
    <x v="2"/>
    <s v="United States"/>
    <s v="Colorado Springs"/>
    <x v="22"/>
    <n v="80906"/>
    <x v="1"/>
    <s v="OFF-PA-10003441"/>
    <x v="1"/>
    <x v="10"/>
    <s v="Xerox 226"/>
    <n v="15.552000000000003"/>
    <n v="3"/>
    <n v="0.2"/>
    <n v="5.4432"/>
  </r>
  <r>
    <n v="4988"/>
    <s v="CA-2016-149279"/>
    <x v="423"/>
    <d v="2016-04-28T00:00:00"/>
    <s v="Standard Class"/>
    <s v="CL-12700"/>
    <s v="Craig Leslie"/>
    <x v="2"/>
    <s v="United States"/>
    <s v="Colorado Springs"/>
    <x v="22"/>
    <n v="80906"/>
    <x v="1"/>
    <s v="FUR-CH-10004287"/>
    <x v="0"/>
    <x v="1"/>
    <s v="SAFCO Arco Folding Chair"/>
    <n v="1325.76"/>
    <n v="6"/>
    <n v="0.2"/>
    <n v="149.14799999999991"/>
  </r>
  <r>
    <n v="4989"/>
    <s v="CA-2016-149279"/>
    <x v="423"/>
    <d v="2016-04-28T00:00:00"/>
    <s v="Standard Class"/>
    <s v="CL-12700"/>
    <s v="Craig Leslie"/>
    <x v="2"/>
    <s v="United States"/>
    <s v="Colorado Springs"/>
    <x v="22"/>
    <n v="80906"/>
    <x v="1"/>
    <s v="OFF-BI-10004040"/>
    <x v="1"/>
    <x v="8"/>
    <s v="Wilson Jones Impact Binders"/>
    <n v="3.1080000000000001"/>
    <n v="2"/>
    <n v="0.7"/>
    <n v="-2.1755999999999993"/>
  </r>
  <r>
    <n v="4990"/>
    <s v="CA-2017-107321"/>
    <x v="515"/>
    <d v="2017-09-04T00:00:00"/>
    <s v="Standard Class"/>
    <s v="AW-10930"/>
    <s v="Arthur Wiediger"/>
    <x v="2"/>
    <s v="United States"/>
    <s v="San Francisco"/>
    <x v="1"/>
    <n v="94110"/>
    <x v="1"/>
    <s v="OFF-BI-10004022"/>
    <x v="1"/>
    <x v="8"/>
    <s v="Acco Suede Grain Vinyl Round Ring Binder"/>
    <n v="6.6719999999999988"/>
    <n v="3"/>
    <n v="0.2"/>
    <n v="2.1683999999999997"/>
  </r>
  <r>
    <n v="4991"/>
    <s v="CA-2017-107321"/>
    <x v="515"/>
    <d v="2017-09-04T00:00:00"/>
    <s v="Standard Class"/>
    <s v="AW-10930"/>
    <s v="Arthur Wiediger"/>
    <x v="2"/>
    <s v="United States"/>
    <s v="San Francisco"/>
    <x v="1"/>
    <n v="94110"/>
    <x v="1"/>
    <s v="TEC-PH-10002200"/>
    <x v="2"/>
    <x v="7"/>
    <s v="Aastra 6757i CT Wireless VoIP phone"/>
    <n v="689.40800000000002"/>
    <n v="4"/>
    <n v="0.2"/>
    <n v="77.558399999999978"/>
  </r>
  <r>
    <n v="4992"/>
    <s v="US-2017-122714"/>
    <x v="226"/>
    <d v="2017-12-13T00:00:00"/>
    <s v="Standard Class"/>
    <s v="HG-14965"/>
    <s v="Henry Goldwyn"/>
    <x v="1"/>
    <s v="United States"/>
    <s v="Chicago"/>
    <x v="10"/>
    <n v="60653"/>
    <x v="2"/>
    <s v="OFF-BI-10001120"/>
    <x v="1"/>
    <x v="8"/>
    <s v="Ibico EPK-21 Electric Binding System"/>
    <n v="1889.9899999999998"/>
    <n v="5"/>
    <n v="0.8"/>
    <n v="-2929.4845000000005"/>
  </r>
  <r>
    <n v="4993"/>
    <s v="CA-2015-153038"/>
    <x v="217"/>
    <d v="2015-12-25T00:00:00"/>
    <s v="Standard Class"/>
    <s v="RB-19645"/>
    <s v="Robert Barroso"/>
    <x v="1"/>
    <s v="United States"/>
    <s v="Memphis"/>
    <x v="18"/>
    <n v="38109"/>
    <x v="0"/>
    <s v="OFF-EN-10000461"/>
    <x v="1"/>
    <x v="12"/>
    <s v="#10- 4 1/8&quot; x 9 1/2&quot; Recycled Envelopes"/>
    <n v="55.936000000000007"/>
    <n v="8"/>
    <n v="0.2"/>
    <n v="18.878399999999999"/>
  </r>
  <r>
    <n v="4994"/>
    <s v="CA-2015-153038"/>
    <x v="217"/>
    <d v="2015-12-25T00:00:00"/>
    <s v="Standard Class"/>
    <s v="RB-19645"/>
    <s v="Robert Barroso"/>
    <x v="1"/>
    <s v="United States"/>
    <s v="Memphis"/>
    <x v="18"/>
    <n v="38109"/>
    <x v="0"/>
    <s v="OFF-LA-10004008"/>
    <x v="1"/>
    <x v="2"/>
    <s v="Avery 507"/>
    <n v="18.431999999999999"/>
    <n v="8"/>
    <n v="0.2"/>
    <n v="5.9903999999999984"/>
  </r>
  <r>
    <n v="4995"/>
    <s v="CA-2015-153038"/>
    <x v="217"/>
    <d v="2015-12-25T00:00:00"/>
    <s v="Standard Class"/>
    <s v="RB-19645"/>
    <s v="Robert Barroso"/>
    <x v="1"/>
    <s v="United States"/>
    <s v="Memphis"/>
    <x v="18"/>
    <n v="38109"/>
    <x v="0"/>
    <s v="FUR-FU-10000221"/>
    <x v="0"/>
    <x v="5"/>
    <s v="Master Caster Door Stop, Brown"/>
    <n v="20.32"/>
    <n v="5"/>
    <n v="0.2"/>
    <n v="3.5559999999999992"/>
  </r>
  <r>
    <n v="4996"/>
    <s v="CA-2014-132227"/>
    <x v="130"/>
    <d v="2014-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s v="Standard Class"/>
    <s v="KS-16300"/>
    <s v="Karen Seio"/>
    <x v="1"/>
    <s v="United States"/>
    <s v="Raleigh"/>
    <x v="3"/>
    <n v="27604"/>
    <x v="0"/>
    <s v="OFF-AP-10000390"/>
    <x v="1"/>
    <x v="9"/>
    <s v="Euro Pro Shark Stick Mini Vacuum"/>
    <n v="48.783999999999999"/>
    <n v="1"/>
    <n v="0.2"/>
    <n v="3.6587999999999976"/>
  </r>
  <r>
    <n v="4998"/>
    <s v="CA-2017-155824"/>
    <x v="434"/>
    <d v="2017-03-15T00:00:00"/>
    <s v="Standard Class"/>
    <s v="KS-16300"/>
    <s v="Karen Seio"/>
    <x v="1"/>
    <s v="United States"/>
    <s v="Raleigh"/>
    <x v="3"/>
    <n v="27604"/>
    <x v="0"/>
    <s v="OFF-BI-10000014"/>
    <x v="1"/>
    <x v="8"/>
    <s v="Heavy-Duty E-Z-D Binders"/>
    <n v="13.092000000000002"/>
    <n v="4"/>
    <n v="0.7"/>
    <n v="-10.037199999999999"/>
  </r>
  <r>
    <n v="4999"/>
    <s v="CA-2016-129238"/>
    <x v="1011"/>
    <d v="2016-02-04T00:00:00"/>
    <s v="Standard Class"/>
    <s v="SC-20050"/>
    <s v="Sample Company A"/>
    <x v="2"/>
    <s v="United States"/>
    <s v="Los Angeles"/>
    <x v="1"/>
    <n v="90045"/>
    <x v="1"/>
    <s v="TEC-PH-10004120"/>
    <x v="2"/>
    <x v="7"/>
    <s v="AT&amp;T 1080 Phone"/>
    <n v="109.59200000000001"/>
    <n v="1"/>
    <n v="0.2"/>
    <n v="8.2194000000000003"/>
  </r>
  <r>
    <n v="5000"/>
    <s v="CA-2016-129238"/>
    <x v="1011"/>
    <d v="2016-02-04T00:00:00"/>
    <s v="Standard Class"/>
    <s v="SC-20050"/>
    <s v="Sample Company A"/>
    <x v="2"/>
    <s v="United States"/>
    <s v="Los Angeles"/>
    <x v="1"/>
    <n v="90045"/>
    <x v="1"/>
    <s v="OFF-PA-10002764"/>
    <x v="1"/>
    <x v="10"/>
    <s v="Easy-staple paper"/>
    <n v="56.7"/>
    <n v="5"/>
    <n v="0"/>
    <n v="27.782999999999998"/>
  </r>
  <r>
    <n v="5001"/>
    <s v="CA-2017-159688"/>
    <x v="917"/>
    <d v="2017-05-12T00:00:00"/>
    <s v="Standard Class"/>
    <s v="AB-10060"/>
    <s v="Adam Bellavance"/>
    <x v="2"/>
    <s v="United States"/>
    <s v="Los Angeles"/>
    <x v="1"/>
    <n v="90004"/>
    <x v="1"/>
    <s v="TEC-AC-10000736"/>
    <x v="2"/>
    <x v="11"/>
    <s v="Logitech G600 MMO Gaming Mouse"/>
    <n v="79.989999999999995"/>
    <n v="1"/>
    <n v="0"/>
    <n v="28.796399999999998"/>
  </r>
  <r>
    <n v="5002"/>
    <s v="CA-2016-136126"/>
    <x v="1012"/>
    <d v="2016-05-24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s v="Same Day"/>
    <s v="EH-14125"/>
    <s v="Eugene Hildebrand"/>
    <x v="2"/>
    <s v="United States"/>
    <s v="Newport News"/>
    <x v="17"/>
    <n v="23602"/>
    <x v="0"/>
    <s v="OFF-PA-10004327"/>
    <x v="1"/>
    <x v="10"/>
    <s v="Xerox 1911"/>
    <n v="191.6"/>
    <n v="4"/>
    <n v="0"/>
    <n v="91.967999999999989"/>
  </r>
  <r>
    <n v="5004"/>
    <s v="CA-2016-155033"/>
    <x v="877"/>
    <d v="2016-10-12T00:00:00"/>
    <s v="Standard Class"/>
    <s v="CC-12475"/>
    <s v="Cindy Chapman"/>
    <x v="0"/>
    <s v="United States"/>
    <s v="Los Angeles"/>
    <x v="1"/>
    <n v="90032"/>
    <x v="1"/>
    <s v="OFF-PA-10000143"/>
    <x v="1"/>
    <x v="10"/>
    <s v="Astroparche Fine Business Paper"/>
    <n v="10.56"/>
    <n v="2"/>
    <n v="0"/>
    <n v="5.0688000000000004"/>
  </r>
  <r>
    <n v="5005"/>
    <s v="CA-2014-156006"/>
    <x v="1013"/>
    <d v="2014-05-02T00:00:00"/>
    <s v="Second Class"/>
    <s v="TM-21010"/>
    <s v="Tamara Manning"/>
    <x v="0"/>
    <s v="United States"/>
    <s v="Jackson"/>
    <x v="35"/>
    <n v="39212"/>
    <x v="0"/>
    <s v="TEC-AC-10002550"/>
    <x v="2"/>
    <x v="11"/>
    <s v="Maxell 4.7GB DVD-RW 3/Pack"/>
    <n v="47.79"/>
    <n v="3"/>
    <n v="0"/>
    <n v="16.2486"/>
  </r>
  <r>
    <n v="5006"/>
    <s v="CA-2015-158659"/>
    <x v="113"/>
    <d v="2015-11-14T00:00:00"/>
    <s v="Second Class"/>
    <s v="SC-20695"/>
    <s v="Steve Chapman"/>
    <x v="1"/>
    <s v="United States"/>
    <s v="Richmond"/>
    <x v="14"/>
    <n v="47374"/>
    <x v="2"/>
    <s v="OFF-ST-10003306"/>
    <x v="1"/>
    <x v="4"/>
    <s v="Letter Size Cart"/>
    <n v="714.30000000000007"/>
    <n v="5"/>
    <n v="0"/>
    <n v="207.14699999999993"/>
  </r>
  <r>
    <n v="5007"/>
    <s v="CA-2015-169796"/>
    <x v="529"/>
    <d v="2015-11-14T00:00:00"/>
    <s v="Standard Class"/>
    <s v="Dp-13240"/>
    <s v="Dean percer"/>
    <x v="2"/>
    <s v="United States"/>
    <s v="New York City"/>
    <x v="15"/>
    <n v="10035"/>
    <x v="3"/>
    <s v="TEC-MA-10000045"/>
    <x v="2"/>
    <x v="15"/>
    <s v="Zebra ZM400 Thermal Label Printer"/>
    <n v="2321.9"/>
    <n v="2"/>
    <n v="0"/>
    <n v="1114.5119999999999"/>
  </r>
  <r>
    <n v="5008"/>
    <s v="CA-2015-169796"/>
    <x v="529"/>
    <d v="2015-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s v="Standard Class"/>
    <s v="LR-17035"/>
    <s v="Lisa Ryan"/>
    <x v="1"/>
    <s v="United States"/>
    <s v="Philadelphia"/>
    <x v="9"/>
    <n v="19134"/>
    <x v="3"/>
    <s v="OFF-BI-10004781"/>
    <x v="1"/>
    <x v="8"/>
    <s v="GBC Wire Binding Strips"/>
    <n v="9.5220000000000002"/>
    <n v="1"/>
    <n v="0.7"/>
    <n v="-6.9827999999999975"/>
  </r>
  <r>
    <n v="5010"/>
    <s v="CA-2015-102876"/>
    <x v="67"/>
    <d v="2015-09-14T00:00:00"/>
    <s v="Standard Class"/>
    <s v="LR-17035"/>
    <s v="Lisa Ryan"/>
    <x v="1"/>
    <s v="United States"/>
    <s v="Philadelphia"/>
    <x v="9"/>
    <n v="19134"/>
    <x v="3"/>
    <s v="TEC-PH-10002680"/>
    <x v="2"/>
    <x v="7"/>
    <s v="Samsung Galaxy Note 3"/>
    <n v="791.96399999999994"/>
    <n v="6"/>
    <n v="0.4"/>
    <n v="-131.9940000000002"/>
  </r>
  <r>
    <n v="5011"/>
    <s v="CA-2015-102876"/>
    <x v="67"/>
    <d v="2015-09-14T00:00:00"/>
    <s v="Standard Class"/>
    <s v="LR-17035"/>
    <s v="Lisa Ryan"/>
    <x v="1"/>
    <s v="United States"/>
    <s v="Philadelphia"/>
    <x v="9"/>
    <n v="19134"/>
    <x v="3"/>
    <s v="OFF-BI-10000848"/>
    <x v="1"/>
    <x v="8"/>
    <s v="Angle-D Ring Binders"/>
    <n v="4.9230000000000009"/>
    <n v="3"/>
    <n v="0.7"/>
    <n v="-3.9383999999999997"/>
  </r>
  <r>
    <n v="5012"/>
    <s v="US-2017-139647"/>
    <x v="943"/>
    <d v="2017-05-13T00:00:00"/>
    <s v="First Class"/>
    <s v="TS-21370"/>
    <s v="Todd Sumrall"/>
    <x v="1"/>
    <s v="United States"/>
    <s v="Phoenix"/>
    <x v="16"/>
    <n v="85023"/>
    <x v="1"/>
    <s v="FUR-BO-10004467"/>
    <x v="0"/>
    <x v="0"/>
    <s v="Bestar Classic Bookcase"/>
    <n v="209.97900000000001"/>
    <n v="7"/>
    <n v="0.7"/>
    <n v="-356.96429999999998"/>
  </r>
  <r>
    <n v="5013"/>
    <s v="US-2017-160465"/>
    <x v="246"/>
    <d v="2017-07-26T00:00:00"/>
    <s v="Standard Class"/>
    <s v="SW-20350"/>
    <s v="Sean Wendt"/>
    <x v="2"/>
    <s v="United States"/>
    <s v="Cleveland"/>
    <x v="24"/>
    <n v="44105"/>
    <x v="3"/>
    <s v="OFF-BI-10001670"/>
    <x v="1"/>
    <x v="8"/>
    <s v="Vinyl Sectional Post Binders"/>
    <n v="33.930000000000007"/>
    <n v="3"/>
    <n v="0.7"/>
    <n v="-22.619999999999997"/>
  </r>
  <r>
    <n v="5014"/>
    <s v="US-2017-160465"/>
    <x v="246"/>
    <d v="2017-07-26T00:00:00"/>
    <s v="Standard Class"/>
    <s v="SW-20350"/>
    <s v="Sean Wendt"/>
    <x v="2"/>
    <s v="United States"/>
    <s v="Cleveland"/>
    <x v="24"/>
    <n v="44105"/>
    <x v="3"/>
    <s v="OFF-ST-10000136"/>
    <x v="1"/>
    <x v="4"/>
    <s v="Letter Size File"/>
    <n v="222.32000000000005"/>
    <n v="7"/>
    <n v="0.2"/>
    <n v="25.010999999999967"/>
  </r>
  <r>
    <n v="5015"/>
    <s v="US-2017-160465"/>
    <x v="246"/>
    <d v="2017-07-26T00:00:00"/>
    <s v="Standard Class"/>
    <s v="SW-20350"/>
    <s v="Sean Wendt"/>
    <x v="2"/>
    <s v="United States"/>
    <s v="Cleveland"/>
    <x v="24"/>
    <n v="44105"/>
    <x v="3"/>
    <s v="TEC-PH-10004522"/>
    <x v="2"/>
    <x v="7"/>
    <s v="Dexim XPower Skin Super-Thin Power Case for iPhone 5 - Black"/>
    <n v="210.56400000000002"/>
    <n v="6"/>
    <n v="0.4"/>
    <n v="-52.640999999999991"/>
  </r>
  <r>
    <n v="5016"/>
    <s v="CA-2014-153850"/>
    <x v="156"/>
    <d v="2014-11-29T00:00:00"/>
    <s v="Standard Class"/>
    <s v="TH-21100"/>
    <s v="Thea Hendricks"/>
    <x v="0"/>
    <s v="United States"/>
    <s v="Toledo"/>
    <x v="24"/>
    <n v="43615"/>
    <x v="3"/>
    <s v="FUR-FU-10002960"/>
    <x v="0"/>
    <x v="5"/>
    <s v="Eldon 200 Class Desk Accessories, Burgundy"/>
    <n v="35.168000000000006"/>
    <n v="7"/>
    <n v="0.2"/>
    <n v="9.6712000000000025"/>
  </r>
  <r>
    <n v="5017"/>
    <s v="CA-2014-153850"/>
    <x v="156"/>
    <d v="2014-11-29T00:00:00"/>
    <s v="Standard Class"/>
    <s v="TH-21100"/>
    <s v="Thea Hendricks"/>
    <x v="0"/>
    <s v="United States"/>
    <s v="Toledo"/>
    <x v="24"/>
    <n v="43615"/>
    <x v="3"/>
    <s v="TEC-PH-10002584"/>
    <x v="2"/>
    <x v="7"/>
    <s v="Samsung Galaxy S4"/>
    <n v="1502.376"/>
    <n v="4"/>
    <n v="0.4"/>
    <n v="-250.39600000000019"/>
  </r>
  <r>
    <n v="5018"/>
    <s v="CA-2014-127558"/>
    <x v="647"/>
    <d v="2014-11-18T00:00:00"/>
    <s v="First Class"/>
    <s v="SS-20410"/>
    <s v="Shahid Shariari"/>
    <x v="0"/>
    <s v="United States"/>
    <s v="Los Angeles"/>
    <x v="1"/>
    <n v="90008"/>
    <x v="1"/>
    <s v="FUR-FU-10002505"/>
    <x v="0"/>
    <x v="5"/>
    <s v="Eldon 100 Class Desk Accessories"/>
    <n v="10.11"/>
    <n v="3"/>
    <n v="0"/>
    <n v="3.2351999999999994"/>
  </r>
  <r>
    <n v="5019"/>
    <s v="CA-2014-127558"/>
    <x v="647"/>
    <d v="2014-11-18T00:00:00"/>
    <s v="First Class"/>
    <s v="SS-20410"/>
    <s v="Shahid Shariari"/>
    <x v="0"/>
    <s v="United States"/>
    <s v="Los Angeles"/>
    <x v="1"/>
    <n v="90008"/>
    <x v="1"/>
    <s v="TEC-AC-10003832"/>
    <x v="2"/>
    <x v="11"/>
    <s v="Logitech P710e Mobile Speakerphone"/>
    <n v="772.47"/>
    <n v="3"/>
    <n v="0"/>
    <n v="146.76929999999993"/>
  </r>
  <r>
    <n v="5020"/>
    <s v="CA-2014-127558"/>
    <x v="647"/>
    <d v="2014-11-18T00:00:00"/>
    <s v="First Class"/>
    <s v="SS-20410"/>
    <s v="Shahid Shariari"/>
    <x v="0"/>
    <s v="United States"/>
    <s v="Los Angeles"/>
    <x v="1"/>
    <n v="90008"/>
    <x v="1"/>
    <s v="OFF-SU-10002537"/>
    <x v="1"/>
    <x v="14"/>
    <s v="Acme Box Cutter Scissors"/>
    <n v="20.46"/>
    <n v="2"/>
    <n v="0"/>
    <n v="5.3196000000000012"/>
  </r>
  <r>
    <n v="5021"/>
    <s v="CA-2017-136511"/>
    <x v="721"/>
    <d v="2017-03-25T00:00:00"/>
    <s v="Second Class"/>
    <s v="MZ-17515"/>
    <s v="Mary Zewe"/>
    <x v="1"/>
    <s v="United States"/>
    <s v="New York City"/>
    <x v="15"/>
    <n v="10011"/>
    <x v="3"/>
    <s v="OFF-SU-10003505"/>
    <x v="1"/>
    <x v="14"/>
    <s v="Premier Electric Letter Opener"/>
    <n v="347.58"/>
    <n v="3"/>
    <n v="0"/>
    <n v="17.378999999999976"/>
  </r>
  <r>
    <n v="5022"/>
    <s v="CA-2016-133795"/>
    <x v="122"/>
    <d v="2016-12-24T00:00:00"/>
    <s v="Standard Class"/>
    <s v="JE-15475"/>
    <s v="Jeremy Ellison"/>
    <x v="0"/>
    <s v="United States"/>
    <s v="San Diego"/>
    <x v="1"/>
    <n v="92037"/>
    <x v="1"/>
    <s v="TEC-AC-10001465"/>
    <x v="2"/>
    <x v="11"/>
    <s v="SanDisk Cruzer 64 GB USB Flash Drive"/>
    <n v="72.64"/>
    <n v="2"/>
    <n v="0"/>
    <n v="21.791999999999994"/>
  </r>
  <r>
    <n v="5023"/>
    <s v="CA-2016-133795"/>
    <x v="122"/>
    <d v="2016-12-24T00:00:00"/>
    <s v="Standard Class"/>
    <s v="JE-15475"/>
    <s v="Jeremy Ellison"/>
    <x v="0"/>
    <s v="United States"/>
    <s v="San Diego"/>
    <x v="1"/>
    <n v="92037"/>
    <x v="1"/>
    <s v="TEC-AC-10003832"/>
    <x v="2"/>
    <x v="11"/>
    <s v="Logitech P710e Mobile Speakerphone"/>
    <n v="772.47"/>
    <n v="3"/>
    <n v="0"/>
    <n v="146.76929999999993"/>
  </r>
  <r>
    <n v="5024"/>
    <s v="CA-2016-133795"/>
    <x v="122"/>
    <d v="2016-12-24T00:00:00"/>
    <s v="Standard Class"/>
    <s v="JE-15475"/>
    <s v="Jeremy Ellison"/>
    <x v="0"/>
    <s v="United States"/>
    <s v="San Diego"/>
    <x v="1"/>
    <n v="92037"/>
    <x v="1"/>
    <s v="FUR-FU-10003731"/>
    <x v="0"/>
    <x v="5"/>
    <s v="Eldon Expressions Wood and Plastic Desk Accessories, Oak"/>
    <n v="39.92"/>
    <n v="4"/>
    <n v="0"/>
    <n v="11.177600000000002"/>
  </r>
  <r>
    <n v="5025"/>
    <s v="US-2017-130953"/>
    <x v="570"/>
    <d v="2017-08-03T00:00:00"/>
    <s v="Standard Class"/>
    <s v="RF-19735"/>
    <s v="Roland Fjeld"/>
    <x v="0"/>
    <s v="United States"/>
    <s v="Oklahoma City"/>
    <x v="26"/>
    <n v="73120"/>
    <x v="2"/>
    <s v="OFF-BI-10004828"/>
    <x v="1"/>
    <x v="8"/>
    <s v="GBC Poly Designer Binding Covers"/>
    <n v="33.479999999999997"/>
    <n v="2"/>
    <n v="0"/>
    <n v="16.405199999999997"/>
  </r>
  <r>
    <n v="5026"/>
    <s v="US-2017-130953"/>
    <x v="570"/>
    <d v="2017-08-03T00:00:00"/>
    <s v="Standard Class"/>
    <s v="RF-19735"/>
    <s v="Roland Fjeld"/>
    <x v="0"/>
    <s v="United States"/>
    <s v="Oklahoma City"/>
    <x v="26"/>
    <n v="73120"/>
    <x v="2"/>
    <s v="TEC-PH-10003012"/>
    <x v="2"/>
    <x v="7"/>
    <s v="Nortel Meridian M3904 Professional Digital phone"/>
    <n v="461.97"/>
    <n v="3"/>
    <n v="0"/>
    <n v="133.97129999999996"/>
  </r>
  <r>
    <n v="5027"/>
    <s v="US-2017-130953"/>
    <x v="570"/>
    <d v="2017-08-03T00:00:00"/>
    <s v="Standard Class"/>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s v="Standard Class"/>
    <s v="RF-19735"/>
    <s v="Roland Fjeld"/>
    <x v="0"/>
    <s v="United States"/>
    <s v="Oklahoma City"/>
    <x v="26"/>
    <n v="73120"/>
    <x v="2"/>
    <s v="FUR-CH-10004626"/>
    <x v="0"/>
    <x v="1"/>
    <s v="Office Star Flex Back Scooter Chair with Aluminum Finish Frame"/>
    <n v="302.67"/>
    <n v="3"/>
    <n v="0"/>
    <n v="72.640799999999999"/>
  </r>
  <r>
    <n v="5029"/>
    <s v="CA-2014-151792"/>
    <x v="814"/>
    <d v="2014-09-07T00:00:00"/>
    <s v="Second Class"/>
    <s v="CV-12295"/>
    <s v="Christina VanderZanden"/>
    <x v="0"/>
    <s v="United States"/>
    <s v="Chicago"/>
    <x v="10"/>
    <n v="60653"/>
    <x v="2"/>
    <s v="TEC-AC-10001606"/>
    <x v="2"/>
    <x v="11"/>
    <s v="Logitech Wireless Performance Mouse MX for PC and Mac"/>
    <n v="239.976"/>
    <n v="3"/>
    <n v="0.2"/>
    <n v="53.994600000000005"/>
  </r>
  <r>
    <n v="5030"/>
    <s v="CA-2017-139304"/>
    <x v="926"/>
    <d v="2017-02-02T00:00:00"/>
    <s v="Standard Class"/>
    <s v="VG-21790"/>
    <s v="Vivek Gonzalez"/>
    <x v="0"/>
    <s v="United States"/>
    <s v="San Francisco"/>
    <x v="1"/>
    <n v="94109"/>
    <x v="1"/>
    <s v="OFF-AR-10001216"/>
    <x v="1"/>
    <x v="6"/>
    <s v="Newell 339"/>
    <n v="8.34"/>
    <n v="3"/>
    <n v="0"/>
    <n v="2.1683999999999997"/>
  </r>
  <r>
    <n v="5031"/>
    <s v="CA-2017-139304"/>
    <x v="926"/>
    <d v="2017-02-02T00:00:00"/>
    <s v="Standard Class"/>
    <s v="VG-21790"/>
    <s v="Vivek Gonzalez"/>
    <x v="0"/>
    <s v="United States"/>
    <s v="San Francisco"/>
    <x v="1"/>
    <n v="94109"/>
    <x v="1"/>
    <s v="OFF-SU-10001664"/>
    <x v="1"/>
    <x v="14"/>
    <s v="Acme Office Executive Series Stainless Steel Trimmers"/>
    <n v="8.57"/>
    <n v="1"/>
    <n v="0"/>
    <n v="2.2282000000000002"/>
  </r>
  <r>
    <n v="5032"/>
    <s v="CA-2017-139304"/>
    <x v="926"/>
    <d v="2017-02-02T00:00:00"/>
    <s v="Standard Class"/>
    <s v="VG-21790"/>
    <s v="Vivek Gonzalez"/>
    <x v="0"/>
    <s v="United States"/>
    <s v="San Francisco"/>
    <x v="1"/>
    <n v="94109"/>
    <x v="1"/>
    <s v="OFF-BI-10002498"/>
    <x v="1"/>
    <x v="8"/>
    <s v="Clear Mylar Reinforcing Strips"/>
    <n v="119.61600000000001"/>
    <n v="8"/>
    <n v="0.2"/>
    <n v="40.370399999999997"/>
  </r>
  <r>
    <n v="5033"/>
    <s v="CA-2016-155166"/>
    <x v="482"/>
    <d v="2017-01-02T00:00:00"/>
    <s v="Standard Class"/>
    <s v="BB-11545"/>
    <s v="Brenda Bowman"/>
    <x v="1"/>
    <s v="United States"/>
    <s v="Vineland"/>
    <x v="30"/>
    <n v="8360"/>
    <x v="3"/>
    <s v="FUR-CH-10003968"/>
    <x v="0"/>
    <x v="1"/>
    <s v="Novimex Turbo Task Chair"/>
    <n v="212.94"/>
    <n v="3"/>
    <n v="0"/>
    <n v="25.552800000000005"/>
  </r>
  <r>
    <n v="5034"/>
    <s v="CA-2016-155166"/>
    <x v="482"/>
    <d v="2017-01-02T00:00:00"/>
    <s v="Standard Class"/>
    <s v="BB-11545"/>
    <s v="Brenda Bowman"/>
    <x v="1"/>
    <s v="United States"/>
    <s v="Vineland"/>
    <x v="30"/>
    <n v="8360"/>
    <x v="3"/>
    <s v="OFF-AP-10002765"/>
    <x v="1"/>
    <x v="9"/>
    <s v="Fellowes Advanced Computer Series Surge Protectors"/>
    <n v="26.49"/>
    <n v="1"/>
    <n v="0"/>
    <n v="7.4172000000000011"/>
  </r>
  <r>
    <n v="5035"/>
    <s v="CA-2015-103954"/>
    <x v="101"/>
    <d v="2015-08-13T00:00:00"/>
    <s v="Second Class"/>
    <s v="HR-14770"/>
    <s v="Hallie Redmond"/>
    <x v="2"/>
    <s v="United States"/>
    <s v="Milwaukee"/>
    <x v="6"/>
    <n v="53209"/>
    <x v="2"/>
    <s v="FUR-BO-10004690"/>
    <x v="0"/>
    <x v="0"/>
    <s v="O'Sullivan Cherrywood Estates Traditional Barrister Bookcase"/>
    <n v="687.4"/>
    <n v="5"/>
    <n v="0"/>
    <n v="48.117999999999981"/>
  </r>
  <r>
    <n v="5036"/>
    <s v="CA-2014-169803"/>
    <x v="322"/>
    <d v="2014-04-12T00:00:00"/>
    <s v="Standard Class"/>
    <s v="SC-20260"/>
    <s v="Scott Cohen"/>
    <x v="1"/>
    <s v="United States"/>
    <s v="Seattle"/>
    <x v="4"/>
    <n v="98115"/>
    <x v="1"/>
    <s v="FUR-TA-10000688"/>
    <x v="0"/>
    <x v="3"/>
    <s v="Chromcraft Bull-Nose Wood Round Conference Table Top, Wood Base"/>
    <n v="653.54999999999995"/>
    <n v="3"/>
    <n v="0"/>
    <n v="111.10349999999994"/>
  </r>
  <r>
    <n v="5037"/>
    <s v="CA-2014-169803"/>
    <x v="322"/>
    <d v="2014-04-12T00:00:00"/>
    <s v="Standard Class"/>
    <s v="SC-20260"/>
    <s v="Scott Cohen"/>
    <x v="1"/>
    <s v="United States"/>
    <s v="Seattle"/>
    <x v="4"/>
    <n v="98115"/>
    <x v="1"/>
    <s v="TEC-AC-10003441"/>
    <x v="2"/>
    <x v="11"/>
    <s v="Kingston Digital DataTraveler 32GB USB 2.0"/>
    <n v="33.9"/>
    <n v="2"/>
    <n v="0"/>
    <n v="2.0339999999999989"/>
  </r>
  <r>
    <n v="5038"/>
    <s v="CA-2017-141719"/>
    <x v="701"/>
    <d v="2017-11-21T00:00:00"/>
    <s v="Second Class"/>
    <s v="EG-13900"/>
    <s v="Emily Grady"/>
    <x v="0"/>
    <s v="United States"/>
    <s v="Naperville"/>
    <x v="10"/>
    <n v="60540"/>
    <x v="2"/>
    <s v="TEC-AC-10003610"/>
    <x v="2"/>
    <x v="11"/>
    <s v="Logitech Illuminated - Keyboard"/>
    <n v="239.96000000000004"/>
    <n v="5"/>
    <n v="0.2"/>
    <n v="83.98599999999999"/>
  </r>
  <r>
    <n v="5039"/>
    <s v="CA-2015-136469"/>
    <x v="655"/>
    <d v="2015-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s v="First Class"/>
    <s v="TS-21370"/>
    <s v="Todd Sumrall"/>
    <x v="1"/>
    <s v="United States"/>
    <s v="Wilmington"/>
    <x v="13"/>
    <n v="19805"/>
    <x v="3"/>
    <s v="TEC-PH-10001817"/>
    <x v="2"/>
    <x v="7"/>
    <s v="Wilson Electronics DB Pro Signal Booster"/>
    <n v="716"/>
    <n v="2"/>
    <n v="0"/>
    <n v="193.32000000000005"/>
  </r>
  <r>
    <n v="5041"/>
    <s v="CA-2015-136469"/>
    <x v="655"/>
    <d v="2015-07-12T00:00:00"/>
    <s v="First Class"/>
    <s v="TS-21370"/>
    <s v="Todd Sumrall"/>
    <x v="1"/>
    <s v="United States"/>
    <s v="Wilmington"/>
    <x v="13"/>
    <n v="19805"/>
    <x v="3"/>
    <s v="OFF-BI-10004492"/>
    <x v="1"/>
    <x v="8"/>
    <s v="Tuf-Vin Binders"/>
    <n v="221.06"/>
    <n v="7"/>
    <n v="0"/>
    <n v="103.89819999999997"/>
  </r>
  <r>
    <n v="5042"/>
    <s v="CA-2016-158694"/>
    <x v="338"/>
    <d v="2016-11-13T00:00:00"/>
    <s v="Second Class"/>
    <s v="AI-10855"/>
    <s v="Arianne Irving"/>
    <x v="0"/>
    <s v="United States"/>
    <s v="Los Angeles"/>
    <x v="1"/>
    <n v="90036"/>
    <x v="1"/>
    <s v="OFF-PA-10002421"/>
    <x v="1"/>
    <x v="10"/>
    <s v="Embossed Ink Jet Note Cards"/>
    <n v="67.710000000000008"/>
    <n v="3"/>
    <n v="0"/>
    <n v="32.500799999999998"/>
  </r>
  <r>
    <n v="5043"/>
    <s v="CA-2016-158694"/>
    <x v="338"/>
    <d v="2016-11-13T00:00:00"/>
    <s v="Second Class"/>
    <s v="AI-10855"/>
    <s v="Arianne Irving"/>
    <x v="0"/>
    <s v="United States"/>
    <s v="Los Angeles"/>
    <x v="1"/>
    <n v="90036"/>
    <x v="1"/>
    <s v="OFF-AP-10000055"/>
    <x v="1"/>
    <x v="9"/>
    <s v="Belkin F9S820V06 8 Outlet Surge"/>
    <n v="129.91999999999999"/>
    <n v="4"/>
    <n v="0"/>
    <n v="38.975999999999985"/>
  </r>
  <r>
    <n v="5044"/>
    <s v="CA-2016-158694"/>
    <x v="338"/>
    <d v="2016-11-13T00:00:00"/>
    <s v="Second Class"/>
    <s v="AI-10855"/>
    <s v="Arianne Irving"/>
    <x v="0"/>
    <s v="United States"/>
    <s v="Los Angeles"/>
    <x v="1"/>
    <n v="90036"/>
    <x v="1"/>
    <s v="FUR-FU-10000965"/>
    <x v="0"/>
    <x v="5"/>
    <s v="Howard Miller 11-1/2&quot; Diameter Ridgewood Wall Clock"/>
    <n v="467.46"/>
    <n v="9"/>
    <n v="0"/>
    <n v="191.65860000000001"/>
  </r>
  <r>
    <n v="5045"/>
    <s v="CA-2016-158694"/>
    <x v="338"/>
    <d v="2016-11-13T00:00:00"/>
    <s v="Second Class"/>
    <s v="AI-10855"/>
    <s v="Arianne Irving"/>
    <x v="0"/>
    <s v="United States"/>
    <s v="Los Angeles"/>
    <x v="1"/>
    <n v="90036"/>
    <x v="1"/>
    <s v="OFF-PA-10001363"/>
    <x v="1"/>
    <x v="10"/>
    <s v="Xerox 1933"/>
    <n v="61.4"/>
    <n v="5"/>
    <n v="0"/>
    <n v="28.857999999999997"/>
  </r>
  <r>
    <n v="5046"/>
    <s v="CA-2016-158694"/>
    <x v="338"/>
    <d v="2016-11-13T00:00:00"/>
    <s v="Second Class"/>
    <s v="AI-10855"/>
    <s v="Arianne Irving"/>
    <x v="0"/>
    <s v="United States"/>
    <s v="Los Angeles"/>
    <x v="1"/>
    <n v="90036"/>
    <x v="1"/>
    <s v="OFF-ST-10001496"/>
    <x v="1"/>
    <x v="4"/>
    <s v="Standard Rollaway File with Lock"/>
    <n v="720.76"/>
    <n v="4"/>
    <n v="0"/>
    <n v="187.39760000000001"/>
  </r>
  <r>
    <n v="5047"/>
    <s v="CA-2016-158694"/>
    <x v="338"/>
    <d v="2016-11-13T00:00:00"/>
    <s v="Second Class"/>
    <s v="AI-10855"/>
    <s v="Arianne Irving"/>
    <x v="0"/>
    <s v="United States"/>
    <s v="Los Angeles"/>
    <x v="1"/>
    <n v="90036"/>
    <x v="1"/>
    <s v="OFF-BI-10004656"/>
    <x v="1"/>
    <x v="8"/>
    <s v="Peel &amp; Stick Add-On Corner Pockets"/>
    <n v="5.1840000000000011"/>
    <n v="3"/>
    <n v="0.2"/>
    <n v="1.8143999999999996"/>
  </r>
  <r>
    <n v="5048"/>
    <s v="CA-2016-158694"/>
    <x v="338"/>
    <d v="2016-11-13T00:00:00"/>
    <s v="Second Class"/>
    <s v="AI-10855"/>
    <s v="Arianne Irving"/>
    <x v="0"/>
    <s v="United States"/>
    <s v="Los Angeles"/>
    <x v="1"/>
    <n v="90036"/>
    <x v="1"/>
    <s v="OFF-AR-10001227"/>
    <x v="1"/>
    <x v="6"/>
    <s v="Newell 338"/>
    <n v="14.7"/>
    <n v="5"/>
    <n v="0"/>
    <n v="3.9690000000000003"/>
  </r>
  <r>
    <n v="5049"/>
    <s v="US-2014-104759"/>
    <x v="691"/>
    <d v="2014-04-04T00:00:00"/>
    <s v="Standard Class"/>
    <s v="DD-13570"/>
    <s v="Dorothy Dickinson"/>
    <x v="0"/>
    <s v="United States"/>
    <s v="Chicago"/>
    <x v="10"/>
    <n v="60610"/>
    <x v="2"/>
    <s v="OFF-BI-10002071"/>
    <x v="1"/>
    <x v="8"/>
    <s v="Fellowes Black Plastic Comb Bindings"/>
    <n v="8.1339999999999986"/>
    <n v="7"/>
    <n v="0.8"/>
    <n v="-13.827800000000003"/>
  </r>
  <r>
    <n v="5050"/>
    <s v="US-2014-104759"/>
    <x v="691"/>
    <d v="2014-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s v="Standard Class"/>
    <s v="KB-16240"/>
    <s v="Karen Bern"/>
    <x v="1"/>
    <s v="United States"/>
    <s v="Philadelphia"/>
    <x v="9"/>
    <n v="19140"/>
    <x v="3"/>
    <s v="OFF-EN-10000483"/>
    <x v="1"/>
    <x v="12"/>
    <s v="White Envelopes, White Envelopes with Clear Poly Window"/>
    <n v="24.400000000000002"/>
    <n v="2"/>
    <n v="0.2"/>
    <n v="7.9299999999999971"/>
  </r>
  <r>
    <n v="5053"/>
    <s v="US-2017-120607"/>
    <x v="240"/>
    <d v="2017-05-19T00:00:00"/>
    <s v="Same Day"/>
    <s v="JC-15775"/>
    <s v="John Castell"/>
    <x v="0"/>
    <s v="United States"/>
    <s v="Atlanta"/>
    <x v="32"/>
    <n v="30318"/>
    <x v="0"/>
    <s v="OFF-PA-10003129"/>
    <x v="1"/>
    <x v="10"/>
    <s v="Tops White Computer Printout Paper"/>
    <n v="195.64"/>
    <n v="4"/>
    <n v="0"/>
    <n v="91.950799999999987"/>
  </r>
  <r>
    <n v="5054"/>
    <s v="CA-2015-141243"/>
    <x v="928"/>
    <d v="2015-01-08T00:00:00"/>
    <s v="Second Class"/>
    <s v="AH-10465"/>
    <s v="Amy Hunt"/>
    <x v="0"/>
    <s v="United States"/>
    <s v="Dallas"/>
    <x v="5"/>
    <n v="75217"/>
    <x v="2"/>
    <s v="TEC-AC-10003198"/>
    <x v="2"/>
    <x v="11"/>
    <s v="Enermax Acrylux Wireless Keyboard"/>
    <n v="398.40000000000003"/>
    <n v="5"/>
    <n v="0.2"/>
    <n v="84.659999999999982"/>
  </r>
  <r>
    <n v="5055"/>
    <s v="CA-2015-141243"/>
    <x v="928"/>
    <d v="2015-01-08T00:00:00"/>
    <s v="Second Class"/>
    <s v="AH-10465"/>
    <s v="Amy Hunt"/>
    <x v="0"/>
    <s v="United States"/>
    <s v="Dallas"/>
    <x v="5"/>
    <n v="75217"/>
    <x v="2"/>
    <s v="OFF-AR-10001246"/>
    <x v="1"/>
    <x v="6"/>
    <s v="Newell 317"/>
    <n v="7.0559999999999992"/>
    <n v="3"/>
    <n v="0.2"/>
    <n v="0.79379999999999962"/>
  </r>
  <r>
    <n v="5056"/>
    <s v="CA-2015-141243"/>
    <x v="928"/>
    <d v="2015-01-08T00:00:00"/>
    <s v="Second Class"/>
    <s v="AH-10465"/>
    <s v="Amy Hunt"/>
    <x v="0"/>
    <s v="United States"/>
    <s v="Dallas"/>
    <x v="5"/>
    <n v="75217"/>
    <x v="2"/>
    <s v="FUR-BO-10003272"/>
    <x v="0"/>
    <x v="0"/>
    <s v="O'Sullivan Living Dimensions 5-Shelf Bookcases"/>
    <n v="1352.3975999999998"/>
    <n v="9"/>
    <n v="0.32"/>
    <n v="-437.5404000000002"/>
  </r>
  <r>
    <n v="5057"/>
    <s v="CA-2015-162166"/>
    <x v="1014"/>
    <d v="2015-09-11T00:00:00"/>
    <s v="First Class"/>
    <s v="NM-18520"/>
    <s v="Neoma Murray"/>
    <x v="0"/>
    <s v="United States"/>
    <s v="Moreno Valley"/>
    <x v="1"/>
    <n v="92553"/>
    <x v="1"/>
    <s v="OFF-PA-10002606"/>
    <x v="1"/>
    <x v="10"/>
    <s v="Xerox 1928"/>
    <n v="26.400000000000002"/>
    <n v="5"/>
    <n v="0"/>
    <n v="11.879999999999999"/>
  </r>
  <r>
    <n v="5058"/>
    <s v="CA-2015-162166"/>
    <x v="1014"/>
    <d v="2015-09-11T00:00:00"/>
    <s v="First Class"/>
    <s v="NM-18520"/>
    <s v="Neoma Murray"/>
    <x v="0"/>
    <s v="United States"/>
    <s v="Moreno Valley"/>
    <x v="1"/>
    <n v="92553"/>
    <x v="1"/>
    <s v="OFF-ST-10002486"/>
    <x v="1"/>
    <x v="4"/>
    <s v="Eldon Shelf Savers Cubes and Bins"/>
    <n v="41.88"/>
    <n v="6"/>
    <n v="0"/>
    <n v="0.83759999999999835"/>
  </r>
  <r>
    <n v="5059"/>
    <s v="CA-2016-120796"/>
    <x v="1015"/>
    <d v="2016-04-07T00:00:00"/>
    <s v="Standard Class"/>
    <s v="CS-11950"/>
    <s v="Carlos Soltero"/>
    <x v="0"/>
    <s v="United States"/>
    <s v="Philadelphia"/>
    <x v="9"/>
    <n v="19140"/>
    <x v="3"/>
    <s v="OFF-BI-10004330"/>
    <x v="1"/>
    <x v="8"/>
    <s v="GBC Velobind Prepunched Cover Sets, Regency Series"/>
    <n v="99.846000000000004"/>
    <n v="9"/>
    <n v="0.7"/>
    <n v="-83.204999999999984"/>
  </r>
  <r>
    <n v="5060"/>
    <s v="CA-2016-109722"/>
    <x v="5"/>
    <d v="2016-12-07T00:00:00"/>
    <s v="Second Class"/>
    <s v="TP-21130"/>
    <s v="Theone Pippenger"/>
    <x v="0"/>
    <s v="United States"/>
    <s v="Georgetown"/>
    <x v="0"/>
    <n v="40324"/>
    <x v="0"/>
    <s v="TEC-PH-10000560"/>
    <x v="2"/>
    <x v="7"/>
    <s v="Samsung Galaxy S III - 16GB - pebble blue (T-Mobile)"/>
    <n v="699.98"/>
    <n v="2"/>
    <n v="0"/>
    <n v="195.99440000000004"/>
  </r>
  <r>
    <n v="5061"/>
    <s v="CA-2016-109722"/>
    <x v="5"/>
    <d v="2016-12-07T00:00:00"/>
    <s v="Second Class"/>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s v="Standard Class"/>
    <s v="DL-12925"/>
    <s v="Daniel Lacy"/>
    <x v="0"/>
    <s v="United States"/>
    <s v="Minneapolis"/>
    <x v="11"/>
    <n v="55407"/>
    <x v="2"/>
    <s v="OFF-BI-10003684"/>
    <x v="1"/>
    <x v="8"/>
    <s v="Wilson Jones Legal Size Ring Binders"/>
    <n v="43.98"/>
    <n v="2"/>
    <n v="0"/>
    <n v="21.99"/>
  </r>
  <r>
    <n v="5063"/>
    <s v="CA-2015-136798"/>
    <x v="412"/>
    <d v="2015-05-12T00:00:00"/>
    <s v="Standard Class"/>
    <s v="DL-12925"/>
    <s v="Daniel Lacy"/>
    <x v="0"/>
    <s v="United States"/>
    <s v="Minneapolis"/>
    <x v="11"/>
    <n v="55407"/>
    <x v="2"/>
    <s v="TEC-PH-10000441"/>
    <x v="2"/>
    <x v="7"/>
    <s v="VTech DS6151"/>
    <n v="377.96999999999997"/>
    <n v="3"/>
    <n v="0"/>
    <n v="105.83160000000002"/>
  </r>
  <r>
    <n v="5064"/>
    <s v="CA-2015-136798"/>
    <x v="412"/>
    <d v="2015-05-12T00:00:00"/>
    <s v="Standard Class"/>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s v="First Class"/>
    <s v="CA-12265"/>
    <s v="Christina Anderson"/>
    <x v="0"/>
    <s v="United States"/>
    <s v="Wilmington"/>
    <x v="13"/>
    <n v="19805"/>
    <x v="3"/>
    <s v="TEC-PH-10004977"/>
    <x v="2"/>
    <x v="7"/>
    <s v="GE 30524EE4"/>
    <n v="391.98"/>
    <n v="2"/>
    <n v="0"/>
    <n v="113.67419999999998"/>
  </r>
  <r>
    <n v="5066"/>
    <s v="CA-2017-142090"/>
    <x v="329"/>
    <d v="2017-12-07T00:00:00"/>
    <s v="Standard Class"/>
    <s v="SC-20380"/>
    <s v="Shahid Collister"/>
    <x v="0"/>
    <s v="United States"/>
    <s v="Burlington"/>
    <x v="3"/>
    <n v="27217"/>
    <x v="0"/>
    <s v="TEC-AC-10002001"/>
    <x v="2"/>
    <x v="11"/>
    <s v="Logitech Wireless Gaming Headset G930"/>
    <n v="383.97600000000006"/>
    <n v="3"/>
    <n v="0.2"/>
    <n v="81.59490000000001"/>
  </r>
  <r>
    <n v="5067"/>
    <s v="CA-2017-142090"/>
    <x v="329"/>
    <d v="2017-12-07T00:00:00"/>
    <s v="Standard Class"/>
    <s v="SC-20380"/>
    <s v="Shahid Collister"/>
    <x v="0"/>
    <s v="United States"/>
    <s v="Burlington"/>
    <x v="3"/>
    <n v="27217"/>
    <x v="0"/>
    <s v="FUR-TA-10001889"/>
    <x v="0"/>
    <x v="3"/>
    <s v="Bush Advantage Collection Racetrack Conference Table"/>
    <n v="1781.6819999999998"/>
    <n v="7"/>
    <n v="0.4"/>
    <n v="-653.28340000000003"/>
  </r>
  <r>
    <n v="5068"/>
    <s v="CA-2017-160934"/>
    <x v="787"/>
    <d v="2017-01-19T00:00:00"/>
    <s v="Standard Class"/>
    <s v="TT-21460"/>
    <s v="Tonja Turnell"/>
    <x v="2"/>
    <s v="United States"/>
    <s v="Los Angeles"/>
    <x v="1"/>
    <n v="90008"/>
    <x v="1"/>
    <s v="OFF-AR-10003504"/>
    <x v="1"/>
    <x v="6"/>
    <s v="Newell 347"/>
    <n v="21.400000000000002"/>
    <n v="5"/>
    <n v="0"/>
    <n v="6.2059999999999977"/>
  </r>
  <r>
    <n v="5069"/>
    <s v="CA-2014-124478"/>
    <x v="233"/>
    <d v="2014-08-12T00:00:00"/>
    <s v="Standard Class"/>
    <s v="MA-17560"/>
    <s v="Matt Abelman"/>
    <x v="2"/>
    <s v="United States"/>
    <s v="Trenton"/>
    <x v="12"/>
    <n v="48183"/>
    <x v="2"/>
    <s v="TEC-CO-10001571"/>
    <x v="2"/>
    <x v="16"/>
    <s v="Sharp 1540cs Digital Laser Copier"/>
    <n v="549.99"/>
    <n v="1"/>
    <n v="0"/>
    <n v="274.995"/>
  </r>
  <r>
    <n v="5070"/>
    <s v="CA-2014-124478"/>
    <x v="233"/>
    <d v="2014-08-12T00:00:00"/>
    <s v="Standard Class"/>
    <s v="MA-17560"/>
    <s v="Matt Abelman"/>
    <x v="2"/>
    <s v="United States"/>
    <s v="Trenton"/>
    <x v="12"/>
    <n v="48183"/>
    <x v="2"/>
    <s v="OFF-AP-10002495"/>
    <x v="1"/>
    <x v="9"/>
    <s v="Acco Smartsocket Table Surge Protector, 6 Color-Coded Adapter Outlets"/>
    <n v="167.535"/>
    <n v="3"/>
    <n v="0.1"/>
    <n v="37.229999999999983"/>
  </r>
  <r>
    <n v="5071"/>
    <s v="CA-2014-124478"/>
    <x v="233"/>
    <d v="2014-08-12T00:00:00"/>
    <s v="Standard Class"/>
    <s v="MA-17560"/>
    <s v="Matt Abelman"/>
    <x v="2"/>
    <s v="United States"/>
    <s v="Trenton"/>
    <x v="12"/>
    <n v="48183"/>
    <x v="2"/>
    <s v="OFF-EN-10002500"/>
    <x v="1"/>
    <x v="12"/>
    <s v="Globe Weis Peel &amp; Seel First Class Envelopes"/>
    <n v="38.339999999999996"/>
    <n v="3"/>
    <n v="0"/>
    <n v="17.253"/>
  </r>
  <r>
    <n v="5072"/>
    <s v="CA-2014-124478"/>
    <x v="233"/>
    <d v="2014-08-12T00:00:00"/>
    <s v="Standard Class"/>
    <s v="MA-17560"/>
    <s v="Matt Abelman"/>
    <x v="2"/>
    <s v="United States"/>
    <s v="Trenton"/>
    <x v="12"/>
    <n v="48183"/>
    <x v="2"/>
    <s v="FUR-FU-10002088"/>
    <x v="0"/>
    <x v="5"/>
    <s v="Nu-Dell Float Frame 11 x 14 1/2"/>
    <n v="53.88"/>
    <n v="6"/>
    <n v="0"/>
    <n v="22.629600000000003"/>
  </r>
  <r>
    <n v="5073"/>
    <s v="CA-2014-124478"/>
    <x v="233"/>
    <d v="2014-08-12T00:00:00"/>
    <s v="Standard Class"/>
    <s v="MA-17560"/>
    <s v="Matt Abelman"/>
    <x v="2"/>
    <s v="United States"/>
    <s v="Trenton"/>
    <x v="12"/>
    <n v="48183"/>
    <x v="2"/>
    <s v="TEC-PH-10001128"/>
    <x v="2"/>
    <x v="7"/>
    <s v="Motorola Droid Maxx"/>
    <n v="299.98"/>
    <n v="2"/>
    <n v="0"/>
    <n v="83.994400000000013"/>
  </r>
  <r>
    <n v="5074"/>
    <s v="CA-2015-145485"/>
    <x v="599"/>
    <d v="2015-11-05T00:00:00"/>
    <s v="Same Day"/>
    <s v="JM-16195"/>
    <s v="Justin MacKendrick"/>
    <x v="0"/>
    <s v="United States"/>
    <s v="San Francisco"/>
    <x v="1"/>
    <n v="94109"/>
    <x v="1"/>
    <s v="OFF-ST-10000649"/>
    <x v="1"/>
    <x v="4"/>
    <s v="Hanging Personal Folder File"/>
    <n v="62.8"/>
    <n v="4"/>
    <n v="0"/>
    <n v="15.700000000000003"/>
  </r>
  <r>
    <n v="5075"/>
    <s v="CA-2017-151071"/>
    <x v="1016"/>
    <d v="2017-04-29T00:00:00"/>
    <s v="Second Class"/>
    <s v="MB-18085"/>
    <s v="Mick Brown"/>
    <x v="0"/>
    <s v="United States"/>
    <s v="Los Angeles"/>
    <x v="1"/>
    <n v="90049"/>
    <x v="1"/>
    <s v="OFF-BI-10002103"/>
    <x v="1"/>
    <x v="8"/>
    <s v="Cardinal Slant-D Ring Binder, Heavy Gauge Vinyl"/>
    <n v="13.904"/>
    <n v="2"/>
    <n v="0.2"/>
    <n v="4.5187999999999997"/>
  </r>
  <r>
    <n v="5076"/>
    <s v="CA-2014-134572"/>
    <x v="1017"/>
    <d v="2014-04-22T00:00:00"/>
    <s v="Second Class"/>
    <s v="SV-20365"/>
    <s v="Seth Vernon"/>
    <x v="0"/>
    <s v="United States"/>
    <s v="Houston"/>
    <x v="5"/>
    <n v="77070"/>
    <x v="2"/>
    <s v="FUR-TA-10001705"/>
    <x v="0"/>
    <x v="3"/>
    <s v="Bush Advantage Collection Round Conference Table"/>
    <n v="744.09999999999991"/>
    <n v="5"/>
    <n v="0.3"/>
    <n v="-95.670000000000044"/>
  </r>
  <r>
    <n v="5077"/>
    <s v="CA-2014-134572"/>
    <x v="1017"/>
    <d v="2014-04-22T00:00:00"/>
    <s v="Second Class"/>
    <s v="SV-20365"/>
    <s v="Seth Vernon"/>
    <x v="0"/>
    <s v="United States"/>
    <s v="Houston"/>
    <x v="5"/>
    <n v="77070"/>
    <x v="2"/>
    <s v="OFF-ST-10004634"/>
    <x v="1"/>
    <x v="4"/>
    <s v="Personal Folder Holder, Ebony"/>
    <n v="44.840000000000011"/>
    <n v="5"/>
    <n v="0.2"/>
    <n v="5.6049999999999951"/>
  </r>
  <r>
    <n v="5078"/>
    <s v="CA-2014-134572"/>
    <x v="1017"/>
    <d v="2014-04-22T00:00:00"/>
    <s v="Second Class"/>
    <s v="SV-20365"/>
    <s v="Seth Vernon"/>
    <x v="0"/>
    <s v="United States"/>
    <s v="Houston"/>
    <x v="5"/>
    <n v="77070"/>
    <x v="2"/>
    <s v="FUR-TA-10004442"/>
    <x v="0"/>
    <x v="3"/>
    <s v="Riverside Furniture Stanwyck Manor Table Series"/>
    <n v="401.59000000000003"/>
    <n v="2"/>
    <n v="0.3"/>
    <n v="-131.95100000000002"/>
  </r>
  <r>
    <n v="5079"/>
    <s v="CA-2017-143217"/>
    <x v="343"/>
    <d v="2017-11-17T00:00:00"/>
    <s v="Standard Class"/>
    <s v="CG-12040"/>
    <s v="Catherine Glotzbach"/>
    <x v="2"/>
    <s v="United States"/>
    <s v="Milwaukee"/>
    <x v="6"/>
    <n v="53209"/>
    <x v="2"/>
    <s v="OFF-BI-10002949"/>
    <x v="1"/>
    <x v="8"/>
    <s v="Prestige Round Ring Binders"/>
    <n v="18.240000000000002"/>
    <n v="3"/>
    <n v="0"/>
    <n v="8.5727999999999991"/>
  </r>
  <r>
    <n v="5080"/>
    <s v="US-2017-133312"/>
    <x v="920"/>
    <d v="2017-11-29T00:00:00"/>
    <s v="Standard Class"/>
    <s v="BD-11500"/>
    <s v="Bradley Drucker"/>
    <x v="0"/>
    <s v="United States"/>
    <s v="San Francisco"/>
    <x v="1"/>
    <n v="94122"/>
    <x v="1"/>
    <s v="FUR-BO-10002213"/>
    <x v="0"/>
    <x v="0"/>
    <s v="Sauder Forest Hills Library, Woodland Oak Finish"/>
    <n v="359.49899999999997"/>
    <n v="3"/>
    <n v="0.15"/>
    <n v="-29.605799999999981"/>
  </r>
  <r>
    <n v="5081"/>
    <s v="US-2017-133312"/>
    <x v="920"/>
    <d v="2017-11-29T00:00:00"/>
    <s v="Standard Class"/>
    <s v="BD-11500"/>
    <s v="Bradley Drucker"/>
    <x v="0"/>
    <s v="United States"/>
    <s v="San Francisco"/>
    <x v="1"/>
    <n v="94122"/>
    <x v="1"/>
    <s v="OFF-ST-10001325"/>
    <x v="1"/>
    <x v="4"/>
    <s v="Sterilite Officeware Hinged File Box"/>
    <n v="10.48"/>
    <n v="1"/>
    <n v="0"/>
    <n v="2.8296000000000001"/>
  </r>
  <r>
    <n v="5082"/>
    <s v="US-2015-137533"/>
    <x v="217"/>
    <d v="2015-12-18T00:00:00"/>
    <s v="Same Day"/>
    <s v="JK-15640"/>
    <s v="Jim Kriz"/>
    <x v="2"/>
    <s v="United States"/>
    <s v="Cleveland"/>
    <x v="24"/>
    <n v="44105"/>
    <x v="3"/>
    <s v="OFF-PA-10003441"/>
    <x v="1"/>
    <x v="10"/>
    <s v="Xerox 226"/>
    <n v="20.736000000000004"/>
    <n v="4"/>
    <n v="0.2"/>
    <n v="7.2576000000000001"/>
  </r>
  <r>
    <n v="5083"/>
    <s v="CA-2016-155138"/>
    <x v="162"/>
    <d v="2016-09-12T00:00:00"/>
    <s v="Standard Class"/>
    <s v="JM-15580"/>
    <s v="Jill Matthias"/>
    <x v="0"/>
    <s v="United States"/>
    <s v="Monroe"/>
    <x v="3"/>
    <n v="28110"/>
    <x v="0"/>
    <s v="TEC-AC-10004209"/>
    <x v="2"/>
    <x v="11"/>
    <s v="Memorex Froggy Flash Drive 4 GB"/>
    <n v="35.167999999999999"/>
    <n v="4"/>
    <n v="0.2"/>
    <n v="8.3524000000000012"/>
  </r>
  <r>
    <n v="5084"/>
    <s v="CA-2016-155138"/>
    <x v="162"/>
    <d v="2016-09-12T00:00:00"/>
    <s v="Standard Class"/>
    <s v="JM-15580"/>
    <s v="Jill Matthias"/>
    <x v="0"/>
    <s v="United States"/>
    <s v="Monroe"/>
    <x v="3"/>
    <n v="28110"/>
    <x v="0"/>
    <s v="OFF-PA-10000501"/>
    <x v="1"/>
    <x v="10"/>
    <s v="Petty Cash Envelope"/>
    <n v="64.704000000000008"/>
    <n v="3"/>
    <n v="0.2"/>
    <n v="23.455199999999998"/>
  </r>
  <r>
    <n v="5085"/>
    <s v="CA-2016-108350"/>
    <x v="112"/>
    <d v="2016-06-09T00:00:00"/>
    <s v="Second Class"/>
    <s v="SC-20230"/>
    <s v="Scot Coram"/>
    <x v="1"/>
    <s v="United States"/>
    <s v="Lowell"/>
    <x v="31"/>
    <n v="1852"/>
    <x v="3"/>
    <s v="OFF-PA-10003656"/>
    <x v="1"/>
    <x v="10"/>
    <s v="Xerox 1935"/>
    <n v="105.52"/>
    <n v="4"/>
    <n v="0"/>
    <n v="48.539199999999994"/>
  </r>
  <r>
    <n v="5086"/>
    <s v="CA-2015-144302"/>
    <x v="974"/>
    <d v="2015-06-23T00:00:00"/>
    <s v="Standard Class"/>
    <s v="ME-17320"/>
    <s v="Maria Etezadi"/>
    <x v="2"/>
    <s v="United States"/>
    <s v="Dallas"/>
    <x v="5"/>
    <n v="75081"/>
    <x v="2"/>
    <s v="OFF-BI-10001107"/>
    <x v="1"/>
    <x v="8"/>
    <s v="GBC White Gloss Covers, Plain Front"/>
    <n v="5.7919999999999989"/>
    <n v="2"/>
    <n v="0.8"/>
    <n v="-9.5568000000000026"/>
  </r>
  <r>
    <n v="5087"/>
    <s v="CA-2015-109001"/>
    <x v="616"/>
    <d v="2015-03-09T00:00:00"/>
    <s v="Standard Class"/>
    <s v="KN-16390"/>
    <s v="Katherine Nockton"/>
    <x v="1"/>
    <s v="United States"/>
    <s v="Philadelphia"/>
    <x v="9"/>
    <n v="19120"/>
    <x v="3"/>
    <s v="TEC-PH-10000562"/>
    <x v="2"/>
    <x v="7"/>
    <s v="Samsung Convoy 3"/>
    <n v="466.15799999999996"/>
    <n v="7"/>
    <n v="0.4"/>
    <n v="-93.231599999999958"/>
  </r>
  <r>
    <n v="5088"/>
    <s v="CA-2015-109001"/>
    <x v="616"/>
    <d v="2015-03-09T00:00:00"/>
    <s v="Standard Class"/>
    <s v="KN-16390"/>
    <s v="Katherine Nockton"/>
    <x v="1"/>
    <s v="United States"/>
    <s v="Philadelphia"/>
    <x v="9"/>
    <n v="19120"/>
    <x v="3"/>
    <s v="TEC-AC-10001101"/>
    <x v="2"/>
    <x v="11"/>
    <s v="Sony 16GB Class 10 Micro SDHC R40 Memory Card"/>
    <n v="10.312000000000001"/>
    <n v="1"/>
    <n v="0.2"/>
    <n v="-1.2890000000000006"/>
  </r>
  <r>
    <n v="5089"/>
    <s v="CA-2015-109001"/>
    <x v="616"/>
    <d v="2015-03-09T00:00:00"/>
    <s v="Standard Class"/>
    <s v="KN-16390"/>
    <s v="Katherine Nockton"/>
    <x v="1"/>
    <s v="United States"/>
    <s v="Philadelphia"/>
    <x v="9"/>
    <n v="19120"/>
    <x v="3"/>
    <s v="OFF-BI-10003529"/>
    <x v="1"/>
    <x v="8"/>
    <s v="Avery Round Ring Poly Binders"/>
    <n v="2.556"/>
    <n v="3"/>
    <n v="0.7"/>
    <n v="-1.7892000000000001"/>
  </r>
  <r>
    <n v="5090"/>
    <s v="CA-2017-132738"/>
    <x v="1018"/>
    <d v="2017-08-07T00:00:00"/>
    <s v="First Class"/>
    <s v="HM-14860"/>
    <s v="Harry Marie"/>
    <x v="1"/>
    <s v="United States"/>
    <s v="Loveland"/>
    <x v="22"/>
    <n v="80538"/>
    <x v="1"/>
    <s v="OFF-PA-10001752"/>
    <x v="1"/>
    <x v="10"/>
    <s v="Hammermill CopyPlus Copy Paper (20Lb. and 84 Bright)"/>
    <n v="7.9680000000000009"/>
    <n v="2"/>
    <n v="0.2"/>
    <n v="2.8884000000000007"/>
  </r>
  <r>
    <n v="5091"/>
    <s v="CA-2017-132738"/>
    <x v="1018"/>
    <d v="2017-08-07T00:00:00"/>
    <s v="First Class"/>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s v="Standard Class"/>
    <s v="JM-15580"/>
    <s v="Jill Matthias"/>
    <x v="0"/>
    <s v="United States"/>
    <s v="Loveland"/>
    <x v="22"/>
    <n v="80538"/>
    <x v="1"/>
    <s v="OFF-FA-10003472"/>
    <x v="1"/>
    <x v="13"/>
    <s v="Bagged Rubber Bands"/>
    <n v="3.024"/>
    <n v="3"/>
    <n v="0.2"/>
    <n v="-0.6048"/>
  </r>
  <r>
    <n v="5093"/>
    <s v="CA-2015-119102"/>
    <x v="293"/>
    <d v="2015-05-27T00:00:00"/>
    <s v="Standard Class"/>
    <s v="KH-16690"/>
    <s v="Kristen Hastings"/>
    <x v="1"/>
    <s v="United States"/>
    <s v="Woonsocket"/>
    <x v="34"/>
    <n v="2895"/>
    <x v="3"/>
    <s v="OFF-ST-10004507"/>
    <x v="1"/>
    <x v="4"/>
    <s v="Advantus Rolling Storage Box"/>
    <n v="51.449999999999996"/>
    <n v="3"/>
    <n v="0"/>
    <n v="13.891499999999999"/>
  </r>
  <r>
    <n v="5094"/>
    <s v="US-2014-140452"/>
    <x v="776"/>
    <d v="2014-12-10T00:00:00"/>
    <s v="Standard Class"/>
    <s v="BK-11260"/>
    <s v="Berenike Kampe"/>
    <x v="0"/>
    <s v="United States"/>
    <s v="Chicago"/>
    <x v="10"/>
    <n v="60610"/>
    <x v="2"/>
    <s v="OFF-AP-10004036"/>
    <x v="1"/>
    <x v="9"/>
    <s v="Bionaire 99.97% HEPA Air Cleaner"/>
    <n v="14.015999999999996"/>
    <n v="4"/>
    <n v="0.8"/>
    <n v="-31.536000000000001"/>
  </r>
  <r>
    <n v="5095"/>
    <s v="US-2014-140452"/>
    <x v="776"/>
    <d v="2014-12-10T00:00:00"/>
    <s v="Standard Class"/>
    <s v="BK-11260"/>
    <s v="Berenike Kampe"/>
    <x v="0"/>
    <s v="United States"/>
    <s v="Chicago"/>
    <x v="10"/>
    <n v="60610"/>
    <x v="2"/>
    <s v="FUR-TA-10004086"/>
    <x v="0"/>
    <x v="3"/>
    <s v="KI Adjustable-Height Table"/>
    <n v="214.95000000000002"/>
    <n v="5"/>
    <n v="0.5"/>
    <n v="-120.37200000000003"/>
  </r>
  <r>
    <n v="5096"/>
    <s v="US-2014-140452"/>
    <x v="776"/>
    <d v="2014-12-10T00:00:00"/>
    <s v="Standard Class"/>
    <s v="BK-11260"/>
    <s v="Berenike Kampe"/>
    <x v="0"/>
    <s v="United States"/>
    <s v="Chicago"/>
    <x v="10"/>
    <n v="60610"/>
    <x v="2"/>
    <s v="TEC-PH-10000307"/>
    <x v="2"/>
    <x v="7"/>
    <s v="Shocksock Galaxy S4 Armband"/>
    <n v="35.04"/>
    <n v="4"/>
    <n v="0.2"/>
    <n v="-7.0080000000000044"/>
  </r>
  <r>
    <n v="5097"/>
    <s v="US-2014-140452"/>
    <x v="776"/>
    <d v="2014-12-10T00:00:00"/>
    <s v="Standard Class"/>
    <s v="BK-11260"/>
    <s v="Berenike Kampe"/>
    <x v="0"/>
    <s v="United States"/>
    <s v="Chicago"/>
    <x v="10"/>
    <n v="60610"/>
    <x v="2"/>
    <s v="FUR-FU-10002088"/>
    <x v="0"/>
    <x v="5"/>
    <s v="Nu-Dell Float Frame 11 x 14 1/2"/>
    <n v="10.776000000000002"/>
    <n v="3"/>
    <n v="0.6"/>
    <n v="-4.8491999999999997"/>
  </r>
  <r>
    <n v="5098"/>
    <s v="US-2014-140452"/>
    <x v="776"/>
    <d v="2014-12-10T00:00:00"/>
    <s v="Standard Class"/>
    <s v="BK-11260"/>
    <s v="Berenike Kampe"/>
    <x v="0"/>
    <s v="United States"/>
    <s v="Chicago"/>
    <x v="10"/>
    <n v="60610"/>
    <x v="2"/>
    <s v="OFF-BI-10004965"/>
    <x v="1"/>
    <x v="8"/>
    <s v="Ibico Covers for Plastic or Wire Binding Elements"/>
    <n v="4.5999999999999988"/>
    <n v="2"/>
    <n v="0.8"/>
    <n v="-8.0500000000000025"/>
  </r>
  <r>
    <n v="5099"/>
    <s v="US-2014-140452"/>
    <x v="776"/>
    <d v="2014-12-10T00:00:00"/>
    <s v="Standard Class"/>
    <s v="BK-11260"/>
    <s v="Berenike Kampe"/>
    <x v="0"/>
    <s v="United States"/>
    <s v="Chicago"/>
    <x v="10"/>
    <n v="60610"/>
    <x v="2"/>
    <s v="OFF-ST-10002485"/>
    <x v="1"/>
    <x v="4"/>
    <s v="Rogers Deluxe File Chest"/>
    <n v="35.167999999999999"/>
    <n v="2"/>
    <n v="0.2"/>
    <n v="-8.3524000000000012"/>
  </r>
  <r>
    <n v="5100"/>
    <s v="CA-2015-141936"/>
    <x v="976"/>
    <d v="2015-08-12T00:00:00"/>
    <s v="Standard Class"/>
    <s v="PN-18775"/>
    <s v="Parhena Norris"/>
    <x v="2"/>
    <s v="United States"/>
    <s v="Bakersfield"/>
    <x v="1"/>
    <n v="93309"/>
    <x v="1"/>
    <s v="OFF-BI-10002194"/>
    <x v="1"/>
    <x v="8"/>
    <s v="Cardinal Hold-It CD Pocket"/>
    <n v="19.152000000000001"/>
    <n v="3"/>
    <n v="0.2"/>
    <n v="6.4638000000000009"/>
  </r>
  <r>
    <n v="5101"/>
    <s v="CA-2014-158442"/>
    <x v="461"/>
    <d v="2014-03-17T00:00:00"/>
    <s v="Same Day"/>
    <s v="AZ-10750"/>
    <s v="Annie Zypern"/>
    <x v="0"/>
    <s v="United States"/>
    <s v="Dallas"/>
    <x v="5"/>
    <n v="75217"/>
    <x v="2"/>
    <s v="OFF-AR-10003732"/>
    <x v="1"/>
    <x v="6"/>
    <s v="Newell 333"/>
    <n v="4.4479999999999995"/>
    <n v="2"/>
    <n v="0.2"/>
    <n v="0.3335999999999999"/>
  </r>
  <r>
    <n v="5102"/>
    <s v="CA-2014-158442"/>
    <x v="461"/>
    <d v="2014-03-17T00:00:00"/>
    <s v="Same Day"/>
    <s v="AZ-10750"/>
    <s v="Annie Zypern"/>
    <x v="0"/>
    <s v="United States"/>
    <s v="Dallas"/>
    <x v="5"/>
    <n v="75217"/>
    <x v="2"/>
    <s v="OFF-PA-10002195"/>
    <x v="1"/>
    <x v="10"/>
    <s v="Xerox 1966"/>
    <n v="5.1840000000000011"/>
    <n v="1"/>
    <n v="0.2"/>
    <n v="1.8792"/>
  </r>
  <r>
    <n v="5103"/>
    <s v="CA-2014-158442"/>
    <x v="461"/>
    <d v="2014-03-17T00:00:00"/>
    <s v="Same Day"/>
    <s v="AZ-10750"/>
    <s v="Annie Zypern"/>
    <x v="0"/>
    <s v="United States"/>
    <s v="Dallas"/>
    <x v="5"/>
    <n v="75217"/>
    <x v="2"/>
    <s v="OFF-PA-10002365"/>
    <x v="1"/>
    <x v="10"/>
    <s v="Xerox 1967"/>
    <n v="15.552000000000003"/>
    <n v="3"/>
    <n v="0.2"/>
    <n v="5.4432"/>
  </r>
  <r>
    <n v="5104"/>
    <s v="CA-2015-167374"/>
    <x v="514"/>
    <d v="2015-03-30T00:00:00"/>
    <s v="Second Class"/>
    <s v="GM-14500"/>
    <s v="Gene McClure"/>
    <x v="0"/>
    <s v="United States"/>
    <s v="Philadelphia"/>
    <x v="9"/>
    <n v="19140"/>
    <x v="3"/>
    <s v="OFF-PA-10001950"/>
    <x v="1"/>
    <x v="10"/>
    <s v="Southworth 25% Cotton Antique Laid Paper &amp; Envelopes"/>
    <n v="40.032000000000004"/>
    <n v="6"/>
    <n v="0.2"/>
    <n v="12.509999999999993"/>
  </r>
  <r>
    <n v="5105"/>
    <s v="CA-2015-167374"/>
    <x v="514"/>
    <d v="2015-03-30T00:00:00"/>
    <s v="Second Class"/>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s v="Standard Class"/>
    <s v="BM-11785"/>
    <s v="Bryan Mills"/>
    <x v="0"/>
    <s v="United States"/>
    <s v="Deltona"/>
    <x v="2"/>
    <n v="32725"/>
    <x v="0"/>
    <s v="FUR-CH-10002439"/>
    <x v="0"/>
    <x v="1"/>
    <s v="Iceberg Nesting Folding Chair, 19w x 6d x 43h"/>
    <n v="186.304"/>
    <n v="4"/>
    <n v="0.2"/>
    <n v="13.972799999999999"/>
  </r>
  <r>
    <n v="5107"/>
    <s v="CA-2015-147102"/>
    <x v="444"/>
    <d v="2015-09-26T00:00:00"/>
    <s v="Standard Class"/>
    <s v="NH-18610"/>
    <s v="Nicole Hansen"/>
    <x v="1"/>
    <s v="United States"/>
    <s v="Columbus"/>
    <x v="32"/>
    <n v="31907"/>
    <x v="0"/>
    <s v="TEC-AC-10000682"/>
    <x v="2"/>
    <x v="11"/>
    <s v="Kensington K72356US Mouse-in-a-Box USB Desktop Mouse"/>
    <n v="66.36"/>
    <n v="4"/>
    <n v="0"/>
    <n v="23.225999999999999"/>
  </r>
  <r>
    <n v="5108"/>
    <s v="CA-2017-132213"/>
    <x v="1016"/>
    <d v="2017-04-26T00:00:00"/>
    <s v="First Class"/>
    <s v="PN-18775"/>
    <s v="Parhena Norris"/>
    <x v="2"/>
    <s v="United States"/>
    <s v="Nashville"/>
    <x v="18"/>
    <n v="37211"/>
    <x v="0"/>
    <s v="OFF-AR-10004078"/>
    <x v="1"/>
    <x v="6"/>
    <s v="Newell 312"/>
    <n v="42.047999999999995"/>
    <n v="9"/>
    <n v="0.2"/>
    <n v="5.2559999999999985"/>
  </r>
  <r>
    <n v="5109"/>
    <s v="CA-2017-132213"/>
    <x v="1016"/>
    <d v="2017-04-26T00:00:00"/>
    <s v="First Class"/>
    <s v="PN-18775"/>
    <s v="Parhena Norris"/>
    <x v="2"/>
    <s v="United States"/>
    <s v="Nashville"/>
    <x v="18"/>
    <n v="37211"/>
    <x v="0"/>
    <s v="OFF-AR-10001958"/>
    <x v="1"/>
    <x v="6"/>
    <s v="Stanley Bostitch Contemporary Electric Pencil Sharpeners"/>
    <n v="67.92"/>
    <n v="5"/>
    <n v="0.2"/>
    <n v="6.7920000000000016"/>
  </r>
  <r>
    <n v="5110"/>
    <s v="CA-2014-138450"/>
    <x v="638"/>
    <d v="2014-10-22T00:00:00"/>
    <s v="Standard Class"/>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s v="Standard Class"/>
    <s v="EH-13765"/>
    <s v="Edward Hooks"/>
    <x v="1"/>
    <s v="United States"/>
    <s v="Philadelphia"/>
    <x v="9"/>
    <n v="19134"/>
    <x v="3"/>
    <s v="OFF-ST-10003479"/>
    <x v="1"/>
    <x v="4"/>
    <s v="Eldon Base for stackable storage shelf, platinum"/>
    <n v="186.91200000000001"/>
    <n v="6"/>
    <n v="0.2"/>
    <n v="-35.046000000000028"/>
  </r>
  <r>
    <n v="5112"/>
    <s v="CA-2014-138450"/>
    <x v="638"/>
    <d v="2014-10-22T00:00:00"/>
    <s v="Standard Class"/>
    <s v="EH-13765"/>
    <s v="Edward Hooks"/>
    <x v="1"/>
    <s v="United States"/>
    <s v="Philadelphia"/>
    <x v="9"/>
    <n v="19134"/>
    <x v="3"/>
    <s v="OFF-PA-10003016"/>
    <x v="1"/>
    <x v="10"/>
    <s v="Adams &quot;While You Were Out&quot; Message Pads"/>
    <n v="10.048000000000002"/>
    <n v="4"/>
    <n v="0.2"/>
    <n v="3.1399999999999988"/>
  </r>
  <r>
    <n v="5113"/>
    <s v="CA-2015-153073"/>
    <x v="50"/>
    <d v="2015-11-13T00:00:00"/>
    <s v="Same Day"/>
    <s v="HA-14905"/>
    <s v="Helen Abelman"/>
    <x v="0"/>
    <s v="United States"/>
    <s v="Chicago"/>
    <x v="10"/>
    <n v="60610"/>
    <x v="2"/>
    <s v="FUR-FU-10001025"/>
    <x v="0"/>
    <x v="5"/>
    <s v="Eldon Imàge Series Desk Accessories, Clear"/>
    <n v="17.496000000000002"/>
    <n v="9"/>
    <n v="0.6"/>
    <n v="-7.4357999999999969"/>
  </r>
  <r>
    <n v="5114"/>
    <s v="CA-2016-147970"/>
    <x v="1011"/>
    <d v="2016-02-02T00:00:00"/>
    <s v="Second Class"/>
    <s v="AB-10150"/>
    <s v="Aimee Bixby"/>
    <x v="0"/>
    <s v="United States"/>
    <s v="Dallas"/>
    <x v="5"/>
    <n v="75220"/>
    <x v="2"/>
    <s v="OFF-PA-10003936"/>
    <x v="1"/>
    <x v="10"/>
    <s v="Xerox 1994"/>
    <n v="15.552000000000003"/>
    <n v="3"/>
    <n v="0.2"/>
    <n v="5.4432"/>
  </r>
  <r>
    <n v="5115"/>
    <s v="CA-2016-150658"/>
    <x v="1019"/>
    <d v="2016-11-22T00:00:00"/>
    <s v="Standard Class"/>
    <s v="MS-17365"/>
    <s v="Maribeth Schnelling"/>
    <x v="0"/>
    <s v="United States"/>
    <s v="Carlsbad"/>
    <x v="27"/>
    <n v="88220"/>
    <x v="1"/>
    <s v="OFF-BI-10004140"/>
    <x v="1"/>
    <x v="8"/>
    <s v="Avery Non-Stick Binders"/>
    <n v="10.776000000000002"/>
    <n v="3"/>
    <n v="0.2"/>
    <n v="3.3674999999999984"/>
  </r>
  <r>
    <n v="5116"/>
    <s v="CA-2017-125640"/>
    <x v="800"/>
    <d v="2017-07-29T00:00:00"/>
    <s v="Standard Class"/>
    <s v="DD-13570"/>
    <s v="Dorothy Dickinson"/>
    <x v="0"/>
    <s v="United States"/>
    <s v="Philadelphia"/>
    <x v="9"/>
    <n v="19134"/>
    <x v="3"/>
    <s v="OFF-LA-10004178"/>
    <x v="1"/>
    <x v="2"/>
    <s v="Avery 491"/>
    <n v="3.3040000000000003"/>
    <n v="1"/>
    <n v="0.2"/>
    <n v="1.0737999999999999"/>
  </r>
  <r>
    <n v="5117"/>
    <s v="CA-2017-154137"/>
    <x v="343"/>
    <d v="2017-11-17T00:00:00"/>
    <s v="Standard Class"/>
    <s v="MT-17815"/>
    <s v="Meg Tillman"/>
    <x v="0"/>
    <s v="United States"/>
    <s v="New York City"/>
    <x v="15"/>
    <n v="10009"/>
    <x v="3"/>
    <s v="OFF-ST-10003324"/>
    <x v="1"/>
    <x v="4"/>
    <s v="Belkin OmniView SE Rackmount Kit"/>
    <n v="35.479999999999997"/>
    <n v="1"/>
    <n v="0"/>
    <n v="0"/>
  </r>
  <r>
    <n v="5118"/>
    <s v="CA-2015-127173"/>
    <x v="120"/>
    <d v="2015-10-03T00:00:00"/>
    <s v="Standard Class"/>
    <s v="GM-14500"/>
    <s v="Gene McClure"/>
    <x v="0"/>
    <s v="United States"/>
    <s v="Oceanside"/>
    <x v="15"/>
    <n v="11572"/>
    <x v="3"/>
    <s v="OFF-FA-10004854"/>
    <x v="1"/>
    <x v="13"/>
    <s v="Vinyl Coated Wire Paper Clips in Organizer Box, 800/Box"/>
    <n v="34.44"/>
    <n v="3"/>
    <n v="0"/>
    <n v="16.186799999999998"/>
  </r>
  <r>
    <n v="5119"/>
    <s v="CA-2015-127173"/>
    <x v="120"/>
    <d v="2015-10-03T00:00:00"/>
    <s v="Standard Class"/>
    <s v="GM-14500"/>
    <s v="Gene McClure"/>
    <x v="0"/>
    <s v="United States"/>
    <s v="Oceanside"/>
    <x v="15"/>
    <n v="11572"/>
    <x v="3"/>
    <s v="TEC-MA-10002859"/>
    <x v="2"/>
    <x v="15"/>
    <s v="Ativa MDM8000 8-Sheet Micro-Cut Shredder"/>
    <n v="629.92999999999995"/>
    <n v="7"/>
    <n v="0"/>
    <n v="296.06709999999998"/>
  </r>
  <r>
    <n v="5120"/>
    <s v="CA-2015-127173"/>
    <x v="120"/>
    <d v="2015-10-03T00:00:00"/>
    <s v="Standard Class"/>
    <s v="GM-14500"/>
    <s v="Gene McClure"/>
    <x v="0"/>
    <s v="United States"/>
    <s v="Oceanside"/>
    <x v="15"/>
    <n v="11572"/>
    <x v="3"/>
    <s v="OFF-BI-10000088"/>
    <x v="1"/>
    <x v="8"/>
    <s v="GBC Imprintable Covers"/>
    <n v="79.056000000000012"/>
    <n v="9"/>
    <n v="0.2"/>
    <n v="28.657800000000002"/>
  </r>
  <r>
    <n v="5121"/>
    <s v="CA-2014-149538"/>
    <x v="527"/>
    <d v="2014-04-08T00:00:00"/>
    <s v="Standard Class"/>
    <s v="KB-16585"/>
    <s v="Ken Black"/>
    <x v="1"/>
    <s v="United States"/>
    <s v="Lafayette"/>
    <x v="28"/>
    <n v="70506"/>
    <x v="0"/>
    <s v="OFF-ST-10004180"/>
    <x v="1"/>
    <x v="4"/>
    <s v="Safco Commercial Shelving"/>
    <n v="232.54999999999998"/>
    <n v="5"/>
    <n v="0"/>
    <n v="9.3019999999999925"/>
  </r>
  <r>
    <n v="5122"/>
    <s v="CA-2014-149538"/>
    <x v="527"/>
    <d v="2014-04-08T00:00:00"/>
    <s v="Standard Class"/>
    <s v="KB-16585"/>
    <s v="Ken Black"/>
    <x v="1"/>
    <s v="United States"/>
    <s v="Lafayette"/>
    <x v="28"/>
    <n v="70506"/>
    <x v="0"/>
    <s v="TEC-AC-10002926"/>
    <x v="2"/>
    <x v="11"/>
    <s v="Logitech Wireless Marathon Mouse M705"/>
    <n v="99.98"/>
    <n v="2"/>
    <n v="0"/>
    <n v="42.991400000000006"/>
  </r>
  <r>
    <n v="5123"/>
    <s v="CA-2014-149538"/>
    <x v="527"/>
    <d v="2014-04-08T00:00:00"/>
    <s v="Standard Class"/>
    <s v="KB-16585"/>
    <s v="Ken Black"/>
    <x v="1"/>
    <s v="United States"/>
    <s v="Lafayette"/>
    <x v="28"/>
    <n v="70506"/>
    <x v="0"/>
    <s v="OFF-PA-10003797"/>
    <x v="1"/>
    <x v="10"/>
    <s v="Xerox 209"/>
    <n v="19.440000000000001"/>
    <n v="3"/>
    <n v="0"/>
    <n v="9.3312000000000008"/>
  </r>
  <r>
    <n v="5124"/>
    <s v="CA-2014-149538"/>
    <x v="527"/>
    <d v="2014-04-08T00:00:00"/>
    <s v="Standard Class"/>
    <s v="KB-16585"/>
    <s v="Ken Black"/>
    <x v="1"/>
    <s v="United States"/>
    <s v="Lafayette"/>
    <x v="28"/>
    <n v="70506"/>
    <x v="0"/>
    <s v="OFF-PA-10002195"/>
    <x v="1"/>
    <x v="10"/>
    <s v="Xerox 1966"/>
    <n v="12.96"/>
    <n v="2"/>
    <n v="0"/>
    <n v="6.3504000000000005"/>
  </r>
  <r>
    <n v="5125"/>
    <s v="CA-2014-160766"/>
    <x v="80"/>
    <d v="2014-09-14T00:00:00"/>
    <s v="Same Day"/>
    <s v="DM-13015"/>
    <s v="Darrin Martin"/>
    <x v="0"/>
    <s v="United States"/>
    <s v="New York City"/>
    <x v="15"/>
    <n v="10009"/>
    <x v="3"/>
    <s v="FUR-TA-10001039"/>
    <x v="0"/>
    <x v="3"/>
    <s v="KI Adjustable-Height Table"/>
    <n v="464.29200000000003"/>
    <n v="9"/>
    <n v="0.4"/>
    <n v="-108.33479999999997"/>
  </r>
  <r>
    <n v="5126"/>
    <s v="CA-2014-160766"/>
    <x v="80"/>
    <d v="2014-09-14T00:00:00"/>
    <s v="Same Day"/>
    <s v="DM-13015"/>
    <s v="Darrin Martin"/>
    <x v="0"/>
    <s v="United States"/>
    <s v="New York City"/>
    <x v="15"/>
    <n v="10009"/>
    <x v="3"/>
    <s v="OFF-EN-10001099"/>
    <x v="1"/>
    <x v="12"/>
    <s v="Staple envelope"/>
    <n v="68.459999999999994"/>
    <n v="7"/>
    <n v="0"/>
    <n v="31.491599999999995"/>
  </r>
  <r>
    <n v="5127"/>
    <s v="CA-2014-160766"/>
    <x v="80"/>
    <d v="2014-09-14T00:00:00"/>
    <s v="Same Day"/>
    <s v="DM-13015"/>
    <s v="Darrin Martin"/>
    <x v="0"/>
    <s v="United States"/>
    <s v="New York City"/>
    <x v="15"/>
    <n v="10009"/>
    <x v="3"/>
    <s v="TEC-MA-10003979"/>
    <x v="2"/>
    <x v="15"/>
    <s v="Ativa V4110MDD Micro-Cut Shredder"/>
    <n v="2799.96"/>
    <n v="4"/>
    <n v="0"/>
    <n v="1371.9803999999999"/>
  </r>
  <r>
    <n v="5128"/>
    <s v="CA-2014-160766"/>
    <x v="80"/>
    <d v="2014-09-14T00:00:00"/>
    <s v="Same Day"/>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s v="Same Day"/>
    <s v="DM-13015"/>
    <s v="Darrin Martin"/>
    <x v="0"/>
    <s v="United States"/>
    <s v="New York City"/>
    <x v="15"/>
    <n v="10009"/>
    <x v="3"/>
    <s v="TEC-PH-10001536"/>
    <x v="2"/>
    <x v="7"/>
    <s v="Spigen Samsung Galaxy S5 Case Wallet"/>
    <n v="16.989999999999998"/>
    <n v="1"/>
    <n v="0"/>
    <n v="4.4173999999999989"/>
  </r>
  <r>
    <n v="5130"/>
    <s v="CA-2014-160766"/>
    <x v="80"/>
    <d v="2014-09-14T00:00:00"/>
    <s v="Same Day"/>
    <s v="DM-13015"/>
    <s v="Darrin Martin"/>
    <x v="0"/>
    <s v="United States"/>
    <s v="New York City"/>
    <x v="15"/>
    <n v="10009"/>
    <x v="3"/>
    <s v="TEC-PH-10000526"/>
    <x v="2"/>
    <x v="7"/>
    <s v="Vtech CS6719"/>
    <n v="287.96999999999997"/>
    <n v="3"/>
    <n v="0"/>
    <n v="80.631600000000006"/>
  </r>
  <r>
    <n v="5131"/>
    <s v="CA-2014-160766"/>
    <x v="80"/>
    <d v="2014-09-14T00:00:00"/>
    <s v="Same Day"/>
    <s v="DM-13015"/>
    <s v="Darrin Martin"/>
    <x v="0"/>
    <s v="United States"/>
    <s v="New York City"/>
    <x v="15"/>
    <n v="10009"/>
    <x v="3"/>
    <s v="OFF-PA-10000213"/>
    <x v="1"/>
    <x v="10"/>
    <s v="Xerox 198"/>
    <n v="44.820000000000007"/>
    <n v="9"/>
    <n v="0"/>
    <n v="21.065400000000004"/>
  </r>
  <r>
    <n v="5132"/>
    <s v="CA-2017-146626"/>
    <x v="614"/>
    <d v="2018-01-05T00:00:00"/>
    <s v="Standard Class"/>
    <s v="BP-11185"/>
    <s v="Ben Peterman"/>
    <x v="1"/>
    <s v="United States"/>
    <s v="Anaheim"/>
    <x v="1"/>
    <n v="92804"/>
    <x v="1"/>
    <s v="FUR-FU-10002501"/>
    <x v="0"/>
    <x v="5"/>
    <s v="Nu-Dell Executive Frame"/>
    <n v="101.12"/>
    <n v="8"/>
    <n v="0"/>
    <n v="37.414400000000001"/>
  </r>
  <r>
    <n v="5133"/>
    <s v="CA-2015-123330"/>
    <x v="1020"/>
    <d v="2015-06-27T00:00:00"/>
    <s v="Standard Class"/>
    <s v="EP-13915"/>
    <s v="Emily Phan"/>
    <x v="0"/>
    <s v="United States"/>
    <s v="Deltona"/>
    <x v="2"/>
    <n v="32725"/>
    <x v="0"/>
    <s v="TEC-PH-10001819"/>
    <x v="2"/>
    <x v="7"/>
    <s v="Innergie mMini Combo Duo USB Travel Charging Kit"/>
    <n v="107.97600000000001"/>
    <n v="3"/>
    <n v="0.2"/>
    <n v="37.791599999999988"/>
  </r>
  <r>
    <n v="5134"/>
    <s v="CA-2017-155607"/>
    <x v="200"/>
    <d v="2017-11-30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s v="Standard Class"/>
    <s v="FG-14260"/>
    <s v="Frank Gastineau"/>
    <x v="2"/>
    <s v="United States"/>
    <s v="New York City"/>
    <x v="15"/>
    <n v="10009"/>
    <x v="3"/>
    <s v="OFF-BI-10003364"/>
    <x v="1"/>
    <x v="8"/>
    <s v="Binding Machine Supplies"/>
    <n v="93.344000000000008"/>
    <n v="4"/>
    <n v="0.2"/>
    <n v="32.670400000000001"/>
  </r>
  <r>
    <n v="5136"/>
    <s v="CA-2016-151323"/>
    <x v="248"/>
    <d v="2016-10-28T00:00:00"/>
    <s v="Standard Class"/>
    <s v="AB-10255"/>
    <s v="Alejandro Ballentine"/>
    <x v="2"/>
    <s v="United States"/>
    <s v="Seattle"/>
    <x v="4"/>
    <n v="98103"/>
    <x v="1"/>
    <s v="OFF-FA-10002983"/>
    <x v="1"/>
    <x v="13"/>
    <s v="Advantus SlideClip Paper Clips"/>
    <n v="17.05"/>
    <n v="5"/>
    <n v="0"/>
    <n v="8.1840000000000011"/>
  </r>
  <r>
    <n v="5137"/>
    <s v="CA-2015-146696"/>
    <x v="639"/>
    <d v="2015-12-19T00:00:00"/>
    <s v="Standard Class"/>
    <s v="RD-19480"/>
    <s v="Rick Duston"/>
    <x v="0"/>
    <s v="United States"/>
    <s v="San Diego"/>
    <x v="1"/>
    <n v="92105"/>
    <x v="1"/>
    <s v="OFF-BI-10002432"/>
    <x v="1"/>
    <x v="8"/>
    <s v="Wilson Jones Standard D-Ring Binders"/>
    <n v="8.0960000000000001"/>
    <n v="2"/>
    <n v="0.2"/>
    <n v="2.7323999999999993"/>
  </r>
  <r>
    <n v="5138"/>
    <s v="CA-2016-128972"/>
    <x v="373"/>
    <d v="2016-11-17T00:00:00"/>
    <s v="Standard Class"/>
    <s v="TS-21430"/>
    <s v="Tom Stivers"/>
    <x v="1"/>
    <s v="United States"/>
    <s v="Oklahoma City"/>
    <x v="26"/>
    <n v="73120"/>
    <x v="2"/>
    <s v="FUR-FU-10003096"/>
    <x v="0"/>
    <x v="5"/>
    <s v="Master Giant Foot Doorstop, Safety Yellow"/>
    <n v="30.36"/>
    <n v="4"/>
    <n v="0"/>
    <n v="13.0548"/>
  </r>
  <r>
    <n v="5139"/>
    <s v="CA-2017-128335"/>
    <x v="365"/>
    <d v="2017-10-05T00:00:00"/>
    <s v="Standard Class"/>
    <s v="JA-15970"/>
    <s v="Joseph Airdo"/>
    <x v="0"/>
    <s v="United States"/>
    <s v="Mount Vernon"/>
    <x v="15"/>
    <n v="10550"/>
    <x v="3"/>
    <s v="OFF-EN-10001539"/>
    <x v="1"/>
    <x v="12"/>
    <s v="Staple envelope"/>
    <n v="23.34"/>
    <n v="3"/>
    <n v="0"/>
    <n v="10.969799999999999"/>
  </r>
  <r>
    <n v="5140"/>
    <s v="CA-2017-128335"/>
    <x v="365"/>
    <d v="2017-10-05T00:00:00"/>
    <s v="Standard Class"/>
    <s v="JA-15970"/>
    <s v="Joseph Airdo"/>
    <x v="0"/>
    <s v="United States"/>
    <s v="Mount Vernon"/>
    <x v="15"/>
    <n v="10550"/>
    <x v="3"/>
    <s v="OFF-PA-10004996"/>
    <x v="1"/>
    <x v="10"/>
    <s v="Speediset Carbonless Redi-Letter 7&quot; x 8 1/2&quot;"/>
    <n v="51.550000000000004"/>
    <n v="5"/>
    <n v="0"/>
    <n v="24.2285"/>
  </r>
  <r>
    <n v="5141"/>
    <s v="CA-2015-154886"/>
    <x v="627"/>
    <d v="2015-11-12T00:00:00"/>
    <s v="Standard Class"/>
    <s v="SW-20455"/>
    <s v="Shaun Weien"/>
    <x v="0"/>
    <s v="United States"/>
    <s v="San Francisco"/>
    <x v="1"/>
    <n v="94109"/>
    <x v="1"/>
    <s v="TEC-AC-10001956"/>
    <x v="2"/>
    <x v="11"/>
    <s v="Microsoft Arc Touch Mouse"/>
    <n v="119.9"/>
    <n v="2"/>
    <n v="0"/>
    <n v="43.164000000000001"/>
  </r>
  <r>
    <n v="5142"/>
    <s v="CA-2016-111213"/>
    <x v="178"/>
    <d v="2016-04-05T00:00:00"/>
    <s v="Standard Class"/>
    <s v="FP-14320"/>
    <s v="Frank Preis"/>
    <x v="0"/>
    <s v="United States"/>
    <s v="New York City"/>
    <x v="15"/>
    <n v="10009"/>
    <x v="3"/>
    <s v="FUR-CH-10000454"/>
    <x v="0"/>
    <x v="1"/>
    <s v="Hon Deluxe Fabric Upholstered Stacking Chairs, Rounded Back"/>
    <n v="1317.492"/>
    <n v="6"/>
    <n v="0.1"/>
    <n v="292.77599999999995"/>
  </r>
  <r>
    <n v="5143"/>
    <s v="CA-2016-111213"/>
    <x v="178"/>
    <d v="2016-04-05T00:00:00"/>
    <s v="Standard Class"/>
    <s v="FP-14320"/>
    <s v="Frank Preis"/>
    <x v="0"/>
    <s v="United States"/>
    <s v="New York City"/>
    <x v="15"/>
    <n v="10009"/>
    <x v="3"/>
    <s v="OFF-SU-10000946"/>
    <x v="1"/>
    <x v="14"/>
    <s v="Staple remover"/>
    <n v="63.84"/>
    <n v="8"/>
    <n v="0"/>
    <n v="18.513599999999997"/>
  </r>
  <r>
    <n v="5144"/>
    <s v="CA-2016-111213"/>
    <x v="178"/>
    <d v="2016-04-05T00:00:00"/>
    <s v="Standard Class"/>
    <s v="FP-14320"/>
    <s v="Frank Preis"/>
    <x v="0"/>
    <s v="United States"/>
    <s v="New York City"/>
    <x v="15"/>
    <n v="10009"/>
    <x v="3"/>
    <s v="OFF-BI-10004140"/>
    <x v="1"/>
    <x v="8"/>
    <s v="Avery Non-Stick Binders"/>
    <n v="3.5920000000000005"/>
    <n v="1"/>
    <n v="0.2"/>
    <n v="1.1224999999999996"/>
  </r>
  <r>
    <n v="5145"/>
    <s v="CA-2017-161333"/>
    <x v="62"/>
    <d v="2017-02-07T00:00:00"/>
    <s v="Standard Class"/>
    <s v="JL-15835"/>
    <s v="John Lee"/>
    <x v="0"/>
    <s v="United States"/>
    <s v="Los Angeles"/>
    <x v="1"/>
    <n v="90045"/>
    <x v="1"/>
    <s v="FUR-FU-10003039"/>
    <x v="0"/>
    <x v="5"/>
    <s v="Howard Miller 11-1/2&quot; Diameter Grantwood Wall Clock"/>
    <n v="86.26"/>
    <n v="2"/>
    <n v="0"/>
    <n v="29.328400000000002"/>
  </r>
  <r>
    <n v="5146"/>
    <s v="CA-2017-161333"/>
    <x v="62"/>
    <d v="2017-02-07T00:00:00"/>
    <s v="Standard Class"/>
    <s v="JL-15835"/>
    <s v="John Lee"/>
    <x v="0"/>
    <s v="United States"/>
    <s v="Los Angeles"/>
    <x v="1"/>
    <n v="90045"/>
    <x v="1"/>
    <s v="OFF-ST-10000464"/>
    <x v="1"/>
    <x v="4"/>
    <s v="Multi-Use Personal File Cart and Caster Set, Three Stacking Bins"/>
    <n v="139.04"/>
    <n v="4"/>
    <n v="0"/>
    <n v="38.931200000000004"/>
  </r>
  <r>
    <n v="5147"/>
    <s v="CA-2017-161333"/>
    <x v="62"/>
    <d v="2017-02-07T00:00:00"/>
    <s v="Standard Class"/>
    <s v="JL-15835"/>
    <s v="John Lee"/>
    <x v="0"/>
    <s v="United States"/>
    <s v="Los Angeles"/>
    <x v="1"/>
    <n v="90045"/>
    <x v="1"/>
    <s v="OFF-AP-10000252"/>
    <x v="1"/>
    <x v="9"/>
    <s v="Harmony HEPA Quiet Air Purifiers"/>
    <n v="46.8"/>
    <n v="4"/>
    <n v="0"/>
    <n v="16.38"/>
  </r>
  <r>
    <n v="5148"/>
    <s v="CA-2017-128734"/>
    <x v="165"/>
    <d v="2017-12-31T00:00:00"/>
    <s v="Standard Class"/>
    <s v="JL-15175"/>
    <s v="James Lanier"/>
    <x v="2"/>
    <s v="United States"/>
    <s v="Chandler"/>
    <x v="16"/>
    <n v="85224"/>
    <x v="1"/>
    <s v="FUR-FU-10001731"/>
    <x v="0"/>
    <x v="5"/>
    <s v="Acrylic Self-Standing Desk Frames"/>
    <n v="8.5440000000000005"/>
    <n v="4"/>
    <n v="0.2"/>
    <n v="1.9223999999999997"/>
  </r>
  <r>
    <n v="5149"/>
    <s v="CA-2017-128734"/>
    <x v="165"/>
    <d v="2017-12-31T00:00:00"/>
    <s v="Standard Class"/>
    <s v="JL-15175"/>
    <s v="James Lanier"/>
    <x v="2"/>
    <s v="United States"/>
    <s v="Chandler"/>
    <x v="16"/>
    <n v="85224"/>
    <x v="1"/>
    <s v="FUR-CH-10001394"/>
    <x v="0"/>
    <x v="1"/>
    <s v="Global Leather Executive Chair"/>
    <n v="842.37600000000009"/>
    <n v="3"/>
    <n v="0.2"/>
    <n v="105.29699999999988"/>
  </r>
  <r>
    <n v="5150"/>
    <s v="CA-2014-141796"/>
    <x v="261"/>
    <d v="2014-06-21T00:00:00"/>
    <s v="Same Day"/>
    <s v="JG-15160"/>
    <s v="James Galang"/>
    <x v="0"/>
    <s v="United States"/>
    <s v="Long Beach"/>
    <x v="15"/>
    <n v="11561"/>
    <x v="3"/>
    <s v="TEC-PH-10001578"/>
    <x v="2"/>
    <x v="7"/>
    <s v="Polycom SoundStation2 EX Conference phone"/>
    <n v="1214.8499999999999"/>
    <n v="3"/>
    <n v="0"/>
    <n v="352.30649999999997"/>
  </r>
  <r>
    <n v="5151"/>
    <s v="CA-2017-125101"/>
    <x v="904"/>
    <d v="2017-03-10T00:00:00"/>
    <s v="Second Class"/>
    <s v="SH-19975"/>
    <s v="Sally Hughsby"/>
    <x v="1"/>
    <s v="United States"/>
    <s v="San Francisco"/>
    <x v="1"/>
    <n v="94109"/>
    <x v="1"/>
    <s v="OFF-ST-10000675"/>
    <x v="1"/>
    <x v="4"/>
    <s v="File Shuttle II and Handi-File, Black"/>
    <n v="67.78"/>
    <n v="2"/>
    <n v="0"/>
    <n v="16.945"/>
  </r>
  <r>
    <n v="5152"/>
    <s v="CA-2017-169929"/>
    <x v="145"/>
    <d v="2017-09-28T00:00:00"/>
    <s v="First Class"/>
    <s v="LS-17200"/>
    <s v="Luke Schmidt"/>
    <x v="1"/>
    <s v="United States"/>
    <s v="Helena"/>
    <x v="37"/>
    <n v="59601"/>
    <x v="1"/>
    <s v="OFF-ST-10002352"/>
    <x v="1"/>
    <x v="4"/>
    <s v="Iris Project Case"/>
    <n v="39.900000000000006"/>
    <n v="5"/>
    <n v="0"/>
    <n v="10.373999999999999"/>
  </r>
  <r>
    <n v="5153"/>
    <s v="US-2014-121566"/>
    <x v="479"/>
    <d v="2014-07-06T00:00:00"/>
    <s v="Standard Class"/>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s v="Standard Class"/>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s v="First Class"/>
    <s v="KW-16570"/>
    <s v="Kelly Williams"/>
    <x v="0"/>
    <s v="United States"/>
    <s v="Kirkwood"/>
    <x v="25"/>
    <n v="63122"/>
    <x v="2"/>
    <s v="OFF-BI-10002215"/>
    <x v="1"/>
    <x v="8"/>
    <s v="Wilson Jones Hanging View Binder, White, 1&quot;"/>
    <n v="28.4"/>
    <n v="4"/>
    <n v="0"/>
    <n v="13.063999999999998"/>
  </r>
  <r>
    <n v="5156"/>
    <s v="US-2015-124219"/>
    <x v="976"/>
    <d v="2015-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s v="Second Class"/>
    <s v="GH-14410"/>
    <s v="Gary Hansen"/>
    <x v="2"/>
    <s v="United States"/>
    <s v="Chicago"/>
    <x v="10"/>
    <n v="60653"/>
    <x v="2"/>
    <s v="TEC-PH-10002584"/>
    <x v="2"/>
    <x v="7"/>
    <s v="Samsung Galaxy S4"/>
    <n v="1001.5840000000001"/>
    <n v="2"/>
    <n v="0.2"/>
    <n v="125.19799999999992"/>
  </r>
  <r>
    <n v="5158"/>
    <s v="CA-2017-163006"/>
    <x v="160"/>
    <d v="2017-07-04T00:00:00"/>
    <s v="Second Class"/>
    <s v="GH-14410"/>
    <s v="Gary Hansen"/>
    <x v="2"/>
    <s v="United States"/>
    <s v="Chicago"/>
    <x v="10"/>
    <n v="60653"/>
    <x v="2"/>
    <s v="FUR-CH-10000229"/>
    <x v="0"/>
    <x v="1"/>
    <s v="Global Enterprise Series Seating High-Back Swivel/Tilt Chairs"/>
    <n v="569.05799999999999"/>
    <n v="3"/>
    <n v="0.3"/>
    <n v="-178.84680000000006"/>
  </r>
  <r>
    <n v="5159"/>
    <s v="CA-2017-163006"/>
    <x v="160"/>
    <d v="2017-07-04T00:00:00"/>
    <s v="Second Class"/>
    <s v="GH-14410"/>
    <s v="Gary Hansen"/>
    <x v="2"/>
    <s v="United States"/>
    <s v="Chicago"/>
    <x v="10"/>
    <n v="60653"/>
    <x v="2"/>
    <s v="FUR-FU-10003799"/>
    <x v="0"/>
    <x v="5"/>
    <s v="Seth Thomas 13 1/2&quot; Wall Clock"/>
    <n v="14.224000000000002"/>
    <n v="2"/>
    <n v="0.6"/>
    <n v="-10.312400000000004"/>
  </r>
  <r>
    <n v="5160"/>
    <s v="CA-2015-156146"/>
    <x v="662"/>
    <d v="2015-10-30T00:00:00"/>
    <s v="Second Class"/>
    <s v="AG-10495"/>
    <s v="Andrew Gjertsen"/>
    <x v="1"/>
    <s v="United States"/>
    <s v="Peoria"/>
    <x v="16"/>
    <n v="85345"/>
    <x v="1"/>
    <s v="TEC-PH-10001700"/>
    <x v="2"/>
    <x v="7"/>
    <s v="Panasonic KX-TG6844B Expandable Digital Cordless Telephone"/>
    <n v="105.584"/>
    <n v="2"/>
    <n v="0.2"/>
    <n v="9.2386000000000053"/>
  </r>
  <r>
    <n v="5161"/>
    <s v="CA-2015-156146"/>
    <x v="662"/>
    <d v="2015-10-30T00:00:00"/>
    <s v="Second Class"/>
    <s v="AG-10495"/>
    <s v="Andrew Gjertsen"/>
    <x v="1"/>
    <s v="United States"/>
    <s v="Peoria"/>
    <x v="16"/>
    <n v="85345"/>
    <x v="1"/>
    <s v="TEC-PH-10001527"/>
    <x v="2"/>
    <x v="7"/>
    <s v="Plantronics MX500i Earset"/>
    <n v="68.720000000000013"/>
    <n v="2"/>
    <n v="0.2"/>
    <n v="-14.603000000000005"/>
  </r>
  <r>
    <n v="5162"/>
    <s v="CA-2014-111192"/>
    <x v="1021"/>
    <d v="2014-08-05T00:00:00"/>
    <s v="Standard Class"/>
    <s v="TS-21430"/>
    <s v="Tom Stivers"/>
    <x v="1"/>
    <s v="United States"/>
    <s v="Seattle"/>
    <x v="4"/>
    <n v="98103"/>
    <x v="1"/>
    <s v="FUR-BO-10002916"/>
    <x v="0"/>
    <x v="0"/>
    <s v="Rush Hierlooms Collection 1&quot; Thick Stackable Bookcases"/>
    <n v="1367.84"/>
    <n v="8"/>
    <n v="0"/>
    <n v="259.88959999999997"/>
  </r>
  <r>
    <n v="5163"/>
    <s v="CA-2016-115378"/>
    <x v="741"/>
    <d v="2016-11-23T00:00:00"/>
    <s v="Second Class"/>
    <s v="AJ-10945"/>
    <s v="Ashley Jarboe"/>
    <x v="0"/>
    <s v="United States"/>
    <s v="Taylor"/>
    <x v="12"/>
    <n v="48180"/>
    <x v="2"/>
    <s v="FUR-CH-10000863"/>
    <x v="0"/>
    <x v="1"/>
    <s v="Novimex Swivel Fabric Task Chair"/>
    <n v="301.95999999999998"/>
    <n v="2"/>
    <n v="0"/>
    <n v="33.215599999999995"/>
  </r>
  <r>
    <n v="5164"/>
    <s v="CA-2015-161627"/>
    <x v="380"/>
    <d v="2015-07-11T00:00:00"/>
    <s v="Standard Class"/>
    <s v="SJ-20215"/>
    <s v="Sarah Jordon"/>
    <x v="0"/>
    <s v="United States"/>
    <s v="Pasadena"/>
    <x v="1"/>
    <n v="91104"/>
    <x v="1"/>
    <s v="FUR-CH-10003968"/>
    <x v="0"/>
    <x v="1"/>
    <s v="Novimex Turbo Task Chair"/>
    <n v="170.35200000000003"/>
    <n v="3"/>
    <n v="0.2"/>
    <n v="-17.035200000000003"/>
  </r>
  <r>
    <n v="5165"/>
    <s v="CA-2014-121006"/>
    <x v="849"/>
    <d v="2014-11-16T00:00:00"/>
    <s v="Standard Class"/>
    <s v="SC-20020"/>
    <s v="Sam Craven"/>
    <x v="0"/>
    <s v="United States"/>
    <s v="Midland"/>
    <x v="12"/>
    <n v="48640"/>
    <x v="2"/>
    <s v="OFF-AR-10001149"/>
    <x v="1"/>
    <x v="6"/>
    <s v="Avery Hi-Liter Comfort Grip Fluorescent Highlighter, Yellow Ink"/>
    <n v="3.9"/>
    <n v="2"/>
    <n v="0"/>
    <n v="1.5209999999999999"/>
  </r>
  <r>
    <n v="5166"/>
    <s v="CA-2014-121006"/>
    <x v="849"/>
    <d v="2014-11-16T00:00:00"/>
    <s v="Standard Class"/>
    <s v="SC-20020"/>
    <s v="Sam Craven"/>
    <x v="0"/>
    <s v="United States"/>
    <s v="Midland"/>
    <x v="12"/>
    <n v="48640"/>
    <x v="2"/>
    <s v="OFF-PA-10000130"/>
    <x v="1"/>
    <x v="10"/>
    <s v="Xerox 199"/>
    <n v="12.84"/>
    <n v="3"/>
    <n v="0"/>
    <n v="5.7779999999999987"/>
  </r>
  <r>
    <n v="5167"/>
    <s v="CA-2014-121006"/>
    <x v="849"/>
    <d v="2014-11-16T00:00:00"/>
    <s v="Standard Class"/>
    <s v="SC-20020"/>
    <s v="Sam Craven"/>
    <x v="0"/>
    <s v="United States"/>
    <s v="Midland"/>
    <x v="12"/>
    <n v="48640"/>
    <x v="2"/>
    <s v="OFF-PA-10002479"/>
    <x v="1"/>
    <x v="10"/>
    <s v="Xerox 4200 Series MultiUse Premium Copy Paper (20Lb. and 84 Bright)"/>
    <n v="15.84"/>
    <n v="3"/>
    <n v="0"/>
    <n v="7.1280000000000001"/>
  </r>
  <r>
    <n v="5168"/>
    <s v="CA-2014-121006"/>
    <x v="849"/>
    <d v="2014-11-16T00:00:00"/>
    <s v="Standard Class"/>
    <s v="SC-20020"/>
    <s v="Sam Craven"/>
    <x v="0"/>
    <s v="United States"/>
    <s v="Midland"/>
    <x v="12"/>
    <n v="48640"/>
    <x v="2"/>
    <s v="FUR-CH-10004997"/>
    <x v="0"/>
    <x v="1"/>
    <s v="Hon Every-Day Series Multi-Task Chairs"/>
    <n v="563.93999999999994"/>
    <n v="3"/>
    <n v="0"/>
    <n v="112.78800000000001"/>
  </r>
  <r>
    <n v="5169"/>
    <s v="CA-2014-121006"/>
    <x v="849"/>
    <d v="2014-11-16T00:00:00"/>
    <s v="Standard Class"/>
    <s v="SC-20020"/>
    <s v="Sam Craven"/>
    <x v="0"/>
    <s v="United States"/>
    <s v="Midland"/>
    <x v="12"/>
    <n v="48640"/>
    <x v="2"/>
    <s v="OFF-ST-10004950"/>
    <x v="1"/>
    <x v="4"/>
    <s v="Acco Perma 3000 Stacking Storage Drawers"/>
    <n v="62.94"/>
    <n v="3"/>
    <n v="0"/>
    <n v="11.958600000000001"/>
  </r>
  <r>
    <n v="5170"/>
    <s v="CA-2014-121006"/>
    <x v="849"/>
    <d v="2014-11-16T00:00:00"/>
    <s v="Standard Class"/>
    <s v="SC-20020"/>
    <s v="Sam Craven"/>
    <x v="0"/>
    <s v="United States"/>
    <s v="Midland"/>
    <x v="12"/>
    <n v="48640"/>
    <x v="2"/>
    <s v="OFF-ST-10001490"/>
    <x v="1"/>
    <x v="4"/>
    <s v="Hot File 7-Pocket, Floor Stand"/>
    <n v="535.41"/>
    <n v="3"/>
    <n v="0"/>
    <n v="160.62299999999993"/>
  </r>
  <r>
    <n v="5171"/>
    <s v="CA-2016-122903"/>
    <x v="1022"/>
    <d v="2016-05-29T00:00:00"/>
    <s v="Second Class"/>
    <s v="LA-16780"/>
    <s v="Laura Armstrong"/>
    <x v="1"/>
    <s v="United States"/>
    <s v="Detroit"/>
    <x v="12"/>
    <n v="48205"/>
    <x v="2"/>
    <s v="FUR-CH-10002024"/>
    <x v="0"/>
    <x v="1"/>
    <s v="HON 5400 Series Task Chairs for Big and Tall"/>
    <n v="3504.9"/>
    <n v="5"/>
    <n v="0"/>
    <n v="700.98000000000013"/>
  </r>
  <r>
    <n v="5172"/>
    <s v="CA-2016-122903"/>
    <x v="1022"/>
    <d v="2016-05-29T00:00:00"/>
    <s v="Second Class"/>
    <s v="LA-16780"/>
    <s v="Laura Armstrong"/>
    <x v="1"/>
    <s v="United States"/>
    <s v="Detroit"/>
    <x v="12"/>
    <n v="48205"/>
    <x v="2"/>
    <s v="OFF-PA-10001790"/>
    <x v="1"/>
    <x v="10"/>
    <s v="Xerox 1910"/>
    <n v="144.12"/>
    <n v="3"/>
    <n v="0"/>
    <n v="69.177599999999984"/>
  </r>
  <r>
    <n v="5173"/>
    <s v="CA-2016-122903"/>
    <x v="1022"/>
    <d v="2016-05-29T00:00:00"/>
    <s v="Second Class"/>
    <s v="LA-16780"/>
    <s v="Laura Armstrong"/>
    <x v="1"/>
    <s v="United States"/>
    <s v="Detroit"/>
    <x v="12"/>
    <n v="48205"/>
    <x v="2"/>
    <s v="OFF-PA-10000994"/>
    <x v="1"/>
    <x v="10"/>
    <s v="Xerox 1915"/>
    <n v="314.54999999999995"/>
    <n v="3"/>
    <n v="0"/>
    <n v="150.98399999999998"/>
  </r>
  <r>
    <n v="5174"/>
    <s v="CA-2015-107741"/>
    <x v="936"/>
    <d v="2015-03-10T00:00:00"/>
    <s v="First Class"/>
    <s v="FC-14335"/>
    <s v="Fred Chung"/>
    <x v="1"/>
    <s v="United States"/>
    <s v="Pueblo"/>
    <x v="22"/>
    <n v="81001"/>
    <x v="1"/>
    <s v="OFF-AR-10002399"/>
    <x v="1"/>
    <x v="6"/>
    <s v="Dixon Prang Watercolor Pencils, 10-Color Set with Brush"/>
    <n v="3.4079999999999999"/>
    <n v="1"/>
    <n v="0.2"/>
    <n v="0.89459999999999995"/>
  </r>
  <r>
    <n v="5175"/>
    <s v="CA-2017-106432"/>
    <x v="15"/>
    <d v="2017-10-24T00:00:00"/>
    <s v="Standard Class"/>
    <s v="CA-12265"/>
    <s v="Christina Anderson"/>
    <x v="0"/>
    <s v="United States"/>
    <s v="Waco"/>
    <x v="5"/>
    <n v="76706"/>
    <x v="2"/>
    <s v="OFF-BI-10002799"/>
    <x v="1"/>
    <x v="8"/>
    <s v="SlimView Poly Binder, 3/8&quot;"/>
    <n v="2.0719999999999996"/>
    <n v="2"/>
    <n v="0.8"/>
    <n v="-3.5224000000000011"/>
  </r>
  <r>
    <n v="5176"/>
    <s v="CA-2017-106432"/>
    <x v="15"/>
    <d v="2017-10-24T00:00:00"/>
    <s v="Standard Class"/>
    <s v="CA-12265"/>
    <s v="Christina Anderson"/>
    <x v="0"/>
    <s v="United States"/>
    <s v="Waco"/>
    <x v="5"/>
    <n v="76706"/>
    <x v="2"/>
    <s v="FUR-BO-10004360"/>
    <x v="0"/>
    <x v="0"/>
    <s v="Rush Hierlooms Collection Rich Wood Bookcases"/>
    <n v="328.39919999999995"/>
    <n v="3"/>
    <n v="0.32"/>
    <n v="-91.758599999999973"/>
  </r>
  <r>
    <n v="5177"/>
    <s v="CA-2016-148908"/>
    <x v="732"/>
    <d v="2016-11-08T00:00:00"/>
    <s v="First Class"/>
    <s v="JH-15985"/>
    <s v="Joseph Holt"/>
    <x v="0"/>
    <s v="United States"/>
    <s v="San Francisco"/>
    <x v="1"/>
    <n v="94109"/>
    <x v="1"/>
    <s v="OFF-BI-10002082"/>
    <x v="1"/>
    <x v="8"/>
    <s v="GBC Twin Loop Wire Binding Elements"/>
    <n v="53.248000000000005"/>
    <n v="2"/>
    <n v="0.2"/>
    <n v="19.968"/>
  </r>
  <r>
    <n v="5178"/>
    <s v="CA-2016-123015"/>
    <x v="482"/>
    <d v="2016-12-30T00:00:00"/>
    <s v="Standard Class"/>
    <s v="AJ-10795"/>
    <s v="Anthony Johnson"/>
    <x v="1"/>
    <s v="United States"/>
    <s v="New York City"/>
    <x v="15"/>
    <n v="10024"/>
    <x v="3"/>
    <s v="OFF-BI-10004967"/>
    <x v="1"/>
    <x v="8"/>
    <s v="Round Ring Binders"/>
    <n v="4.9920000000000009"/>
    <n v="3"/>
    <n v="0.2"/>
    <n v="1.6848000000000001"/>
  </r>
  <r>
    <n v="5179"/>
    <s v="US-2015-120502"/>
    <x v="657"/>
    <d v="2015-04-19T00:00:00"/>
    <s v="Standard Class"/>
    <s v="BT-11395"/>
    <s v="Bill Tyler"/>
    <x v="1"/>
    <s v="United States"/>
    <s v="Los Angeles"/>
    <x v="1"/>
    <n v="90036"/>
    <x v="1"/>
    <s v="FUR-FU-10004973"/>
    <x v="0"/>
    <x v="5"/>
    <s v="Flat Face Poster Frame"/>
    <n v="37.68"/>
    <n v="2"/>
    <n v="0"/>
    <n v="15.825600000000001"/>
  </r>
  <r>
    <n v="5180"/>
    <s v="US-2015-120502"/>
    <x v="657"/>
    <d v="2015-04-19T00:00:00"/>
    <s v="Standard Class"/>
    <s v="BT-11395"/>
    <s v="Bill Tyler"/>
    <x v="1"/>
    <s v="United States"/>
    <s v="Los Angeles"/>
    <x v="1"/>
    <n v="90036"/>
    <x v="1"/>
    <s v="TEC-PH-10003645"/>
    <x v="2"/>
    <x v="7"/>
    <s v="Aastra 57i VoIP phone"/>
    <n v="258.57600000000002"/>
    <n v="2"/>
    <n v="0.2"/>
    <n v="19.393200000000007"/>
  </r>
  <r>
    <n v="5181"/>
    <s v="US-2015-120502"/>
    <x v="657"/>
    <d v="2015-04-19T00:00:00"/>
    <s v="Standard Class"/>
    <s v="BT-11395"/>
    <s v="Bill Tyler"/>
    <x v="1"/>
    <s v="United States"/>
    <s v="Los Angeles"/>
    <x v="1"/>
    <n v="90036"/>
    <x v="1"/>
    <s v="OFF-AP-10004980"/>
    <x v="1"/>
    <x v="9"/>
    <s v="3M Replacement Filter for Office Air Cleaner for 20' x 33' Room"/>
    <n v="75.84"/>
    <n v="2"/>
    <n v="0"/>
    <n v="29.577600000000004"/>
  </r>
  <r>
    <n v="5182"/>
    <s v="CA-2017-108749"/>
    <x v="510"/>
    <d v="2017-09-15T00:00:00"/>
    <s v="First Class"/>
    <s v="DJ-13510"/>
    <s v="Don Jones"/>
    <x v="1"/>
    <s v="United States"/>
    <s v="Woonsocket"/>
    <x v="34"/>
    <n v="2895"/>
    <x v="3"/>
    <s v="OFF-PA-10003797"/>
    <x v="1"/>
    <x v="10"/>
    <s v="Xerox 209"/>
    <n v="45.36"/>
    <n v="7"/>
    <n v="0"/>
    <n v="21.772800000000004"/>
  </r>
  <r>
    <n v="5183"/>
    <s v="CA-2017-108749"/>
    <x v="510"/>
    <d v="2017-09-15T00:00:00"/>
    <s v="First Class"/>
    <s v="DJ-13510"/>
    <s v="Don Jones"/>
    <x v="1"/>
    <s v="United States"/>
    <s v="Woonsocket"/>
    <x v="34"/>
    <n v="2895"/>
    <x v="3"/>
    <s v="OFF-BI-10003707"/>
    <x v="1"/>
    <x v="8"/>
    <s v="Aluminum Screw Posts"/>
    <n v="45.78"/>
    <n v="3"/>
    <n v="0"/>
    <n v="22.89"/>
  </r>
  <r>
    <n v="5184"/>
    <s v="CA-2017-163335"/>
    <x v="241"/>
    <d v="2017-09-27T00:00:00"/>
    <s v="First Class"/>
    <s v="AG-10675"/>
    <s v="Anna Gayman"/>
    <x v="0"/>
    <s v="United States"/>
    <s v="Columbus"/>
    <x v="32"/>
    <n v="31907"/>
    <x v="0"/>
    <s v="OFF-ST-10000885"/>
    <x v="1"/>
    <x v="4"/>
    <s v="Fellowes Desktop Hanging File Manager"/>
    <n v="40.29"/>
    <n v="3"/>
    <n v="0"/>
    <n v="10.0725"/>
  </r>
  <r>
    <n v="5185"/>
    <s v="CA-2017-163335"/>
    <x v="241"/>
    <d v="2017-09-27T00:00:00"/>
    <s v="First Class"/>
    <s v="AG-10675"/>
    <s v="Anna Gayman"/>
    <x v="0"/>
    <s v="United States"/>
    <s v="Columbus"/>
    <x v="32"/>
    <n v="31907"/>
    <x v="0"/>
    <s v="OFF-BI-10002827"/>
    <x v="1"/>
    <x v="8"/>
    <s v="Avery Durable Poly Binders"/>
    <n v="38.71"/>
    <n v="7"/>
    <n v="0"/>
    <n v="17.8066"/>
  </r>
  <r>
    <n v="5186"/>
    <s v="CA-2015-134719"/>
    <x v="998"/>
    <d v="2015-10-15T00:00:00"/>
    <s v="Standard Class"/>
    <s v="JD-15790"/>
    <s v="John Dryer"/>
    <x v="0"/>
    <s v="United States"/>
    <s v="Jacksonville"/>
    <x v="2"/>
    <n v="32216"/>
    <x v="0"/>
    <s v="OFF-ST-10004459"/>
    <x v="1"/>
    <x v="4"/>
    <s v="Tennsco Single-Tier Lockers"/>
    <n v="1801.6320000000001"/>
    <n v="6"/>
    <n v="0.2"/>
    <n v="-337.80600000000004"/>
  </r>
  <r>
    <n v="5187"/>
    <s v="US-2015-154389"/>
    <x v="154"/>
    <d v="2015-12-03T00:00:00"/>
    <s v="Standard Class"/>
    <s v="EH-14125"/>
    <s v="Eugene Hildebrand"/>
    <x v="2"/>
    <s v="United States"/>
    <s v="Philadelphia"/>
    <x v="9"/>
    <n v="19140"/>
    <x v="3"/>
    <s v="TEC-PH-10002789"/>
    <x v="2"/>
    <x v="7"/>
    <s v="LG Exalt"/>
    <n v="748.75200000000007"/>
    <n v="8"/>
    <n v="0.4"/>
    <n v="-162.22960000000006"/>
  </r>
  <r>
    <n v="5188"/>
    <s v="CA-2015-115567"/>
    <x v="1023"/>
    <d v="2015-09-18T00:00:00"/>
    <s v="Standard Class"/>
    <s v="ZC-21910"/>
    <s v="Zuschuss Carroll"/>
    <x v="0"/>
    <s v="United States"/>
    <s v="Columbus"/>
    <x v="14"/>
    <n v="47201"/>
    <x v="2"/>
    <s v="TEC-AC-10001314"/>
    <x v="2"/>
    <x v="11"/>
    <s v="Case Logic 2.4GHz Wireless Keyboard"/>
    <n v="199.96"/>
    <n v="4"/>
    <n v="0"/>
    <n v="15.996799999999979"/>
  </r>
  <r>
    <n v="5189"/>
    <s v="CA-2015-115567"/>
    <x v="1023"/>
    <d v="2015-09-18T00:00:00"/>
    <s v="Standard Class"/>
    <s v="ZC-21910"/>
    <s v="Zuschuss Carroll"/>
    <x v="0"/>
    <s v="United States"/>
    <s v="Columbus"/>
    <x v="14"/>
    <n v="47201"/>
    <x v="2"/>
    <s v="FUR-CH-10000015"/>
    <x v="0"/>
    <x v="1"/>
    <s v="Hon Multipurpose Stacking Arm Chairs"/>
    <n v="1516.2"/>
    <n v="7"/>
    <n v="0"/>
    <n v="394.21199999999999"/>
  </r>
  <r>
    <n v="5190"/>
    <s v="US-2017-136679"/>
    <x v="237"/>
    <d v="2017-11-18T00:00:00"/>
    <s v="Standard Class"/>
    <s v="XP-21865"/>
    <s v="Xylona Preis"/>
    <x v="0"/>
    <s v="United States"/>
    <s v="Pasadena"/>
    <x v="5"/>
    <n v="77506"/>
    <x v="2"/>
    <s v="TEC-AC-10004855"/>
    <x v="2"/>
    <x v="11"/>
    <s v="V7 USB Numeric Keypad"/>
    <n v="167.95200000000003"/>
    <n v="6"/>
    <n v="0.2"/>
    <n v="-27.292200000000001"/>
  </r>
  <r>
    <n v="5191"/>
    <s v="US-2017-136679"/>
    <x v="237"/>
    <d v="2017-11-18T00:00:00"/>
    <s v="Standard Class"/>
    <s v="XP-21865"/>
    <s v="Xylona Preis"/>
    <x v="0"/>
    <s v="United States"/>
    <s v="Pasadena"/>
    <x v="5"/>
    <n v="77506"/>
    <x v="2"/>
    <s v="OFF-AR-10003582"/>
    <x v="1"/>
    <x v="6"/>
    <s v="Boston Electric Pencil Sharpener, Model 1818, Charcoal Black"/>
    <n v="45.04"/>
    <n v="2"/>
    <n v="0.2"/>
    <n v="4.5040000000000031"/>
  </r>
  <r>
    <n v="5192"/>
    <s v="US-2017-141943"/>
    <x v="1024"/>
    <d v="2017-05-09T00:00:00"/>
    <s v="Standard Class"/>
    <s v="DK-12985"/>
    <s v="Darren Koutras"/>
    <x v="0"/>
    <s v="United States"/>
    <s v="San Francisco"/>
    <x v="1"/>
    <n v="94122"/>
    <x v="1"/>
    <s v="OFF-EN-10003448"/>
    <x v="1"/>
    <x v="12"/>
    <s v="Peel &amp; Seel Recycled Catalog Envelopes, Brown"/>
    <n v="23.16"/>
    <n v="2"/>
    <n v="0"/>
    <n v="11.58"/>
  </r>
  <r>
    <n v="5193"/>
    <s v="CA-2014-101560"/>
    <x v="683"/>
    <d v="2014-12-01T00:00:00"/>
    <s v="Second Class"/>
    <s v="CS-12250"/>
    <s v="Chris Selesnick"/>
    <x v="1"/>
    <s v="United States"/>
    <s v="Columbia"/>
    <x v="20"/>
    <n v="29203"/>
    <x v="0"/>
    <s v="FUR-FU-10003773"/>
    <x v="0"/>
    <x v="5"/>
    <s v="Eldon Cleatmat Plus Chair Mats for High Pile Carpets"/>
    <n v="397.59999999999997"/>
    <n v="5"/>
    <n v="0"/>
    <n v="43.735999999999962"/>
  </r>
  <r>
    <n v="5194"/>
    <s v="CA-2014-101560"/>
    <x v="683"/>
    <d v="2014-12-01T00:00:00"/>
    <s v="Second Class"/>
    <s v="CS-12250"/>
    <s v="Chris Selesnick"/>
    <x v="1"/>
    <s v="United States"/>
    <s v="Columbia"/>
    <x v="20"/>
    <n v="29203"/>
    <x v="0"/>
    <s v="OFF-PA-10001363"/>
    <x v="1"/>
    <x v="10"/>
    <s v="Xerox 1933"/>
    <n v="85.96"/>
    <n v="7"/>
    <n v="0"/>
    <n v="40.401199999999996"/>
  </r>
  <r>
    <n v="5195"/>
    <s v="CA-2014-101560"/>
    <x v="683"/>
    <d v="2014-12-01T00:00:00"/>
    <s v="Second Class"/>
    <s v="CS-12250"/>
    <s v="Chris Selesnick"/>
    <x v="1"/>
    <s v="United States"/>
    <s v="Columbia"/>
    <x v="20"/>
    <n v="29203"/>
    <x v="0"/>
    <s v="OFF-AR-10004757"/>
    <x v="1"/>
    <x v="6"/>
    <s v="Crayola Colored Pencils"/>
    <n v="13.12"/>
    <n v="4"/>
    <n v="0"/>
    <n v="4.3295999999999992"/>
  </r>
  <r>
    <n v="5196"/>
    <s v="CA-2014-101560"/>
    <x v="683"/>
    <d v="2014-12-01T00:00:00"/>
    <s v="Second Class"/>
    <s v="CS-12250"/>
    <s v="Chris Selesnick"/>
    <x v="1"/>
    <s v="United States"/>
    <s v="Columbia"/>
    <x v="20"/>
    <n v="29203"/>
    <x v="0"/>
    <s v="OFF-BI-10000309"/>
    <x v="1"/>
    <x v="8"/>
    <s v="GBC Twin Loop Wire Binding Elements, 9/16&quot; Spine, Black"/>
    <n v="45.660000000000004"/>
    <n v="3"/>
    <n v="0"/>
    <n v="22.3734"/>
  </r>
  <r>
    <n v="5197"/>
    <s v="CA-2014-159709"/>
    <x v="1025"/>
    <d v="2014-05-15T00:00:00"/>
    <s v="Standard Class"/>
    <s v="AI-10855"/>
    <s v="Arianne Irving"/>
    <x v="0"/>
    <s v="United States"/>
    <s v="Kent"/>
    <x v="4"/>
    <n v="98031"/>
    <x v="1"/>
    <s v="OFF-EN-10001434"/>
    <x v="1"/>
    <x v="12"/>
    <s v="Strathmore #10 Envelopes, Ultimate White"/>
    <n v="158.13"/>
    <n v="3"/>
    <n v="0"/>
    <n v="77.483699999999999"/>
  </r>
  <r>
    <n v="5198"/>
    <s v="CA-2014-159709"/>
    <x v="1025"/>
    <d v="2014-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s v="Standard Class"/>
    <s v="AA-10315"/>
    <s v="Alex Avila"/>
    <x v="0"/>
    <s v="United States"/>
    <s v="Round Rock"/>
    <x v="5"/>
    <n v="78664"/>
    <x v="2"/>
    <s v="OFF-SU-10000151"/>
    <x v="1"/>
    <x v="14"/>
    <s v="High Speed Automatic Electric Letter Opener"/>
    <n v="3930.0720000000001"/>
    <n v="3"/>
    <n v="0.2"/>
    <n v="-786.01440000000025"/>
  </r>
  <r>
    <n v="5200"/>
    <s v="CA-2016-103982"/>
    <x v="840"/>
    <d v="2016-03-08T00:00:00"/>
    <s v="Standard Class"/>
    <s v="AA-10315"/>
    <s v="Alex Avila"/>
    <x v="0"/>
    <s v="United States"/>
    <s v="Round Rock"/>
    <x v="5"/>
    <n v="78664"/>
    <x v="2"/>
    <s v="OFF-FA-10001332"/>
    <x v="1"/>
    <x v="13"/>
    <s v="Acco Banker's Clasps, 5 3/4&quot;-Long"/>
    <n v="2.3039999999999998"/>
    <n v="1"/>
    <n v="0.2"/>
    <n v="0.77759999999999996"/>
  </r>
  <r>
    <n v="5201"/>
    <s v="CA-2016-103982"/>
    <x v="840"/>
    <d v="2016-03-08T00:00:00"/>
    <s v="Standard Class"/>
    <s v="AA-10315"/>
    <s v="Alex Avila"/>
    <x v="0"/>
    <s v="United States"/>
    <s v="Round Rock"/>
    <x v="5"/>
    <n v="78664"/>
    <x v="2"/>
    <s v="TEC-PH-10000895"/>
    <x v="2"/>
    <x v="7"/>
    <s v="Polycom VVX 310 VoIP phone"/>
    <n v="431.97600000000006"/>
    <n v="3"/>
    <n v="0.2"/>
    <n v="32.398200000000017"/>
  </r>
  <r>
    <n v="5202"/>
    <s v="CA-2016-103982"/>
    <x v="840"/>
    <d v="2016-03-08T00:00:00"/>
    <s v="Standard Class"/>
    <s v="AA-10315"/>
    <s v="Alex Avila"/>
    <x v="0"/>
    <s v="United States"/>
    <s v="Round Rock"/>
    <x v="5"/>
    <n v="78664"/>
    <x v="2"/>
    <s v="TEC-AC-10002857"/>
    <x v="2"/>
    <x v="11"/>
    <s v="Verbatim 25 GB 6x Blu-ray Single Layer Recordable Disc, 1/Pack"/>
    <n v="41.720000000000006"/>
    <n v="7"/>
    <n v="0.2"/>
    <n v="5.7364999999999977"/>
  </r>
  <r>
    <n v="5203"/>
    <s v="CA-2015-142454"/>
    <x v="762"/>
    <d v="2015-08-19T00:00:00"/>
    <s v="Standard Class"/>
    <s v="RE-19450"/>
    <s v="Richard Eichhorn"/>
    <x v="0"/>
    <s v="United States"/>
    <s v="Oakland"/>
    <x v="1"/>
    <n v="94601"/>
    <x v="1"/>
    <s v="FUR-FU-10004018"/>
    <x v="0"/>
    <x v="5"/>
    <s v="Tensor Computer Mounted Lamp"/>
    <n v="104.23"/>
    <n v="7"/>
    <n v="0"/>
    <n v="28.142100000000006"/>
  </r>
  <r>
    <n v="5204"/>
    <s v="CA-2015-142454"/>
    <x v="762"/>
    <d v="2015-08-19T00:00:00"/>
    <s v="Standard Class"/>
    <s v="RE-19450"/>
    <s v="Richard Eichhorn"/>
    <x v="0"/>
    <s v="United States"/>
    <s v="Oakland"/>
    <x v="1"/>
    <n v="94601"/>
    <x v="1"/>
    <s v="OFF-ST-10003638"/>
    <x v="1"/>
    <x v="4"/>
    <s v="Mobile Personal File Cube"/>
    <n v="70.260000000000005"/>
    <n v="3"/>
    <n v="0"/>
    <n v="18.970199999999998"/>
  </r>
  <r>
    <n v="5205"/>
    <s v="CA-2015-102015"/>
    <x v="811"/>
    <d v="2015-09-18T00:00:00"/>
    <s v="Standard Class"/>
    <s v="TM-21010"/>
    <s v="Tamara Manning"/>
    <x v="0"/>
    <s v="United States"/>
    <s v="Auburn"/>
    <x v="15"/>
    <n v="13021"/>
    <x v="3"/>
    <s v="OFF-AR-10004685"/>
    <x v="1"/>
    <x v="6"/>
    <s v="Binney &amp; Smith Crayola Metallic Colored Pencils, 8-Color Set"/>
    <n v="9.26"/>
    <n v="2"/>
    <n v="0"/>
    <n v="3.0557999999999996"/>
  </r>
  <r>
    <n v="5206"/>
    <s v="CA-2015-102015"/>
    <x v="811"/>
    <d v="2015-09-18T00:00:00"/>
    <s v="Standard Class"/>
    <s v="TM-21010"/>
    <s v="Tamara Manning"/>
    <x v="0"/>
    <s v="United States"/>
    <s v="Auburn"/>
    <x v="15"/>
    <n v="13021"/>
    <x v="3"/>
    <s v="OFF-ST-10001713"/>
    <x v="1"/>
    <x v="4"/>
    <s v="Gould Plastics 9-Pocket Panel Bin, 18-3/8w x 5-1/4d x 20-1/2h, Black"/>
    <n v="105.98"/>
    <n v="2"/>
    <n v="0"/>
    <n v="4.2391999999999967"/>
  </r>
  <r>
    <n v="5207"/>
    <s v="CA-2015-102015"/>
    <x v="811"/>
    <d v="2015-09-18T00:00:00"/>
    <s v="Standard Class"/>
    <s v="TM-21010"/>
    <s v="Tamara Manning"/>
    <x v="0"/>
    <s v="United States"/>
    <s v="Auburn"/>
    <x v="15"/>
    <n v="13021"/>
    <x v="3"/>
    <s v="OFF-FA-10000490"/>
    <x v="1"/>
    <x v="13"/>
    <s v="OIC Binder Clips, Mini, 1/4&quot; Capacity, Black"/>
    <n v="1.24"/>
    <n v="1"/>
    <n v="0"/>
    <n v="0.58279999999999998"/>
  </r>
  <r>
    <n v="5208"/>
    <s v="CA-2015-102015"/>
    <x v="811"/>
    <d v="2015-09-18T00:00:00"/>
    <s v="Standard Class"/>
    <s v="TM-21010"/>
    <s v="Tamara Manning"/>
    <x v="0"/>
    <s v="United States"/>
    <s v="Auburn"/>
    <x v="15"/>
    <n v="13021"/>
    <x v="3"/>
    <s v="OFF-LA-10002043"/>
    <x v="1"/>
    <x v="2"/>
    <s v="Avery 489"/>
    <n v="20.7"/>
    <n v="2"/>
    <n v="0"/>
    <n v="9.9359999999999999"/>
  </r>
  <r>
    <n v="5209"/>
    <s v="CA-2015-102015"/>
    <x v="811"/>
    <d v="2015-09-18T00:00:00"/>
    <s v="Standard Class"/>
    <s v="TM-21010"/>
    <s v="Tamara Manning"/>
    <x v="0"/>
    <s v="United States"/>
    <s v="Auburn"/>
    <x v="15"/>
    <n v="13021"/>
    <x v="3"/>
    <s v="OFF-PA-10002464"/>
    <x v="1"/>
    <x v="10"/>
    <s v="HP Office Recycled Paper (20Lb. and 87 Bright)"/>
    <n v="28.900000000000002"/>
    <n v="5"/>
    <n v="0"/>
    <n v="14.161000000000001"/>
  </r>
  <r>
    <n v="5210"/>
    <s v="CA-2015-102015"/>
    <x v="811"/>
    <d v="2015-09-18T00:00:00"/>
    <s v="Standard Class"/>
    <s v="TM-21010"/>
    <s v="Tamara Manning"/>
    <x v="0"/>
    <s v="United States"/>
    <s v="Auburn"/>
    <x v="15"/>
    <n v="13021"/>
    <x v="3"/>
    <s v="OFF-EN-10002504"/>
    <x v="1"/>
    <x v="12"/>
    <s v="Tyvek  Top-Opening Peel &amp; Seel Envelopes, Plain White"/>
    <n v="27.18"/>
    <n v="1"/>
    <n v="0"/>
    <n v="12.7746"/>
  </r>
  <r>
    <n v="5211"/>
    <s v="CA-2015-156755"/>
    <x v="1026"/>
    <d v="2015-01-18T00:00:00"/>
    <s v="Standard Class"/>
    <s v="YS-21880"/>
    <s v="Yana Sorensen"/>
    <x v="1"/>
    <s v="United States"/>
    <s v="Newark"/>
    <x v="13"/>
    <n v="19711"/>
    <x v="3"/>
    <s v="OFF-ST-10002615"/>
    <x v="1"/>
    <x v="4"/>
    <s v="Dual Level, Single-Width Filing Carts"/>
    <n v="465.18"/>
    <n v="3"/>
    <n v="0"/>
    <n v="120.94680000000001"/>
  </r>
  <r>
    <n v="5212"/>
    <s v="CA-2015-130876"/>
    <x v="793"/>
    <d v="2015-05-16T00:00:00"/>
    <s v="Second Class"/>
    <s v="AZ-10750"/>
    <s v="Annie Zypern"/>
    <x v="0"/>
    <s v="United States"/>
    <s v="New York City"/>
    <x v="15"/>
    <n v="10024"/>
    <x v="3"/>
    <s v="OFF-ST-10004258"/>
    <x v="1"/>
    <x v="4"/>
    <s v="Portable Personal File Box"/>
    <n v="36.630000000000003"/>
    <n v="3"/>
    <n v="0"/>
    <n v="9.8901000000000039"/>
  </r>
  <r>
    <n v="5213"/>
    <s v="CA-2016-145898"/>
    <x v="182"/>
    <d v="2016-09-26T00:00:00"/>
    <s v="Same Day"/>
    <s v="CM-12445"/>
    <s v="Chuck Magee"/>
    <x v="0"/>
    <s v="United States"/>
    <s v="Redlands"/>
    <x v="1"/>
    <n v="92374"/>
    <x v="1"/>
    <s v="OFF-ST-10004507"/>
    <x v="1"/>
    <x v="4"/>
    <s v="Advantus Rolling Storage Box"/>
    <n v="51.449999999999996"/>
    <n v="3"/>
    <n v="0"/>
    <n v="13.891499999999999"/>
  </r>
  <r>
    <n v="5214"/>
    <s v="CA-2016-145898"/>
    <x v="182"/>
    <d v="2016-09-26T00:00:00"/>
    <s v="Same Day"/>
    <s v="CM-12445"/>
    <s v="Chuck Magee"/>
    <x v="0"/>
    <s v="United States"/>
    <s v="Redlands"/>
    <x v="1"/>
    <n v="92374"/>
    <x v="1"/>
    <s v="OFF-LA-10000262"/>
    <x v="1"/>
    <x v="2"/>
    <s v="Avery 494"/>
    <n v="7.83"/>
    <n v="3"/>
    <n v="0"/>
    <n v="3.6017999999999999"/>
  </r>
  <r>
    <n v="5215"/>
    <s v="CA-2016-145898"/>
    <x v="182"/>
    <d v="2016-09-26T00:00:00"/>
    <s v="Same Day"/>
    <s v="CM-12445"/>
    <s v="Chuck Magee"/>
    <x v="0"/>
    <s v="United States"/>
    <s v="Redlands"/>
    <x v="1"/>
    <n v="92374"/>
    <x v="1"/>
    <s v="OFF-AR-10002445"/>
    <x v="1"/>
    <x v="6"/>
    <s v="SANFORD Major Accent Highlighters"/>
    <n v="35.4"/>
    <n v="5"/>
    <n v="0"/>
    <n v="13.452000000000002"/>
  </r>
  <r>
    <n v="5216"/>
    <s v="CA-2016-145898"/>
    <x v="182"/>
    <d v="2016-09-26T00:00:00"/>
    <s v="Same Day"/>
    <s v="CM-12445"/>
    <s v="Chuck Magee"/>
    <x v="0"/>
    <s v="United States"/>
    <s v="Redlands"/>
    <x v="1"/>
    <n v="92374"/>
    <x v="1"/>
    <s v="OFF-PA-10001667"/>
    <x v="1"/>
    <x v="10"/>
    <s v="Great White Multi-Use Recycled Paper (20Lb. and 84 Bright)"/>
    <n v="29.900000000000002"/>
    <n v="5"/>
    <n v="0"/>
    <n v="13.454999999999998"/>
  </r>
  <r>
    <n v="5217"/>
    <s v="US-2017-159562"/>
    <x v="428"/>
    <d v="2017-09-15T00:00:00"/>
    <s v="Standard Class"/>
    <s v="JB-16000"/>
    <s v="Joy Bell-"/>
    <x v="0"/>
    <s v="United States"/>
    <s v="Roseville"/>
    <x v="12"/>
    <n v="48066"/>
    <x v="2"/>
    <s v="OFF-EN-10000461"/>
    <x v="1"/>
    <x v="12"/>
    <s v="#10- 4 1/8&quot; x 9 1/2&quot; Recycled Envelopes"/>
    <n v="17.48"/>
    <n v="2"/>
    <n v="0"/>
    <n v="8.2156000000000002"/>
  </r>
  <r>
    <n v="5218"/>
    <s v="CA-2017-134635"/>
    <x v="4"/>
    <d v="2017-04-17T00:00:00"/>
    <s v="Second Class"/>
    <s v="NS-18640"/>
    <s v="Noel Staavos"/>
    <x v="1"/>
    <s v="United States"/>
    <s v="Los Angeles"/>
    <x v="1"/>
    <n v="90049"/>
    <x v="1"/>
    <s v="OFF-PA-10002254"/>
    <x v="1"/>
    <x v="10"/>
    <s v="Xerox 1883"/>
    <n v="79.14"/>
    <n v="3"/>
    <n v="0"/>
    <n v="36.404399999999995"/>
  </r>
  <r>
    <n v="5219"/>
    <s v="CA-2017-167080"/>
    <x v="193"/>
    <d v="2017-06-14T00:00:00"/>
    <s v="Standard Class"/>
    <s v="LC-16930"/>
    <s v="Linda Cazamias"/>
    <x v="1"/>
    <s v="United States"/>
    <s v="New York City"/>
    <x v="15"/>
    <n v="10011"/>
    <x v="3"/>
    <s v="OFF-AR-10001868"/>
    <x v="1"/>
    <x v="6"/>
    <s v="Prang Dustless Chalk Sticks"/>
    <n v="8.4"/>
    <n v="5"/>
    <n v="0"/>
    <n v="4.2"/>
  </r>
  <r>
    <n v="5220"/>
    <s v="CA-2017-145653"/>
    <x v="853"/>
    <d v="2017-09-01T00:00:00"/>
    <s v="Same Day"/>
    <s v="CA-12775"/>
    <s v="Cynthia Arntzen"/>
    <x v="0"/>
    <s v="United States"/>
    <s v="Detroit"/>
    <x v="12"/>
    <n v="48205"/>
    <x v="2"/>
    <s v="FUR-CH-10004875"/>
    <x v="0"/>
    <x v="1"/>
    <s v="Harbour Creations 67200 Series Stacking Chairs"/>
    <n v="498.26000000000005"/>
    <n v="7"/>
    <n v="0"/>
    <n v="134.53020000000001"/>
  </r>
  <r>
    <n v="5221"/>
    <s v="CA-2014-140487"/>
    <x v="1027"/>
    <d v="2014-06-20T00:00:00"/>
    <s v="Standard Class"/>
    <s v="SR-20425"/>
    <s v="Sharelle Roach"/>
    <x v="2"/>
    <s v="United States"/>
    <s v="Detroit"/>
    <x v="12"/>
    <n v="48234"/>
    <x v="2"/>
    <s v="FUR-BO-10000711"/>
    <x v="0"/>
    <x v="0"/>
    <s v="Hon Metal Bookcases, Gray"/>
    <n v="212.94"/>
    <n v="3"/>
    <n v="0"/>
    <n v="57.4938"/>
  </r>
  <r>
    <n v="5222"/>
    <s v="CA-2017-117401"/>
    <x v="796"/>
    <d v="2017-05-22T00:00:00"/>
    <s v="Second Class"/>
    <s v="PP-18955"/>
    <s v="Paul Prost"/>
    <x v="2"/>
    <s v="United States"/>
    <s v="Springfield"/>
    <x v="25"/>
    <n v="65807"/>
    <x v="2"/>
    <s v="OFF-AP-10000938"/>
    <x v="1"/>
    <x v="9"/>
    <s v="Avanti 1.7 Cu. Ft. Refrigerator"/>
    <n v="706.86"/>
    <n v="7"/>
    <n v="0"/>
    <n v="197.92079999999999"/>
  </r>
  <r>
    <n v="5223"/>
    <s v="CA-2017-117401"/>
    <x v="796"/>
    <d v="2017-05-22T00:00:00"/>
    <s v="Second Class"/>
    <s v="PP-18955"/>
    <s v="Paul Prost"/>
    <x v="2"/>
    <s v="United States"/>
    <s v="Springfield"/>
    <x v="25"/>
    <n v="65807"/>
    <x v="2"/>
    <s v="TEC-PH-10003555"/>
    <x v="2"/>
    <x v="7"/>
    <s v="Motorola HK250 Universal Bluetooth Headset"/>
    <n v="114.94999999999999"/>
    <n v="5"/>
    <n v="0"/>
    <n v="2.2990000000000066"/>
  </r>
  <r>
    <n v="5224"/>
    <s v="CA-2017-117401"/>
    <x v="796"/>
    <d v="2017-05-22T00:00:00"/>
    <s v="Second Class"/>
    <s v="PP-18955"/>
    <s v="Paul Prost"/>
    <x v="2"/>
    <s v="United States"/>
    <s v="Springfield"/>
    <x v="25"/>
    <n v="65807"/>
    <x v="2"/>
    <s v="OFF-BI-10001267"/>
    <x v="1"/>
    <x v="8"/>
    <s v="Universal Recycled Hanging Pressboard Report Binders, Letter Size"/>
    <n v="43.19"/>
    <n v="7"/>
    <n v="0"/>
    <n v="20.731199999999998"/>
  </r>
  <r>
    <n v="5225"/>
    <s v="US-2017-109582"/>
    <x v="510"/>
    <d v="2017-09-17T00:00:00"/>
    <s v="Second Class"/>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s v="Standard Class"/>
    <s v="AS-10090"/>
    <s v="Adam Shillingsburg"/>
    <x v="0"/>
    <s v="United States"/>
    <s v="New York City"/>
    <x v="15"/>
    <n v="10011"/>
    <x v="3"/>
    <s v="OFF-BI-10001553"/>
    <x v="1"/>
    <x v="8"/>
    <s v="SpineVue Locking Slant-D Ring Binders by Cardinal"/>
    <n v="36.56"/>
    <n v="5"/>
    <n v="0.2"/>
    <n v="12.795999999999999"/>
  </r>
  <r>
    <n v="5227"/>
    <s v="CA-2016-119865"/>
    <x v="1028"/>
    <d v="2016-06-26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s v="Standard Class"/>
    <s v="AS-10090"/>
    <s v="Adam Shillingsburg"/>
    <x v="0"/>
    <s v="United States"/>
    <s v="New York City"/>
    <x v="15"/>
    <n v="10011"/>
    <x v="3"/>
    <s v="FUR-BO-10003272"/>
    <x v="0"/>
    <x v="0"/>
    <s v="O'Sullivan Living Dimensions 5-Shelf Bookcases"/>
    <n v="353.56799999999998"/>
    <n v="2"/>
    <n v="0.2"/>
    <n v="-44.196000000000026"/>
  </r>
  <r>
    <n v="5229"/>
    <s v="US-2014-147648"/>
    <x v="35"/>
    <d v="2014-12-01T00:00:00"/>
    <s v="Standard Class"/>
    <s v="LS-16975"/>
    <s v="Lindsay Shagiari"/>
    <x v="2"/>
    <s v="United States"/>
    <s v="San Francisco"/>
    <x v="1"/>
    <n v="94109"/>
    <x v="1"/>
    <s v="OFF-PA-10001033"/>
    <x v="1"/>
    <x v="10"/>
    <s v="Xerox 1893"/>
    <n v="81.98"/>
    <n v="2"/>
    <n v="0"/>
    <n v="40.170200000000001"/>
  </r>
  <r>
    <n v="5230"/>
    <s v="CA-2017-124436"/>
    <x v="498"/>
    <d v="2017-03-22T00:00:00"/>
    <s v="Second Class"/>
    <s v="SA-20830"/>
    <s v="Sue Ann Reed"/>
    <x v="0"/>
    <s v="United States"/>
    <s v="Fresno"/>
    <x v="1"/>
    <n v="93727"/>
    <x v="1"/>
    <s v="OFF-BI-10001553"/>
    <x v="1"/>
    <x v="8"/>
    <s v="SpineVue Locking Slant-D Ring Binders by Cardinal"/>
    <n v="14.624000000000002"/>
    <n v="2"/>
    <n v="0.2"/>
    <n v="5.1183999999999994"/>
  </r>
  <r>
    <n v="5231"/>
    <s v="CA-2017-124436"/>
    <x v="498"/>
    <d v="2017-03-22T00:00:00"/>
    <s v="Second Class"/>
    <s v="SA-20830"/>
    <s v="Sue Ann Reed"/>
    <x v="0"/>
    <s v="United States"/>
    <s v="Fresno"/>
    <x v="1"/>
    <n v="93727"/>
    <x v="1"/>
    <s v="FUR-TA-10001095"/>
    <x v="0"/>
    <x v="3"/>
    <s v="Chromcraft Round Conference Tables"/>
    <n v="697.16"/>
    <n v="5"/>
    <n v="0.2"/>
    <n v="8.7144999999999868"/>
  </r>
  <r>
    <n v="5232"/>
    <s v="CA-2017-124436"/>
    <x v="498"/>
    <d v="2017-03-22T00:00:00"/>
    <s v="Second Class"/>
    <s v="SA-20830"/>
    <s v="Sue Ann Reed"/>
    <x v="0"/>
    <s v="United States"/>
    <s v="Fresno"/>
    <x v="1"/>
    <n v="93727"/>
    <x v="1"/>
    <s v="FUR-FU-10001185"/>
    <x v="0"/>
    <x v="5"/>
    <s v="Advantus Employee of the Month Certificate Frame, 11 x 13-1/2"/>
    <n v="30.93"/>
    <n v="1"/>
    <n v="0"/>
    <n v="12.6813"/>
  </r>
  <r>
    <n v="5233"/>
    <s v="CA-2017-124436"/>
    <x v="498"/>
    <d v="2017-03-22T00:00:00"/>
    <s v="Second Class"/>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s v="Standard Class"/>
    <s v="LS-17200"/>
    <s v="Luke Schmidt"/>
    <x v="1"/>
    <s v="United States"/>
    <s v="Texarkana"/>
    <x v="36"/>
    <n v="71854"/>
    <x v="0"/>
    <s v="FUR-CH-10004626"/>
    <x v="0"/>
    <x v="1"/>
    <s v="Office Star Flex Back Scooter Chair with Aluminum Finish Frame"/>
    <n v="605.34"/>
    <n v="6"/>
    <n v="0"/>
    <n v="145.2816"/>
  </r>
  <r>
    <n v="5235"/>
    <s v="CA-2017-131037"/>
    <x v="1029"/>
    <d v="2017-08-23T00:00:00"/>
    <s v="First Class"/>
    <s v="TM-21490"/>
    <s v="Tony Molinari"/>
    <x v="0"/>
    <s v="United States"/>
    <s v="San Francisco"/>
    <x v="1"/>
    <n v="94110"/>
    <x v="1"/>
    <s v="FUR-TA-10001768"/>
    <x v="0"/>
    <x v="3"/>
    <s v="Hon Racetrack Conference Tables"/>
    <n v="210.00800000000001"/>
    <n v="1"/>
    <n v="0.2"/>
    <n v="2.625099999999982"/>
  </r>
  <r>
    <n v="5236"/>
    <s v="CA-2016-111143"/>
    <x v="258"/>
    <d v="2016-11-22T00:00:00"/>
    <s v="First Class"/>
    <s v="TT-21265"/>
    <s v="Tim Taslimi"/>
    <x v="1"/>
    <s v="United States"/>
    <s v="Indianapolis"/>
    <x v="14"/>
    <n v="46203"/>
    <x v="2"/>
    <s v="OFF-AP-10001947"/>
    <x v="1"/>
    <x v="9"/>
    <s v="Acco 6 Outlet Guardian Premium Plus Surge Suppressor"/>
    <n v="54.96"/>
    <n v="3"/>
    <n v="0"/>
    <n v="15.938399999999998"/>
  </r>
  <r>
    <n v="5237"/>
    <s v="CA-2014-166744"/>
    <x v="59"/>
    <d v="2014-09-24T00:00:00"/>
    <s v="Standard Class"/>
    <s v="DN-13690"/>
    <s v="Duane Noonan"/>
    <x v="0"/>
    <s v="United States"/>
    <s v="Columbia"/>
    <x v="39"/>
    <n v="21044"/>
    <x v="3"/>
    <s v="FUR-FU-10004952"/>
    <x v="0"/>
    <x v="5"/>
    <s v="C-Line Cubicle Keepers Polyproplyene Holder w/Velcro Back, 8-1/2x11, 25/Bx"/>
    <n v="164.22"/>
    <n v="3"/>
    <n v="0"/>
    <n v="50.908200000000001"/>
  </r>
  <r>
    <n v="5238"/>
    <s v="CA-2014-166744"/>
    <x v="59"/>
    <d v="2014-09-24T00:00:00"/>
    <s v="Standard Class"/>
    <s v="DN-13690"/>
    <s v="Duane Noonan"/>
    <x v="0"/>
    <s v="United States"/>
    <s v="Columbia"/>
    <x v="39"/>
    <n v="21044"/>
    <x v="3"/>
    <s v="FUR-BO-10001337"/>
    <x v="0"/>
    <x v="0"/>
    <s v="O'Sullivan Living Dimensions 2-Shelf Bookcases"/>
    <n v="362.94"/>
    <n v="3"/>
    <n v="0"/>
    <n v="36.293999999999997"/>
  </r>
  <r>
    <n v="5239"/>
    <s v="CA-2014-166744"/>
    <x v="59"/>
    <d v="2014-09-24T00:00:00"/>
    <s v="Standard Class"/>
    <s v="DN-13690"/>
    <s v="Duane Noonan"/>
    <x v="0"/>
    <s v="United States"/>
    <s v="Columbia"/>
    <x v="39"/>
    <n v="21044"/>
    <x v="3"/>
    <s v="TEC-AC-10003628"/>
    <x v="2"/>
    <x v="11"/>
    <s v="Logitech 910-002974 M325 Wireless Mouse for Web Scrolling"/>
    <n v="59.98"/>
    <n v="2"/>
    <n v="0"/>
    <n v="26.391200000000005"/>
  </r>
  <r>
    <n v="5240"/>
    <s v="CA-2016-116561"/>
    <x v="108"/>
    <d v="2016-09-17T00:00:00"/>
    <s v="Standard Class"/>
    <s v="EB-14110"/>
    <s v="Eugene Barchas"/>
    <x v="0"/>
    <s v="United States"/>
    <s v="San Jose"/>
    <x v="1"/>
    <n v="95123"/>
    <x v="1"/>
    <s v="OFF-ST-10004186"/>
    <x v="1"/>
    <x v="4"/>
    <s v="Stur-D-Stor Shelving, Vertical 5-Shelf: 72&quot;H x 36&quot;W x 18 1/2&quot;D"/>
    <n v="332.94"/>
    <n v="3"/>
    <n v="0"/>
    <n v="6.6587999999999994"/>
  </r>
  <r>
    <n v="5241"/>
    <s v="CA-2016-116561"/>
    <x v="108"/>
    <d v="2016-09-17T00:00:00"/>
    <s v="Standard Class"/>
    <s v="EB-14110"/>
    <s v="Eugene Barchas"/>
    <x v="0"/>
    <s v="United States"/>
    <s v="San Jose"/>
    <x v="1"/>
    <n v="95123"/>
    <x v="1"/>
    <s v="OFF-BI-10001658"/>
    <x v="1"/>
    <x v="8"/>
    <s v="GBC Standard Therm-A-Bind Covers"/>
    <n v="39.872000000000007"/>
    <n v="2"/>
    <n v="0.2"/>
    <n v="12.958399999999999"/>
  </r>
  <r>
    <n v="5242"/>
    <s v="CA-2016-110730"/>
    <x v="713"/>
    <d v="2016-09-26T00:00:00"/>
    <s v="Second Class"/>
    <s v="CM-11815"/>
    <s v="Candace McMahon"/>
    <x v="1"/>
    <s v="United States"/>
    <s v="Seattle"/>
    <x v="4"/>
    <n v="98115"/>
    <x v="1"/>
    <s v="OFF-SU-10004737"/>
    <x v="1"/>
    <x v="14"/>
    <s v="Acme Design Stainless Steel Bent Scissors"/>
    <n v="13.68"/>
    <n v="2"/>
    <n v="0"/>
    <n v="3.6936"/>
  </r>
  <r>
    <n v="5243"/>
    <s v="CA-2017-146367"/>
    <x v="1018"/>
    <d v="2017-08-08T00:00:00"/>
    <s v="Standard Class"/>
    <s v="HM-14860"/>
    <s v="Harry Marie"/>
    <x v="1"/>
    <s v="United States"/>
    <s v="Carrollton"/>
    <x v="5"/>
    <n v="75007"/>
    <x v="2"/>
    <s v="OFF-BI-10002827"/>
    <x v="1"/>
    <x v="8"/>
    <s v="Avery Durable Poly Binders"/>
    <n v="3.3179999999999996"/>
    <n v="3"/>
    <n v="0.8"/>
    <n v="-5.6406000000000018"/>
  </r>
  <r>
    <n v="5244"/>
    <s v="CA-2016-149454"/>
    <x v="197"/>
    <d v="2016-07-26T00:00:00"/>
    <s v="First Class"/>
    <s v="KM-16375"/>
    <s v="Katherine Murray"/>
    <x v="2"/>
    <s v="United States"/>
    <s v="Arlington"/>
    <x v="17"/>
    <n v="22204"/>
    <x v="0"/>
    <s v="OFF-BI-10003694"/>
    <x v="1"/>
    <x v="8"/>
    <s v="Avery 3 1/2&quot; Diskette Storage Pages, 10/Pack"/>
    <n v="10.44"/>
    <n v="1"/>
    <n v="0"/>
    <n v="4.8023999999999996"/>
  </r>
  <r>
    <n v="5245"/>
    <s v="CA-2016-156265"/>
    <x v="1030"/>
    <d v="2016-08-04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s v="Second Class"/>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s v="Second Class"/>
    <s v="BF-11020"/>
    <s v="Barry Französisch"/>
    <x v="1"/>
    <s v="United States"/>
    <s v="Los Angeles"/>
    <x v="1"/>
    <n v="90032"/>
    <x v="1"/>
    <s v="OFF-BI-10000285"/>
    <x v="1"/>
    <x v="8"/>
    <s v="XtraLife ClearVue Slant-D Ring Binders by Cardinal"/>
    <n v="12.544"/>
    <n v="2"/>
    <n v="0.2"/>
    <n v="4.7039999999999997"/>
  </r>
  <r>
    <n v="5248"/>
    <s v="US-2015-168914"/>
    <x v="1031"/>
    <d v="2015-05-27T00:00:00"/>
    <s v="Standard Class"/>
    <s v="JE-15745"/>
    <s v="Joel Eaton"/>
    <x v="0"/>
    <s v="United States"/>
    <s v="Frankfort"/>
    <x v="10"/>
    <n v="60423"/>
    <x v="2"/>
    <s v="OFF-AP-10000358"/>
    <x v="1"/>
    <x v="9"/>
    <s v="Fellowes Basic Home/Office Series Surge Protectors"/>
    <n v="20.767999999999997"/>
    <n v="8"/>
    <n v="0.8"/>
    <n v="-52.958400000000012"/>
  </r>
  <r>
    <n v="5249"/>
    <s v="US-2017-110989"/>
    <x v="132"/>
    <d v="2017-11-05T00:00:00"/>
    <s v="Second Class"/>
    <s v="EJ-14155"/>
    <s v="Eva Jacobs"/>
    <x v="0"/>
    <s v="United States"/>
    <s v="Seattle"/>
    <x v="4"/>
    <n v="98105"/>
    <x v="1"/>
    <s v="TEC-AC-10002345"/>
    <x v="2"/>
    <x v="11"/>
    <s v="HP Standard 104 key PS/2 Keyboard"/>
    <n v="43.5"/>
    <n v="3"/>
    <n v="0"/>
    <n v="10.875"/>
  </r>
  <r>
    <n v="5250"/>
    <s v="CA-2015-106215"/>
    <x v="392"/>
    <d v="2015-04-21T00:00:00"/>
    <s v="Standard Class"/>
    <s v="BN-11470"/>
    <s v="Brad Norvell"/>
    <x v="1"/>
    <s v="United States"/>
    <s v="Philadelphia"/>
    <x v="9"/>
    <n v="19143"/>
    <x v="3"/>
    <s v="OFF-FA-10001229"/>
    <x v="1"/>
    <x v="13"/>
    <s v="Staples"/>
    <n v="12.576000000000001"/>
    <n v="4"/>
    <n v="0.2"/>
    <n v="4.0871999999999993"/>
  </r>
  <r>
    <n v="5251"/>
    <s v="US-2016-169369"/>
    <x v="939"/>
    <d v="2016-12-18T00:00:00"/>
    <s v="Standard Class"/>
    <s v="EC-14050"/>
    <s v="Erin Creighton"/>
    <x v="0"/>
    <s v="United States"/>
    <s v="Columbus"/>
    <x v="32"/>
    <n v="31907"/>
    <x v="0"/>
    <s v="TEC-AC-10001314"/>
    <x v="2"/>
    <x v="11"/>
    <s v="Case Logic 2.4GHz Wireless Keyboard"/>
    <n v="249.95000000000002"/>
    <n v="5"/>
    <n v="0"/>
    <n v="19.995999999999974"/>
  </r>
  <r>
    <n v="5252"/>
    <s v="US-2016-169369"/>
    <x v="939"/>
    <d v="2016-12-18T00:00:00"/>
    <s v="Standard Class"/>
    <s v="EC-14050"/>
    <s v="Erin Creighton"/>
    <x v="0"/>
    <s v="United States"/>
    <s v="Columbus"/>
    <x v="32"/>
    <n v="31907"/>
    <x v="0"/>
    <s v="OFF-PA-10004438"/>
    <x v="1"/>
    <x v="10"/>
    <s v="Xerox 1907"/>
    <n v="49.12"/>
    <n v="4"/>
    <n v="0"/>
    <n v="23.086399999999998"/>
  </r>
  <r>
    <n v="5253"/>
    <s v="CA-2015-132318"/>
    <x v="628"/>
    <d v="2015-11-02T00:00:00"/>
    <s v="First Class"/>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s v="Second Class"/>
    <s v="NP-18685"/>
    <s v="Nora Pelletier"/>
    <x v="2"/>
    <s v="United States"/>
    <s v="Des Moines"/>
    <x v="4"/>
    <n v="98198"/>
    <x v="1"/>
    <s v="OFF-BI-10004224"/>
    <x v="1"/>
    <x v="8"/>
    <s v="Catalog Binders with Expanding Posts"/>
    <n v="107.64800000000001"/>
    <n v="2"/>
    <n v="0.2"/>
    <n v="33.639999999999986"/>
  </r>
  <r>
    <n v="5255"/>
    <s v="CA-2015-125185"/>
    <x v="616"/>
    <d v="2015-03-07T00:00:00"/>
    <s v="Second Class"/>
    <s v="AH-10195"/>
    <s v="Alan Haines"/>
    <x v="1"/>
    <s v="United States"/>
    <s v="Bethlehem"/>
    <x v="9"/>
    <n v="18018"/>
    <x v="3"/>
    <s v="FUR-CH-10002647"/>
    <x v="0"/>
    <x v="1"/>
    <s v="Situations Contoured Folding Chairs, 4/Set"/>
    <n v="99.372"/>
    <n v="2"/>
    <n v="0.3"/>
    <n v="-7.0979999999999919"/>
  </r>
  <r>
    <n v="5256"/>
    <s v="CA-2015-125185"/>
    <x v="616"/>
    <d v="2015-03-07T00:00:00"/>
    <s v="Second Class"/>
    <s v="AH-10195"/>
    <s v="Alan Haines"/>
    <x v="1"/>
    <s v="United States"/>
    <s v="Bethlehem"/>
    <x v="9"/>
    <n v="18018"/>
    <x v="3"/>
    <s v="FUR-FU-10003247"/>
    <x v="0"/>
    <x v="5"/>
    <s v="36X48 HARDFLOOR CHAIRMAT"/>
    <n v="33.568000000000005"/>
    <n v="2"/>
    <n v="0.2"/>
    <n v="-5.4548000000000041"/>
  </r>
  <r>
    <n v="5257"/>
    <s v="CA-2016-130078"/>
    <x v="590"/>
    <d v="2016-08-14T00:00:00"/>
    <s v="Standard Class"/>
    <s v="CC-12145"/>
    <s v="Charles Crestani"/>
    <x v="0"/>
    <s v="United States"/>
    <s v="Oklahoma City"/>
    <x v="26"/>
    <n v="73120"/>
    <x v="2"/>
    <s v="OFF-PA-10003270"/>
    <x v="1"/>
    <x v="10"/>
    <s v="Xerox 1954"/>
    <n v="10.56"/>
    <n v="2"/>
    <n v="0"/>
    <n v="4.7519999999999998"/>
  </r>
  <r>
    <n v="5258"/>
    <s v="US-2017-114034"/>
    <x v="1032"/>
    <d v="2017-01-08T00:00:00"/>
    <s v="Standard Class"/>
    <s v="DL-13315"/>
    <s v="Delfina Latchford"/>
    <x v="0"/>
    <s v="United States"/>
    <s v="Rancho Cucamonga"/>
    <x v="1"/>
    <n v="91730"/>
    <x v="1"/>
    <s v="OFF-PA-10004735"/>
    <x v="1"/>
    <x v="10"/>
    <s v="Xerox 1905"/>
    <n v="38.880000000000003"/>
    <n v="6"/>
    <n v="0"/>
    <n v="18.662400000000002"/>
  </r>
  <r>
    <n v="5259"/>
    <s v="US-2017-115595"/>
    <x v="449"/>
    <d v="2017-10-11T00:00:00"/>
    <s v="First Class"/>
    <s v="XP-21865"/>
    <s v="Xylona Preis"/>
    <x v="0"/>
    <s v="United States"/>
    <s v="Los Angeles"/>
    <x v="1"/>
    <n v="90032"/>
    <x v="1"/>
    <s v="OFF-PA-10001745"/>
    <x v="1"/>
    <x v="10"/>
    <s v="Wirebound Message Books, 2 7/8&quot; x 5&quot;, 3 Forms per Page"/>
    <n v="35.200000000000003"/>
    <n v="5"/>
    <n v="0"/>
    <n v="16.543999999999997"/>
  </r>
  <r>
    <n v="5260"/>
    <s v="CA-2017-158722"/>
    <x v="179"/>
    <d v="2017-10-26T00:00:00"/>
    <s v="Standard Class"/>
    <s v="MA-17560"/>
    <s v="Matt Abelman"/>
    <x v="2"/>
    <s v="United States"/>
    <s v="Philadelphia"/>
    <x v="9"/>
    <n v="19120"/>
    <x v="3"/>
    <s v="OFF-PA-10000176"/>
    <x v="1"/>
    <x v="10"/>
    <s v="Xerox 1887"/>
    <n v="45.527999999999999"/>
    <n v="3"/>
    <n v="0.2"/>
    <n v="15.934799999999997"/>
  </r>
  <r>
    <n v="5261"/>
    <s v="CA-2014-105165"/>
    <x v="557"/>
    <d v="2014-09-10T00:00:00"/>
    <s v="First Class"/>
    <s v="SZ-20035"/>
    <s v="Sam Zeldin"/>
    <x v="2"/>
    <s v="United States"/>
    <s v="Houston"/>
    <x v="5"/>
    <n v="77036"/>
    <x v="2"/>
    <s v="TEC-PH-10000675"/>
    <x v="2"/>
    <x v="7"/>
    <s v="Panasonic KX TS3282B Corded phone"/>
    <n v="196.77600000000001"/>
    <n v="3"/>
    <n v="0.2"/>
    <n v="14.758199999999995"/>
  </r>
  <r>
    <n v="5262"/>
    <s v="CA-2014-105165"/>
    <x v="557"/>
    <d v="2014-09-10T00:00:00"/>
    <s v="First Class"/>
    <s v="SZ-20035"/>
    <s v="Sam Zeldin"/>
    <x v="2"/>
    <s v="United States"/>
    <s v="Houston"/>
    <x v="5"/>
    <n v="77036"/>
    <x v="2"/>
    <s v="OFF-BI-10000050"/>
    <x v="1"/>
    <x v="8"/>
    <s v="Angle-D Binders with Locking Rings, Label Holders"/>
    <n v="2.9199999999999995"/>
    <n v="2"/>
    <n v="0.8"/>
    <n v="-4.8180000000000005"/>
  </r>
  <r>
    <n v="5263"/>
    <s v="CA-2014-105165"/>
    <x v="557"/>
    <d v="2014-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s v="First Class"/>
    <s v="SZ-20035"/>
    <s v="Sam Zeldin"/>
    <x v="2"/>
    <s v="United States"/>
    <s v="Houston"/>
    <x v="5"/>
    <n v="77036"/>
    <x v="2"/>
    <s v="TEC-AC-10002718"/>
    <x v="2"/>
    <x v="11"/>
    <s v="Belkin Standard 104 key USB Keyboard"/>
    <n v="46.688000000000002"/>
    <n v="4"/>
    <n v="0.2"/>
    <n v="-2.9180000000000028"/>
  </r>
  <r>
    <n v="5265"/>
    <s v="CA-2014-105165"/>
    <x v="557"/>
    <d v="2014-09-10T00:00:00"/>
    <s v="First Class"/>
    <s v="SZ-20035"/>
    <s v="Sam Zeldin"/>
    <x v="2"/>
    <s v="United States"/>
    <s v="Houston"/>
    <x v="5"/>
    <n v="77036"/>
    <x v="2"/>
    <s v="OFF-AR-10003179"/>
    <x v="1"/>
    <x v="6"/>
    <s v="Dixon Ticonderoga Core-Lock Colored Pencils"/>
    <n v="21.864000000000001"/>
    <n v="3"/>
    <n v="0.2"/>
    <n v="3.5528999999999984"/>
  </r>
  <r>
    <n v="5266"/>
    <s v="CA-2017-147452"/>
    <x v="1033"/>
    <d v="2017-10-03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s v="First Class"/>
    <s v="CS-11845"/>
    <s v="Cari Sayre"/>
    <x v="1"/>
    <s v="United States"/>
    <s v="Seattle"/>
    <x v="4"/>
    <n v="98103"/>
    <x v="1"/>
    <s v="OFF-PA-10004039"/>
    <x v="1"/>
    <x v="10"/>
    <s v="Xerox 1882"/>
    <n v="167.94"/>
    <n v="3"/>
    <n v="0"/>
    <n v="82.290599999999998"/>
  </r>
  <r>
    <n v="5268"/>
    <s v="CA-2017-147452"/>
    <x v="1033"/>
    <d v="2017-10-03T00:00:00"/>
    <s v="First Class"/>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s v="Standard Class"/>
    <s v="MH-18115"/>
    <s v="Mick Hernandez"/>
    <x v="2"/>
    <s v="United States"/>
    <s v="Yonkers"/>
    <x v="15"/>
    <n v="10701"/>
    <x v="3"/>
    <s v="TEC-MA-10003173"/>
    <x v="2"/>
    <x v="15"/>
    <s v="Hewlett-Packard 300S Scientific Calculator"/>
    <n v="52.44"/>
    <n v="4"/>
    <n v="0"/>
    <n v="24.122399999999995"/>
  </r>
  <r>
    <n v="5270"/>
    <s v="CA-2017-144484"/>
    <x v="220"/>
    <d v="2017-09-11T00:00:00"/>
    <s v="Same Day"/>
    <s v="CB-12025"/>
    <s v="Cassandra Brandow"/>
    <x v="0"/>
    <s v="United States"/>
    <s v="San Francisco"/>
    <x v="1"/>
    <n v="94110"/>
    <x v="1"/>
    <s v="FUR-FU-10000260"/>
    <x v="0"/>
    <x v="5"/>
    <s v="6&quot; Cubicle Wall Clock, Black"/>
    <n v="32.36"/>
    <n v="4"/>
    <n v="0"/>
    <n v="11.6496"/>
  </r>
  <r>
    <n v="5271"/>
    <s v="CA-2017-144484"/>
    <x v="220"/>
    <d v="2017-09-11T00:00:00"/>
    <s v="Same Day"/>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s v="Same Day"/>
    <s v="JO-15145"/>
    <s v="Jack O'Briant"/>
    <x v="1"/>
    <s v="United States"/>
    <s v="Los Angeles"/>
    <x v="1"/>
    <n v="90008"/>
    <x v="1"/>
    <s v="FUR-FU-10001487"/>
    <x v="0"/>
    <x v="5"/>
    <s v="Eldon Expressions Wood and Plastic Desk Accessories, Cherry Wood"/>
    <n v="27.92"/>
    <n v="4"/>
    <n v="0"/>
    <n v="8.0967999999999982"/>
  </r>
  <r>
    <n v="5273"/>
    <s v="CA-2017-125913"/>
    <x v="1034"/>
    <d v="2017-01-16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s v="First Class"/>
    <s v="PA-19060"/>
    <s v="Pete Armstrong"/>
    <x v="2"/>
    <s v="United States"/>
    <s v="Miami"/>
    <x v="2"/>
    <n v="33142"/>
    <x v="0"/>
    <s v="OFF-BI-10000145"/>
    <x v="1"/>
    <x v="8"/>
    <s v="Zipper Ring Binder Pockets"/>
    <n v="3.7440000000000007"/>
    <n v="4"/>
    <n v="0.7"/>
    <n v="-2.6207999999999991"/>
  </r>
  <r>
    <n v="5275"/>
    <s v="CA-2015-162887"/>
    <x v="209"/>
    <d v="2015-11-09T00:00:00"/>
    <s v="Second Class"/>
    <s v="SV-20785"/>
    <s v="Stewart Visinsky"/>
    <x v="0"/>
    <s v="United States"/>
    <s v="Burlington"/>
    <x v="42"/>
    <s v="05408"/>
    <x v="3"/>
    <s v="FUR-CH-10000595"/>
    <x v="0"/>
    <x v="1"/>
    <s v="Safco Contoured Stacking Chairs"/>
    <n v="715.2"/>
    <n v="3"/>
    <n v="0"/>
    <n v="178.79999999999998"/>
  </r>
  <r>
    <n v="5276"/>
    <s v="CA-2017-147333"/>
    <x v="817"/>
    <d v="2017-12-20T00:00:00"/>
    <s v="Standard Class"/>
    <s v="KL-16555"/>
    <s v="Kelly Lampkin"/>
    <x v="1"/>
    <s v="United States"/>
    <s v="Fayetteville"/>
    <x v="36"/>
    <n v="72701"/>
    <x v="0"/>
    <s v="TEC-AC-10004469"/>
    <x v="2"/>
    <x v="11"/>
    <s v="Microsoft Sculpt Comfort Mouse"/>
    <n v="159.80000000000001"/>
    <n v="4"/>
    <n v="0"/>
    <n v="70.312000000000012"/>
  </r>
  <r>
    <n v="5277"/>
    <s v="CA-2017-147333"/>
    <x v="817"/>
    <d v="2017-12-20T00:00:00"/>
    <s v="Standard Class"/>
    <s v="KL-16555"/>
    <s v="Kelly Lampkin"/>
    <x v="1"/>
    <s v="United States"/>
    <s v="Fayetteville"/>
    <x v="36"/>
    <n v="72701"/>
    <x v="0"/>
    <s v="TEC-AC-10003038"/>
    <x v="2"/>
    <x v="11"/>
    <s v="Kingston Digital DataTraveler 16GB USB 2.0"/>
    <n v="44.75"/>
    <n v="5"/>
    <n v="0"/>
    <n v="8.5024999999999942"/>
  </r>
  <r>
    <n v="5278"/>
    <s v="CA-2014-113859"/>
    <x v="103"/>
    <d v="2014-09-17T00:00:00"/>
    <s v="Standard Class"/>
    <s v="BC-11125"/>
    <s v="Becky Castell"/>
    <x v="2"/>
    <s v="United States"/>
    <s v="Odessa"/>
    <x v="5"/>
    <n v="79762"/>
    <x v="2"/>
    <s v="FUR-CH-10004698"/>
    <x v="0"/>
    <x v="1"/>
    <s v="Padded Folding Chairs, Black, 4/Carton"/>
    <n v="340.11599999999999"/>
    <n v="6"/>
    <n v="0.3"/>
    <n v="-9.717599999999976"/>
  </r>
  <r>
    <n v="5279"/>
    <s v="CA-2014-159681"/>
    <x v="1035"/>
    <d v="2014-12-13T00:00:00"/>
    <s v="Standard Class"/>
    <s v="PO-18850"/>
    <s v="Patrick O'Brill"/>
    <x v="0"/>
    <s v="United States"/>
    <s v="Virginia Beach"/>
    <x v="17"/>
    <n v="23464"/>
    <x v="0"/>
    <s v="OFF-PA-10003641"/>
    <x v="1"/>
    <x v="10"/>
    <s v="Xerox 1909"/>
    <n v="105.52"/>
    <n v="4"/>
    <n v="0"/>
    <n v="48.539199999999994"/>
  </r>
  <r>
    <n v="5280"/>
    <s v="US-2017-104094"/>
    <x v="210"/>
    <d v="2017-09-11T00:00:00"/>
    <s v="Standard Class"/>
    <s v="AG-10675"/>
    <s v="Anna Gayman"/>
    <x v="0"/>
    <s v="United States"/>
    <s v="Milwaukee"/>
    <x v="6"/>
    <n v="53209"/>
    <x v="2"/>
    <s v="TEC-AC-10002134"/>
    <x v="2"/>
    <x v="11"/>
    <s v="Rosewill 107 Normal Keys USB Wired Standard Keyboard"/>
    <n v="13.48"/>
    <n v="1"/>
    <n v="0"/>
    <n v="1.8872"/>
  </r>
  <r>
    <n v="5281"/>
    <s v="CA-2017-152709"/>
    <x v="566"/>
    <d v="2017-10-12T00:00:00"/>
    <s v="Standard Class"/>
    <s v="DB-13210"/>
    <s v="Dean Braden"/>
    <x v="0"/>
    <s v="United States"/>
    <s v="Detroit"/>
    <x v="12"/>
    <n v="48234"/>
    <x v="2"/>
    <s v="OFF-ST-10001837"/>
    <x v="1"/>
    <x v="4"/>
    <s v="SAFCO Mobile Desk Side File, Wire Frame"/>
    <n v="85.52"/>
    <n v="2"/>
    <n v="0"/>
    <n v="22.235199999999999"/>
  </r>
  <r>
    <n v="5282"/>
    <s v="CA-2015-105158"/>
    <x v="577"/>
    <d v="2015-09-10T00:00:00"/>
    <s v="Standard Class"/>
    <s v="SP-20860"/>
    <s v="Sung Pak"/>
    <x v="1"/>
    <s v="United States"/>
    <s v="Rochester"/>
    <x v="11"/>
    <n v="55901"/>
    <x v="2"/>
    <s v="FUR-FU-10001706"/>
    <x v="0"/>
    <x v="5"/>
    <s v="Longer-Life Soft White Bulbs"/>
    <n v="6.16"/>
    <n v="2"/>
    <n v="0"/>
    <n v="2.9567999999999999"/>
  </r>
  <r>
    <n v="5283"/>
    <s v="CA-2015-105158"/>
    <x v="577"/>
    <d v="2015-09-10T00:00:00"/>
    <s v="Standard Class"/>
    <s v="SP-20860"/>
    <s v="Sung Pak"/>
    <x v="1"/>
    <s v="United States"/>
    <s v="Rochester"/>
    <x v="11"/>
    <n v="55901"/>
    <x v="2"/>
    <s v="OFF-PA-10001970"/>
    <x v="1"/>
    <x v="10"/>
    <s v="Xerox 1881"/>
    <n v="36.839999999999996"/>
    <n v="3"/>
    <n v="0"/>
    <n v="17.314799999999998"/>
  </r>
  <r>
    <n v="5284"/>
    <s v="CA-2014-133424"/>
    <x v="809"/>
    <d v="2014-04-04T00:00:00"/>
    <s v="Standard Class"/>
    <s v="Dl-13600"/>
    <s v="Dorris liebe"/>
    <x v="1"/>
    <s v="United States"/>
    <s v="Seattle"/>
    <x v="4"/>
    <n v="98105"/>
    <x v="1"/>
    <s v="OFF-ST-10002957"/>
    <x v="1"/>
    <x v="4"/>
    <s v="Sterilite Show Offs Storage Containers"/>
    <n v="15.84"/>
    <n v="3"/>
    <n v="0"/>
    <n v="0"/>
  </r>
  <r>
    <n v="5285"/>
    <s v="CA-2014-133424"/>
    <x v="809"/>
    <d v="2014-04-04T00:00:00"/>
    <s v="Standard Class"/>
    <s v="Dl-13600"/>
    <s v="Dorris liebe"/>
    <x v="1"/>
    <s v="United States"/>
    <s v="Seattle"/>
    <x v="4"/>
    <n v="98105"/>
    <x v="1"/>
    <s v="OFF-LA-10002312"/>
    <x v="1"/>
    <x v="2"/>
    <s v="Avery 490"/>
    <n v="44.400000000000006"/>
    <n v="3"/>
    <n v="0"/>
    <n v="22.200000000000003"/>
  </r>
  <r>
    <n v="5286"/>
    <s v="CA-2017-105991"/>
    <x v="1024"/>
    <d v="2017-05-06T00:00:00"/>
    <s v="First Class"/>
    <s v="LH-17020"/>
    <s v="Lisa Hazard"/>
    <x v="0"/>
    <s v="United States"/>
    <s v="Louisville"/>
    <x v="22"/>
    <n v="80027"/>
    <x v="1"/>
    <s v="OFF-EN-10002600"/>
    <x v="1"/>
    <x v="12"/>
    <s v="Redi-Strip #10 Envelopes, 4 1/8 x 9 1/2"/>
    <n v="21.240000000000002"/>
    <n v="9"/>
    <n v="0.2"/>
    <n v="7.4339999999999993"/>
  </r>
  <r>
    <n v="5287"/>
    <s v="CA-2017-105991"/>
    <x v="1024"/>
    <d v="2017-05-06T00:00:00"/>
    <s v="First Class"/>
    <s v="LH-17020"/>
    <s v="Lisa Hazard"/>
    <x v="0"/>
    <s v="United States"/>
    <s v="Louisville"/>
    <x v="22"/>
    <n v="80027"/>
    <x v="1"/>
    <s v="OFF-BI-10003274"/>
    <x v="1"/>
    <x v="8"/>
    <s v="Avery Durable Slant Ring Binders, No Labels"/>
    <n v="9.5520000000000014"/>
    <n v="8"/>
    <n v="0.7"/>
    <n v="-7.3231999999999999"/>
  </r>
  <r>
    <n v="5288"/>
    <s v="CA-2017-105991"/>
    <x v="1024"/>
    <d v="2017-05-06T00:00:00"/>
    <s v="First Class"/>
    <s v="LH-17020"/>
    <s v="Lisa Hazard"/>
    <x v="0"/>
    <s v="United States"/>
    <s v="Louisville"/>
    <x v="22"/>
    <n v="80027"/>
    <x v="1"/>
    <s v="FUR-BO-10004467"/>
    <x v="0"/>
    <x v="0"/>
    <s v="Bestar Classic Bookcase"/>
    <n v="89.991000000000014"/>
    <n v="3"/>
    <n v="0.7"/>
    <n v="-152.9847"/>
  </r>
  <r>
    <n v="5289"/>
    <s v="US-2017-136784"/>
    <x v="504"/>
    <d v="2017-05-05T00:00:00"/>
    <s v="Standard Class"/>
    <s v="AD-10180"/>
    <s v="Alan Dominguez"/>
    <x v="2"/>
    <s v="United States"/>
    <s v="San Francisco"/>
    <x v="1"/>
    <n v="94122"/>
    <x v="1"/>
    <s v="OFF-PA-10000675"/>
    <x v="1"/>
    <x v="10"/>
    <s v="Xerox 1919"/>
    <n v="163.96"/>
    <n v="4"/>
    <n v="0"/>
    <n v="80.340400000000002"/>
  </r>
  <r>
    <n v="5290"/>
    <s v="CA-2014-146283"/>
    <x v="78"/>
    <d v="2014-09-15T00:00:00"/>
    <s v="Standard Class"/>
    <s v="KT-16465"/>
    <s v="Kean Takahito"/>
    <x v="0"/>
    <s v="United States"/>
    <s v="Houston"/>
    <x v="5"/>
    <n v="77036"/>
    <x v="2"/>
    <s v="OFF-PA-10002259"/>
    <x v="1"/>
    <x v="10"/>
    <s v="Geographics Note Cards, Blank, White, 8 1/2&quot; x 11&quot;"/>
    <n v="17.904"/>
    <n v="2"/>
    <n v="0.2"/>
    <n v="6.2664"/>
  </r>
  <r>
    <n v="5291"/>
    <s v="CA-2014-146283"/>
    <x v="78"/>
    <d v="2014-09-15T00:00:00"/>
    <s v="Standard Class"/>
    <s v="KT-16465"/>
    <s v="Kean Takahito"/>
    <x v="0"/>
    <s v="United States"/>
    <s v="Houston"/>
    <x v="5"/>
    <n v="77036"/>
    <x v="2"/>
    <s v="FUR-CH-10004287"/>
    <x v="0"/>
    <x v="1"/>
    <s v="SAFCO Arco Folding Chair"/>
    <n v="966.69999999999982"/>
    <n v="5"/>
    <n v="0.3"/>
    <n v="-13.810000000000116"/>
  </r>
  <r>
    <n v="5292"/>
    <s v="CA-2014-146283"/>
    <x v="78"/>
    <d v="2014-09-15T00:00:00"/>
    <s v="Standard Class"/>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s v="First Class"/>
    <s v="PJ-19015"/>
    <s v="Pauline Johnson"/>
    <x v="0"/>
    <s v="United States"/>
    <s v="Miami"/>
    <x v="2"/>
    <n v="33180"/>
    <x v="0"/>
    <s v="OFF-ST-10004835"/>
    <x v="1"/>
    <x v="4"/>
    <s v="Plastic Stacking Crates &amp; Casters"/>
    <n v="4.4640000000000004"/>
    <n v="1"/>
    <n v="0.2"/>
    <n v="0.33479999999999999"/>
  </r>
  <r>
    <n v="5294"/>
    <s v="CA-2015-111073"/>
    <x v="207"/>
    <d v="2015-12-30T00:00:00"/>
    <s v="Standard Class"/>
    <s v="MC-18100"/>
    <s v="Mick Crebagga"/>
    <x v="0"/>
    <s v="United States"/>
    <s v="Medina"/>
    <x v="24"/>
    <n v="44256"/>
    <x v="3"/>
    <s v="FUR-TA-10004086"/>
    <x v="0"/>
    <x v="3"/>
    <s v="KI Adjustable-Height Table"/>
    <n v="51.588000000000001"/>
    <n v="1"/>
    <n v="0.4"/>
    <n v="-15.476400000000005"/>
  </r>
  <r>
    <n v="5295"/>
    <s v="CA-2017-144883"/>
    <x v="733"/>
    <d v="2017-08-19T00:00:00"/>
    <s v="Standard Class"/>
    <s v="BO-11350"/>
    <s v="Bill Overfelt"/>
    <x v="1"/>
    <s v="United States"/>
    <s v="Roseville"/>
    <x v="11"/>
    <n v="55113"/>
    <x v="2"/>
    <s v="OFF-LA-10000305"/>
    <x v="1"/>
    <x v="2"/>
    <s v="Avery 495"/>
    <n v="50.4"/>
    <n v="8"/>
    <n v="0"/>
    <n v="23.183999999999997"/>
  </r>
  <r>
    <n v="5296"/>
    <s v="CA-2017-142174"/>
    <x v="168"/>
    <d v="2017-03-09T00:00:00"/>
    <s v="Standard Class"/>
    <s v="DP-13000"/>
    <s v="Darren Powers"/>
    <x v="0"/>
    <s v="United States"/>
    <s v="Houston"/>
    <x v="5"/>
    <n v="77041"/>
    <x v="2"/>
    <s v="OFF-PA-10000806"/>
    <x v="1"/>
    <x v="10"/>
    <s v="Xerox 1934"/>
    <n v="89.567999999999998"/>
    <n v="2"/>
    <n v="0.2"/>
    <n v="32.468400000000003"/>
  </r>
  <r>
    <n v="5297"/>
    <s v="CA-2017-108791"/>
    <x v="944"/>
    <d v="2017-07-31T00:00:00"/>
    <s v="Standard Class"/>
    <s v="TM-21490"/>
    <s v="Tony Molinari"/>
    <x v="0"/>
    <s v="United States"/>
    <s v="Yonkers"/>
    <x v="15"/>
    <n v="10701"/>
    <x v="3"/>
    <s v="FUR-FU-10004018"/>
    <x v="0"/>
    <x v="5"/>
    <s v="Tensor Computer Mounted Lamp"/>
    <n v="14.89"/>
    <n v="1"/>
    <n v="0"/>
    <n v="4.0203000000000007"/>
  </r>
  <r>
    <n v="5298"/>
    <s v="CA-2017-108791"/>
    <x v="944"/>
    <d v="2017-07-31T00:00:00"/>
    <s v="Standard Class"/>
    <s v="TM-21490"/>
    <s v="Tony Molinari"/>
    <x v="0"/>
    <s v="United States"/>
    <s v="Yonkers"/>
    <x v="15"/>
    <n v="10701"/>
    <x v="3"/>
    <s v="TEC-PH-10002660"/>
    <x v="2"/>
    <x v="7"/>
    <s v="Nortel Networks T7316 E Nt8 B27"/>
    <n v="543.91999999999996"/>
    <n v="8"/>
    <n v="0"/>
    <n v="135.98000000000002"/>
  </r>
  <r>
    <n v="5299"/>
    <s v="CA-2016-106656"/>
    <x v="713"/>
    <d v="2016-09-26T00:00:00"/>
    <s v="First Class"/>
    <s v="DV-13045"/>
    <s v="Darrin Van Huff"/>
    <x v="1"/>
    <s v="United States"/>
    <s v="San Diego"/>
    <x v="1"/>
    <n v="92037"/>
    <x v="1"/>
    <s v="OFF-EN-10001509"/>
    <x v="1"/>
    <x v="12"/>
    <s v="Poly String Tie Envelopes"/>
    <n v="4.08"/>
    <n v="2"/>
    <n v="0"/>
    <n v="1.9175999999999997"/>
  </r>
  <r>
    <n v="5300"/>
    <s v="CA-2016-106656"/>
    <x v="713"/>
    <d v="2016-09-26T00:00:00"/>
    <s v="First Class"/>
    <s v="DV-13045"/>
    <s v="Darrin Van Huff"/>
    <x v="1"/>
    <s v="United States"/>
    <s v="San Diego"/>
    <x v="1"/>
    <n v="92037"/>
    <x v="1"/>
    <s v="OFF-LA-10003148"/>
    <x v="1"/>
    <x v="2"/>
    <s v="Avery 51"/>
    <n v="18.899999999999999"/>
    <n v="3"/>
    <n v="0"/>
    <n v="8.6939999999999991"/>
  </r>
  <r>
    <n v="5301"/>
    <s v="CA-2016-113831"/>
    <x v="198"/>
    <d v="2016-06-03T00:00:00"/>
    <s v="Standard Class"/>
    <s v="AH-10690"/>
    <s v="Anna Häberlin"/>
    <x v="1"/>
    <s v="United States"/>
    <s v="Springfield"/>
    <x v="17"/>
    <n v="22153"/>
    <x v="0"/>
    <s v="FUR-TA-10002645"/>
    <x v="0"/>
    <x v="3"/>
    <s v="Hon Rectangular Conference Tables"/>
    <n v="2275.5"/>
    <n v="10"/>
    <n v="0"/>
    <n v="386.83499999999981"/>
  </r>
  <r>
    <n v="5302"/>
    <s v="CA-2016-113831"/>
    <x v="198"/>
    <d v="2016-06-03T00:00:00"/>
    <s v="Standard Class"/>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s v="Standard Class"/>
    <s v="AH-10690"/>
    <s v="Anna Häberlin"/>
    <x v="1"/>
    <s v="United States"/>
    <s v="Springfield"/>
    <x v="17"/>
    <n v="22153"/>
    <x v="0"/>
    <s v="OFF-LA-10001297"/>
    <x v="1"/>
    <x v="2"/>
    <s v="Avery 473"/>
    <n v="62.099999999999994"/>
    <n v="6"/>
    <n v="0"/>
    <n v="29.808"/>
  </r>
  <r>
    <n v="5304"/>
    <s v="US-2014-139500"/>
    <x v="912"/>
    <d v="2014-11-20T00:00:00"/>
    <s v="Standard Class"/>
    <s v="AB-10165"/>
    <s v="Alan Barnes"/>
    <x v="0"/>
    <s v="United States"/>
    <s v="Decatur"/>
    <x v="10"/>
    <n v="62521"/>
    <x v="2"/>
    <s v="FUR-CH-10002017"/>
    <x v="0"/>
    <x v="1"/>
    <s v="SAFCO Optional Arm Kit for Workspace Cribbage Stacking Chair"/>
    <n v="37.295999999999999"/>
    <n v="2"/>
    <n v="0.3"/>
    <n v="-1.0656000000000017"/>
  </r>
  <r>
    <n v="5305"/>
    <s v="US-2014-166310"/>
    <x v="158"/>
    <d v="2014-09-23T00:00:00"/>
    <s v="First Class"/>
    <s v="JS-15940"/>
    <s v="Joni Sundaresam"/>
    <x v="2"/>
    <s v="United States"/>
    <s v="Garland"/>
    <x v="5"/>
    <n v="75043"/>
    <x v="2"/>
    <s v="FUR-FU-10001546"/>
    <x v="0"/>
    <x v="5"/>
    <s v="Dana Swing-Arm Lamps"/>
    <n v="8.5440000000000005"/>
    <n v="2"/>
    <n v="0.6"/>
    <n v="-7.4759999999999991"/>
  </r>
  <r>
    <n v="5306"/>
    <s v="US-2016-168410"/>
    <x v="823"/>
    <d v="2016-02-26T00:00:00"/>
    <s v="Standard Class"/>
    <s v="BV-11245"/>
    <s v="Benjamin Venier"/>
    <x v="1"/>
    <s v="United States"/>
    <s v="Oceanside"/>
    <x v="15"/>
    <n v="11572"/>
    <x v="3"/>
    <s v="FUR-FU-10000629"/>
    <x v="0"/>
    <x v="5"/>
    <s v="9-3/4 Diameter Round Wall Clock"/>
    <n v="68.949999999999989"/>
    <n v="5"/>
    <n v="0"/>
    <n v="28.959000000000003"/>
  </r>
  <r>
    <n v="5307"/>
    <s v="US-2016-168410"/>
    <x v="823"/>
    <d v="2016-02-26T00:00:00"/>
    <s v="Standard Class"/>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s v="Standard Class"/>
    <s v="BV-11245"/>
    <s v="Benjamin Venier"/>
    <x v="1"/>
    <s v="United States"/>
    <s v="Oceanside"/>
    <x v="15"/>
    <n v="11572"/>
    <x v="3"/>
    <s v="TEC-PH-10002583"/>
    <x v="2"/>
    <x v="7"/>
    <s v="iOttie HLCRIO102 Car Mount"/>
    <n v="39.979999999999997"/>
    <n v="2"/>
    <n v="0"/>
    <n v="1.9989999999999952"/>
  </r>
  <r>
    <n v="5309"/>
    <s v="CA-2017-131254"/>
    <x v="123"/>
    <d v="2017-11-21T00:00:00"/>
    <s v="First Class"/>
    <s v="NC-18415"/>
    <s v="Nathan Cano"/>
    <x v="0"/>
    <s v="United States"/>
    <s v="Houston"/>
    <x v="5"/>
    <n v="77095"/>
    <x v="2"/>
    <s v="FUR-CH-10003774"/>
    <x v="0"/>
    <x v="1"/>
    <s v="Global Wood Trimmed Manager's Task Chair, Khaki"/>
    <n v="191.05799999999999"/>
    <n v="3"/>
    <n v="0.3"/>
    <n v="-46.399800000000013"/>
  </r>
  <r>
    <n v="5310"/>
    <s v="CA-2017-131254"/>
    <x v="123"/>
    <d v="2017-11-21T00:00:00"/>
    <s v="First Class"/>
    <s v="NC-18415"/>
    <s v="Nathan Cano"/>
    <x v="0"/>
    <s v="United States"/>
    <s v="Houston"/>
    <x v="5"/>
    <n v="77095"/>
    <x v="2"/>
    <s v="OFF-AR-10003876"/>
    <x v="1"/>
    <x v="6"/>
    <s v="Avery Hi-Liter GlideStik Fluorescent Highlighter, Yellow Ink"/>
    <n v="13.040000000000001"/>
    <n v="5"/>
    <n v="0.2"/>
    <n v="3.9120000000000004"/>
  </r>
  <r>
    <n v="5311"/>
    <s v="CA-2017-131254"/>
    <x v="123"/>
    <d v="2017-11-21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s v="Standard Class"/>
    <s v="SU-20665"/>
    <s v="Stephanie Ulpright"/>
    <x v="2"/>
    <s v="United States"/>
    <s v="Greenville"/>
    <x v="3"/>
    <n v="27834"/>
    <x v="0"/>
    <s v="OFF-LA-10004559"/>
    <x v="1"/>
    <x v="2"/>
    <s v="Avery 49"/>
    <n v="9.2159999999999993"/>
    <n v="4"/>
    <n v="0.2"/>
    <n v="3.3408000000000002"/>
  </r>
  <r>
    <n v="5313"/>
    <s v="CA-2016-123414"/>
    <x v="1036"/>
    <d v="2016-08-27T00:00:00"/>
    <s v="Standard Class"/>
    <s v="SU-20665"/>
    <s v="Stephanie Ulpright"/>
    <x v="2"/>
    <s v="United States"/>
    <s v="Greenville"/>
    <x v="3"/>
    <n v="27834"/>
    <x v="0"/>
    <s v="OFF-SU-10002573"/>
    <x v="1"/>
    <x v="14"/>
    <s v="Acme 10&quot; Easy Grip Assistive Scissors"/>
    <n v="28.048000000000002"/>
    <n v="2"/>
    <n v="0.2"/>
    <n v="3.5059999999999967"/>
  </r>
  <r>
    <n v="5314"/>
    <s v="CA-2017-137876"/>
    <x v="504"/>
    <d v="2017-05-05T00:00:00"/>
    <s v="Standard Class"/>
    <s v="DJ-13510"/>
    <s v="Don Jones"/>
    <x v="1"/>
    <s v="United States"/>
    <s v="San Francisco"/>
    <x v="1"/>
    <n v="94110"/>
    <x v="1"/>
    <s v="FUR-FU-10000222"/>
    <x v="0"/>
    <x v="5"/>
    <s v="Seth Thomas 16&quot; Steel Case Clock"/>
    <n v="64.959999999999994"/>
    <n v="2"/>
    <n v="0"/>
    <n v="21.436799999999998"/>
  </r>
  <r>
    <n v="5315"/>
    <s v="CA-2017-137876"/>
    <x v="504"/>
    <d v="2017-05-05T00:00:00"/>
    <s v="Standard Class"/>
    <s v="DJ-13510"/>
    <s v="Don Jones"/>
    <x v="1"/>
    <s v="United States"/>
    <s v="San Francisco"/>
    <x v="1"/>
    <n v="94110"/>
    <x v="1"/>
    <s v="OFF-EN-10001219"/>
    <x v="1"/>
    <x v="12"/>
    <s v="#10- 4 1/8&quot; x 9 1/2&quot; Security-Tint Envelopes"/>
    <n v="30.56"/>
    <n v="4"/>
    <n v="0"/>
    <n v="14.974399999999999"/>
  </r>
  <r>
    <n v="5316"/>
    <s v="CA-2016-154060"/>
    <x v="440"/>
    <d v="2016-05-08T00:00:00"/>
    <s v="Standard Class"/>
    <s v="DL-12865"/>
    <s v="Dan Lawera"/>
    <x v="0"/>
    <s v="United States"/>
    <s v="Greensboro"/>
    <x v="3"/>
    <n v="27405"/>
    <x v="0"/>
    <s v="FUR-CH-10002304"/>
    <x v="0"/>
    <x v="1"/>
    <s v="Global Stack Chair without Arms, Black"/>
    <n v="187.05600000000001"/>
    <n v="9"/>
    <n v="0.2"/>
    <n v="11.69100000000001"/>
  </r>
  <r>
    <n v="5317"/>
    <s v="US-2017-162558"/>
    <x v="280"/>
    <d v="2017-10-05T00:00:00"/>
    <s v="First Class"/>
    <s v="Dp-13240"/>
    <s v="Dean percer"/>
    <x v="2"/>
    <s v="United States"/>
    <s v="Knoxville"/>
    <x v="18"/>
    <n v="37918"/>
    <x v="0"/>
    <s v="FUR-FU-10002364"/>
    <x v="0"/>
    <x v="5"/>
    <s v="Eldon Expressions Wood Desk Accessories, Oak"/>
    <n v="11.808"/>
    <n v="2"/>
    <n v="0.2"/>
    <n v="1.3283999999999985"/>
  </r>
  <r>
    <n v="5318"/>
    <s v="US-2017-162558"/>
    <x v="280"/>
    <d v="2017-10-05T00:00:00"/>
    <s v="First Class"/>
    <s v="Dp-13240"/>
    <s v="Dean percer"/>
    <x v="2"/>
    <s v="United States"/>
    <s v="Knoxville"/>
    <x v="18"/>
    <n v="37918"/>
    <x v="0"/>
    <s v="FUR-FU-10004864"/>
    <x v="0"/>
    <x v="5"/>
    <s v="Eldon 500 Class Desk Accessories"/>
    <n v="9.6560000000000006"/>
    <n v="1"/>
    <n v="0.2"/>
    <n v="1.5691000000000002"/>
  </r>
  <r>
    <n v="5319"/>
    <s v="US-2017-162558"/>
    <x v="280"/>
    <d v="2017-10-05T00:00:00"/>
    <s v="First Class"/>
    <s v="Dp-13240"/>
    <s v="Dean percer"/>
    <x v="2"/>
    <s v="United States"/>
    <s v="Knoxville"/>
    <x v="18"/>
    <n v="37918"/>
    <x v="0"/>
    <s v="OFF-PA-10003172"/>
    <x v="1"/>
    <x v="10"/>
    <s v="Xerox 1996"/>
    <n v="20.736000000000004"/>
    <n v="4"/>
    <n v="0.2"/>
    <n v="7.2576000000000001"/>
  </r>
  <r>
    <n v="5320"/>
    <s v="US-2017-162558"/>
    <x v="280"/>
    <d v="2017-10-05T00:00:00"/>
    <s v="First Class"/>
    <s v="Dp-13240"/>
    <s v="Dean percer"/>
    <x v="2"/>
    <s v="United States"/>
    <s v="Knoxville"/>
    <x v="18"/>
    <n v="37918"/>
    <x v="0"/>
    <s v="OFF-BI-10000977"/>
    <x v="1"/>
    <x v="8"/>
    <s v="Ibico Plastic Spiral Binding Combs"/>
    <n v="27.360000000000003"/>
    <n v="3"/>
    <n v="0.7"/>
    <n v="-21.887999999999991"/>
  </r>
  <r>
    <n v="5321"/>
    <s v="US-2017-162558"/>
    <x v="280"/>
    <d v="2017-10-05T00:00:00"/>
    <s v="First Class"/>
    <s v="Dp-13240"/>
    <s v="Dean percer"/>
    <x v="2"/>
    <s v="United States"/>
    <s v="Knoxville"/>
    <x v="18"/>
    <n v="37918"/>
    <x v="0"/>
    <s v="FUR-TA-10000198"/>
    <x v="0"/>
    <x v="3"/>
    <s v="Chromcraft Bull-Nose Wood Oval Conference Tables &amp; Bases"/>
    <n v="2314.116"/>
    <n v="7"/>
    <n v="0.4"/>
    <n v="-1002.7836000000001"/>
  </r>
  <r>
    <n v="5322"/>
    <s v="US-2017-162558"/>
    <x v="280"/>
    <d v="2017-10-05T00:00:00"/>
    <s v="First Class"/>
    <s v="Dp-13240"/>
    <s v="Dean percer"/>
    <x v="2"/>
    <s v="United States"/>
    <s v="Knoxville"/>
    <x v="18"/>
    <n v="37918"/>
    <x v="0"/>
    <s v="OFF-BI-10003984"/>
    <x v="1"/>
    <x v="8"/>
    <s v="Lock-Up Easel 'Spel-Binder'"/>
    <n v="34.236000000000004"/>
    <n v="4"/>
    <n v="0.7"/>
    <n v="-26.247599999999998"/>
  </r>
  <r>
    <n v="5323"/>
    <s v="US-2017-162558"/>
    <x v="280"/>
    <d v="2017-10-05T00:00:00"/>
    <s v="First Class"/>
    <s v="Dp-13240"/>
    <s v="Dean percer"/>
    <x v="2"/>
    <s v="United States"/>
    <s v="Knoxville"/>
    <x v="18"/>
    <n v="37918"/>
    <x v="0"/>
    <s v="FUR-FU-10003691"/>
    <x v="0"/>
    <x v="5"/>
    <s v="Eldon Image Series Desk Accessories, Ebony"/>
    <n v="19.760000000000002"/>
    <n v="2"/>
    <n v="0.2"/>
    <n v="5.9279999999999999"/>
  </r>
  <r>
    <n v="5324"/>
    <s v="CA-2017-134439"/>
    <x v="65"/>
    <d v="2017-09-23T00:00:00"/>
    <s v="Second Class"/>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s v="Standard Class"/>
    <s v="TZ-21580"/>
    <s v="Tracy Zic"/>
    <x v="0"/>
    <s v="United States"/>
    <s v="Lakewood"/>
    <x v="1"/>
    <n v="90712"/>
    <x v="1"/>
    <s v="OFF-AR-10003723"/>
    <x v="1"/>
    <x v="6"/>
    <s v="Avery Hi-Liter Fluorescent Desk Style Markers"/>
    <n v="16.899999999999999"/>
    <n v="5"/>
    <n v="0"/>
    <n v="6.2530000000000001"/>
  </r>
  <r>
    <n v="5326"/>
    <s v="CA-2015-119508"/>
    <x v="784"/>
    <d v="2015-12-09T00:00:00"/>
    <s v="Standard Class"/>
    <s v="TZ-21580"/>
    <s v="Tracy Zic"/>
    <x v="0"/>
    <s v="United States"/>
    <s v="Lakewood"/>
    <x v="1"/>
    <n v="90712"/>
    <x v="1"/>
    <s v="FUR-FU-10004270"/>
    <x v="0"/>
    <x v="5"/>
    <s v="Eldon Image Series Desk Accessories, Burgundy"/>
    <n v="25.08"/>
    <n v="6"/>
    <n v="0"/>
    <n v="9.0288000000000004"/>
  </r>
  <r>
    <n v="5327"/>
    <s v="CA-2015-152681"/>
    <x v="184"/>
    <d v="2015-01-22T00:00:00"/>
    <s v="Standard Class"/>
    <s v="SC-20260"/>
    <s v="Scott Cohen"/>
    <x v="1"/>
    <s v="United States"/>
    <s v="Lawrence"/>
    <x v="31"/>
    <n v="1841"/>
    <x v="3"/>
    <s v="OFF-AR-10003183"/>
    <x v="1"/>
    <x v="6"/>
    <s v="Avery Fluorescent Highlighter Four-Color Set"/>
    <n v="6.68"/>
    <n v="2"/>
    <n v="0"/>
    <n v="2.0039999999999996"/>
  </r>
  <r>
    <n v="5328"/>
    <s v="CA-2014-130813"/>
    <x v="1037"/>
    <d v="2014-01-08T00:00:00"/>
    <s v="Second Class"/>
    <s v="LS-17230"/>
    <s v="Lycoris Saunders"/>
    <x v="0"/>
    <s v="United States"/>
    <s v="Los Angeles"/>
    <x v="1"/>
    <n v="90049"/>
    <x v="1"/>
    <s v="OFF-PA-10002005"/>
    <x v="1"/>
    <x v="10"/>
    <s v="Xerox 225"/>
    <n v="19.440000000000001"/>
    <n v="3"/>
    <n v="0"/>
    <n v="9.3312000000000008"/>
  </r>
  <r>
    <n v="5329"/>
    <s v="CA-2015-120320"/>
    <x v="616"/>
    <d v="2015-03-09T00:00:00"/>
    <s v="Standard Class"/>
    <s v="MV-18190"/>
    <s v="Mike Vittorini"/>
    <x v="0"/>
    <s v="United States"/>
    <s v="Houston"/>
    <x v="5"/>
    <n v="77036"/>
    <x v="2"/>
    <s v="TEC-PH-10000149"/>
    <x v="2"/>
    <x v="7"/>
    <s v="Cisco SPA525G2 IP Phone - Wireless"/>
    <n v="31.92"/>
    <n v="2"/>
    <n v="0.2"/>
    <n v="2.3939999999999984"/>
  </r>
  <r>
    <n v="5330"/>
    <s v="CA-2016-111941"/>
    <x v="591"/>
    <d v="2016-12-28T00:00:00"/>
    <s v="Second Class"/>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s v="Standard Class"/>
    <s v="CV-12295"/>
    <s v="Christina VanderZanden"/>
    <x v="0"/>
    <s v="United States"/>
    <s v="New York City"/>
    <x v="15"/>
    <n v="10011"/>
    <x v="3"/>
    <s v="FUR-FU-10004748"/>
    <x v="0"/>
    <x v="5"/>
    <s v="Howard Miller 16&quot; Diameter Gallery Wall Clock"/>
    <n v="63.94"/>
    <n v="1"/>
    <n v="0"/>
    <n v="24.936599999999999"/>
  </r>
  <r>
    <n v="5332"/>
    <s v="CA-2016-123120"/>
    <x v="913"/>
    <d v="2016-09-08T00:00:00"/>
    <s v="Standard Class"/>
    <s v="CV-12295"/>
    <s v="Christina VanderZanden"/>
    <x v="0"/>
    <s v="United States"/>
    <s v="New York City"/>
    <x v="15"/>
    <n v="10011"/>
    <x v="3"/>
    <s v="OFF-BI-10001460"/>
    <x v="1"/>
    <x v="8"/>
    <s v="Plastic Binding Combs"/>
    <n v="60.600000000000009"/>
    <n v="5"/>
    <n v="0.2"/>
    <n v="20.452499999999997"/>
  </r>
  <r>
    <n v="5333"/>
    <s v="CA-2016-123120"/>
    <x v="913"/>
    <d v="2016-09-08T00:00:00"/>
    <s v="Standard Class"/>
    <s v="CV-12295"/>
    <s v="Christina VanderZanden"/>
    <x v="0"/>
    <s v="United States"/>
    <s v="New York City"/>
    <x v="15"/>
    <n v="10011"/>
    <x v="3"/>
    <s v="OFF-SU-10002503"/>
    <x v="1"/>
    <x v="14"/>
    <s v="Acme Preferred Stainless Steel Scissors"/>
    <n v="22.72"/>
    <n v="4"/>
    <n v="0"/>
    <n v="6.5887999999999991"/>
  </r>
  <r>
    <n v="5334"/>
    <s v="CA-2014-103331"/>
    <x v="86"/>
    <d v="2014-09-01T00:00:00"/>
    <s v="Standard Class"/>
    <s v="KB-16315"/>
    <s v="Karl Braun"/>
    <x v="0"/>
    <s v="United States"/>
    <s v="Newark"/>
    <x v="13"/>
    <n v="19711"/>
    <x v="3"/>
    <s v="FUR-FU-10001731"/>
    <x v="0"/>
    <x v="5"/>
    <s v="Acrylic Self-Standing Desk Frames"/>
    <n v="10.68"/>
    <n v="4"/>
    <n v="0"/>
    <n v="4.0583999999999998"/>
  </r>
  <r>
    <n v="5335"/>
    <s v="CA-2014-103331"/>
    <x v="86"/>
    <d v="2014-09-01T00:00:00"/>
    <s v="Standard Class"/>
    <s v="KB-16315"/>
    <s v="Karl Braun"/>
    <x v="0"/>
    <s v="United States"/>
    <s v="Newark"/>
    <x v="13"/>
    <n v="19711"/>
    <x v="3"/>
    <s v="OFF-PA-10002160"/>
    <x v="1"/>
    <x v="10"/>
    <s v="Xerox 1978"/>
    <n v="17.34"/>
    <n v="3"/>
    <n v="0"/>
    <n v="8.4966000000000008"/>
  </r>
  <r>
    <n v="5336"/>
    <s v="CA-2014-103331"/>
    <x v="86"/>
    <d v="2014-09-01T00:00:00"/>
    <s v="Standard Class"/>
    <s v="KB-16315"/>
    <s v="Karl Braun"/>
    <x v="0"/>
    <s v="United States"/>
    <s v="Newark"/>
    <x v="13"/>
    <n v="19711"/>
    <x v="3"/>
    <s v="OFF-PA-10002659"/>
    <x v="1"/>
    <x v="10"/>
    <s v="Avoid Verbal Orders Carbonless Minifold Book"/>
    <n v="3.38"/>
    <n v="1"/>
    <n v="0"/>
    <n v="1.5547999999999997"/>
  </r>
  <r>
    <n v="5337"/>
    <s v="CA-2015-169278"/>
    <x v="1031"/>
    <d v="2015-05-25T00:00:00"/>
    <s v="Standard Class"/>
    <s v="ME-18010"/>
    <s v="Michelle Ellison"/>
    <x v="1"/>
    <s v="United States"/>
    <s v="Seattle"/>
    <x v="4"/>
    <n v="98105"/>
    <x v="1"/>
    <s v="OFF-BI-10001636"/>
    <x v="1"/>
    <x v="8"/>
    <s v="Ibico Plastic and Wire Spiral Binding Combs"/>
    <n v="26.975999999999999"/>
    <n v="4"/>
    <n v="0.2"/>
    <n v="8.767199999999999"/>
  </r>
  <r>
    <n v="5338"/>
    <s v="CA-2017-111577"/>
    <x v="524"/>
    <d v="2017-10-21T00:00:00"/>
    <s v="Standard Class"/>
    <s v="AJ-10780"/>
    <s v="Anthony Jacobs"/>
    <x v="1"/>
    <s v="United States"/>
    <s v="Scottsdale"/>
    <x v="16"/>
    <n v="85254"/>
    <x v="1"/>
    <s v="OFF-PA-10000062"/>
    <x v="1"/>
    <x v="10"/>
    <s v="Green Bar Computer Printout Paper"/>
    <n v="307.77600000000001"/>
    <n v="7"/>
    <n v="0.2"/>
    <n v="111.5688"/>
  </r>
  <r>
    <n v="5339"/>
    <s v="CA-2015-146486"/>
    <x v="529"/>
    <d v="2015-11-14T00:00:00"/>
    <s v="Second Class"/>
    <s v="DV-13465"/>
    <s v="Dianna Vittorini"/>
    <x v="0"/>
    <s v="United States"/>
    <s v="Oceanside"/>
    <x v="15"/>
    <n v="11572"/>
    <x v="3"/>
    <s v="OFF-ST-10002554"/>
    <x v="1"/>
    <x v="4"/>
    <s v="Tennsco Industrial Shelving"/>
    <n v="244.54999999999998"/>
    <n v="5"/>
    <n v="0"/>
    <n v="4.8910000000000053"/>
  </r>
  <r>
    <n v="5340"/>
    <s v="CA-2015-146486"/>
    <x v="529"/>
    <d v="2015-11-14T00:00:00"/>
    <s v="Second Class"/>
    <s v="DV-13465"/>
    <s v="Dianna Vittorini"/>
    <x v="0"/>
    <s v="United States"/>
    <s v="Oceanside"/>
    <x v="15"/>
    <n v="11572"/>
    <x v="3"/>
    <s v="OFF-EN-10001509"/>
    <x v="1"/>
    <x v="12"/>
    <s v="Poly String Tie Envelopes"/>
    <n v="12.24"/>
    <n v="6"/>
    <n v="0"/>
    <n v="5.7527999999999988"/>
  </r>
  <r>
    <n v="5341"/>
    <s v="CA-2015-146486"/>
    <x v="529"/>
    <d v="2015-11-14T00:00:00"/>
    <s v="Second Class"/>
    <s v="DV-13465"/>
    <s v="Dianna Vittorini"/>
    <x v="0"/>
    <s v="United States"/>
    <s v="Oceanside"/>
    <x v="15"/>
    <n v="11572"/>
    <x v="3"/>
    <s v="TEC-AC-10002018"/>
    <x v="2"/>
    <x v="11"/>
    <s v="AmazonBasics 3-Button USB Wired Mouse"/>
    <n v="13.98"/>
    <n v="2"/>
    <n v="0"/>
    <n v="6.011400000000001"/>
  </r>
  <r>
    <n v="5342"/>
    <s v="CA-2015-146486"/>
    <x v="529"/>
    <d v="2015-11-14T00:00:00"/>
    <s v="Second Class"/>
    <s v="DV-13465"/>
    <s v="Dianna Vittorini"/>
    <x v="0"/>
    <s v="United States"/>
    <s v="Oceanside"/>
    <x v="15"/>
    <n v="11572"/>
    <x v="3"/>
    <s v="TEC-AC-10002637"/>
    <x v="2"/>
    <x v="11"/>
    <s v="Logitech VX Revolution Cordless Laser Mouse for Notebooks (Black)"/>
    <n v="899.95"/>
    <n v="5"/>
    <n v="0"/>
    <n v="53.996999999999957"/>
  </r>
  <r>
    <n v="5343"/>
    <s v="US-2014-168501"/>
    <x v="871"/>
    <d v="2014-11-27T00:00:00"/>
    <s v="Standard Class"/>
    <s v="JK-15325"/>
    <s v="Jason Klamczynski"/>
    <x v="1"/>
    <s v="United States"/>
    <s v="Dallas"/>
    <x v="5"/>
    <n v="75220"/>
    <x v="2"/>
    <s v="OFF-EN-10001509"/>
    <x v="1"/>
    <x v="12"/>
    <s v="Poly String Tie Envelopes"/>
    <n v="1.6320000000000001"/>
    <n v="1"/>
    <n v="0.2"/>
    <n v="0.55079999999999985"/>
  </r>
  <r>
    <n v="5344"/>
    <s v="US-2014-168501"/>
    <x v="871"/>
    <d v="2014-11-27T00:00:00"/>
    <s v="Standard Class"/>
    <s v="JK-15325"/>
    <s v="Jason Klamczynski"/>
    <x v="1"/>
    <s v="United States"/>
    <s v="Dallas"/>
    <x v="5"/>
    <n v="75220"/>
    <x v="2"/>
    <s v="TEC-PH-10004922"/>
    <x v="2"/>
    <x v="7"/>
    <s v="RCA Visys Integrated PBX 8-Line Router"/>
    <n v="267.95999999999998"/>
    <n v="5"/>
    <n v="0.2"/>
    <n v="16.747500000000016"/>
  </r>
  <r>
    <n v="5345"/>
    <s v="CA-2015-112053"/>
    <x v="2"/>
    <d v="2015-10-13T00:00:00"/>
    <s v="Second Class"/>
    <s v="SH-20395"/>
    <s v="Shahid Hopkins"/>
    <x v="0"/>
    <s v="United States"/>
    <s v="Rochester"/>
    <x v="15"/>
    <n v="14609"/>
    <x v="3"/>
    <s v="TEC-AC-10002550"/>
    <x v="2"/>
    <x v="11"/>
    <s v="Memorex 25GB 6X Branded Blu-Ray Recordable Disc, 30/Pack"/>
    <n v="31.95"/>
    <n v="1"/>
    <n v="0"/>
    <n v="2.2364999999999995"/>
  </r>
  <r>
    <n v="5346"/>
    <s v="CA-2017-108539"/>
    <x v="708"/>
    <d v="2017-03-23T00:00:00"/>
    <s v="Second Class"/>
    <s v="SC-20725"/>
    <s v="Steven Cartwright"/>
    <x v="0"/>
    <s v="United States"/>
    <s v="Los Angeles"/>
    <x v="1"/>
    <n v="90045"/>
    <x v="1"/>
    <s v="OFF-ST-10003208"/>
    <x v="1"/>
    <x v="4"/>
    <s v="Adjustable Depth Letter/Legal Cart"/>
    <n v="725.84"/>
    <n v="4"/>
    <n v="0"/>
    <n v="210.4935999999999"/>
  </r>
  <r>
    <n v="5347"/>
    <s v="CA-2017-108539"/>
    <x v="708"/>
    <d v="2017-03-23T00:00:00"/>
    <s v="Second Class"/>
    <s v="SC-20725"/>
    <s v="Steven Cartwright"/>
    <x v="0"/>
    <s v="United States"/>
    <s v="Los Angeles"/>
    <x v="1"/>
    <n v="90045"/>
    <x v="1"/>
    <s v="OFF-BI-10003981"/>
    <x v="1"/>
    <x v="8"/>
    <s v="Avery Durable Plastic 1&quot; Binders"/>
    <n v="10.896000000000001"/>
    <n v="3"/>
    <n v="0.2"/>
    <n v="3.9497999999999998"/>
  </r>
  <r>
    <n v="5348"/>
    <s v="CA-2017-108539"/>
    <x v="708"/>
    <d v="2017-03-23T00:00:00"/>
    <s v="Second Class"/>
    <s v="SC-20725"/>
    <s v="Steven Cartwright"/>
    <x v="0"/>
    <s v="United States"/>
    <s v="Los Angeles"/>
    <x v="1"/>
    <n v="90045"/>
    <x v="1"/>
    <s v="OFF-BI-10001031"/>
    <x v="1"/>
    <x v="8"/>
    <s v="Pressboard Data Binders by Wilson Jones"/>
    <n v="8.5440000000000005"/>
    <n v="2"/>
    <n v="0.2"/>
    <n v="2.8835999999999995"/>
  </r>
  <r>
    <n v="5349"/>
    <s v="CA-2015-149811"/>
    <x v="1038"/>
    <d v="2015-01-10T00:00:00"/>
    <s v="Standard Class"/>
    <s v="CS-12250"/>
    <s v="Chris Selesnick"/>
    <x v="1"/>
    <s v="United States"/>
    <s v="Woodbury"/>
    <x v="11"/>
    <n v="55125"/>
    <x v="2"/>
    <s v="OFF-BI-10003676"/>
    <x v="1"/>
    <x v="8"/>
    <s v="GBC Standard Recycled Report Covers, Clear Plastic Sheets"/>
    <n v="32.339999999999996"/>
    <n v="3"/>
    <n v="0"/>
    <n v="15.523199999999999"/>
  </r>
  <r>
    <n v="5350"/>
    <s v="CA-2015-149811"/>
    <x v="1038"/>
    <d v="2015-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s v="Standard Class"/>
    <s v="LH-16900"/>
    <s v="Lena Hernandez"/>
    <x v="0"/>
    <s v="United States"/>
    <s v="Park Ridge"/>
    <x v="10"/>
    <n v="60068"/>
    <x v="2"/>
    <s v="OFF-PA-10001019"/>
    <x v="1"/>
    <x v="10"/>
    <s v="Xerox 1884"/>
    <n v="143.85600000000002"/>
    <n v="9"/>
    <n v="0.2"/>
    <n v="48.551399999999994"/>
  </r>
  <r>
    <n v="5352"/>
    <s v="CA-2016-123932"/>
    <x v="47"/>
    <d v="2016-09-12T00:00:00"/>
    <s v="Standard Class"/>
    <s v="YC-21895"/>
    <s v="Yoseph Carroll"/>
    <x v="1"/>
    <s v="United States"/>
    <s v="Dallas"/>
    <x v="5"/>
    <n v="75217"/>
    <x v="2"/>
    <s v="OFF-PA-10004665"/>
    <x v="1"/>
    <x v="10"/>
    <s v="Advantus Motivational Note Cards"/>
    <n v="41.92"/>
    <n v="4"/>
    <n v="0.2"/>
    <n v="15.195999999999998"/>
  </r>
  <r>
    <n v="5353"/>
    <s v="CA-2016-123932"/>
    <x v="47"/>
    <d v="2016-09-12T00:00:00"/>
    <s v="Standard Class"/>
    <s v="YC-21895"/>
    <s v="Yoseph Carroll"/>
    <x v="1"/>
    <s v="United States"/>
    <s v="Dallas"/>
    <x v="5"/>
    <n v="75217"/>
    <x v="2"/>
    <s v="TEC-PH-10002447"/>
    <x v="2"/>
    <x v="7"/>
    <s v="AT&amp;T CL83451 4-Handset Telephone"/>
    <n v="329.58400000000006"/>
    <n v="2"/>
    <n v="0.2"/>
    <n v="37.078199999999981"/>
  </r>
  <r>
    <n v="5354"/>
    <s v="US-2016-101616"/>
    <x v="323"/>
    <d v="2016-09-06T00:00:00"/>
    <s v="First Class"/>
    <s v="CY-12745"/>
    <s v="Craig Yedwab"/>
    <x v="1"/>
    <s v="United States"/>
    <s v="Monroe"/>
    <x v="28"/>
    <n v="71203"/>
    <x v="0"/>
    <s v="OFF-BI-10000014"/>
    <x v="1"/>
    <x v="8"/>
    <s v="Heavy-Duty E-Z-D Binders"/>
    <n v="87.28"/>
    <n v="8"/>
    <n v="0"/>
    <n v="41.021599999999999"/>
  </r>
  <r>
    <n v="5355"/>
    <s v="CA-2014-113768"/>
    <x v="8"/>
    <d v="2014-05-19T00:00:00"/>
    <s v="Standard Class"/>
    <s v="AH-10030"/>
    <s v="Aaron Hawkins"/>
    <x v="1"/>
    <s v="United States"/>
    <s v="Los Angeles"/>
    <x v="1"/>
    <n v="90004"/>
    <x v="1"/>
    <s v="FUR-CH-10002439"/>
    <x v="0"/>
    <x v="1"/>
    <s v="Iceberg Nesting Folding Chair, 19w x 6d x 43h"/>
    <n v="279.45600000000002"/>
    <n v="6"/>
    <n v="0.2"/>
    <n v="20.959199999999996"/>
  </r>
  <r>
    <n v="5356"/>
    <s v="CA-2014-113768"/>
    <x v="8"/>
    <d v="2014-05-19T00:00:00"/>
    <s v="Standard Class"/>
    <s v="AH-10030"/>
    <s v="Aaron Hawkins"/>
    <x v="1"/>
    <s v="United States"/>
    <s v="Los Angeles"/>
    <x v="1"/>
    <n v="90004"/>
    <x v="1"/>
    <s v="OFF-PA-10003063"/>
    <x v="1"/>
    <x v="10"/>
    <s v="EcoTones Memo Sheets"/>
    <n v="8"/>
    <n v="2"/>
    <n v="0"/>
    <n v="3.84"/>
  </r>
  <r>
    <n v="5357"/>
    <s v="CA-2016-138037"/>
    <x v="321"/>
    <d v="2016-10-03T00:00:00"/>
    <s v="Standard Class"/>
    <s v="AR-10540"/>
    <s v="Andy Reiter"/>
    <x v="0"/>
    <s v="United States"/>
    <s v="San Francisco"/>
    <x v="1"/>
    <n v="94109"/>
    <x v="1"/>
    <s v="OFF-BI-10002982"/>
    <x v="1"/>
    <x v="8"/>
    <s v="Avery Self-Adhesive Photo Pockets for Polaroid Photos"/>
    <n v="27.240000000000002"/>
    <n v="5"/>
    <n v="0.2"/>
    <n v="9.5339999999999971"/>
  </r>
  <r>
    <n v="5358"/>
    <s v="CA-2014-150490"/>
    <x v="79"/>
    <d v="2014-08-11T00:00:00"/>
    <s v="Standard Class"/>
    <s v="SS-20590"/>
    <s v="Sonia Sunley"/>
    <x v="0"/>
    <s v="United States"/>
    <s v="San Francisco"/>
    <x v="1"/>
    <n v="94122"/>
    <x v="1"/>
    <s v="TEC-AC-10004510"/>
    <x v="2"/>
    <x v="11"/>
    <s v="Logitech Desktop MK120 Mouse and keyboard Combo"/>
    <n v="16.36"/>
    <n v="1"/>
    <n v="0"/>
    <n v="1.6359999999999992"/>
  </r>
  <r>
    <n v="5359"/>
    <s v="CA-2014-150490"/>
    <x v="79"/>
    <d v="2014-08-11T00:00:00"/>
    <s v="Standard Class"/>
    <s v="SS-20590"/>
    <s v="Sonia Sunley"/>
    <x v="0"/>
    <s v="United States"/>
    <s v="San Francisco"/>
    <x v="1"/>
    <n v="94122"/>
    <x v="1"/>
    <s v="OFF-ST-10000321"/>
    <x v="1"/>
    <x v="4"/>
    <s v="Akro Stacking Bins"/>
    <n v="15.78"/>
    <n v="2"/>
    <n v="0"/>
    <n v="0.63119999999999798"/>
  </r>
  <r>
    <n v="5360"/>
    <s v="CA-2014-150490"/>
    <x v="79"/>
    <d v="2014-08-11T00:00:00"/>
    <s v="Standard Class"/>
    <s v="SS-20590"/>
    <s v="Sonia Sunley"/>
    <x v="0"/>
    <s v="United States"/>
    <s v="San Francisco"/>
    <x v="1"/>
    <n v="94122"/>
    <x v="1"/>
    <s v="OFF-AR-10004602"/>
    <x v="1"/>
    <x v="6"/>
    <s v="Boston KS Multi-Size Manual Pencil Sharpener"/>
    <n v="45.98"/>
    <n v="2"/>
    <n v="0"/>
    <n v="12.874400000000001"/>
  </r>
  <r>
    <n v="5361"/>
    <s v="US-2017-126060"/>
    <x v="349"/>
    <d v="2017-04-18T00:00:00"/>
    <s v="Standard Class"/>
    <s v="DW-13585"/>
    <s v="Dorothy Wardle"/>
    <x v="1"/>
    <s v="United States"/>
    <s v="Fayetteville"/>
    <x v="3"/>
    <n v="28314"/>
    <x v="0"/>
    <s v="FUR-BO-10003433"/>
    <x v="0"/>
    <x v="0"/>
    <s v="Sauder Cornerstone Collection Library"/>
    <n v="198.27200000000002"/>
    <n v="8"/>
    <n v="0.2"/>
    <n v="-32.219200000000022"/>
  </r>
  <r>
    <n v="5362"/>
    <s v="CA-2017-100951"/>
    <x v="255"/>
    <d v="2017-06-10T00:00:00"/>
    <s v="First Class"/>
    <s v="NC-18625"/>
    <s v="Noah Childs"/>
    <x v="1"/>
    <s v="United States"/>
    <s v="Dallas"/>
    <x v="5"/>
    <n v="75217"/>
    <x v="2"/>
    <s v="OFF-ST-10001496"/>
    <x v="1"/>
    <x v="4"/>
    <s v="Standard Rollaway File with Lock"/>
    <n v="720.7600000000001"/>
    <n v="5"/>
    <n v="0.2"/>
    <n v="54.056999999999988"/>
  </r>
  <r>
    <n v="5363"/>
    <s v="CA-2016-122017"/>
    <x v="723"/>
    <d v="2017-01-02T00:00:00"/>
    <s v="Standard Class"/>
    <s v="CD-11920"/>
    <s v="Carlos Daly"/>
    <x v="0"/>
    <s v="United States"/>
    <s v="Wichita"/>
    <x v="41"/>
    <n v="67212"/>
    <x v="2"/>
    <s v="FUR-FU-10000672"/>
    <x v="0"/>
    <x v="5"/>
    <s v="Executive Impressions 10&quot; Spectator Wall Clock"/>
    <n v="70.56"/>
    <n v="6"/>
    <n v="0"/>
    <n v="23.990399999999994"/>
  </r>
  <r>
    <n v="5364"/>
    <s v="CA-2016-122017"/>
    <x v="723"/>
    <d v="2017-01-02T00:00:00"/>
    <s v="Standard Class"/>
    <s v="CD-11920"/>
    <s v="Carlos Daly"/>
    <x v="0"/>
    <s v="United States"/>
    <s v="Wichita"/>
    <x v="41"/>
    <n v="67212"/>
    <x v="2"/>
    <s v="OFF-AP-10001293"/>
    <x v="1"/>
    <x v="9"/>
    <s v="Belkin 8 Outlet Surge Protector"/>
    <n v="81.96"/>
    <n v="2"/>
    <n v="0"/>
    <n v="22.948799999999999"/>
  </r>
  <r>
    <n v="5365"/>
    <s v="CA-2014-123477"/>
    <x v="1039"/>
    <d v="2014-01-21T00:00:00"/>
    <s v="Second Class"/>
    <s v="DW-13195"/>
    <s v="David Wiener"/>
    <x v="1"/>
    <s v="United States"/>
    <s v="Springfield"/>
    <x v="21"/>
    <n v="97477"/>
    <x v="1"/>
    <s v="OFF-AP-10000692"/>
    <x v="1"/>
    <x v="9"/>
    <s v="Fellowes Mighty 8 Compact Surge Protector"/>
    <n v="64.864000000000004"/>
    <n v="4"/>
    <n v="0.2"/>
    <n v="6.4864000000000033"/>
  </r>
  <r>
    <n v="5366"/>
    <s v="CA-2016-107790"/>
    <x v="73"/>
    <d v="2016-11-24T00:00:00"/>
    <s v="Standard Class"/>
    <s v="EH-13990"/>
    <s v="Erica Hackney"/>
    <x v="0"/>
    <s v="United States"/>
    <s v="Houston"/>
    <x v="5"/>
    <n v="77041"/>
    <x v="2"/>
    <s v="TEC-PH-10004539"/>
    <x v="2"/>
    <x v="7"/>
    <s v="Wireless Extenders zBoost YX545 SOHO Signal Booster"/>
    <n v="151.19200000000001"/>
    <n v="1"/>
    <n v="0.2"/>
    <n v="13.229299999999995"/>
  </r>
  <r>
    <n v="5367"/>
    <s v="CA-2017-158071"/>
    <x v="193"/>
    <d v="2017-06-15T00:00:00"/>
    <s v="Standard Class"/>
    <s v="BD-11320"/>
    <s v="Bill Donatelli"/>
    <x v="0"/>
    <s v="United States"/>
    <s v="Seattle"/>
    <x v="4"/>
    <n v="98103"/>
    <x v="1"/>
    <s v="TEC-PH-10002923"/>
    <x v="2"/>
    <x v="7"/>
    <s v="Logitech B530 USB Headset - headset - Full size, Binaural"/>
    <n v="88.77600000000001"/>
    <n v="3"/>
    <n v="0.2"/>
    <n v="7.7679000000000009"/>
  </r>
  <r>
    <n v="5368"/>
    <s v="CA-2017-158071"/>
    <x v="193"/>
    <d v="2017-06-15T00:00:00"/>
    <s v="Standard Class"/>
    <s v="BD-11320"/>
    <s v="Bill Donatelli"/>
    <x v="0"/>
    <s v="United States"/>
    <s v="Seattle"/>
    <x v="4"/>
    <n v="98103"/>
    <x v="1"/>
    <s v="OFF-LA-10004689"/>
    <x v="1"/>
    <x v="2"/>
    <s v="Avery 512"/>
    <n v="11.56"/>
    <n v="4"/>
    <n v="0"/>
    <n v="5.4332000000000003"/>
  </r>
  <r>
    <n v="5369"/>
    <s v="CA-2017-158071"/>
    <x v="193"/>
    <d v="2017-06-15T00:00:00"/>
    <s v="Standard Class"/>
    <s v="BD-11320"/>
    <s v="Bill Donatelli"/>
    <x v="0"/>
    <s v="United States"/>
    <s v="Seattle"/>
    <x v="4"/>
    <n v="98103"/>
    <x v="1"/>
    <s v="OFF-ST-10001228"/>
    <x v="1"/>
    <x v="4"/>
    <s v="Personal File Boxes with Fold-Down Carry Handle"/>
    <n v="15.58"/>
    <n v="1"/>
    <n v="0"/>
    <n v="3.8949999999999996"/>
  </r>
  <r>
    <n v="5370"/>
    <s v="CA-2017-147403"/>
    <x v="18"/>
    <d v="2017-09-13T00:00:00"/>
    <s v="First Class"/>
    <s v="KH-16630"/>
    <s v="Ken Heidel"/>
    <x v="1"/>
    <s v="United States"/>
    <s v="Akron"/>
    <x v="24"/>
    <n v="44312"/>
    <x v="3"/>
    <s v="OFF-PA-10003302"/>
    <x v="1"/>
    <x v="10"/>
    <s v="Xerox 1906"/>
    <n v="85.055999999999997"/>
    <n v="3"/>
    <n v="0.2"/>
    <n v="28.706399999999991"/>
  </r>
  <r>
    <n v="5371"/>
    <s v="US-2017-136721"/>
    <x v="798"/>
    <d v="2017-04-12T00:00:00"/>
    <s v="Standard Class"/>
    <s v="NH-18610"/>
    <s v="Nicole Hansen"/>
    <x v="1"/>
    <s v="United States"/>
    <s v="Oak Park"/>
    <x v="12"/>
    <n v="48237"/>
    <x v="2"/>
    <s v="FUR-FU-10004665"/>
    <x v="0"/>
    <x v="5"/>
    <s v="3M Polarizing Task Lamp with Clamp Arm, Light Gray"/>
    <n v="273.95999999999998"/>
    <n v="2"/>
    <n v="0"/>
    <n v="71.229600000000005"/>
  </r>
  <r>
    <n v="5372"/>
    <s v="US-2017-136721"/>
    <x v="798"/>
    <d v="2017-04-12T00:00:00"/>
    <s v="Standard Class"/>
    <s v="NH-18610"/>
    <s v="Nicole Hansen"/>
    <x v="1"/>
    <s v="United States"/>
    <s v="Oak Park"/>
    <x v="12"/>
    <n v="48237"/>
    <x v="2"/>
    <s v="FUR-FU-10004188"/>
    <x v="0"/>
    <x v="5"/>
    <s v="Luxo Professional Combination Clamp-On Lamps"/>
    <n v="306.89999999999998"/>
    <n v="3"/>
    <n v="0"/>
    <n v="79.793999999999997"/>
  </r>
  <r>
    <n v="5373"/>
    <s v="CA-2015-118738"/>
    <x v="1040"/>
    <d v="2015-10-30T00:00:00"/>
    <s v="Standard Class"/>
    <s v="AG-10495"/>
    <s v="Andrew Gjertsen"/>
    <x v="1"/>
    <s v="United States"/>
    <s v="Houston"/>
    <x v="5"/>
    <n v="77041"/>
    <x v="2"/>
    <s v="OFF-PA-10003177"/>
    <x v="1"/>
    <x v="10"/>
    <s v="Xerox 1999"/>
    <n v="15.552000000000003"/>
    <n v="3"/>
    <n v="0.2"/>
    <n v="5.4432"/>
  </r>
  <r>
    <n v="5374"/>
    <s v="CA-2015-118738"/>
    <x v="1040"/>
    <d v="2015-10-30T00:00:00"/>
    <s v="Standard Class"/>
    <s v="AG-10495"/>
    <s v="Andrew Gjertsen"/>
    <x v="1"/>
    <s v="United States"/>
    <s v="Houston"/>
    <x v="5"/>
    <n v="77041"/>
    <x v="2"/>
    <s v="FUR-TA-10002607"/>
    <x v="0"/>
    <x v="3"/>
    <s v="KI Conference Tables"/>
    <n v="347.36099999999999"/>
    <n v="7"/>
    <n v="0.3"/>
    <n v="-69.472199999999958"/>
  </r>
  <r>
    <n v="5375"/>
    <s v="CA-2015-118738"/>
    <x v="1040"/>
    <d v="2015-10-30T00:00:00"/>
    <s v="Standard Class"/>
    <s v="AG-10495"/>
    <s v="Andrew Gjertsen"/>
    <x v="1"/>
    <s v="United States"/>
    <s v="Houston"/>
    <x v="5"/>
    <n v="77041"/>
    <x v="2"/>
    <s v="OFF-PA-10001166"/>
    <x v="1"/>
    <x v="10"/>
    <s v="Xerox 2"/>
    <n v="10.368000000000002"/>
    <n v="2"/>
    <n v="0.2"/>
    <n v="3.6288"/>
  </r>
  <r>
    <n v="5376"/>
    <s v="CA-2017-134152"/>
    <x v="837"/>
    <d v="2017-05-31T00:00:00"/>
    <s v="Standard Class"/>
    <s v="RP-19855"/>
    <s v="Roy Phan"/>
    <x v="1"/>
    <s v="United States"/>
    <s v="Seattle"/>
    <x v="4"/>
    <n v="98103"/>
    <x v="1"/>
    <s v="TEC-AC-10004510"/>
    <x v="2"/>
    <x v="11"/>
    <s v="Logitech Desktop MK120 Mouse and keyboard Combo"/>
    <n v="98.16"/>
    <n v="6"/>
    <n v="0"/>
    <n v="9.8159999999999954"/>
  </r>
  <r>
    <n v="5377"/>
    <s v="CA-2017-134152"/>
    <x v="837"/>
    <d v="2017-05-31T00:00:00"/>
    <s v="Standard Class"/>
    <s v="RP-19855"/>
    <s v="Roy Phan"/>
    <x v="1"/>
    <s v="United States"/>
    <s v="Seattle"/>
    <x v="4"/>
    <n v="98103"/>
    <x v="1"/>
    <s v="OFF-AR-10004062"/>
    <x v="1"/>
    <x v="6"/>
    <s v="Staples in misc. colors"/>
    <n v="31.44"/>
    <n v="3"/>
    <n v="0"/>
    <n v="7.86"/>
  </r>
  <r>
    <n v="5378"/>
    <s v="CA-2014-125542"/>
    <x v="29"/>
    <d v="2014-12-07T00:00:00"/>
    <s v="First Class"/>
    <s v="NB-18655"/>
    <s v="Nona Balk"/>
    <x v="1"/>
    <s v="United States"/>
    <s v="Philadelphia"/>
    <x v="9"/>
    <n v="19134"/>
    <x v="3"/>
    <s v="OFF-EN-10000056"/>
    <x v="1"/>
    <x v="12"/>
    <s v="Cameo Buff Policy Envelopes"/>
    <n v="348.488"/>
    <n v="7"/>
    <n v="0.2"/>
    <n v="117.61469999999996"/>
  </r>
  <r>
    <n v="5379"/>
    <s v="CA-2014-125542"/>
    <x v="29"/>
    <d v="2014-12-07T00:00:00"/>
    <s v="First Class"/>
    <s v="NB-18655"/>
    <s v="Nona Balk"/>
    <x v="1"/>
    <s v="United States"/>
    <s v="Philadelphia"/>
    <x v="9"/>
    <n v="19134"/>
    <x v="3"/>
    <s v="OFF-ST-10001469"/>
    <x v="1"/>
    <x v="4"/>
    <s v="Fellowes Bankers Box Recycled Super Stor/Drawer"/>
    <n v="172.73599999999999"/>
    <n v="4"/>
    <n v="0.2"/>
    <n v="-30.228800000000007"/>
  </r>
  <r>
    <n v="5380"/>
    <s v="CA-2016-136021"/>
    <x v="1041"/>
    <d v="2016-08-18T00:00:00"/>
    <s v="Standard Class"/>
    <s v="JM-15580"/>
    <s v="Jill Matthias"/>
    <x v="0"/>
    <s v="United States"/>
    <s v="Los Angeles"/>
    <x v="1"/>
    <n v="90045"/>
    <x v="1"/>
    <s v="OFF-PA-10000551"/>
    <x v="1"/>
    <x v="10"/>
    <s v="Array Memo Cubes"/>
    <n v="15.54"/>
    <n v="3"/>
    <n v="0"/>
    <n v="7.6145999999999994"/>
  </r>
  <r>
    <n v="5381"/>
    <s v="CA-2016-136021"/>
    <x v="1041"/>
    <d v="2016-08-18T00:00:00"/>
    <s v="Standard Class"/>
    <s v="JM-15580"/>
    <s v="Jill Matthias"/>
    <x v="0"/>
    <s v="United States"/>
    <s v="Los Angeles"/>
    <x v="1"/>
    <n v="90045"/>
    <x v="1"/>
    <s v="TEC-MA-10000423"/>
    <x v="2"/>
    <x v="15"/>
    <s v="Texas Instruments TI-34 Scientific Calculator"/>
    <n v="105.55199999999999"/>
    <n v="6"/>
    <n v="0.2"/>
    <n v="35.623799999999996"/>
  </r>
  <r>
    <n v="5382"/>
    <s v="CA-2016-149195"/>
    <x v="64"/>
    <d v="2016-09-07T00:00:00"/>
    <s v="Second Class"/>
    <s v="DM-13525"/>
    <s v="Don Miller"/>
    <x v="1"/>
    <s v="United States"/>
    <s v="Houston"/>
    <x v="5"/>
    <n v="77070"/>
    <x v="2"/>
    <s v="OFF-PA-10001870"/>
    <x v="1"/>
    <x v="10"/>
    <s v="Xerox 202"/>
    <n v="25.920000000000005"/>
    <n v="5"/>
    <n v="0.2"/>
    <n v="9.0719999999999992"/>
  </r>
  <r>
    <n v="5383"/>
    <s v="CA-2016-149195"/>
    <x v="64"/>
    <d v="2016-09-07T00:00:00"/>
    <s v="Second Class"/>
    <s v="DM-13525"/>
    <s v="Don Miller"/>
    <x v="1"/>
    <s v="United States"/>
    <s v="Houston"/>
    <x v="5"/>
    <n v="77070"/>
    <x v="2"/>
    <s v="OFF-FA-10001843"/>
    <x v="1"/>
    <x v="13"/>
    <s v="Staples"/>
    <n v="15.808000000000002"/>
    <n v="8"/>
    <n v="0.2"/>
    <n v="5.3352000000000004"/>
  </r>
  <r>
    <n v="5384"/>
    <s v="CA-2016-149195"/>
    <x v="64"/>
    <d v="2016-09-07T00:00:00"/>
    <s v="Second Class"/>
    <s v="DM-13525"/>
    <s v="Don Miller"/>
    <x v="1"/>
    <s v="United States"/>
    <s v="Houston"/>
    <x v="5"/>
    <n v="77070"/>
    <x v="2"/>
    <s v="OFF-PA-10002036"/>
    <x v="1"/>
    <x v="10"/>
    <s v="Xerox 1930"/>
    <n v="10.368000000000002"/>
    <n v="2"/>
    <n v="0.2"/>
    <n v="3.7584"/>
  </r>
  <r>
    <n v="5385"/>
    <s v="CA-2017-161410"/>
    <x v="335"/>
    <d v="2017-07-03T00:00:00"/>
    <s v="Standard Class"/>
    <s v="CC-12220"/>
    <s v="Chris Cortes"/>
    <x v="0"/>
    <s v="United States"/>
    <s v="Philadelphia"/>
    <x v="9"/>
    <n v="19143"/>
    <x v="3"/>
    <s v="TEC-PH-10001760"/>
    <x v="2"/>
    <x v="7"/>
    <s v="Bose SoundLink Bluetooth Speaker"/>
    <n v="358.2"/>
    <n v="3"/>
    <n v="0.4"/>
    <n v="41.79000000000002"/>
  </r>
  <r>
    <n v="5386"/>
    <s v="CA-2017-161410"/>
    <x v="335"/>
    <d v="2017-07-03T00:00:00"/>
    <s v="Standard Class"/>
    <s v="CC-12220"/>
    <s v="Chris Cortes"/>
    <x v="0"/>
    <s v="United States"/>
    <s v="Philadelphia"/>
    <x v="9"/>
    <n v="19143"/>
    <x v="3"/>
    <s v="TEC-PH-10000673"/>
    <x v="2"/>
    <x v="7"/>
    <s v="Plantronics Voyager Pro HD - Bluetooth Headset"/>
    <n v="545.91599999999994"/>
    <n v="14"/>
    <n v="0.4"/>
    <n v="72.788800000000037"/>
  </r>
  <r>
    <n v="5387"/>
    <s v="CA-2017-152786"/>
    <x v="846"/>
    <d v="2017-03-17T00:00:00"/>
    <s v="Standard Class"/>
    <s v="GA-14725"/>
    <s v="Guy Armstrong"/>
    <x v="0"/>
    <s v="United States"/>
    <s v="Rogers"/>
    <x v="36"/>
    <n v="72756"/>
    <x v="0"/>
    <s v="OFF-BI-10000829"/>
    <x v="1"/>
    <x v="8"/>
    <s v="Avery Non-Stick Binders"/>
    <n v="40.410000000000004"/>
    <n v="9"/>
    <n v="0"/>
    <n v="18.5886"/>
  </r>
  <r>
    <n v="5388"/>
    <s v="CA-2017-164707"/>
    <x v="1042"/>
    <d v="2017-02-21T00:00:00"/>
    <s v="Second Class"/>
    <s v="CV-12805"/>
    <s v="Cynthia Voltz"/>
    <x v="1"/>
    <s v="United States"/>
    <s v="Los Angeles"/>
    <x v="1"/>
    <n v="90045"/>
    <x v="1"/>
    <s v="TEC-PH-10001924"/>
    <x v="2"/>
    <x v="7"/>
    <s v="iHome FM Clock Radio with Lightning Dock"/>
    <n v="167.976"/>
    <n v="3"/>
    <n v="0.2"/>
    <n v="10.498500000000007"/>
  </r>
  <r>
    <n v="5389"/>
    <s v="CA-2017-164707"/>
    <x v="1042"/>
    <d v="2017-02-21T00:00:00"/>
    <s v="Second Class"/>
    <s v="CV-12805"/>
    <s v="Cynthia Voltz"/>
    <x v="1"/>
    <s v="United States"/>
    <s v="Los Angeles"/>
    <x v="1"/>
    <n v="90045"/>
    <x v="1"/>
    <s v="TEC-AC-10004864"/>
    <x v="2"/>
    <x v="11"/>
    <s v="Memorex Micro Travel Drive 32 GB"/>
    <n v="109.53"/>
    <n v="3"/>
    <n v="0"/>
    <n v="47.097900000000003"/>
  </r>
  <r>
    <n v="5390"/>
    <s v="CA-2017-164707"/>
    <x v="1042"/>
    <d v="2017-02-21T00:00:00"/>
    <s v="Second Class"/>
    <s v="CV-12805"/>
    <s v="Cynthia Voltz"/>
    <x v="1"/>
    <s v="United States"/>
    <s v="Los Angeles"/>
    <x v="1"/>
    <n v="90045"/>
    <x v="1"/>
    <s v="OFF-LA-10004345"/>
    <x v="1"/>
    <x v="2"/>
    <s v="Avery 493"/>
    <n v="9.82"/>
    <n v="2"/>
    <n v="0"/>
    <n v="4.8117999999999999"/>
  </r>
  <r>
    <n v="5391"/>
    <s v="CA-2017-163874"/>
    <x v="468"/>
    <d v="2017-11-12T00:00:00"/>
    <s v="Second Class"/>
    <s v="NC-18535"/>
    <s v="Nick Crebassa"/>
    <x v="1"/>
    <s v="United States"/>
    <s v="Seattle"/>
    <x v="4"/>
    <n v="98105"/>
    <x v="1"/>
    <s v="OFF-BI-10000088"/>
    <x v="1"/>
    <x v="8"/>
    <s v="GBC Imprintable Covers"/>
    <n v="26.352000000000004"/>
    <n v="3"/>
    <n v="0.2"/>
    <n v="9.5525999999999982"/>
  </r>
  <r>
    <n v="5392"/>
    <s v="US-2014-123183"/>
    <x v="84"/>
    <d v="2014-11-25T00:00:00"/>
    <s v="Standard Class"/>
    <s v="GR-14560"/>
    <s v="Georgia Rosenberg"/>
    <x v="1"/>
    <s v="United States"/>
    <s v="Wilmington"/>
    <x v="13"/>
    <n v="19805"/>
    <x v="3"/>
    <s v="OFF-LA-10002787"/>
    <x v="1"/>
    <x v="2"/>
    <s v="Avery 480"/>
    <n v="22.5"/>
    <n v="6"/>
    <n v="0"/>
    <n v="10.799999999999999"/>
  </r>
  <r>
    <n v="5393"/>
    <s v="US-2014-123183"/>
    <x v="84"/>
    <d v="2014-11-25T00:00:00"/>
    <s v="Standard Class"/>
    <s v="GR-14560"/>
    <s v="Georgia Rosenberg"/>
    <x v="1"/>
    <s v="United States"/>
    <s v="Wilmington"/>
    <x v="13"/>
    <n v="19805"/>
    <x v="3"/>
    <s v="OFF-LA-10001569"/>
    <x v="1"/>
    <x v="2"/>
    <s v="Avery 499"/>
    <n v="9.9600000000000009"/>
    <n v="2"/>
    <n v="0"/>
    <n v="4.5815999999999999"/>
  </r>
  <r>
    <n v="5394"/>
    <s v="US-2014-123183"/>
    <x v="84"/>
    <d v="2014-11-25T00:00:00"/>
    <s v="Standard Class"/>
    <s v="GR-14560"/>
    <s v="Georgia Rosenberg"/>
    <x v="1"/>
    <s v="United States"/>
    <s v="Wilmington"/>
    <x v="13"/>
    <n v="19805"/>
    <x v="3"/>
    <s v="OFF-BI-10002429"/>
    <x v="1"/>
    <x v="8"/>
    <s v="Premier Elliptical Ring Binder, Black"/>
    <n v="213.08"/>
    <n v="7"/>
    <n v="0"/>
    <n v="102.2784"/>
  </r>
  <r>
    <n v="5395"/>
    <s v="US-2014-123183"/>
    <x v="84"/>
    <d v="2014-11-25T00:00:00"/>
    <s v="Standard Class"/>
    <s v="GR-14560"/>
    <s v="Georgia Rosenberg"/>
    <x v="1"/>
    <s v="United States"/>
    <s v="Wilmington"/>
    <x v="13"/>
    <n v="19805"/>
    <x v="3"/>
    <s v="FUR-BO-10000362"/>
    <x v="0"/>
    <x v="0"/>
    <s v="Sauder Inglewood Library Bookcases"/>
    <n v="1025.8799999999999"/>
    <n v="6"/>
    <n v="0"/>
    <n v="235.95240000000001"/>
  </r>
  <r>
    <n v="5396"/>
    <s v="CA-2014-104829"/>
    <x v="728"/>
    <d v="2014-11-21T00:00:00"/>
    <s v="Second Class"/>
    <s v="JG-15805"/>
    <s v="John Grady"/>
    <x v="1"/>
    <s v="United States"/>
    <s v="Provo"/>
    <x v="7"/>
    <n v="84604"/>
    <x v="1"/>
    <s v="OFF-PA-10003016"/>
    <x v="1"/>
    <x v="10"/>
    <s v="Adams &quot;While You Were Out&quot; Message Pads"/>
    <n v="21.98"/>
    <n v="7"/>
    <n v="0"/>
    <n v="9.8909999999999982"/>
  </r>
  <r>
    <n v="5397"/>
    <s v="US-2016-147340"/>
    <x v="446"/>
    <d v="2016-09-24T00:00:00"/>
    <s v="Same Day"/>
    <s v="EB-13750"/>
    <s v="Edward Becker"/>
    <x v="1"/>
    <s v="United States"/>
    <s v="San Francisco"/>
    <x v="1"/>
    <n v="94110"/>
    <x v="1"/>
    <s v="FUR-FU-10002501"/>
    <x v="0"/>
    <x v="5"/>
    <s v="Nu-Dell Executive Frame"/>
    <n v="63.2"/>
    <n v="5"/>
    <n v="0"/>
    <n v="23.384"/>
  </r>
  <r>
    <n v="5398"/>
    <s v="CA-2016-145492"/>
    <x v="73"/>
    <d v="2016-11-27T00:00:00"/>
    <s v="Standard Class"/>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s v="Standard Class"/>
    <s v="BM-11650"/>
    <s v="Brian Moss"/>
    <x v="1"/>
    <s v="United States"/>
    <s v="Lancaster"/>
    <x v="24"/>
    <n v="43130"/>
    <x v="3"/>
    <s v="OFF-BI-10002764"/>
    <x v="1"/>
    <x v="8"/>
    <s v="Recycled Pressboard Report Cover with Reinforced Top Hinge"/>
    <n v="2.907"/>
    <n v="3"/>
    <n v="0.7"/>
    <n v="-2.0348999999999995"/>
  </r>
  <r>
    <n v="5400"/>
    <s v="CA-2016-117681"/>
    <x v="526"/>
    <d v="2016-04-14T00:00:00"/>
    <s v="Standard Class"/>
    <s v="HF-14995"/>
    <s v="Herbert Flentye"/>
    <x v="0"/>
    <s v="United States"/>
    <s v="Los Angeles"/>
    <x v="1"/>
    <n v="90004"/>
    <x v="1"/>
    <s v="FUR-BO-10001798"/>
    <x v="0"/>
    <x v="0"/>
    <s v="Bush Somerset Collection Bookcase"/>
    <n v="556.66499999999996"/>
    <n v="5"/>
    <n v="0.15"/>
    <n v="6.5490000000000208"/>
  </r>
  <r>
    <n v="5401"/>
    <s v="CA-2017-132262"/>
    <x v="296"/>
    <d v="2017-09-23T00:00:00"/>
    <s v="First Class"/>
    <s v="ML-18265"/>
    <s v="Muhammed Lee"/>
    <x v="0"/>
    <s v="United States"/>
    <s v="Seattle"/>
    <x v="4"/>
    <n v="98103"/>
    <x v="1"/>
    <s v="TEC-AC-10000158"/>
    <x v="2"/>
    <x v="11"/>
    <s v="Sony 64GB Class 10 Micro SDHC R40 Memory Card"/>
    <n v="71.98"/>
    <n v="2"/>
    <n v="0"/>
    <n v="15.1158"/>
  </r>
  <r>
    <n v="5402"/>
    <s v="CA-2017-132262"/>
    <x v="296"/>
    <d v="2017-09-23T00:00:00"/>
    <s v="First Class"/>
    <s v="ML-18265"/>
    <s v="Muhammed Lee"/>
    <x v="0"/>
    <s v="United States"/>
    <s v="Seattle"/>
    <x v="4"/>
    <n v="98103"/>
    <x v="1"/>
    <s v="TEC-AC-10000303"/>
    <x v="2"/>
    <x v="11"/>
    <s v="Logitech M510 Wireless Mouse"/>
    <n v="79.98"/>
    <n v="2"/>
    <n v="0"/>
    <n v="26.3934"/>
  </r>
  <r>
    <n v="5403"/>
    <s v="CA-2017-123043"/>
    <x v="1043"/>
    <d v="2017-08-29T00:00:00"/>
    <s v="Standard Class"/>
    <s v="AH-10195"/>
    <s v="Alan Haines"/>
    <x v="1"/>
    <s v="United States"/>
    <s v="New York City"/>
    <x v="15"/>
    <n v="10024"/>
    <x v="3"/>
    <s v="OFF-BI-10003910"/>
    <x v="1"/>
    <x v="8"/>
    <s v="DXL Angle-View Binders with Locking Rings by Samsill"/>
    <n v="24.672000000000001"/>
    <n v="4"/>
    <n v="0.2"/>
    <n v="7.71"/>
  </r>
  <r>
    <n v="5404"/>
    <s v="CA-2017-123043"/>
    <x v="1043"/>
    <d v="2017-08-29T00:00:00"/>
    <s v="Standard Class"/>
    <s v="AH-10195"/>
    <s v="Alan Haines"/>
    <x v="1"/>
    <s v="United States"/>
    <s v="New York City"/>
    <x v="15"/>
    <n v="10024"/>
    <x v="3"/>
    <s v="OFF-BI-10000138"/>
    <x v="1"/>
    <x v="8"/>
    <s v="Acco Translucent Poly Ring Binders"/>
    <n v="3.7439999999999998"/>
    <n v="1"/>
    <n v="0.2"/>
    <n v="1.3104"/>
  </r>
  <r>
    <n v="5405"/>
    <s v="US-2016-143280"/>
    <x v="712"/>
    <d v="2016-02-26T00:00:00"/>
    <s v="Standard Class"/>
    <s v="TZ-21580"/>
    <s v="Tracy Zic"/>
    <x v="0"/>
    <s v="United States"/>
    <s v="Los Angeles"/>
    <x v="1"/>
    <n v="90045"/>
    <x v="1"/>
    <s v="TEC-PH-10002398"/>
    <x v="2"/>
    <x v="7"/>
    <s v="AT&amp;T 1070 Corded Phone"/>
    <n v="445.96000000000004"/>
    <n v="5"/>
    <n v="0.2"/>
    <n v="55.744999999999948"/>
  </r>
  <r>
    <n v="5406"/>
    <s v="US-2016-143280"/>
    <x v="712"/>
    <d v="2016-02-26T00:00:00"/>
    <s v="Standard Class"/>
    <s v="TZ-21580"/>
    <s v="Tracy Zic"/>
    <x v="0"/>
    <s v="United States"/>
    <s v="Los Angeles"/>
    <x v="1"/>
    <n v="90045"/>
    <x v="1"/>
    <s v="TEC-AC-10003399"/>
    <x v="2"/>
    <x v="11"/>
    <s v="Memorex Mini Travel Drive 64 GB USB 2.0 Flash Drive"/>
    <n v="36.24"/>
    <n v="1"/>
    <n v="0"/>
    <n v="15.220800000000001"/>
  </r>
  <r>
    <n v="5407"/>
    <s v="US-2016-143280"/>
    <x v="712"/>
    <d v="2016-02-26T00:00:00"/>
    <s v="Standard Class"/>
    <s v="TZ-21580"/>
    <s v="Tracy Zic"/>
    <x v="0"/>
    <s v="United States"/>
    <s v="Los Angeles"/>
    <x v="1"/>
    <n v="90045"/>
    <x v="1"/>
    <s v="OFF-FA-10000992"/>
    <x v="1"/>
    <x v="13"/>
    <s v="Acco Clips to Go Binder Clips, 24 Clips in Two Sizes"/>
    <n v="10.649999999999999"/>
    <n v="3"/>
    <n v="0"/>
    <n v="5.0054999999999996"/>
  </r>
  <r>
    <n v="5408"/>
    <s v="CA-2017-108854"/>
    <x v="166"/>
    <d v="2017-12-14T00:00:00"/>
    <s v="Standard Class"/>
    <s v="DM-13345"/>
    <s v="Denise Monton"/>
    <x v="1"/>
    <s v="United States"/>
    <s v="San Francisco"/>
    <x v="1"/>
    <n v="94109"/>
    <x v="1"/>
    <s v="OFF-PA-10003022"/>
    <x v="1"/>
    <x v="10"/>
    <s v="Standard Line “While You Were Out” Hardbound Telephone Message Book"/>
    <n v="87.92"/>
    <n v="4"/>
    <n v="0"/>
    <n v="40.443199999999997"/>
  </r>
  <r>
    <n v="5409"/>
    <s v="CA-2017-108854"/>
    <x v="166"/>
    <d v="2017-12-14T00:00:00"/>
    <s v="Standard Class"/>
    <s v="DM-13345"/>
    <s v="Denise Monton"/>
    <x v="1"/>
    <s v="United States"/>
    <s v="San Francisco"/>
    <x v="1"/>
    <n v="94109"/>
    <x v="1"/>
    <s v="OFF-BI-10002854"/>
    <x v="1"/>
    <x v="8"/>
    <s v="Performers Binder/Pad Holder, Black"/>
    <n v="22.424000000000003"/>
    <n v="1"/>
    <n v="0.2"/>
    <n v="8.4089999999999989"/>
  </r>
  <r>
    <n v="5410"/>
    <s v="CA-2017-108854"/>
    <x v="166"/>
    <d v="2017-12-14T00:00:00"/>
    <s v="Standard Class"/>
    <s v="DM-13345"/>
    <s v="Denise Monton"/>
    <x v="1"/>
    <s v="United States"/>
    <s v="San Francisco"/>
    <x v="1"/>
    <n v="94109"/>
    <x v="1"/>
    <s v="OFF-BI-10001670"/>
    <x v="1"/>
    <x v="8"/>
    <s v="Vinyl Sectional Post Binders"/>
    <n v="90.480000000000018"/>
    <n v="3"/>
    <n v="0.2"/>
    <n v="33.93"/>
  </r>
  <r>
    <n v="5411"/>
    <s v="CA-2017-108854"/>
    <x v="166"/>
    <d v="2017-12-14T00:00:00"/>
    <s v="Standard Class"/>
    <s v="DM-13345"/>
    <s v="Denise Monton"/>
    <x v="1"/>
    <s v="United States"/>
    <s v="San Francisco"/>
    <x v="1"/>
    <n v="94109"/>
    <x v="1"/>
    <s v="OFF-ST-10001837"/>
    <x v="1"/>
    <x v="4"/>
    <s v="SAFCO Mobile Desk Side File, Wire Frame"/>
    <n v="42.76"/>
    <n v="1"/>
    <n v="0"/>
    <n v="11.117599999999999"/>
  </r>
  <r>
    <n v="5412"/>
    <s v="CA-2017-166856"/>
    <x v="65"/>
    <d v="2017-09-22T00:00:00"/>
    <s v="Standard Class"/>
    <s v="TS-21505"/>
    <s v="Tony Sayre"/>
    <x v="0"/>
    <s v="United States"/>
    <s v="Clovis"/>
    <x v="27"/>
    <n v="88101"/>
    <x v="1"/>
    <s v="OFF-BI-10002012"/>
    <x v="1"/>
    <x v="8"/>
    <s v="Wilson Jones Easy Flow II Sheet Lifters"/>
    <n v="10.080000000000002"/>
    <n v="7"/>
    <n v="0.2"/>
    <n v="3.5279999999999996"/>
  </r>
  <r>
    <n v="5413"/>
    <s v="CA-2017-166856"/>
    <x v="65"/>
    <d v="2017-09-22T00:00:00"/>
    <s v="Standard Class"/>
    <s v="TS-21505"/>
    <s v="Tony Sayre"/>
    <x v="0"/>
    <s v="United States"/>
    <s v="Clovis"/>
    <x v="27"/>
    <n v="88101"/>
    <x v="1"/>
    <s v="TEC-AC-10004992"/>
    <x v="2"/>
    <x v="11"/>
    <s v="Kingston Digital DataTraveler 64GB USB 2.0"/>
    <n v="101.34"/>
    <n v="3"/>
    <n v="0"/>
    <n v="8.1071999999999917"/>
  </r>
  <r>
    <n v="5414"/>
    <s v="CA-2016-153157"/>
    <x v="108"/>
    <d v="2016-09-14T00:00:00"/>
    <s v="First Class"/>
    <s v="TB-21625"/>
    <s v="Trudy Brown"/>
    <x v="0"/>
    <s v="United States"/>
    <s v="Wichita"/>
    <x v="41"/>
    <n v="67212"/>
    <x v="2"/>
    <s v="TEC-PH-10003171"/>
    <x v="2"/>
    <x v="7"/>
    <s v="Plantronics Encore H101 Dual Earpieces Headset"/>
    <n v="224.75"/>
    <n v="5"/>
    <n v="0"/>
    <n v="62.929999999999993"/>
  </r>
  <r>
    <n v="5415"/>
    <s v="US-2017-125647"/>
    <x v="397"/>
    <d v="2017-09-28T00:00:00"/>
    <s v="Standard Class"/>
    <s v="LC-16870"/>
    <s v="Lena Cacioppo"/>
    <x v="0"/>
    <s v="United States"/>
    <s v="Chicago"/>
    <x v="10"/>
    <n v="60653"/>
    <x v="2"/>
    <s v="OFF-AP-10000390"/>
    <x v="1"/>
    <x v="9"/>
    <s v="Euro Pro Shark Stick Mini Vacuum"/>
    <n v="73.175999999999974"/>
    <n v="6"/>
    <n v="0.8"/>
    <n v="-197.57520000000002"/>
  </r>
  <r>
    <n v="5416"/>
    <s v="US-2017-125647"/>
    <x v="397"/>
    <d v="2017-09-28T00:00:00"/>
    <s v="Standard Class"/>
    <s v="LC-16870"/>
    <s v="Lena Cacioppo"/>
    <x v="0"/>
    <s v="United States"/>
    <s v="Chicago"/>
    <x v="10"/>
    <n v="60653"/>
    <x v="2"/>
    <s v="OFF-PA-10004888"/>
    <x v="1"/>
    <x v="10"/>
    <s v="Xerox 217"/>
    <n v="20.736000000000004"/>
    <n v="4"/>
    <n v="0.2"/>
    <n v="7.2576000000000001"/>
  </r>
  <r>
    <n v="5417"/>
    <s v="US-2017-125647"/>
    <x v="397"/>
    <d v="2017-09-28T00:00:00"/>
    <s v="Standard Class"/>
    <s v="LC-16870"/>
    <s v="Lena Cacioppo"/>
    <x v="0"/>
    <s v="United States"/>
    <s v="Chicago"/>
    <x v="10"/>
    <n v="60653"/>
    <x v="2"/>
    <s v="TEC-PH-10004188"/>
    <x v="2"/>
    <x v="7"/>
    <s v="OtterBox Commuter Series Case - Samsung Galaxy S4"/>
    <n v="39.984000000000002"/>
    <n v="2"/>
    <n v="0.2"/>
    <n v="-8.9963999999999995"/>
  </r>
  <r>
    <n v="5418"/>
    <s v="CA-2014-132542"/>
    <x v="191"/>
    <d v="2014-10-08T00:00:00"/>
    <s v="Second Class"/>
    <s v="AM-10360"/>
    <s v="Alice McCarthy"/>
    <x v="1"/>
    <s v="United States"/>
    <s v="Omaha"/>
    <x v="8"/>
    <n v="68104"/>
    <x v="2"/>
    <s v="OFF-BI-10004099"/>
    <x v="1"/>
    <x v="8"/>
    <s v="GBC VeloBinder Strips"/>
    <n v="15.36"/>
    <n v="2"/>
    <n v="0"/>
    <n v="7.68"/>
  </r>
  <r>
    <n v="5419"/>
    <s v="CA-2015-110877"/>
    <x v="924"/>
    <d v="2015-10-26T00:00:00"/>
    <s v="First Class"/>
    <s v="JE-15715"/>
    <s v="Joe Elijah"/>
    <x v="0"/>
    <s v="United States"/>
    <s v="Houston"/>
    <x v="5"/>
    <n v="77041"/>
    <x v="2"/>
    <s v="OFF-PA-10004621"/>
    <x v="1"/>
    <x v="10"/>
    <s v="Xerox 212"/>
    <n v="36.288000000000011"/>
    <n v="7"/>
    <n v="0.2"/>
    <n v="12.700800000000001"/>
  </r>
  <r>
    <n v="5420"/>
    <s v="CA-2015-110877"/>
    <x v="924"/>
    <d v="2015-10-26T00:00:00"/>
    <s v="First Class"/>
    <s v="JE-15715"/>
    <s v="Joe Elijah"/>
    <x v="0"/>
    <s v="United States"/>
    <s v="Houston"/>
    <x v="5"/>
    <n v="77041"/>
    <x v="2"/>
    <s v="TEC-PH-10002103"/>
    <x v="2"/>
    <x v="7"/>
    <s v="Jabra SPEAK 410"/>
    <n v="150.38399999999999"/>
    <n v="2"/>
    <n v="0.2"/>
    <n v="15.038400000000003"/>
  </r>
  <r>
    <n v="5421"/>
    <s v="US-2016-151827"/>
    <x v="1044"/>
    <d v="2016-04-02T00:00:00"/>
    <s v="Second Class"/>
    <s v="CS-11950"/>
    <s v="Carlos Soltero"/>
    <x v="0"/>
    <s v="United States"/>
    <s v="Philadelphia"/>
    <x v="9"/>
    <n v="19134"/>
    <x v="3"/>
    <s v="TEC-PH-10002789"/>
    <x v="2"/>
    <x v="7"/>
    <s v="LG Exalt"/>
    <n v="280.78200000000004"/>
    <n v="3"/>
    <n v="0.4"/>
    <n v="-60.836100000000016"/>
  </r>
  <r>
    <n v="5422"/>
    <s v="US-2016-151827"/>
    <x v="1044"/>
    <d v="2016-04-02T00:00:00"/>
    <s v="Second Class"/>
    <s v="CS-11950"/>
    <s v="Carlos Soltero"/>
    <x v="0"/>
    <s v="United States"/>
    <s v="Philadelphia"/>
    <x v="9"/>
    <n v="19134"/>
    <x v="3"/>
    <s v="TEC-AC-10003289"/>
    <x v="2"/>
    <x v="11"/>
    <s v="Anker Ultra-Slim Mini Bluetooth 3.0 Wireless Keyboard"/>
    <n v="31.983999999999998"/>
    <n v="2"/>
    <n v="0.2"/>
    <n v="1.1993999999999998"/>
  </r>
  <r>
    <n v="5423"/>
    <s v="US-2016-163258"/>
    <x v="723"/>
    <d v="2017-01-02T00:00:00"/>
    <s v="Standard Class"/>
    <s v="PF-19225"/>
    <s v="Phillip Flathmann"/>
    <x v="0"/>
    <s v="United States"/>
    <s v="Los Angeles"/>
    <x v="1"/>
    <n v="90045"/>
    <x v="1"/>
    <s v="OFF-BI-10000138"/>
    <x v="1"/>
    <x v="8"/>
    <s v="Acco Translucent Poly Ring Binders"/>
    <n v="11.231999999999999"/>
    <n v="3"/>
    <n v="0.2"/>
    <n v="3.9312000000000005"/>
  </r>
  <r>
    <n v="5424"/>
    <s v="CA-2017-103009"/>
    <x v="132"/>
    <d v="2017-11-05T00:00:00"/>
    <s v="Second Class"/>
    <s v="PJ-18835"/>
    <s v="Patrick Jones"/>
    <x v="1"/>
    <s v="United States"/>
    <s v="Richmond"/>
    <x v="0"/>
    <n v="40475"/>
    <x v="0"/>
    <s v="OFF-PA-10001215"/>
    <x v="1"/>
    <x v="10"/>
    <s v="Xerox 1963"/>
    <n v="26.400000000000002"/>
    <n v="5"/>
    <n v="0"/>
    <n v="11.879999999999999"/>
  </r>
  <r>
    <n v="5425"/>
    <s v="US-2017-120649"/>
    <x v="176"/>
    <d v="2017-01-26T00:00:00"/>
    <s v="Standard Class"/>
    <s v="JF-15490"/>
    <s v="Jeremy Farry"/>
    <x v="0"/>
    <s v="United States"/>
    <s v="Waterbury"/>
    <x v="29"/>
    <n v="6708"/>
    <x v="3"/>
    <s v="OFF-AR-10001545"/>
    <x v="1"/>
    <x v="6"/>
    <s v="Newell 326"/>
    <n v="3.52"/>
    <n v="2"/>
    <n v="0"/>
    <n v="1.0207999999999999"/>
  </r>
  <r>
    <n v="5426"/>
    <s v="CA-2016-153598"/>
    <x v="275"/>
    <d v="2016-12-06T00:00:00"/>
    <s v="First Class"/>
    <s v="NM-18520"/>
    <s v="Neoma Murray"/>
    <x v="0"/>
    <s v="United States"/>
    <s v="Los Angeles"/>
    <x v="1"/>
    <n v="90045"/>
    <x v="1"/>
    <s v="TEC-AC-10003870"/>
    <x v="2"/>
    <x v="11"/>
    <s v="Logitech Z-906 Speaker sys - home theater - 5.1-CH"/>
    <n v="1649.95"/>
    <n v="5"/>
    <n v="0"/>
    <n v="659.98"/>
  </r>
  <r>
    <n v="5427"/>
    <s v="CA-2016-153598"/>
    <x v="275"/>
    <d v="2016-12-06T00:00:00"/>
    <s v="First Class"/>
    <s v="NM-18520"/>
    <s v="Neoma Murray"/>
    <x v="0"/>
    <s v="United States"/>
    <s v="Los Angeles"/>
    <x v="1"/>
    <n v="90045"/>
    <x v="1"/>
    <s v="FUR-FU-10001085"/>
    <x v="0"/>
    <x v="5"/>
    <s v="3M Polarizing Light Filter Sleeves"/>
    <n v="111.89999999999999"/>
    <n v="6"/>
    <n v="0"/>
    <n v="51.47399999999999"/>
  </r>
  <r>
    <n v="5428"/>
    <s v="US-2016-108497"/>
    <x v="403"/>
    <d v="2016-06-14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s v="First Class"/>
    <s v="SZ-20035"/>
    <s v="Sam Zeldin"/>
    <x v="2"/>
    <s v="United States"/>
    <s v="San Francisco"/>
    <x v="1"/>
    <n v="94122"/>
    <x v="1"/>
    <s v="OFF-ST-10003455"/>
    <x v="1"/>
    <x v="4"/>
    <s v="Tenex File Box, Personal Filing Tote with Lid, Black"/>
    <n v="46.53"/>
    <n v="3"/>
    <n v="0"/>
    <n v="12.097800000000001"/>
  </r>
  <r>
    <n v="5430"/>
    <s v="CA-2014-136861"/>
    <x v="742"/>
    <d v="2014-09-07T00:00:00"/>
    <s v="First Class"/>
    <s v="PR-18880"/>
    <s v="Patrick Ryan"/>
    <x v="0"/>
    <s v="United States"/>
    <s v="Saint Petersburg"/>
    <x v="2"/>
    <n v="33710"/>
    <x v="0"/>
    <s v="FUR-FU-10001967"/>
    <x v="0"/>
    <x v="5"/>
    <s v="Telescoping Adjustable Floor Lamp"/>
    <n v="31.983999999999998"/>
    <n v="2"/>
    <n v="0.2"/>
    <n v="1.9989999999999979"/>
  </r>
  <r>
    <n v="5431"/>
    <s v="CA-2017-117422"/>
    <x v="208"/>
    <d v="2017-10-25T00:00:00"/>
    <s v="Standard Class"/>
    <s v="FC-14245"/>
    <s v="Frank Carlisle"/>
    <x v="2"/>
    <s v="United States"/>
    <s v="Lakewood"/>
    <x v="24"/>
    <n v="44107"/>
    <x v="3"/>
    <s v="OFF-AP-10000938"/>
    <x v="1"/>
    <x v="9"/>
    <s v="Avanti 1.7 Cu. Ft. Refrigerator"/>
    <n v="161.56800000000001"/>
    <n v="2"/>
    <n v="0.2"/>
    <n v="16.156799999999997"/>
  </r>
  <r>
    <n v="5432"/>
    <s v="CA-2017-117422"/>
    <x v="208"/>
    <d v="2017-10-25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s v="Lakewood"/>
    <x v="24"/>
    <n v="44107"/>
    <x v="3"/>
    <s v="OFF-BI-10002799"/>
    <x v="1"/>
    <x v="8"/>
    <s v="SlimView Poly Binder, 3/8&quot;"/>
    <n v="6.2160000000000002"/>
    <n v="4"/>
    <n v="0.7"/>
    <n v="-4.9727999999999994"/>
  </r>
  <r>
    <n v="5434"/>
    <s v="CA-2017-129707"/>
    <x v="1016"/>
    <d v="2017-04-29T00:00:00"/>
    <s v="Standard Class"/>
    <s v="LH-16750"/>
    <s v="Larry Hughes"/>
    <x v="0"/>
    <s v="United States"/>
    <s v="Chandler"/>
    <x v="16"/>
    <n v="85224"/>
    <x v="1"/>
    <s v="OFF-AR-10000246"/>
    <x v="1"/>
    <x v="6"/>
    <s v="Newell 318"/>
    <n v="8.895999999999999"/>
    <n v="4"/>
    <n v="0.2"/>
    <n v="0.66719999999999979"/>
  </r>
  <r>
    <n v="5435"/>
    <s v="CA-2015-160171"/>
    <x v="324"/>
    <d v="2015-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s v="Standard Class"/>
    <s v="RM-19675"/>
    <s v="Robert Marley"/>
    <x v="2"/>
    <s v="United States"/>
    <s v="Los Angeles"/>
    <x v="1"/>
    <n v="90008"/>
    <x v="1"/>
    <s v="TEC-AC-10000892"/>
    <x v="2"/>
    <x v="11"/>
    <s v="NETGEAR N750 Dual Band Wi-Fi Gigabit Router"/>
    <n v="270"/>
    <n v="3"/>
    <n v="0"/>
    <n v="97.199999999999989"/>
  </r>
  <r>
    <n v="5437"/>
    <s v="CA-2014-103317"/>
    <x v="260"/>
    <d v="2014-07-08T00:00:00"/>
    <s v="First Class"/>
    <s v="DM-13525"/>
    <s v="Don Miller"/>
    <x v="1"/>
    <s v="United States"/>
    <s v="Palm Coast"/>
    <x v="2"/>
    <n v="32137"/>
    <x v="0"/>
    <s v="FUR-FU-10001591"/>
    <x v="0"/>
    <x v="5"/>
    <s v="Advantus Panel Wall Certificate Holder - 8.5x11"/>
    <n v="19.52"/>
    <n v="2"/>
    <n v="0.2"/>
    <n v="5.3680000000000012"/>
  </r>
  <r>
    <n v="5438"/>
    <s v="CA-2014-103317"/>
    <x v="260"/>
    <d v="2014-07-08T00:00:00"/>
    <s v="First Class"/>
    <s v="DM-13525"/>
    <s v="Don Miller"/>
    <x v="1"/>
    <s v="United States"/>
    <s v="Palm Coast"/>
    <x v="2"/>
    <n v="32137"/>
    <x v="0"/>
    <s v="OFF-BI-10001787"/>
    <x v="1"/>
    <x v="8"/>
    <s v="Wilson Jones Four-Pocket Poly Binders"/>
    <n v="9.8100000000000023"/>
    <n v="5"/>
    <n v="0.7"/>
    <n v="-6.8669999999999973"/>
  </r>
  <r>
    <n v="5439"/>
    <s v="CA-2014-103317"/>
    <x v="260"/>
    <d v="2014-07-08T00:00:00"/>
    <s v="First Class"/>
    <s v="DM-13525"/>
    <s v="Don Miller"/>
    <x v="1"/>
    <s v="United States"/>
    <s v="Palm Coast"/>
    <x v="2"/>
    <n v="32137"/>
    <x v="0"/>
    <s v="FUR-FU-10003192"/>
    <x v="0"/>
    <x v="5"/>
    <s v="Luxo Adjustable Task Clamp Lamp"/>
    <n v="213.21600000000001"/>
    <n v="3"/>
    <n v="0.2"/>
    <n v="15.991199999999992"/>
  </r>
  <r>
    <n v="5440"/>
    <s v="CA-2016-167115"/>
    <x v="958"/>
    <d v="2016-04-09T00:00:00"/>
    <s v="Standard Class"/>
    <s v="EH-14185"/>
    <s v="Evan Henry"/>
    <x v="0"/>
    <s v="United States"/>
    <s v="New York City"/>
    <x v="15"/>
    <n v="10035"/>
    <x v="3"/>
    <s v="OFF-BI-10004600"/>
    <x v="1"/>
    <x v="8"/>
    <s v="Ibico Ibimaster 300 Manual Binding System"/>
    <n v="588.78399999999999"/>
    <n v="2"/>
    <n v="0.2"/>
    <n v="183.99499999999998"/>
  </r>
  <r>
    <n v="5441"/>
    <s v="US-2017-153633"/>
    <x v="38"/>
    <d v="2017-11-18T00:00:00"/>
    <s v="Second Class"/>
    <s v="TC-21295"/>
    <s v="Toby Carlisle"/>
    <x v="0"/>
    <s v="United States"/>
    <s v="Jupiter"/>
    <x v="2"/>
    <n v="33458"/>
    <x v="0"/>
    <s v="OFF-AR-10002335"/>
    <x v="1"/>
    <x v="6"/>
    <s v="DIXON Oriole Pencils"/>
    <n v="2.0640000000000001"/>
    <n v="1"/>
    <n v="0.2"/>
    <n v="0.15480000000000005"/>
  </r>
  <r>
    <n v="5442"/>
    <s v="CA-2017-155929"/>
    <x v="428"/>
    <d v="2017-09-13T00:00:00"/>
    <s v="Standard Class"/>
    <s v="AI-10855"/>
    <s v="Arianne Irving"/>
    <x v="0"/>
    <s v="United States"/>
    <s v="Glendale"/>
    <x v="16"/>
    <n v="85301"/>
    <x v="1"/>
    <s v="OFF-PA-10000859"/>
    <x v="1"/>
    <x v="10"/>
    <s v="Unpadded Memo Slips"/>
    <n v="6.3680000000000003"/>
    <n v="2"/>
    <n v="0.2"/>
    <n v="2.3879999999999999"/>
  </r>
  <r>
    <n v="5443"/>
    <s v="CA-2015-148712"/>
    <x v="786"/>
    <d v="2015-04-23T00:00:00"/>
    <s v="Standard Class"/>
    <s v="JM-15535"/>
    <s v="Jessica Myrick"/>
    <x v="0"/>
    <s v="United States"/>
    <s v="New York City"/>
    <x v="15"/>
    <n v="10035"/>
    <x v="3"/>
    <s v="TEC-AC-10003198"/>
    <x v="2"/>
    <x v="11"/>
    <s v="Enermax Acrylux Wireless Keyboard"/>
    <n v="99.6"/>
    <n v="1"/>
    <n v="0"/>
    <n v="36.851999999999997"/>
  </r>
  <r>
    <n v="5444"/>
    <s v="CA-2015-148712"/>
    <x v="786"/>
    <d v="2015-04-23T00:00:00"/>
    <s v="Standard Class"/>
    <s v="JM-15535"/>
    <s v="Jessica Myrick"/>
    <x v="0"/>
    <s v="United States"/>
    <s v="New York City"/>
    <x v="15"/>
    <n v="10035"/>
    <x v="3"/>
    <s v="OFF-BI-10001900"/>
    <x v="1"/>
    <x v="8"/>
    <s v="DXL Angle-View Binders with Locking Rings, Black"/>
    <n v="62.296000000000006"/>
    <n v="13"/>
    <n v="0.2"/>
    <n v="21.024899999999999"/>
  </r>
  <r>
    <n v="5445"/>
    <s v="CA-2015-148712"/>
    <x v="786"/>
    <d v="2015-04-23T00:00:00"/>
    <s v="Standard Class"/>
    <s v="JM-15535"/>
    <s v="Jessica Myrick"/>
    <x v="0"/>
    <s v="United States"/>
    <s v="New York City"/>
    <x v="15"/>
    <n v="10035"/>
    <x v="3"/>
    <s v="OFF-AR-10000614"/>
    <x v="1"/>
    <x v="6"/>
    <s v="Barrel Sharpener"/>
    <n v="10.709999999999999"/>
    <n v="3"/>
    <n v="0"/>
    <n v="2.7845999999999997"/>
  </r>
  <r>
    <n v="5446"/>
    <s v="CA-2016-128307"/>
    <x v="197"/>
    <d v="2016-07-29T00:00:00"/>
    <s v="Standard Class"/>
    <s v="BE-11335"/>
    <s v="Bill Eplett"/>
    <x v="2"/>
    <s v="United States"/>
    <s v="Houston"/>
    <x v="5"/>
    <n v="77041"/>
    <x v="2"/>
    <s v="OFF-EN-10003040"/>
    <x v="1"/>
    <x v="12"/>
    <s v="Quality Park Security Envelopes"/>
    <n v="20.936000000000003"/>
    <n v="1"/>
    <n v="0.2"/>
    <n v="7.0659000000000001"/>
  </r>
  <r>
    <n v="5447"/>
    <s v="US-2016-127425"/>
    <x v="370"/>
    <d v="2016-08-31T00:00:00"/>
    <s v="Standard Class"/>
    <s v="DR-12880"/>
    <s v="Dan Reichenbach"/>
    <x v="1"/>
    <s v="United States"/>
    <s v="New York City"/>
    <x v="15"/>
    <n v="10035"/>
    <x v="3"/>
    <s v="TEC-PH-10003442"/>
    <x v="2"/>
    <x v="7"/>
    <s v="Samsung Replacement EH64AVFWE Premium Headset"/>
    <n v="33"/>
    <n v="6"/>
    <n v="0"/>
    <n v="8.25"/>
  </r>
  <r>
    <n v="5448"/>
    <s v="US-2016-127425"/>
    <x v="370"/>
    <d v="2016-08-31T00:00:00"/>
    <s v="Standard Class"/>
    <s v="DR-12880"/>
    <s v="Dan Reichenbach"/>
    <x v="1"/>
    <s v="United States"/>
    <s v="New York City"/>
    <x v="15"/>
    <n v="10035"/>
    <x v="3"/>
    <s v="TEC-AC-10002800"/>
    <x v="2"/>
    <x v="11"/>
    <s v="Plantronics Audio 478 Stereo USB Headset"/>
    <n v="249.95000000000002"/>
    <n v="5"/>
    <n v="0"/>
    <n v="87.482499999999987"/>
  </r>
  <r>
    <n v="5449"/>
    <s v="US-2014-119081"/>
    <x v="171"/>
    <d v="2014-09-19T00:00:00"/>
    <s v="Standard Class"/>
    <s v="TA-21385"/>
    <s v="Tom Ashbrook"/>
    <x v="2"/>
    <s v="United States"/>
    <s v="Olathe"/>
    <x v="41"/>
    <n v="66062"/>
    <x v="2"/>
    <s v="OFF-SU-10000157"/>
    <x v="1"/>
    <x v="14"/>
    <s v="Compact Automatic Electric Letter Opener"/>
    <n v="357.93"/>
    <n v="3"/>
    <n v="0"/>
    <n v="7.158600000000007"/>
  </r>
  <r>
    <n v="5450"/>
    <s v="US-2014-119081"/>
    <x v="171"/>
    <d v="2014-09-19T00:00:00"/>
    <s v="Standard Class"/>
    <s v="TA-21385"/>
    <s v="Tom Ashbrook"/>
    <x v="2"/>
    <s v="United States"/>
    <s v="Olathe"/>
    <x v="41"/>
    <n v="66062"/>
    <x v="2"/>
    <s v="TEC-AC-10001542"/>
    <x v="2"/>
    <x v="11"/>
    <s v="SanDisk Cruzer 16 GB USB Flash Drive"/>
    <n v="57.400000000000006"/>
    <n v="5"/>
    <n v="0"/>
    <n v="10.905999999999993"/>
  </r>
  <r>
    <n v="5451"/>
    <s v="US-2014-119081"/>
    <x v="171"/>
    <d v="2014-09-19T00:00:00"/>
    <s v="Standard Class"/>
    <s v="TA-21385"/>
    <s v="Tom Ashbrook"/>
    <x v="2"/>
    <s v="United States"/>
    <s v="Olathe"/>
    <x v="41"/>
    <n v="66062"/>
    <x v="2"/>
    <s v="OFF-BI-10004519"/>
    <x v="1"/>
    <x v="8"/>
    <s v="GBC DocuBind P100 Manual Binding Machine"/>
    <n v="331.96"/>
    <n v="2"/>
    <n v="0"/>
    <n v="149.38199999999998"/>
  </r>
  <r>
    <n v="5452"/>
    <s v="US-2014-119081"/>
    <x v="171"/>
    <d v="2014-09-19T00:00:00"/>
    <s v="Standard Class"/>
    <s v="TA-21385"/>
    <s v="Tom Ashbrook"/>
    <x v="2"/>
    <s v="United States"/>
    <s v="Olathe"/>
    <x v="41"/>
    <n v="66062"/>
    <x v="2"/>
    <s v="FUR-FU-10003464"/>
    <x v="0"/>
    <x v="5"/>
    <s v="Seth Thomas 8 1/2&quot; Cubicle Clock"/>
    <n v="40.56"/>
    <n v="2"/>
    <n v="0"/>
    <n v="12.979199999999999"/>
  </r>
  <r>
    <n v="5453"/>
    <s v="CA-2016-140613"/>
    <x v="405"/>
    <d v="2016-07-29T00:00:00"/>
    <s v="Standard Class"/>
    <s v="KN-16705"/>
    <s v="Kristina Nunn"/>
    <x v="2"/>
    <s v="United States"/>
    <s v="Sparks"/>
    <x v="33"/>
    <n v="89431"/>
    <x v="1"/>
    <s v="OFF-SU-10004261"/>
    <x v="1"/>
    <x v="14"/>
    <s v="Fiskars 8&quot; Scissors, 2/Pack"/>
    <n v="86.199999999999989"/>
    <n v="5"/>
    <n v="0"/>
    <n v="24.997999999999987"/>
  </r>
  <r>
    <n v="5454"/>
    <s v="US-2017-108700"/>
    <x v="240"/>
    <d v="2017-05-23T00:00:00"/>
    <s v="Standard Class"/>
    <s v="PJ-18835"/>
    <s v="Patrick Jones"/>
    <x v="1"/>
    <s v="United States"/>
    <s v="Rockford"/>
    <x v="10"/>
    <n v="61107"/>
    <x v="2"/>
    <s v="OFF-PA-10004733"/>
    <x v="1"/>
    <x v="10"/>
    <s v="Things To Do Today Spiral Book"/>
    <n v="38.016000000000005"/>
    <n v="6"/>
    <n v="0.2"/>
    <n v="13.780799999999996"/>
  </r>
  <r>
    <n v="5455"/>
    <s v="CA-2017-160962"/>
    <x v="1045"/>
    <d v="2017-05-02T00:00:00"/>
    <s v="Standard Class"/>
    <s v="MC-17605"/>
    <s v="Matt Connell"/>
    <x v="1"/>
    <s v="United States"/>
    <s v="Philadelphia"/>
    <x v="9"/>
    <n v="19143"/>
    <x v="3"/>
    <s v="OFF-ST-10001325"/>
    <x v="1"/>
    <x v="4"/>
    <s v="Sterilite Officeware Hinged File Box"/>
    <n v="8.3840000000000003"/>
    <n v="1"/>
    <n v="0.2"/>
    <n v="0.73360000000000003"/>
  </r>
  <r>
    <n v="5456"/>
    <s v="CA-2017-160962"/>
    <x v="1045"/>
    <d v="2017-05-02T00:00:00"/>
    <s v="Standard Class"/>
    <s v="MC-17605"/>
    <s v="Matt Connell"/>
    <x v="1"/>
    <s v="United States"/>
    <s v="Philadelphia"/>
    <x v="9"/>
    <n v="19143"/>
    <x v="3"/>
    <s v="OFF-AR-10003056"/>
    <x v="1"/>
    <x v="6"/>
    <s v="Newell 341"/>
    <n v="6.8480000000000008"/>
    <n v="2"/>
    <n v="0.2"/>
    <n v="0.77039999999999909"/>
  </r>
  <r>
    <n v="5457"/>
    <s v="CA-2017-130631"/>
    <x v="614"/>
    <d v="2018-01-02T00:00:00"/>
    <s v="Standard Class"/>
    <s v="BS-11755"/>
    <s v="Bruce Stewart"/>
    <x v="0"/>
    <s v="United States"/>
    <s v="Edmonds"/>
    <x v="4"/>
    <n v="98026"/>
    <x v="1"/>
    <s v="OFF-FA-10000089"/>
    <x v="1"/>
    <x v="13"/>
    <s v="Acco Glide Clips"/>
    <n v="19.600000000000001"/>
    <n v="5"/>
    <n v="0"/>
    <n v="9.6039999999999992"/>
  </r>
  <r>
    <n v="5458"/>
    <s v="CA-2017-130631"/>
    <x v="614"/>
    <d v="2018-01-02T00:00:00"/>
    <s v="Standard Class"/>
    <s v="BS-11755"/>
    <s v="Bruce Stewart"/>
    <x v="0"/>
    <s v="United States"/>
    <s v="Edmonds"/>
    <x v="4"/>
    <n v="98026"/>
    <x v="1"/>
    <s v="FUR-FU-10004093"/>
    <x v="0"/>
    <x v="5"/>
    <s v="Hand-Finished Solid Wood Document Frame"/>
    <n v="68.459999999999994"/>
    <n v="2"/>
    <n v="0"/>
    <n v="20.537999999999997"/>
  </r>
  <r>
    <n v="5459"/>
    <s v="CA-2017-116680"/>
    <x v="507"/>
    <d v="2017-09-06T00:00:00"/>
    <s v="Second Class"/>
    <s v="PK-19075"/>
    <s v="Pete Kriz"/>
    <x v="0"/>
    <s v="United States"/>
    <s v="San Francisco"/>
    <x v="1"/>
    <n v="94122"/>
    <x v="1"/>
    <s v="OFF-BI-10004022"/>
    <x v="1"/>
    <x v="8"/>
    <s v="Acco Suede Grain Vinyl Round Ring Binder"/>
    <n v="13.343999999999998"/>
    <n v="6"/>
    <n v="0.2"/>
    <n v="4.3367999999999993"/>
  </r>
  <r>
    <n v="5460"/>
    <s v="CA-2017-116680"/>
    <x v="507"/>
    <d v="2017-09-06T00:00:00"/>
    <s v="Second Class"/>
    <s v="PK-19075"/>
    <s v="Pete Kriz"/>
    <x v="0"/>
    <s v="United States"/>
    <s v="San Francisco"/>
    <x v="1"/>
    <n v="94122"/>
    <x v="1"/>
    <s v="FUR-TA-10001771"/>
    <x v="0"/>
    <x v="3"/>
    <s v="Bush Cubix Conference Tables, Fully Assembled"/>
    <n v="1478.2719999999999"/>
    <n v="8"/>
    <n v="0.2"/>
    <n v="92.392000000000053"/>
  </r>
  <r>
    <n v="5461"/>
    <s v="US-2014-107405"/>
    <x v="90"/>
    <d v="2014-03-25T00:00:00"/>
    <s v="Standard Class"/>
    <s v="TS-21205"/>
    <s v="Thomas Seio"/>
    <x v="1"/>
    <s v="United States"/>
    <s v="Asheville"/>
    <x v="3"/>
    <n v="28806"/>
    <x v="0"/>
    <s v="OFF-ST-10002301"/>
    <x v="1"/>
    <x v="4"/>
    <s v="Tennsco Commercial Shelving"/>
    <n v="16.272000000000002"/>
    <n v="1"/>
    <n v="0.2"/>
    <n v="-3.864600000000002"/>
  </r>
  <r>
    <n v="5462"/>
    <s v="CA-2017-101574"/>
    <x v="394"/>
    <d v="2017-10-04T00:00:00"/>
    <s v="Standard Class"/>
    <s v="BD-11725"/>
    <s v="Bruce Degenhardt"/>
    <x v="0"/>
    <s v="United States"/>
    <s v="Los Angeles"/>
    <x v="1"/>
    <n v="90032"/>
    <x v="1"/>
    <s v="FUR-FU-10001706"/>
    <x v="0"/>
    <x v="5"/>
    <s v="Longer-Life Soft White Bulbs"/>
    <n v="9.24"/>
    <n v="3"/>
    <n v="0"/>
    <n v="4.4352"/>
  </r>
  <r>
    <n v="5463"/>
    <s v="CA-2014-146591"/>
    <x v="1046"/>
    <d v="2014-01-20T00:00:00"/>
    <s v="First Class"/>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s v="First Class"/>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s v="First Class"/>
    <s v="TS-21340"/>
    <s v="Toby Swindell"/>
    <x v="0"/>
    <s v="United States"/>
    <s v="Scottsdale"/>
    <x v="16"/>
    <n v="85254"/>
    <x v="1"/>
    <s v="OFF-EN-10002504"/>
    <x v="1"/>
    <x v="12"/>
    <s v="Tyvek  Top-Opening Peel &amp; Seel Envelopes, Plain White"/>
    <n v="108.72"/>
    <n v="5"/>
    <n v="0.2"/>
    <n v="36.692999999999998"/>
  </r>
  <r>
    <n v="5466"/>
    <s v="CA-2014-146591"/>
    <x v="1046"/>
    <d v="2014-01-20T00:00:00"/>
    <s v="First Class"/>
    <s v="TS-21340"/>
    <s v="Toby Swindell"/>
    <x v="0"/>
    <s v="United States"/>
    <s v="Scottsdale"/>
    <x v="16"/>
    <n v="85254"/>
    <x v="1"/>
    <s v="FUR-BO-10001972"/>
    <x v="0"/>
    <x v="0"/>
    <s v="O'Sullivan 4-Shelf Bookcase in Odessa Pine"/>
    <n v="181.47000000000003"/>
    <n v="5"/>
    <n v="0.7"/>
    <n v="-320.59699999999998"/>
  </r>
  <r>
    <n v="5467"/>
    <s v="CA-2014-107706"/>
    <x v="1047"/>
    <d v="2014-02-19T00:00:00"/>
    <s v="Second Class"/>
    <s v="ST-20530"/>
    <s v="Shui Tom"/>
    <x v="0"/>
    <s v="United States"/>
    <s v="Houston"/>
    <x v="5"/>
    <n v="77095"/>
    <x v="2"/>
    <s v="OFF-PA-10000466"/>
    <x v="1"/>
    <x v="10"/>
    <s v="Memo Book, 100 Message Capacity, 5 3/8” x 11”"/>
    <n v="16.176000000000002"/>
    <n v="3"/>
    <n v="0.2"/>
    <n v="6.0659999999999989"/>
  </r>
  <r>
    <n v="5468"/>
    <s v="CA-2016-122448"/>
    <x v="632"/>
    <d v="2016-06-14T00:00:00"/>
    <s v="Standard Class"/>
    <s v="DB-13210"/>
    <s v="Dean Braden"/>
    <x v="0"/>
    <s v="United States"/>
    <s v="San Francisco"/>
    <x v="1"/>
    <n v="94109"/>
    <x v="1"/>
    <s v="FUR-CH-10002774"/>
    <x v="0"/>
    <x v="1"/>
    <s v="Global Deluxe Stacking Chair, Gray"/>
    <n v="122.352"/>
    <n v="3"/>
    <n v="0.2"/>
    <n v="13.764599999999994"/>
  </r>
  <r>
    <n v="5469"/>
    <s v="CA-2014-132451"/>
    <x v="467"/>
    <d v="2014-09-27T00:00:00"/>
    <s v="First Class"/>
    <s v="KF-16285"/>
    <s v="Karen Ferguson"/>
    <x v="2"/>
    <s v="United States"/>
    <s v="San Diego"/>
    <x v="1"/>
    <n v="92105"/>
    <x v="1"/>
    <s v="FUR-CH-10000454"/>
    <x v="0"/>
    <x v="1"/>
    <s v="Hon Deluxe Fabric Upholstered Stacking Chairs, Rounded Back"/>
    <n v="585.55200000000002"/>
    <n v="3"/>
    <n v="0.2"/>
    <n v="73.19399999999996"/>
  </r>
  <r>
    <n v="5470"/>
    <s v="CA-2014-132451"/>
    <x v="467"/>
    <d v="2014-09-27T00:00:00"/>
    <s v="First Class"/>
    <s v="KF-16285"/>
    <s v="Karen Ferguson"/>
    <x v="2"/>
    <s v="United States"/>
    <s v="San Diego"/>
    <x v="1"/>
    <n v="92105"/>
    <x v="1"/>
    <s v="OFF-PA-10004888"/>
    <x v="1"/>
    <x v="10"/>
    <s v="Xerox 217"/>
    <n v="19.440000000000001"/>
    <n v="3"/>
    <n v="0"/>
    <n v="9.3312000000000008"/>
  </r>
  <r>
    <n v="5471"/>
    <s v="CA-2016-158547"/>
    <x v="198"/>
    <d v="2016-06-04T00:00:00"/>
    <s v="Standard Class"/>
    <s v="JM-16195"/>
    <s v="Justin MacKendrick"/>
    <x v="0"/>
    <s v="United States"/>
    <s v="Hamilton"/>
    <x v="24"/>
    <n v="45011"/>
    <x v="3"/>
    <s v="OFF-AP-10003842"/>
    <x v="1"/>
    <x v="9"/>
    <s v="Euro-Pro Shark Turbo Vacuum"/>
    <n v="123.92000000000002"/>
    <n v="5"/>
    <n v="0.2"/>
    <n v="9.2939999999999969"/>
  </r>
  <r>
    <n v="5472"/>
    <s v="CA-2017-116946"/>
    <x v="484"/>
    <d v="2017-12-23T00:00:00"/>
    <s v="Standard Class"/>
    <s v="TS-21505"/>
    <s v="Tony Sayre"/>
    <x v="0"/>
    <s v="United States"/>
    <s v="Parker"/>
    <x v="22"/>
    <n v="80134"/>
    <x v="1"/>
    <s v="FUR-FU-10000320"/>
    <x v="0"/>
    <x v="5"/>
    <s v="OIC Stacking Trays"/>
    <n v="13.360000000000001"/>
    <n v="5"/>
    <n v="0.2"/>
    <n v="4.0080000000000009"/>
  </r>
  <r>
    <n v="5473"/>
    <s v="CA-2017-116946"/>
    <x v="484"/>
    <d v="2017-12-23T00:00:00"/>
    <s v="Standard Class"/>
    <s v="TS-21505"/>
    <s v="Tony Sayre"/>
    <x v="0"/>
    <s v="United States"/>
    <s v="Parker"/>
    <x v="22"/>
    <n v="80134"/>
    <x v="1"/>
    <s v="OFF-ST-10002554"/>
    <x v="1"/>
    <x v="4"/>
    <s v="Tennsco Industrial Shelving"/>
    <n v="78.256"/>
    <n v="2"/>
    <n v="0.2"/>
    <n v="-17.607599999999998"/>
  </r>
  <r>
    <n v="5474"/>
    <s v="CA-2017-116946"/>
    <x v="484"/>
    <d v="2017-12-23T00:00:00"/>
    <s v="Standard Class"/>
    <s v="TS-21505"/>
    <s v="Tony Sayre"/>
    <x v="0"/>
    <s v="United States"/>
    <s v="Parker"/>
    <x v="22"/>
    <n v="80134"/>
    <x v="1"/>
    <s v="FUR-BO-10000468"/>
    <x v="0"/>
    <x v="0"/>
    <s v="O'Sullivan 2-Shelf Heavy-Duty Bookcases"/>
    <n v="102.01800000000001"/>
    <n v="7"/>
    <n v="0.7"/>
    <n v="-183.6323999999999"/>
  </r>
  <r>
    <n v="5475"/>
    <s v="CA-2017-121741"/>
    <x v="377"/>
    <d v="2017-12-26T00:00:00"/>
    <s v="Same Day"/>
    <s v="YC-21895"/>
    <s v="Yoseph Carroll"/>
    <x v="1"/>
    <s v="United States"/>
    <s v="Fremont"/>
    <x v="8"/>
    <n v="68025"/>
    <x v="2"/>
    <s v="OFF-ST-10004459"/>
    <x v="1"/>
    <x v="4"/>
    <s v="Tennsco Single-Tier Lockers"/>
    <n v="750.68"/>
    <n v="2"/>
    <n v="0"/>
    <n v="37.533999999999992"/>
  </r>
  <r>
    <n v="5476"/>
    <s v="CA-2017-169691"/>
    <x v="140"/>
    <d v="2017-06-18T00:00:00"/>
    <s v="First Class"/>
    <s v="Dp-13240"/>
    <s v="Dean percer"/>
    <x v="2"/>
    <s v="United States"/>
    <s v="Maple Grove"/>
    <x v="11"/>
    <n v="55369"/>
    <x v="2"/>
    <s v="OFF-LA-10002312"/>
    <x v="1"/>
    <x v="2"/>
    <s v="Avery 490"/>
    <n v="44.400000000000006"/>
    <n v="3"/>
    <n v="0"/>
    <n v="22.200000000000003"/>
  </r>
  <r>
    <n v="5477"/>
    <s v="CA-2017-169691"/>
    <x v="140"/>
    <d v="2017-06-18T00:00:00"/>
    <s v="First Class"/>
    <s v="Dp-13240"/>
    <s v="Dean percer"/>
    <x v="2"/>
    <s v="United States"/>
    <s v="Maple Grove"/>
    <x v="11"/>
    <n v="55369"/>
    <x v="2"/>
    <s v="OFF-ST-10001291"/>
    <x v="1"/>
    <x v="4"/>
    <s v="Tenex Personal Self-Stacking Standard File Box, Black/Gray"/>
    <n v="84.55"/>
    <n v="5"/>
    <n v="0"/>
    <n v="22.828499999999998"/>
  </r>
  <r>
    <n v="5478"/>
    <s v="CA-2017-169691"/>
    <x v="140"/>
    <d v="2017-06-18T00:00:00"/>
    <s v="First Class"/>
    <s v="Dp-13240"/>
    <s v="Dean percer"/>
    <x v="2"/>
    <s v="United States"/>
    <s v="Maple Grove"/>
    <x v="11"/>
    <n v="55369"/>
    <x v="2"/>
    <s v="OFF-PA-10003022"/>
    <x v="1"/>
    <x v="10"/>
    <s v="Xerox 1992"/>
    <n v="17.940000000000001"/>
    <n v="3"/>
    <n v="0"/>
    <n v="8.7906000000000013"/>
  </r>
  <r>
    <n v="5479"/>
    <s v="CA-2016-121356"/>
    <x v="73"/>
    <d v="2016-11-24T00:00:00"/>
    <s v="Standard Class"/>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s v="Standard Class"/>
    <s v="KB-16240"/>
    <s v="Karen Bern"/>
    <x v="1"/>
    <s v="United States"/>
    <s v="Miami"/>
    <x v="2"/>
    <n v="33180"/>
    <x v="0"/>
    <s v="OFF-BI-10001097"/>
    <x v="1"/>
    <x v="8"/>
    <s v="Avery Hole Reinforcements"/>
    <n v="1.8690000000000004"/>
    <n v="1"/>
    <n v="0.7"/>
    <n v="-1.3082999999999996"/>
  </r>
  <r>
    <n v="5481"/>
    <s v="CA-2017-105487"/>
    <x v="1048"/>
    <d v="2017-10-14T00:00:00"/>
    <s v="Standard Class"/>
    <s v="CS-12250"/>
    <s v="Chris Selesnick"/>
    <x v="1"/>
    <s v="United States"/>
    <s v="San Diego"/>
    <x v="1"/>
    <n v="92105"/>
    <x v="1"/>
    <s v="TEC-PH-10001336"/>
    <x v="2"/>
    <x v="7"/>
    <s v="Digium D40 VoIP phone"/>
    <n v="103.19200000000001"/>
    <n v="1"/>
    <n v="0.2"/>
    <n v="11.609099999999998"/>
  </r>
  <r>
    <n v="5482"/>
    <s v="CA-2017-105487"/>
    <x v="1048"/>
    <d v="2017-10-14T00:00:00"/>
    <s v="Standard Class"/>
    <s v="CS-12250"/>
    <s v="Chris Selesnick"/>
    <x v="1"/>
    <s v="United States"/>
    <s v="San Diego"/>
    <x v="1"/>
    <n v="92105"/>
    <x v="1"/>
    <s v="TEC-AC-10002305"/>
    <x v="2"/>
    <x v="11"/>
    <s v="KeyTronic E03601U1 - Keyboard - Beige"/>
    <n v="36"/>
    <n v="2"/>
    <n v="0"/>
    <n v="6.4799999999999969"/>
  </r>
  <r>
    <n v="5483"/>
    <s v="CA-2017-105487"/>
    <x v="1048"/>
    <d v="2017-10-14T00:00:00"/>
    <s v="Standard Class"/>
    <s v="CS-12250"/>
    <s v="Chris Selesnick"/>
    <x v="1"/>
    <s v="United States"/>
    <s v="San Diego"/>
    <x v="1"/>
    <n v="92105"/>
    <x v="1"/>
    <s v="TEC-AC-10003610"/>
    <x v="2"/>
    <x v="11"/>
    <s v="Logitech Illuminated - Keyboard"/>
    <n v="239.96"/>
    <n v="4"/>
    <n v="0"/>
    <n v="115.1808"/>
  </r>
  <r>
    <n v="5484"/>
    <s v="CA-2017-105487"/>
    <x v="1048"/>
    <d v="2017-10-14T00:00:00"/>
    <s v="Standard Class"/>
    <s v="CS-12250"/>
    <s v="Chris Selesnick"/>
    <x v="1"/>
    <s v="United States"/>
    <s v="San Diego"/>
    <x v="1"/>
    <n v="92105"/>
    <x v="1"/>
    <s v="OFF-ST-10002301"/>
    <x v="1"/>
    <x v="4"/>
    <s v="Tennsco Commercial Shelving"/>
    <n v="40.68"/>
    <n v="2"/>
    <n v="0"/>
    <n v="0.40679999999999694"/>
  </r>
  <r>
    <n v="5485"/>
    <s v="CA-2017-148999"/>
    <x v="289"/>
    <d v="2017-02-04T00:00:00"/>
    <s v="Standard Class"/>
    <s v="EB-13870"/>
    <s v="Emily Burns"/>
    <x v="0"/>
    <s v="United States"/>
    <s v="Miami"/>
    <x v="2"/>
    <n v="33142"/>
    <x v="0"/>
    <s v="FUR-CH-10002044"/>
    <x v="0"/>
    <x v="1"/>
    <s v="Office Star - Contemporary Task Swivel chair with 2-way adjustable arms, Plum"/>
    <n v="419.13599999999997"/>
    <n v="4"/>
    <n v="0.2"/>
    <n v="-68.1096"/>
  </r>
  <r>
    <n v="5486"/>
    <s v="CA-2014-107573"/>
    <x v="432"/>
    <d v="2014-12-17T00:00:00"/>
    <s v="Standard Class"/>
    <s v="PB-19150"/>
    <s v="Philip Brown"/>
    <x v="0"/>
    <s v="United States"/>
    <s v="Miami"/>
    <x v="2"/>
    <n v="33178"/>
    <x v="0"/>
    <s v="OFF-EN-10001099"/>
    <x v="1"/>
    <x v="12"/>
    <s v="Staple envelope"/>
    <n v="23.472000000000001"/>
    <n v="3"/>
    <n v="0.2"/>
    <n v="7.6283999999999974"/>
  </r>
  <r>
    <n v="5487"/>
    <s v="CA-2015-156608"/>
    <x v="1040"/>
    <d v="2015-10-29T00:00:00"/>
    <s v="Standard Class"/>
    <s v="MT-18070"/>
    <s v="Michelle Tran"/>
    <x v="2"/>
    <s v="United States"/>
    <s v="San Antonio"/>
    <x v="5"/>
    <n v="78207"/>
    <x v="2"/>
    <s v="OFF-BI-10004140"/>
    <x v="1"/>
    <x v="8"/>
    <s v="Avery Non-Stick Binders"/>
    <n v="3.5919999999999992"/>
    <n v="4"/>
    <n v="0.8"/>
    <n v="-6.2860000000000031"/>
  </r>
  <r>
    <n v="5488"/>
    <s v="CA-2017-134495"/>
    <x v="719"/>
    <d v="2017-04-04T00:00:00"/>
    <s v="Second Class"/>
    <s v="BF-11020"/>
    <s v="Barry Französisch"/>
    <x v="1"/>
    <s v="United States"/>
    <s v="Jacksonville"/>
    <x v="2"/>
    <n v="32216"/>
    <x v="0"/>
    <s v="TEC-PH-10004897"/>
    <x v="2"/>
    <x v="7"/>
    <s v="Mediabridge Sport Armband iPhone 5s"/>
    <n v="23.976000000000003"/>
    <n v="3"/>
    <n v="0.2"/>
    <n v="-5.694300000000001"/>
  </r>
  <r>
    <n v="5489"/>
    <s v="CA-2017-134495"/>
    <x v="719"/>
    <d v="2017-04-04T00:00:00"/>
    <s v="Second Class"/>
    <s v="BF-11020"/>
    <s v="Barry Französisch"/>
    <x v="1"/>
    <s v="United States"/>
    <s v="Jacksonville"/>
    <x v="2"/>
    <n v="32216"/>
    <x v="0"/>
    <s v="OFF-LA-10000262"/>
    <x v="1"/>
    <x v="2"/>
    <s v="Avery 494"/>
    <n v="6.2640000000000002"/>
    <n v="3"/>
    <n v="0.2"/>
    <n v="2.0358000000000001"/>
  </r>
  <r>
    <n v="5490"/>
    <s v="CA-2017-134495"/>
    <x v="719"/>
    <d v="2017-04-04T00:00:00"/>
    <s v="Second Class"/>
    <s v="BF-11020"/>
    <s v="Barry Französisch"/>
    <x v="1"/>
    <s v="United States"/>
    <s v="Jacksonville"/>
    <x v="2"/>
    <n v="32216"/>
    <x v="0"/>
    <s v="OFF-AP-10002222"/>
    <x v="1"/>
    <x v="9"/>
    <s v="Staple holder"/>
    <n v="20.808"/>
    <n v="3"/>
    <n v="0.2"/>
    <n v="1.8207000000000013"/>
  </r>
  <r>
    <n v="5491"/>
    <s v="CA-2017-134495"/>
    <x v="719"/>
    <d v="2017-04-04T00:00:00"/>
    <s v="Second Class"/>
    <s v="BF-11020"/>
    <s v="Barry Französisch"/>
    <x v="1"/>
    <s v="United States"/>
    <s v="Jacksonville"/>
    <x v="2"/>
    <n v="32216"/>
    <x v="0"/>
    <s v="FUR-CH-10003774"/>
    <x v="0"/>
    <x v="1"/>
    <s v="Global Wood Trimmed Manager's Task Chair, Khaki"/>
    <n v="218.35200000000003"/>
    <n v="3"/>
    <n v="0.2"/>
    <n v="-19.105800000000016"/>
  </r>
  <r>
    <n v="5492"/>
    <s v="CA-2017-164098"/>
    <x v="795"/>
    <d v="2017-01-27T00:00:00"/>
    <s v="First Class"/>
    <s v="CG-12520"/>
    <s v="Claire Gute"/>
    <x v="0"/>
    <s v="United States"/>
    <s v="Houston"/>
    <x v="5"/>
    <n v="77070"/>
    <x v="2"/>
    <s v="OFF-ST-10000615"/>
    <x v="1"/>
    <x v="4"/>
    <s v="SimpliFile Personal File, Black Granite, 15w x 6-15/16d x 11-1/4h"/>
    <n v="18.16"/>
    <n v="2"/>
    <n v="0.2"/>
    <n v="1.8160000000000016"/>
  </r>
  <r>
    <n v="5493"/>
    <s v="CA-2014-105249"/>
    <x v="683"/>
    <d v="2014-11-28T00:00:00"/>
    <s v="Same Day"/>
    <s v="DH-13675"/>
    <s v="Duane Huffman"/>
    <x v="2"/>
    <s v="United States"/>
    <s v="San Francisco"/>
    <x v="1"/>
    <n v="94122"/>
    <x v="1"/>
    <s v="OFF-SU-10001225"/>
    <x v="1"/>
    <x v="14"/>
    <s v="Staple remover"/>
    <n v="7.36"/>
    <n v="2"/>
    <n v="0"/>
    <n v="0.14719999999999978"/>
  </r>
  <r>
    <n v="5494"/>
    <s v="CA-2014-105249"/>
    <x v="683"/>
    <d v="2014-11-28T00:00:00"/>
    <s v="Same Day"/>
    <s v="DH-13675"/>
    <s v="Duane Huffman"/>
    <x v="2"/>
    <s v="United States"/>
    <s v="San Francisco"/>
    <x v="1"/>
    <n v="94122"/>
    <x v="1"/>
    <s v="OFF-LA-10002043"/>
    <x v="1"/>
    <x v="2"/>
    <s v="Avery 489"/>
    <n v="41.4"/>
    <n v="4"/>
    <n v="0"/>
    <n v="19.872"/>
  </r>
  <r>
    <n v="5495"/>
    <s v="CA-2014-105249"/>
    <x v="683"/>
    <d v="2014-11-28T00:00:00"/>
    <s v="Same Day"/>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s v="Standard Class"/>
    <s v="SC-20440"/>
    <s v="Shaun Chance"/>
    <x v="1"/>
    <s v="United States"/>
    <s v="Philadelphia"/>
    <x v="9"/>
    <n v="19140"/>
    <x v="3"/>
    <s v="OFF-BI-10001249"/>
    <x v="1"/>
    <x v="8"/>
    <s v="Avery Heavy-Duty EZD View Binder with Locking Rings"/>
    <n v="7.6560000000000006"/>
    <n v="4"/>
    <n v="0.7"/>
    <n v="-6.1247999999999987"/>
  </r>
  <r>
    <n v="5497"/>
    <s v="CA-2017-117821"/>
    <x v="492"/>
    <d v="2017-06-16T00:00:00"/>
    <s v="Standard Class"/>
    <s v="HG-15025"/>
    <s v="Hunter Glantz"/>
    <x v="0"/>
    <s v="United States"/>
    <s v="Marion"/>
    <x v="24"/>
    <n v="43302"/>
    <x v="3"/>
    <s v="TEC-AC-10004469"/>
    <x v="2"/>
    <x v="11"/>
    <s v="Microsoft Sculpt Comfort Mouse"/>
    <n v="63.920000000000009"/>
    <n v="2"/>
    <n v="0.2"/>
    <n v="19.176000000000002"/>
  </r>
  <r>
    <n v="5498"/>
    <s v="CA-2017-164378"/>
    <x v="663"/>
    <d v="2017-07-18T00:00:00"/>
    <s v="Second Class"/>
    <s v="MM-18055"/>
    <s v="Michelle Moray"/>
    <x v="0"/>
    <s v="United States"/>
    <s v="New York City"/>
    <x v="15"/>
    <n v="10024"/>
    <x v="3"/>
    <s v="OFF-AR-10001177"/>
    <x v="1"/>
    <x v="6"/>
    <s v="Newell 349"/>
    <n v="6.56"/>
    <n v="2"/>
    <n v="0"/>
    <n v="1.9023999999999992"/>
  </r>
  <r>
    <n v="5499"/>
    <s v="CA-2017-164378"/>
    <x v="663"/>
    <d v="2017-07-18T00:00:00"/>
    <s v="Second Class"/>
    <s v="MM-18055"/>
    <s v="Michelle Moray"/>
    <x v="0"/>
    <s v="United States"/>
    <s v="New York City"/>
    <x v="15"/>
    <n v="10024"/>
    <x v="3"/>
    <s v="OFF-LA-10000634"/>
    <x v="1"/>
    <x v="2"/>
    <s v="Avery 509"/>
    <n v="7.83"/>
    <n v="3"/>
    <n v="0"/>
    <n v="3.6017999999999999"/>
  </r>
  <r>
    <n v="5500"/>
    <s v="CA-2017-164378"/>
    <x v="663"/>
    <d v="2017-07-18T00:00:00"/>
    <s v="Second Class"/>
    <s v="MM-18055"/>
    <s v="Michelle Moray"/>
    <x v="0"/>
    <s v="United States"/>
    <s v="New York City"/>
    <x v="15"/>
    <n v="10024"/>
    <x v="3"/>
    <s v="TEC-AC-10004708"/>
    <x v="2"/>
    <x v="11"/>
    <s v="Sony 32GB Class 10 Micro SDHC R40 Memory Card"/>
    <n v="41.9"/>
    <n v="2"/>
    <n v="0"/>
    <n v="8.7989999999999995"/>
  </r>
  <r>
    <n v="5501"/>
    <s v="CA-2017-164378"/>
    <x v="663"/>
    <d v="2017-07-18T00:00:00"/>
    <s v="Second Class"/>
    <s v="MM-18055"/>
    <s v="Michelle Moray"/>
    <x v="0"/>
    <s v="United States"/>
    <s v="New York City"/>
    <x v="15"/>
    <n v="10024"/>
    <x v="3"/>
    <s v="FUR-CH-10002084"/>
    <x v="0"/>
    <x v="1"/>
    <s v="Hon Mobius Operator's Chair"/>
    <n v="664.14599999999996"/>
    <n v="6"/>
    <n v="0.1"/>
    <n v="88.552800000000005"/>
  </r>
  <r>
    <n v="5502"/>
    <s v="CA-2017-164378"/>
    <x v="663"/>
    <d v="2017-07-18T00:00:00"/>
    <s v="Second Class"/>
    <s v="MM-18055"/>
    <s v="Michelle Moray"/>
    <x v="0"/>
    <s v="United States"/>
    <s v="New York City"/>
    <x v="15"/>
    <n v="10024"/>
    <x v="3"/>
    <s v="OFF-PA-10004519"/>
    <x v="1"/>
    <x v="10"/>
    <s v="Spiral Phone Message Books with Labels by Adams"/>
    <n v="8.9600000000000009"/>
    <n v="2"/>
    <n v="0"/>
    <n v="4.3904000000000005"/>
  </r>
  <r>
    <n v="5503"/>
    <s v="CA-2017-127782"/>
    <x v="808"/>
    <d v="2017-11-06T00:00:00"/>
    <s v="Standard Class"/>
    <s v="TH-21115"/>
    <s v="Thea Hudgings"/>
    <x v="1"/>
    <s v="United States"/>
    <s v="Philadelphia"/>
    <x v="9"/>
    <n v="19140"/>
    <x v="3"/>
    <s v="FUR-FU-10001847"/>
    <x v="0"/>
    <x v="5"/>
    <s v="Eldon Image Series Black Desk Accessories"/>
    <n v="3.3119999999999998"/>
    <n v="1"/>
    <n v="0.2"/>
    <n v="0.66239999999999977"/>
  </r>
  <r>
    <n v="5504"/>
    <s v="CA-2017-127782"/>
    <x v="808"/>
    <d v="2017-11-06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s v="Standard Class"/>
    <s v="TH-21115"/>
    <s v="Thea Hudgings"/>
    <x v="1"/>
    <s v="United States"/>
    <s v="Philadelphia"/>
    <x v="9"/>
    <n v="19140"/>
    <x v="3"/>
    <s v="OFF-EN-10003845"/>
    <x v="1"/>
    <x v="12"/>
    <s v="Colored Envelopes"/>
    <n v="8.8559999999999999"/>
    <n v="3"/>
    <n v="0.2"/>
    <n v="2.8781999999999992"/>
  </r>
  <r>
    <n v="5506"/>
    <s v="CA-2017-127782"/>
    <x v="808"/>
    <d v="2017-11-06T00:00:00"/>
    <s v="Standard Class"/>
    <s v="TH-21115"/>
    <s v="Thea Hudgings"/>
    <x v="1"/>
    <s v="United States"/>
    <s v="Philadelphia"/>
    <x v="9"/>
    <n v="19140"/>
    <x v="3"/>
    <s v="TEC-PH-10001817"/>
    <x v="2"/>
    <x v="7"/>
    <s v="Wilson Electronics DB Pro Signal Booster"/>
    <n v="859.19999999999993"/>
    <n v="4"/>
    <n v="0.4"/>
    <n v="-186.15999999999997"/>
  </r>
  <r>
    <n v="5507"/>
    <s v="US-2016-162026"/>
    <x v="750"/>
    <d v="2016-10-08T00:00:00"/>
    <s v="Same Day"/>
    <s v="JE-15745"/>
    <s v="Joel Eaton"/>
    <x v="0"/>
    <s v="United States"/>
    <s v="Los Angeles"/>
    <x v="1"/>
    <n v="90036"/>
    <x v="1"/>
    <s v="OFF-PA-10000167"/>
    <x v="1"/>
    <x v="10"/>
    <s v="Xerox 1925"/>
    <n v="61.96"/>
    <n v="2"/>
    <n v="0"/>
    <n v="27.881999999999998"/>
  </r>
  <r>
    <n v="5508"/>
    <s v="CA-2016-150000"/>
    <x v="143"/>
    <d v="2016-04-14T00:00:00"/>
    <s v="Standard Class"/>
    <s v="PG-18820"/>
    <s v="Patrick Gardner"/>
    <x v="0"/>
    <s v="United States"/>
    <s v="Smyrna"/>
    <x v="32"/>
    <n v="30080"/>
    <x v="0"/>
    <s v="OFF-EN-10002973"/>
    <x v="1"/>
    <x v="12"/>
    <s v="Ampad #10 Peel &amp; Seel Holiday Envelopes"/>
    <n v="17.920000000000002"/>
    <n v="4"/>
    <n v="0"/>
    <n v="8.6016000000000012"/>
  </r>
  <r>
    <n v="5509"/>
    <s v="CA-2015-168529"/>
    <x v="1049"/>
    <d v="2015-10-12T00:00:00"/>
    <s v="Standard Class"/>
    <s v="MB-17305"/>
    <s v="Maria Bertelson"/>
    <x v="0"/>
    <s v="United States"/>
    <s v="San Francisco"/>
    <x v="1"/>
    <n v="94122"/>
    <x v="1"/>
    <s v="FUR-FU-10001588"/>
    <x v="0"/>
    <x v="5"/>
    <s v="Deflect-o SuperTray Unbreakable Stackable Tray, Letter, Black"/>
    <n v="145.9"/>
    <n v="5"/>
    <n v="0"/>
    <n v="62.736999999999995"/>
  </r>
  <r>
    <n v="5510"/>
    <s v="US-2017-152569"/>
    <x v="356"/>
    <d v="2017-05-20T00:00:00"/>
    <s v="Standard Class"/>
    <s v="JD-16015"/>
    <s v="Joy Daniels"/>
    <x v="0"/>
    <s v="United States"/>
    <s v="Chicago"/>
    <x v="10"/>
    <n v="60653"/>
    <x v="2"/>
    <s v="OFF-PA-10001736"/>
    <x v="1"/>
    <x v="10"/>
    <s v="Xerox 1880"/>
    <n v="56.704000000000001"/>
    <n v="2"/>
    <n v="0.2"/>
    <n v="19.137599999999992"/>
  </r>
  <r>
    <n v="5511"/>
    <s v="US-2017-152569"/>
    <x v="356"/>
    <d v="2017-05-20T00:00:00"/>
    <s v="Standard Class"/>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s v="First Class"/>
    <s v="EN-13780"/>
    <s v="Edward Nazzal"/>
    <x v="0"/>
    <s v="United States"/>
    <s v="New York City"/>
    <x v="15"/>
    <n v="10009"/>
    <x v="3"/>
    <s v="OFF-AP-10004540"/>
    <x v="1"/>
    <x v="9"/>
    <s v="Eureka The Boss Lite 10-Amp Upright Vacuum, Blue"/>
    <n v="160.32"/>
    <n v="2"/>
    <n v="0"/>
    <n v="44.889600000000002"/>
  </r>
  <r>
    <n v="5516"/>
    <s v="CA-2015-103177"/>
    <x v="1051"/>
    <d v="2015-06-01T00:00:00"/>
    <s v="First Class"/>
    <s v="EN-13780"/>
    <s v="Edward Nazzal"/>
    <x v="0"/>
    <s v="United States"/>
    <s v="New York City"/>
    <x v="15"/>
    <n v="10009"/>
    <x v="3"/>
    <s v="TEC-PH-10001527"/>
    <x v="2"/>
    <x v="7"/>
    <s v="Plantronics MX500i Earset"/>
    <n v="128.85000000000002"/>
    <n v="3"/>
    <n v="0"/>
    <n v="3.8654999999999973"/>
  </r>
  <r>
    <n v="5517"/>
    <s v="US-2016-138408"/>
    <x v="741"/>
    <d v="2016-11-21T00:00:00"/>
    <s v="Second Class"/>
    <s v="KC-16255"/>
    <s v="Karen Carlisle"/>
    <x v="1"/>
    <s v="United States"/>
    <s v="Huntsville"/>
    <x v="19"/>
    <n v="35810"/>
    <x v="0"/>
    <s v="TEC-AC-10003870"/>
    <x v="2"/>
    <x v="11"/>
    <s v="Logitech Z-906 Speaker sys - home theater - 5.1-CH"/>
    <n v="1319.96"/>
    <n v="4"/>
    <n v="0"/>
    <n v="527.98400000000004"/>
  </r>
  <r>
    <n v="5518"/>
    <s v="CA-2017-117667"/>
    <x v="769"/>
    <d v="2017-12-09T00:00:00"/>
    <s v="Standard Class"/>
    <s v="MS-17980"/>
    <s v="Michael Stewart"/>
    <x v="1"/>
    <s v="United States"/>
    <s v="Philadelphia"/>
    <x v="9"/>
    <n v="19134"/>
    <x v="3"/>
    <s v="FUR-CH-10004540"/>
    <x v="0"/>
    <x v="1"/>
    <s v="Global Chrome Stack Chair"/>
    <n v="239.95999999999998"/>
    <n v="10"/>
    <n v="0.3"/>
    <n v="-10.283999999999992"/>
  </r>
  <r>
    <n v="5519"/>
    <s v="CA-2017-117667"/>
    <x v="769"/>
    <d v="2017-12-09T00:00:00"/>
    <s v="Standard Class"/>
    <s v="MS-17980"/>
    <s v="Michael Stewart"/>
    <x v="1"/>
    <s v="United States"/>
    <s v="Philadelphia"/>
    <x v="9"/>
    <n v="19134"/>
    <x v="3"/>
    <s v="FUR-FU-10004093"/>
    <x v="0"/>
    <x v="5"/>
    <s v="Hand-Finished Solid Wood Document Frame"/>
    <n v="54.768000000000001"/>
    <n v="2"/>
    <n v="0.2"/>
    <n v="6.8459999999999965"/>
  </r>
  <r>
    <n v="5520"/>
    <s v="CA-2017-117667"/>
    <x v="769"/>
    <d v="2017-12-09T00:00:00"/>
    <s v="Standard Class"/>
    <s v="MS-17980"/>
    <s v="Michael Stewart"/>
    <x v="1"/>
    <s v="United States"/>
    <s v="Philadelphia"/>
    <x v="9"/>
    <n v="19134"/>
    <x v="3"/>
    <s v="OFF-AR-10000716"/>
    <x v="1"/>
    <x v="6"/>
    <s v="DIXON Ticonderoga Erasable Checking Pencils"/>
    <n v="13.392000000000001"/>
    <n v="3"/>
    <n v="0.2"/>
    <n v="3.1806000000000005"/>
  </r>
  <r>
    <n v="5521"/>
    <s v="CA-2017-117667"/>
    <x v="769"/>
    <d v="2017-12-09T00:00:00"/>
    <s v="Standard Class"/>
    <s v="MS-17980"/>
    <s v="Michael Stewart"/>
    <x v="1"/>
    <s v="United States"/>
    <s v="Philadelphia"/>
    <x v="9"/>
    <n v="19134"/>
    <x v="3"/>
    <s v="OFF-PA-10002709"/>
    <x v="1"/>
    <x v="10"/>
    <s v="Xerox 1956"/>
    <n v="23.92"/>
    <n v="5"/>
    <n v="0.2"/>
    <n v="8.6709999999999994"/>
  </r>
  <r>
    <n v="5522"/>
    <s v="CA-2017-117667"/>
    <x v="769"/>
    <d v="2017-12-09T00:00:00"/>
    <s v="Standard Class"/>
    <s v="MS-17980"/>
    <s v="Michael Stewart"/>
    <x v="1"/>
    <s v="United States"/>
    <s v="Philadelphia"/>
    <x v="9"/>
    <n v="19134"/>
    <x v="3"/>
    <s v="TEC-AC-10000580"/>
    <x v="2"/>
    <x v="11"/>
    <s v="Logitech G13 Programmable Gameboard with LCD Display"/>
    <n v="255.96799999999999"/>
    <n v="4"/>
    <n v="0.2"/>
    <n v="-28.796399999999984"/>
  </r>
  <r>
    <n v="5523"/>
    <s v="CA-2016-110982"/>
    <x v="410"/>
    <d v="2016-06-07T00:00:00"/>
    <s v="First Class"/>
    <s v="CK-12205"/>
    <s v="Chloris Kastensmidt"/>
    <x v="0"/>
    <s v="United States"/>
    <s v="Santa Clara"/>
    <x v="1"/>
    <n v="95051"/>
    <x v="1"/>
    <s v="OFF-BI-10000829"/>
    <x v="1"/>
    <x v="8"/>
    <s v="Avery Non-Stick Binders"/>
    <n v="21.552000000000003"/>
    <n v="6"/>
    <n v="0.2"/>
    <n v="7.0043999999999977"/>
  </r>
  <r>
    <n v="5524"/>
    <s v="CA-2016-110982"/>
    <x v="410"/>
    <d v="2016-06-07T00:00:00"/>
    <s v="First Class"/>
    <s v="CK-12205"/>
    <s v="Chloris Kastensmidt"/>
    <x v="0"/>
    <s v="United States"/>
    <s v="Santa Clara"/>
    <x v="1"/>
    <n v="95051"/>
    <x v="1"/>
    <s v="OFF-AP-10004859"/>
    <x v="1"/>
    <x v="9"/>
    <s v="Acco 6 Outlet Guardian Premium Surge Suppressor"/>
    <n v="58.24"/>
    <n v="4"/>
    <n v="0"/>
    <n v="15.724800000000002"/>
  </r>
  <r>
    <n v="5525"/>
    <s v="CA-2016-147123"/>
    <x v="107"/>
    <d v="2016-12-12T00:00:00"/>
    <s v="First Class"/>
    <s v="SJ-20125"/>
    <s v="Sanjit Jacobs"/>
    <x v="2"/>
    <s v="United States"/>
    <s v="Long Beach"/>
    <x v="1"/>
    <n v="90805"/>
    <x v="1"/>
    <s v="OFF-PA-10000575"/>
    <x v="1"/>
    <x v="10"/>
    <s v="Wirebound Message Books, Four 2 3/4 x 5 White Forms per Page"/>
    <n v="80.28"/>
    <n v="12"/>
    <n v="0"/>
    <n v="36.928799999999995"/>
  </r>
  <r>
    <n v="5526"/>
    <s v="CA-2017-154501"/>
    <x v="504"/>
    <d v="2017-05-05T00:00:00"/>
    <s v="Standard Class"/>
    <s v="EA-14035"/>
    <s v="Erin Ashbrook"/>
    <x v="1"/>
    <s v="United States"/>
    <s v="Los Angeles"/>
    <x v="1"/>
    <n v="90008"/>
    <x v="1"/>
    <s v="OFF-AR-10002804"/>
    <x v="1"/>
    <x v="6"/>
    <s v="Faber Castell Col-Erase Pencils"/>
    <n v="9.7799999999999994"/>
    <n v="2"/>
    <n v="0"/>
    <n v="4.0098000000000003"/>
  </r>
  <r>
    <n v="5527"/>
    <s v="CA-2017-166933"/>
    <x v="558"/>
    <d v="2017-04-28T00:00:00"/>
    <s v="Standard Class"/>
    <s v="MG-17890"/>
    <s v="Michael Granlund"/>
    <x v="2"/>
    <s v="United States"/>
    <s v="Santa Barbara"/>
    <x v="1"/>
    <n v="93101"/>
    <x v="1"/>
    <s v="OFF-FA-10002676"/>
    <x v="1"/>
    <x v="13"/>
    <s v="Colored Push Pins"/>
    <n v="1.81"/>
    <n v="1"/>
    <n v="0"/>
    <n v="0.65159999999999996"/>
  </r>
  <r>
    <n v="5528"/>
    <s v="CA-2015-142055"/>
    <x v="412"/>
    <d v="2015-05-10T00:00:00"/>
    <s v="First Class"/>
    <s v="AB-10255"/>
    <s v="Alejandro Ballentine"/>
    <x v="2"/>
    <s v="United States"/>
    <s v="New York City"/>
    <x v="15"/>
    <n v="10009"/>
    <x v="3"/>
    <s v="OFF-PA-10003465"/>
    <x v="1"/>
    <x v="10"/>
    <s v="Xerox 1912"/>
    <n v="37.94"/>
    <n v="2"/>
    <n v="0"/>
    <n v="18.211199999999998"/>
  </r>
  <r>
    <n v="5529"/>
    <s v="CA-2015-137106"/>
    <x v="1052"/>
    <d v="2015-04-04T00:00:00"/>
    <s v="Standard Class"/>
    <s v="SC-20260"/>
    <s v="Scott Cohen"/>
    <x v="1"/>
    <s v="United States"/>
    <s v="Jacksonville"/>
    <x v="2"/>
    <n v="32216"/>
    <x v="0"/>
    <s v="TEC-PH-10000011"/>
    <x v="2"/>
    <x v="7"/>
    <s v="PureGear Roll-On Screen Protector"/>
    <n v="79.959999999999994"/>
    <n v="5"/>
    <n v="0.2"/>
    <n v="27.985999999999994"/>
  </r>
  <r>
    <n v="5530"/>
    <s v="CA-2017-136609"/>
    <x v="634"/>
    <d v="2017-08-11T00:00:00"/>
    <s v="Standard Class"/>
    <s v="TB-21355"/>
    <s v="Todd Boyes"/>
    <x v="1"/>
    <s v="United States"/>
    <s v="Cedar Hill"/>
    <x v="5"/>
    <n v="75104"/>
    <x v="2"/>
    <s v="OFF-PA-10004381"/>
    <x v="1"/>
    <x v="10"/>
    <s v="14-7/8 x 11 Blue Bar Computer Printout Paper"/>
    <n v="115.29600000000001"/>
    <n v="3"/>
    <n v="0.2"/>
    <n v="40.353599999999986"/>
  </r>
  <r>
    <n v="5531"/>
    <s v="CA-2017-160885"/>
    <x v="574"/>
    <d v="2017-12-06T00:00:00"/>
    <s v="Standard Class"/>
    <s v="JK-16090"/>
    <s v="Juliana Krohn"/>
    <x v="0"/>
    <s v="United States"/>
    <s v="Omaha"/>
    <x v="8"/>
    <n v="68104"/>
    <x v="2"/>
    <s v="TEC-PH-10001795"/>
    <x v="2"/>
    <x v="7"/>
    <s v="ClearOne CHATAttach 160 - speaker phone"/>
    <n v="2479.96"/>
    <n v="4"/>
    <n v="0"/>
    <n v="743.98799999999983"/>
  </r>
  <r>
    <n v="5532"/>
    <s v="US-2016-167472"/>
    <x v="112"/>
    <d v="2016-06-07T00:00:00"/>
    <s v="First Class"/>
    <s v="CK-12595"/>
    <s v="Clytie Kelty"/>
    <x v="0"/>
    <s v="United States"/>
    <s v="Little Rock"/>
    <x v="36"/>
    <n v="72209"/>
    <x v="0"/>
    <s v="TEC-AC-10001109"/>
    <x v="2"/>
    <x v="11"/>
    <s v="Logitech Trackman Marble Mouse"/>
    <n v="179.94"/>
    <n v="6"/>
    <n v="0"/>
    <n v="75.57480000000001"/>
  </r>
  <r>
    <n v="5533"/>
    <s v="US-2016-167472"/>
    <x v="112"/>
    <d v="2016-06-07T00:00:00"/>
    <s v="First Class"/>
    <s v="CK-12595"/>
    <s v="Clytie Kelty"/>
    <x v="0"/>
    <s v="United States"/>
    <s v="Little Rock"/>
    <x v="36"/>
    <n v="72209"/>
    <x v="0"/>
    <s v="TEC-AC-10003038"/>
    <x v="2"/>
    <x v="11"/>
    <s v="Kingston Digital DataTraveler 16GB USB 2.0"/>
    <n v="26.849999999999998"/>
    <n v="3"/>
    <n v="0"/>
    <n v="5.101499999999997"/>
  </r>
  <r>
    <n v="5534"/>
    <s v="US-2016-167472"/>
    <x v="112"/>
    <d v="2016-06-07T00:00:00"/>
    <s v="First Class"/>
    <s v="CK-12595"/>
    <s v="Clytie Kelty"/>
    <x v="0"/>
    <s v="United States"/>
    <s v="Little Rock"/>
    <x v="36"/>
    <n v="72209"/>
    <x v="0"/>
    <s v="TEC-AC-10003174"/>
    <x v="2"/>
    <x v="11"/>
    <s v="Plantronics S12 Corded Telephone Headset System"/>
    <n v="323.37"/>
    <n v="3"/>
    <n v="0"/>
    <n v="129.34800000000001"/>
  </r>
  <r>
    <n v="5535"/>
    <s v="US-2016-167472"/>
    <x v="112"/>
    <d v="2016-06-07T00:00:00"/>
    <s v="First Class"/>
    <s v="CK-12595"/>
    <s v="Clytie Kelty"/>
    <x v="0"/>
    <s v="United States"/>
    <s v="Little Rock"/>
    <x v="36"/>
    <n v="72209"/>
    <x v="0"/>
    <s v="OFF-PA-10000157"/>
    <x v="1"/>
    <x v="10"/>
    <s v="Xerox 191"/>
    <n v="59.94"/>
    <n v="3"/>
    <n v="0"/>
    <n v="28.171799999999998"/>
  </r>
  <r>
    <n v="5536"/>
    <s v="US-2016-167472"/>
    <x v="112"/>
    <d v="2016-06-07T00:00:00"/>
    <s v="First Class"/>
    <s v="CK-12595"/>
    <s v="Clytie Kelty"/>
    <x v="0"/>
    <s v="United States"/>
    <s v="Little Rock"/>
    <x v="36"/>
    <n v="72209"/>
    <x v="0"/>
    <s v="OFF-BI-10001721"/>
    <x v="1"/>
    <x v="8"/>
    <s v="Trimflex Flexible Post Binders"/>
    <n v="64.14"/>
    <n v="3"/>
    <n v="0"/>
    <n v="30.787199999999999"/>
  </r>
  <r>
    <n v="5537"/>
    <s v="US-2016-167472"/>
    <x v="112"/>
    <d v="2016-06-07T00:00:00"/>
    <s v="First Class"/>
    <s v="CK-12595"/>
    <s v="Clytie Kelty"/>
    <x v="0"/>
    <s v="United States"/>
    <s v="Little Rock"/>
    <x v="36"/>
    <n v="72209"/>
    <x v="0"/>
    <s v="OFF-BI-10000591"/>
    <x v="1"/>
    <x v="8"/>
    <s v="Avery Binder Labels"/>
    <n v="11.67"/>
    <n v="3"/>
    <n v="0"/>
    <n v="5.6015999999999995"/>
  </r>
  <r>
    <n v="5538"/>
    <s v="US-2016-167472"/>
    <x v="112"/>
    <d v="2016-06-07T00:00:00"/>
    <s v="First Class"/>
    <s v="CK-12595"/>
    <s v="Clytie Kelty"/>
    <x v="0"/>
    <s v="United States"/>
    <s v="Little Rock"/>
    <x v="36"/>
    <n v="72209"/>
    <x v="0"/>
    <s v="OFF-PA-10001534"/>
    <x v="1"/>
    <x v="10"/>
    <s v="Xerox 230"/>
    <n v="12.96"/>
    <n v="2"/>
    <n v="0"/>
    <n v="6.2208000000000006"/>
  </r>
  <r>
    <n v="5539"/>
    <s v="CA-2015-120551"/>
    <x v="657"/>
    <d v="2015-04-20T00:00:00"/>
    <s v="Standard Class"/>
    <s v="SS-20590"/>
    <s v="Sonia Sunley"/>
    <x v="0"/>
    <s v="United States"/>
    <s v="Norfolk"/>
    <x v="8"/>
    <n v="68701"/>
    <x v="2"/>
    <s v="OFF-BI-10002071"/>
    <x v="1"/>
    <x v="8"/>
    <s v="Fellowes Black Plastic Comb Bindings"/>
    <n v="17.43"/>
    <n v="3"/>
    <n v="0"/>
    <n v="8.0177999999999994"/>
  </r>
  <r>
    <n v="5540"/>
    <s v="US-2017-150595"/>
    <x v="1053"/>
    <d v="2017-05-26T00:00:00"/>
    <s v="Standard Class"/>
    <s v="LE-16810"/>
    <s v="Laurel Elliston"/>
    <x v="0"/>
    <s v="United States"/>
    <s v="Chicago"/>
    <x v="10"/>
    <n v="60653"/>
    <x v="2"/>
    <s v="FUR-CH-10000513"/>
    <x v="0"/>
    <x v="1"/>
    <s v="High-Back Leather Manager's Chair"/>
    <n v="181.98599999999999"/>
    <n v="2"/>
    <n v="0.3"/>
    <n v="-54.595799999999997"/>
  </r>
  <r>
    <n v="5541"/>
    <s v="US-2017-150595"/>
    <x v="1053"/>
    <d v="2017-05-26T00:00:00"/>
    <s v="Standard Class"/>
    <s v="LE-16810"/>
    <s v="Laurel Elliston"/>
    <x v="0"/>
    <s v="United States"/>
    <s v="Chicago"/>
    <x v="10"/>
    <n v="60653"/>
    <x v="2"/>
    <s v="OFF-BI-10003274"/>
    <x v="1"/>
    <x v="8"/>
    <s v="Avery Durable Slant Ring Binders, No Labels"/>
    <n v="1.5919999999999996"/>
    <n v="2"/>
    <n v="0.8"/>
    <n v="-2.6268000000000002"/>
  </r>
  <r>
    <n v="5542"/>
    <s v="US-2017-150595"/>
    <x v="1053"/>
    <d v="2017-05-26T00:00:00"/>
    <s v="Standard Class"/>
    <s v="LE-16810"/>
    <s v="Laurel Elliston"/>
    <x v="0"/>
    <s v="United States"/>
    <s v="Chicago"/>
    <x v="10"/>
    <n v="60653"/>
    <x v="2"/>
    <s v="OFF-SU-10000381"/>
    <x v="1"/>
    <x v="14"/>
    <s v="Acme Forged Steel Scissors with Black Enamel Handles"/>
    <n v="22.344000000000001"/>
    <n v="3"/>
    <n v="0.2"/>
    <n v="2.5136999999999983"/>
  </r>
  <r>
    <n v="5543"/>
    <s v="CA-2016-134936"/>
    <x v="1054"/>
    <d v="2016-12-25T00:00:00"/>
    <s v="Standard Class"/>
    <s v="ES-14080"/>
    <s v="Erin Smith"/>
    <x v="1"/>
    <s v="United States"/>
    <s v="Tucson"/>
    <x v="16"/>
    <n v="85705"/>
    <x v="1"/>
    <s v="FUR-TA-10001086"/>
    <x v="0"/>
    <x v="3"/>
    <s v="SAFCO PlanMaster Boards, 60w x 37-1/2d, White Melamine"/>
    <n v="455.97"/>
    <n v="6"/>
    <n v="0.5"/>
    <n v="-218.86559999999997"/>
  </r>
  <r>
    <n v="5544"/>
    <s v="CA-2016-134936"/>
    <x v="1054"/>
    <d v="2016-12-25T00:00:00"/>
    <s v="Standard Class"/>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s v="Standard Class"/>
    <s v="ES-14080"/>
    <s v="Erin Smith"/>
    <x v="1"/>
    <s v="United States"/>
    <s v="Tucson"/>
    <x v="16"/>
    <n v="85705"/>
    <x v="1"/>
    <s v="OFF-BI-10002103"/>
    <x v="1"/>
    <x v="8"/>
    <s v="Cardinal Slant-D Ring Binder, Heavy Gauge Vinyl"/>
    <n v="5.2140000000000004"/>
    <n v="2"/>
    <n v="0.7"/>
    <n v="-4.1711999999999989"/>
  </r>
  <r>
    <n v="5546"/>
    <s v="CA-2017-102967"/>
    <x v="585"/>
    <d v="2017-09-26T00:00:00"/>
    <s v="Standard Class"/>
    <s v="MG-17890"/>
    <s v="Michael Granlund"/>
    <x v="2"/>
    <s v="United States"/>
    <s v="Concord"/>
    <x v="38"/>
    <n v="3301"/>
    <x v="3"/>
    <s v="OFF-ST-10001590"/>
    <x v="1"/>
    <x v="4"/>
    <s v="Tenex Personal Project File with Scoop Front Design, Black"/>
    <n v="67.400000000000006"/>
    <n v="5"/>
    <n v="0"/>
    <n v="17.523999999999997"/>
  </r>
  <r>
    <n v="5547"/>
    <s v="CA-2017-151008"/>
    <x v="210"/>
    <d v="2017-09-08T00:00:00"/>
    <s v="First Class"/>
    <s v="JM-16195"/>
    <s v="Justin MacKendrick"/>
    <x v="0"/>
    <s v="United States"/>
    <s v="Draper"/>
    <x v="7"/>
    <n v="84020"/>
    <x v="1"/>
    <s v="FUR-FU-10002396"/>
    <x v="0"/>
    <x v="5"/>
    <s v="DAX Copper Panel Document Frame, 5 x 7 Size"/>
    <n v="25.16"/>
    <n v="2"/>
    <n v="0"/>
    <n v="10.567200000000001"/>
  </r>
  <r>
    <n v="5548"/>
    <s v="CA-2017-151008"/>
    <x v="210"/>
    <d v="2017-09-08T00:00:00"/>
    <s v="First Class"/>
    <s v="JM-16195"/>
    <s v="Justin MacKendrick"/>
    <x v="0"/>
    <s v="United States"/>
    <s v="Draper"/>
    <x v="7"/>
    <n v="84020"/>
    <x v="1"/>
    <s v="TEC-PH-10002807"/>
    <x v="2"/>
    <x v="7"/>
    <s v="Motorla HX550 Universal Bluetooth Headset"/>
    <n v="126.56"/>
    <n v="4"/>
    <n v="0.2"/>
    <n v="47.459999999999994"/>
  </r>
  <r>
    <n v="5549"/>
    <s v="CA-2014-159800"/>
    <x v="683"/>
    <d v="2014-12-01T00:00:00"/>
    <s v="First Class"/>
    <s v="SG-20470"/>
    <s v="Sheri Gordon"/>
    <x v="0"/>
    <s v="United States"/>
    <s v="San Francisco"/>
    <x v="1"/>
    <n v="94109"/>
    <x v="1"/>
    <s v="OFF-AP-10004859"/>
    <x v="1"/>
    <x v="9"/>
    <s v="Acco 6 Outlet Guardian Premium Surge Suppressor"/>
    <n v="43.68"/>
    <n v="3"/>
    <n v="0"/>
    <n v="11.793600000000001"/>
  </r>
  <r>
    <n v="5550"/>
    <s v="CA-2014-159800"/>
    <x v="683"/>
    <d v="2014-12-01T00:00:00"/>
    <s v="First Class"/>
    <s v="SG-20470"/>
    <s v="Sheri Gordon"/>
    <x v="0"/>
    <s v="United States"/>
    <s v="San Francisco"/>
    <x v="1"/>
    <n v="94109"/>
    <x v="1"/>
    <s v="TEC-AC-10003447"/>
    <x v="2"/>
    <x v="11"/>
    <s v="Micropad Numeric Keypads"/>
    <n v="139.92999999999998"/>
    <n v="7"/>
    <n v="0"/>
    <n v="34.982499999999987"/>
  </r>
  <r>
    <n v="5551"/>
    <s v="US-2014-159618"/>
    <x v="607"/>
    <d v="2014-11-16T00:00:00"/>
    <s v="Standard Class"/>
    <s v="DB-12970"/>
    <s v="Darren Budd"/>
    <x v="1"/>
    <s v="United States"/>
    <s v="Houston"/>
    <x v="5"/>
    <n v="77036"/>
    <x v="2"/>
    <s v="OFF-AR-10003183"/>
    <x v="1"/>
    <x v="6"/>
    <s v="Avery Fluorescent Highlighter Four-Color Set"/>
    <n v="2.6720000000000002"/>
    <n v="1"/>
    <n v="0.2"/>
    <n v="0.33399999999999974"/>
  </r>
  <r>
    <n v="5552"/>
    <s v="US-2014-159618"/>
    <x v="607"/>
    <d v="2014-11-16T00:00:00"/>
    <s v="Standard Class"/>
    <s v="DB-12970"/>
    <s v="Darren Budd"/>
    <x v="1"/>
    <s v="United States"/>
    <s v="Houston"/>
    <x v="5"/>
    <n v="77036"/>
    <x v="2"/>
    <s v="OFF-SU-10000432"/>
    <x v="1"/>
    <x v="14"/>
    <s v="Acco Side-Punched Conventional Columnar Pads"/>
    <n v="16.656000000000002"/>
    <n v="6"/>
    <n v="0.2"/>
    <n v="-3.123000000000002"/>
  </r>
  <r>
    <n v="5553"/>
    <s v="US-2014-159618"/>
    <x v="607"/>
    <d v="2014-11-16T00:00:00"/>
    <s v="Standard Class"/>
    <s v="DB-12970"/>
    <s v="Darren Budd"/>
    <x v="1"/>
    <s v="United States"/>
    <s v="Houston"/>
    <x v="5"/>
    <n v="77036"/>
    <x v="2"/>
    <s v="TEC-AC-10003832"/>
    <x v="2"/>
    <x v="11"/>
    <s v="Imation 16GB Mini TravelDrive USB 2.0 Flash Drive"/>
    <n v="79.512000000000015"/>
    <n v="3"/>
    <n v="0.2"/>
    <n v="20.8719"/>
  </r>
  <r>
    <n v="5554"/>
    <s v="US-2014-159618"/>
    <x v="607"/>
    <d v="2014-11-16T00:00:00"/>
    <s v="Standard Class"/>
    <s v="DB-12970"/>
    <s v="Darren Budd"/>
    <x v="1"/>
    <s v="United States"/>
    <s v="Houston"/>
    <x v="5"/>
    <n v="77036"/>
    <x v="2"/>
    <s v="OFF-PA-10004100"/>
    <x v="1"/>
    <x v="10"/>
    <s v="Xerox 216"/>
    <n v="36.288000000000011"/>
    <n v="7"/>
    <n v="0.2"/>
    <n v="12.700800000000001"/>
  </r>
  <r>
    <n v="5555"/>
    <s v="US-2014-159618"/>
    <x v="607"/>
    <d v="2014-11-16T00:00:00"/>
    <s v="Standard Class"/>
    <s v="DB-12970"/>
    <s v="Darren Budd"/>
    <x v="1"/>
    <s v="United States"/>
    <s v="Houston"/>
    <x v="5"/>
    <n v="77036"/>
    <x v="2"/>
    <s v="FUR-BO-10004467"/>
    <x v="0"/>
    <x v="0"/>
    <s v="Bestar Classic Bookcase"/>
    <n v="67.993199999999987"/>
    <n v="1"/>
    <n v="0.32"/>
    <n v="-12.998700000000007"/>
  </r>
  <r>
    <n v="5556"/>
    <s v="CA-2017-116113"/>
    <x v="280"/>
    <d v="2017-10-06T00:00:00"/>
    <s v="Second Class"/>
    <s v="JW-15220"/>
    <s v="Jane Waco"/>
    <x v="1"/>
    <s v="United States"/>
    <s v="Montgomery"/>
    <x v="19"/>
    <n v="36116"/>
    <x v="0"/>
    <s v="FUR-FU-10002963"/>
    <x v="0"/>
    <x v="5"/>
    <s v="Master Caster Door Stop, Gray"/>
    <n v="10.16"/>
    <n v="2"/>
    <n v="0"/>
    <n v="3.4543999999999997"/>
  </r>
  <r>
    <n v="5557"/>
    <s v="CA-2015-125066"/>
    <x v="639"/>
    <d v="2015-12-18T00:00:00"/>
    <s v="Standard Class"/>
    <s v="KD-16495"/>
    <s v="Keith Dawkins"/>
    <x v="1"/>
    <s v="United States"/>
    <s v="Jackson"/>
    <x v="35"/>
    <n v="39212"/>
    <x v="0"/>
    <s v="FUR-FU-10003829"/>
    <x v="0"/>
    <x v="5"/>
    <s v="Stackable Trays"/>
    <n v="6.16"/>
    <n v="2"/>
    <n v="0"/>
    <n v="1.9711999999999996"/>
  </r>
  <r>
    <n v="5558"/>
    <s v="CA-2015-125066"/>
    <x v="639"/>
    <d v="2015-12-18T00:00:00"/>
    <s v="Standard Class"/>
    <s v="KD-16495"/>
    <s v="Keith Dawkins"/>
    <x v="1"/>
    <s v="United States"/>
    <s v="Jackson"/>
    <x v="35"/>
    <n v="39212"/>
    <x v="0"/>
    <s v="OFF-AR-10003582"/>
    <x v="1"/>
    <x v="6"/>
    <s v="Boston Electric Pencil Sharpener, Model 1818, Charcoal Black"/>
    <n v="56.3"/>
    <n v="2"/>
    <n v="0"/>
    <n v="15.764000000000003"/>
  </r>
  <r>
    <n v="5559"/>
    <s v="US-2015-114741"/>
    <x v="401"/>
    <d v="2015-12-10T00:00:00"/>
    <s v="Standard Class"/>
    <s v="IL-15100"/>
    <s v="Ivan Liston"/>
    <x v="0"/>
    <s v="United States"/>
    <s v="North Las Vegas"/>
    <x v="33"/>
    <n v="89031"/>
    <x v="1"/>
    <s v="OFF-PA-10000048"/>
    <x v="1"/>
    <x v="10"/>
    <s v="Xerox 20"/>
    <n v="6.48"/>
    <n v="1"/>
    <n v="0"/>
    <n v="3.1104000000000003"/>
  </r>
  <r>
    <n v="5560"/>
    <s v="US-2015-114741"/>
    <x v="401"/>
    <d v="2015-12-10T00:00:00"/>
    <s v="Standard Class"/>
    <s v="IL-15100"/>
    <s v="Ivan Liston"/>
    <x v="0"/>
    <s v="United States"/>
    <s v="North Las Vegas"/>
    <x v="33"/>
    <n v="89031"/>
    <x v="1"/>
    <s v="OFF-ST-10000078"/>
    <x v="1"/>
    <x v="4"/>
    <s v="Tennsco 6- and 18-Compartment Lockers"/>
    <n v="1325.8500000000001"/>
    <n v="5"/>
    <n v="0"/>
    <n v="238.65299999999991"/>
  </r>
  <r>
    <n v="5561"/>
    <s v="US-2015-114741"/>
    <x v="401"/>
    <d v="2015-12-10T00:00:00"/>
    <s v="Standard Class"/>
    <s v="IL-15100"/>
    <s v="Ivan Liston"/>
    <x v="0"/>
    <s v="United States"/>
    <s v="North Las Vegas"/>
    <x v="33"/>
    <n v="89031"/>
    <x v="1"/>
    <s v="OFF-LA-10004853"/>
    <x v="1"/>
    <x v="2"/>
    <s v="Avery 483"/>
    <n v="14.940000000000001"/>
    <n v="3"/>
    <n v="0"/>
    <n v="6.8723999999999998"/>
  </r>
  <r>
    <n v="5562"/>
    <s v="CA-2017-133263"/>
    <x v="185"/>
    <d v="2017-04-02T00:00:00"/>
    <s v="Second Class"/>
    <s v="JE-15610"/>
    <s v="Jim Epp"/>
    <x v="1"/>
    <s v="United States"/>
    <s v="Atlanta"/>
    <x v="32"/>
    <n v="30318"/>
    <x v="0"/>
    <s v="OFF-BI-10001153"/>
    <x v="1"/>
    <x v="8"/>
    <s v="Ibico Recycled Grain-Textured Covers"/>
    <n v="34.54"/>
    <n v="1"/>
    <n v="0"/>
    <n v="17.27"/>
  </r>
  <r>
    <n v="5563"/>
    <s v="CA-2017-133263"/>
    <x v="185"/>
    <d v="2017-04-02T00:00:00"/>
    <s v="Second Class"/>
    <s v="JE-15610"/>
    <s v="Jim Epp"/>
    <x v="1"/>
    <s v="United States"/>
    <s v="Atlanta"/>
    <x v="32"/>
    <n v="30318"/>
    <x v="0"/>
    <s v="TEC-CO-10001449"/>
    <x v="2"/>
    <x v="16"/>
    <s v="Hewlett Packard LaserJet 3310 Copier"/>
    <n v="2999.95"/>
    <n v="5"/>
    <n v="0"/>
    <n v="1439.9760000000001"/>
  </r>
  <r>
    <n v="5564"/>
    <s v="CA-2017-133263"/>
    <x v="185"/>
    <d v="2017-04-02T00:00:00"/>
    <s v="Second Class"/>
    <s v="JE-15610"/>
    <s v="Jim Epp"/>
    <x v="1"/>
    <s v="United States"/>
    <s v="Atlanta"/>
    <x v="32"/>
    <n v="30318"/>
    <x v="0"/>
    <s v="OFF-BI-10000474"/>
    <x v="1"/>
    <x v="8"/>
    <s v="Avery Recycled Flexi-View Covers for Binding Systems"/>
    <n v="64.12"/>
    <n v="4"/>
    <n v="0"/>
    <n v="30.7776"/>
  </r>
  <r>
    <n v="5565"/>
    <s v="CA-2017-157966"/>
    <x v="677"/>
    <d v="2017-03-13T00:00:00"/>
    <s v="Same Day"/>
    <s v="SU-20665"/>
    <s v="Stephanie Ulpright"/>
    <x v="2"/>
    <s v="United States"/>
    <s v="Chicago"/>
    <x v="10"/>
    <n v="60610"/>
    <x v="2"/>
    <s v="OFF-AR-10000799"/>
    <x v="1"/>
    <x v="6"/>
    <s v="Col-Erase Pencils with Erasers"/>
    <n v="19.456000000000003"/>
    <n v="4"/>
    <n v="0.2"/>
    <n v="2.188799999999997"/>
  </r>
  <r>
    <n v="5566"/>
    <s v="CA-2017-157966"/>
    <x v="677"/>
    <d v="2017-03-13T00:00:00"/>
    <s v="Same Day"/>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s v="Same Day"/>
    <s v="SU-20665"/>
    <s v="Stephanie Ulpright"/>
    <x v="2"/>
    <s v="United States"/>
    <s v="Chicago"/>
    <x v="10"/>
    <n v="60610"/>
    <x v="2"/>
    <s v="OFF-AR-10003338"/>
    <x v="1"/>
    <x v="6"/>
    <s v="Eberhard Faber 3 1/2&quot; Golf Pencils"/>
    <n v="29.760000000000005"/>
    <n v="5"/>
    <n v="0.2"/>
    <n v="1.8599999999999994"/>
  </r>
  <r>
    <n v="5568"/>
    <s v="CA-2017-157966"/>
    <x v="677"/>
    <d v="2017-03-13T00:00:00"/>
    <s v="Same Day"/>
    <s v="SU-20665"/>
    <s v="Stephanie Ulpright"/>
    <x v="2"/>
    <s v="United States"/>
    <s v="Chicago"/>
    <x v="10"/>
    <n v="60610"/>
    <x v="2"/>
    <s v="FUR-CH-10003606"/>
    <x v="0"/>
    <x v="1"/>
    <s v="SAFCO Folding Chair Trolley"/>
    <n v="89.768000000000001"/>
    <n v="1"/>
    <n v="0.3"/>
    <n v="-2.5647999999999982"/>
  </r>
  <r>
    <n v="5569"/>
    <s v="CA-2017-157966"/>
    <x v="677"/>
    <d v="2017-03-13T00:00:00"/>
    <s v="Same Day"/>
    <s v="SU-20665"/>
    <s v="Stephanie Ulpright"/>
    <x v="2"/>
    <s v="United States"/>
    <s v="Chicago"/>
    <x v="10"/>
    <n v="60610"/>
    <x v="2"/>
    <s v="TEC-CO-10001449"/>
    <x v="2"/>
    <x v="16"/>
    <s v="Hewlett Packard LaserJet 3310 Copier"/>
    <n v="959.98400000000004"/>
    <n v="2"/>
    <n v="0.2"/>
    <n v="335.99440000000004"/>
  </r>
  <r>
    <n v="5570"/>
    <s v="CA-2017-157966"/>
    <x v="677"/>
    <d v="2017-03-13T00:00:00"/>
    <s v="Same Day"/>
    <s v="SU-20665"/>
    <s v="Stephanie Ulpright"/>
    <x v="2"/>
    <s v="United States"/>
    <s v="Chicago"/>
    <x v="10"/>
    <n v="60610"/>
    <x v="2"/>
    <s v="OFF-PA-10001934"/>
    <x v="1"/>
    <x v="10"/>
    <s v="Xerox 1993"/>
    <n v="15.552000000000003"/>
    <n v="3"/>
    <n v="0.2"/>
    <n v="5.6375999999999999"/>
  </r>
  <r>
    <n v="5571"/>
    <s v="CA-2017-157966"/>
    <x v="677"/>
    <d v="2017-03-13T00:00:00"/>
    <s v="Same Day"/>
    <s v="SU-20665"/>
    <s v="Stephanie Ulpright"/>
    <x v="2"/>
    <s v="United States"/>
    <s v="Chicago"/>
    <x v="10"/>
    <n v="60610"/>
    <x v="2"/>
    <s v="TEC-PH-10001527"/>
    <x v="2"/>
    <x v="7"/>
    <s v="Plantronics MX500i Earset"/>
    <n v="34.360000000000007"/>
    <n v="1"/>
    <n v="0.2"/>
    <n v="-7.3015000000000025"/>
  </r>
  <r>
    <n v="5572"/>
    <s v="CA-2014-151162"/>
    <x v="29"/>
    <d v="2014-12-09T00:00:00"/>
    <s v="Standard Class"/>
    <s v="EA-14035"/>
    <s v="Erin Ashbrook"/>
    <x v="1"/>
    <s v="United States"/>
    <s v="Columbus"/>
    <x v="24"/>
    <n v="43229"/>
    <x v="3"/>
    <s v="OFF-PA-10001033"/>
    <x v="1"/>
    <x v="10"/>
    <s v="Xerox 1893"/>
    <n v="98.376000000000005"/>
    <n v="3"/>
    <n v="0.2"/>
    <n v="35.661300000000004"/>
  </r>
  <r>
    <n v="5573"/>
    <s v="CA-2014-151162"/>
    <x v="29"/>
    <d v="2014-12-09T00:00:00"/>
    <s v="Standard Class"/>
    <s v="EA-14035"/>
    <s v="Erin Ashbrook"/>
    <x v="1"/>
    <s v="United States"/>
    <s v="Columbus"/>
    <x v="24"/>
    <n v="43229"/>
    <x v="3"/>
    <s v="OFF-BI-10003719"/>
    <x v="1"/>
    <x v="8"/>
    <s v="Large Capacity Hanging Post Binders"/>
    <n v="29.940000000000005"/>
    <n v="4"/>
    <n v="0.7"/>
    <n v="-23.952000000000005"/>
  </r>
  <r>
    <n v="5574"/>
    <s v="CA-2014-151162"/>
    <x v="29"/>
    <d v="2014-12-09T00:00:00"/>
    <s v="Standard Class"/>
    <s v="EA-14035"/>
    <s v="Erin Ashbrook"/>
    <x v="1"/>
    <s v="United States"/>
    <s v="Columbus"/>
    <x v="24"/>
    <n v="43229"/>
    <x v="3"/>
    <s v="OFF-PA-10003036"/>
    <x v="1"/>
    <x v="10"/>
    <s v="Black Print Carbonless 8 1/2&quot; x 8 1/4&quot; Rapid Memo Book"/>
    <n v="17.472000000000001"/>
    <n v="3"/>
    <n v="0.2"/>
    <n v="5.6783999999999981"/>
  </r>
  <r>
    <n v="5575"/>
    <s v="CA-2014-151162"/>
    <x v="29"/>
    <d v="2014-12-09T00:00:00"/>
    <s v="Standard Class"/>
    <s v="EA-14035"/>
    <s v="Erin Ashbrook"/>
    <x v="1"/>
    <s v="United States"/>
    <s v="Columbus"/>
    <x v="24"/>
    <n v="43229"/>
    <x v="3"/>
    <s v="TEC-PH-10001870"/>
    <x v="2"/>
    <x v="7"/>
    <s v="Lunatik TT5L-002 Taktik Strike Impact Protection System for iPhone 5"/>
    <n v="36.738"/>
    <n v="1"/>
    <n v="0.4"/>
    <n v="-9.1845000000000034"/>
  </r>
  <r>
    <n v="5576"/>
    <s v="CA-2014-151162"/>
    <x v="29"/>
    <d v="2014-12-09T00:00:00"/>
    <s v="Standard Class"/>
    <s v="EA-14035"/>
    <s v="Erin Ashbrook"/>
    <x v="1"/>
    <s v="United States"/>
    <s v="Columbus"/>
    <x v="24"/>
    <n v="43229"/>
    <x v="3"/>
    <s v="TEC-PH-10001809"/>
    <x v="2"/>
    <x v="7"/>
    <s v="Panasonic KX T7736-B Digital phone"/>
    <n v="179.93999999999997"/>
    <n v="2"/>
    <n v="0.4"/>
    <n v="-44.984999999999999"/>
  </r>
  <r>
    <n v="5577"/>
    <s v="CA-2016-136686"/>
    <x v="939"/>
    <d v="2016-12-16T00:00:00"/>
    <s v="Standard Class"/>
    <s v="RF-19840"/>
    <s v="Roy Französisch"/>
    <x v="0"/>
    <s v="United States"/>
    <s v="Pasadena"/>
    <x v="1"/>
    <n v="91104"/>
    <x v="1"/>
    <s v="FUR-FU-10004864"/>
    <x v="0"/>
    <x v="5"/>
    <s v="Howard Miller 14-1/2&quot; Diameter Chrome Round Wall Clock"/>
    <n v="383.64"/>
    <n v="6"/>
    <n v="0"/>
    <n v="122.76479999999999"/>
  </r>
  <r>
    <n v="5578"/>
    <s v="CA-2016-136686"/>
    <x v="939"/>
    <d v="2016-12-16T00:00:00"/>
    <s v="Standard Class"/>
    <s v="RF-19840"/>
    <s v="Roy Französisch"/>
    <x v="0"/>
    <s v="United States"/>
    <s v="Pasadena"/>
    <x v="1"/>
    <n v="91104"/>
    <x v="1"/>
    <s v="OFF-AP-10002350"/>
    <x v="1"/>
    <x v="9"/>
    <s v="Belkin F9H710-06 7 Outlet SurgeMaster Surge Protector"/>
    <n v="56.519999999999996"/>
    <n v="3"/>
    <n v="0"/>
    <n v="15.8256"/>
  </r>
  <r>
    <n v="5579"/>
    <s v="CA-2017-137498"/>
    <x v="428"/>
    <d v="2017-09-14T00:00:00"/>
    <s v="Second Class"/>
    <s v="LC-17050"/>
    <s v="Liz Carlisle"/>
    <x v="0"/>
    <s v="United States"/>
    <s v="Los Angeles"/>
    <x v="1"/>
    <n v="90004"/>
    <x v="1"/>
    <s v="OFF-AR-10003829"/>
    <x v="1"/>
    <x v="6"/>
    <s v="Newell 35"/>
    <n v="6.56"/>
    <n v="2"/>
    <n v="0"/>
    <n v="1.9023999999999992"/>
  </r>
  <r>
    <n v="5580"/>
    <s v="CA-2017-137498"/>
    <x v="428"/>
    <d v="2017-09-14T00:00:00"/>
    <s v="Second Class"/>
    <s v="LC-17050"/>
    <s v="Liz Carlisle"/>
    <x v="0"/>
    <s v="United States"/>
    <s v="Los Angeles"/>
    <x v="1"/>
    <n v="90004"/>
    <x v="1"/>
    <s v="FUR-CH-10003833"/>
    <x v="0"/>
    <x v="1"/>
    <s v="Novimex Fabric Task Chair"/>
    <n v="243.92"/>
    <n v="5"/>
    <n v="0.2"/>
    <n v="-15.245000000000005"/>
  </r>
  <r>
    <n v="5581"/>
    <s v="CA-2017-137498"/>
    <x v="428"/>
    <d v="2017-09-14T00:00:00"/>
    <s v="Second Class"/>
    <s v="LC-17050"/>
    <s v="Liz Carlisle"/>
    <x v="0"/>
    <s v="United States"/>
    <s v="Los Angeles"/>
    <x v="1"/>
    <n v="90004"/>
    <x v="1"/>
    <s v="OFF-PA-10000143"/>
    <x v="1"/>
    <x v="10"/>
    <s v="Astroparche Fine Business Paper"/>
    <n v="47.52"/>
    <n v="9"/>
    <n v="0"/>
    <n v="22.809600000000003"/>
  </r>
  <r>
    <n v="5582"/>
    <s v="CA-2017-163818"/>
    <x v="1055"/>
    <d v="2017-10-08T00:00:00"/>
    <s v="Standard Class"/>
    <s v="PS-18970"/>
    <s v="Paul Stevenson"/>
    <x v="2"/>
    <s v="United States"/>
    <s v="Clinton"/>
    <x v="39"/>
    <n v="20735"/>
    <x v="3"/>
    <s v="FUR-FU-10000076"/>
    <x v="0"/>
    <x v="5"/>
    <s v="24-Hour Round Wall Clock"/>
    <n v="19.98"/>
    <n v="1"/>
    <n v="0"/>
    <n v="8.5914000000000019"/>
  </r>
  <r>
    <n v="5583"/>
    <s v="CA-2016-161158"/>
    <x v="195"/>
    <d v="2016-05-13T00:00:00"/>
    <s v="Standard Class"/>
    <s v="PS-18970"/>
    <s v="Paul Stevenson"/>
    <x v="2"/>
    <s v="United States"/>
    <s v="New York City"/>
    <x v="15"/>
    <n v="10024"/>
    <x v="3"/>
    <s v="OFF-AR-10000462"/>
    <x v="1"/>
    <x v="6"/>
    <s v="Sanford Pocket Accent Highlighters"/>
    <n v="8"/>
    <n v="5"/>
    <n v="0"/>
    <n v="3.4400000000000008"/>
  </r>
  <r>
    <n v="5584"/>
    <s v="CA-2014-116673"/>
    <x v="534"/>
    <d v="2014-12-19T00:00:00"/>
    <s v="Second Class"/>
    <s v="JO-15280"/>
    <s v="Jas O'Carroll"/>
    <x v="0"/>
    <s v="United States"/>
    <s v="San Diego"/>
    <x v="1"/>
    <n v="92037"/>
    <x v="1"/>
    <s v="FUR-FU-10003829"/>
    <x v="0"/>
    <x v="5"/>
    <s v="Stackable Trays"/>
    <n v="6.16"/>
    <n v="2"/>
    <n v="0"/>
    <n v="1.9711999999999996"/>
  </r>
  <r>
    <n v="5585"/>
    <s v="CA-2017-105333"/>
    <x v="329"/>
    <d v="2017-12-04T00:00:00"/>
    <s v="Standard Class"/>
    <s v="VP-21730"/>
    <s v="Victor Preis"/>
    <x v="2"/>
    <s v="United States"/>
    <s v="New York City"/>
    <x v="15"/>
    <n v="10011"/>
    <x v="3"/>
    <s v="OFF-ST-10002182"/>
    <x v="1"/>
    <x v="4"/>
    <s v="Iris 3-Drawer Stacking Bin, Black"/>
    <n v="83.56"/>
    <n v="4"/>
    <n v="0"/>
    <n v="1.6711999999999989"/>
  </r>
  <r>
    <n v="5586"/>
    <s v="CA-2017-105333"/>
    <x v="329"/>
    <d v="2017-12-04T00:00:00"/>
    <s v="Standard Class"/>
    <s v="VP-21730"/>
    <s v="Victor Preis"/>
    <x v="2"/>
    <s v="United States"/>
    <s v="New York City"/>
    <x v="15"/>
    <n v="10011"/>
    <x v="3"/>
    <s v="TEC-PH-10001468"/>
    <x v="2"/>
    <x v="7"/>
    <s v="Panasonic Business Telephones KX-T7736"/>
    <n v="546.06000000000006"/>
    <n v="3"/>
    <n v="0"/>
    <n v="163.81799999999998"/>
  </r>
  <r>
    <n v="5587"/>
    <s v="CA-2017-105333"/>
    <x v="329"/>
    <d v="2017-12-04T00:00:00"/>
    <s v="Standard Class"/>
    <s v="VP-21730"/>
    <s v="Victor Preis"/>
    <x v="2"/>
    <s v="United States"/>
    <s v="New York City"/>
    <x v="15"/>
    <n v="10011"/>
    <x v="3"/>
    <s v="OFF-ST-10001809"/>
    <x v="1"/>
    <x v="4"/>
    <s v="Fellowes Officeware Wire Shelving"/>
    <n v="269.49"/>
    <n v="3"/>
    <n v="0"/>
    <n v="5.3897999999999939"/>
  </r>
  <r>
    <n v="5588"/>
    <s v="CA-2015-149993"/>
    <x v="531"/>
    <d v="2015-03-20T00:00:00"/>
    <s v="First Class"/>
    <s v="GA-14725"/>
    <s v="Guy Armstrong"/>
    <x v="0"/>
    <s v="United States"/>
    <s v="Lancaster"/>
    <x v="1"/>
    <n v="93534"/>
    <x v="1"/>
    <s v="OFF-FA-10001561"/>
    <x v="1"/>
    <x v="13"/>
    <s v="Stockwell Push Pins"/>
    <n v="10.9"/>
    <n v="5"/>
    <n v="0"/>
    <n v="3.5970000000000004"/>
  </r>
  <r>
    <n v="5589"/>
    <s v="CA-2014-168158"/>
    <x v="866"/>
    <d v="2014-07-24T00:00:00"/>
    <s v="Standard Class"/>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s v="Second Class"/>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s v="Second Class"/>
    <s v="DB-13615"/>
    <s v="Doug Bickford"/>
    <x v="0"/>
    <s v="United States"/>
    <s v="San Francisco"/>
    <x v="1"/>
    <n v="94110"/>
    <x v="1"/>
    <s v="OFF-ST-10003816"/>
    <x v="1"/>
    <x v="4"/>
    <s v="Fellowes High-Stak Drawer Files"/>
    <n v="352.38"/>
    <n v="2"/>
    <n v="0"/>
    <n v="81.047399999999982"/>
  </r>
  <r>
    <n v="5592"/>
    <s v="CA-2014-164742"/>
    <x v="303"/>
    <d v="2014-10-18T00:00:00"/>
    <s v="Second Class"/>
    <s v="ML-17395"/>
    <s v="Marina Lichtenstein"/>
    <x v="1"/>
    <s v="United States"/>
    <s v="Lakewood"/>
    <x v="30"/>
    <n v="8701"/>
    <x v="3"/>
    <s v="FUR-CH-10002880"/>
    <x v="0"/>
    <x v="1"/>
    <s v="Global High-Back Leather Tilter, Burgundy"/>
    <n v="245.98"/>
    <n v="2"/>
    <n v="0"/>
    <n v="27.057799999999986"/>
  </r>
  <r>
    <n v="5593"/>
    <s v="CA-2014-164742"/>
    <x v="303"/>
    <d v="2014-10-18T00:00:00"/>
    <s v="Second Class"/>
    <s v="ML-17395"/>
    <s v="Marina Lichtenstein"/>
    <x v="1"/>
    <s v="United States"/>
    <s v="Lakewood"/>
    <x v="30"/>
    <n v="8701"/>
    <x v="3"/>
    <s v="OFF-BI-10004738"/>
    <x v="1"/>
    <x v="8"/>
    <s v="Flexible Leather- Look Classic Collection Ring Binder"/>
    <n v="18.940000000000001"/>
    <n v="1"/>
    <n v="0"/>
    <n v="9.4700000000000006"/>
  </r>
  <r>
    <n v="5594"/>
    <s v="US-2017-108014"/>
    <x v="123"/>
    <d v="2017-11-25T00:00:00"/>
    <s v="Standard Class"/>
    <s v="JH-15430"/>
    <s v="Jennifer Halladay"/>
    <x v="0"/>
    <s v="United States"/>
    <s v="Cleveland"/>
    <x v="24"/>
    <n v="44105"/>
    <x v="3"/>
    <s v="OFF-BI-10003984"/>
    <x v="1"/>
    <x v="8"/>
    <s v="Lock-Up Easel 'Spel-Binder'"/>
    <n v="59.913000000000011"/>
    <n v="7"/>
    <n v="0.7"/>
    <n v="-45.933299999999988"/>
  </r>
  <r>
    <n v="5595"/>
    <s v="CA-2017-160325"/>
    <x v="241"/>
    <d v="2017-09-24T00:00:00"/>
    <s v="Same Day"/>
    <s v="BP-11095"/>
    <s v="Bart Pistole"/>
    <x v="1"/>
    <s v="United States"/>
    <s v="Lawrence"/>
    <x v="31"/>
    <n v="1841"/>
    <x v="3"/>
    <s v="TEC-PH-10000984"/>
    <x v="2"/>
    <x v="7"/>
    <s v="Panasonic KX-TG9471B"/>
    <n v="391.98"/>
    <n v="2"/>
    <n v="0"/>
    <n v="109.75440000000003"/>
  </r>
  <r>
    <n v="5596"/>
    <s v="CA-2017-160325"/>
    <x v="241"/>
    <d v="2017-09-24T00:00:00"/>
    <s v="Same Day"/>
    <s v="BP-11095"/>
    <s v="Bart Pistole"/>
    <x v="1"/>
    <s v="United States"/>
    <s v="Lawrence"/>
    <x v="31"/>
    <n v="1841"/>
    <x v="3"/>
    <s v="TEC-PH-10001944"/>
    <x v="2"/>
    <x v="7"/>
    <s v="Wi-Ex zBoost YX540 Cellular Phone Signal Booster"/>
    <n v="437.84999999999997"/>
    <n v="3"/>
    <n v="0"/>
    <n v="131.35499999999996"/>
  </r>
  <r>
    <n v="5597"/>
    <s v="CA-2015-159779"/>
    <x v="12"/>
    <d v="2015-09-29T00:00:00"/>
    <s v="Standard Class"/>
    <s v="SB-20185"/>
    <s v="Sarah Brown"/>
    <x v="0"/>
    <s v="United States"/>
    <s v="Concord"/>
    <x v="38"/>
    <n v="3301"/>
    <x v="3"/>
    <s v="OFF-BI-10002735"/>
    <x v="1"/>
    <x v="8"/>
    <s v="GBC Prestige Therm-A-Bind Covers"/>
    <n v="68.62"/>
    <n v="2"/>
    <n v="0"/>
    <n v="32.251400000000004"/>
  </r>
  <r>
    <n v="5598"/>
    <s v="CA-2017-151176"/>
    <x v="778"/>
    <d v="2017-02-20T00:00:00"/>
    <s v="Standard Class"/>
    <s v="SV-20785"/>
    <s v="Stewart Visinsky"/>
    <x v="0"/>
    <s v="United States"/>
    <s v="Baltimore"/>
    <x v="39"/>
    <n v="21215"/>
    <x v="3"/>
    <s v="OFF-SU-10001165"/>
    <x v="1"/>
    <x v="14"/>
    <s v="Acme Elite Stainless Steel Scissors"/>
    <n v="25.02"/>
    <n v="3"/>
    <n v="0"/>
    <n v="6.5052000000000003"/>
  </r>
  <r>
    <n v="5599"/>
    <s v="CA-2017-151176"/>
    <x v="778"/>
    <d v="2017-02-20T00:00:00"/>
    <s v="Standard Class"/>
    <s v="SV-20785"/>
    <s v="Stewart Visinsky"/>
    <x v="0"/>
    <s v="United States"/>
    <s v="Baltimore"/>
    <x v="39"/>
    <n v="21215"/>
    <x v="3"/>
    <s v="OFF-AR-10000614"/>
    <x v="1"/>
    <x v="6"/>
    <s v="Barrel Sharpener"/>
    <n v="10.709999999999999"/>
    <n v="3"/>
    <n v="0"/>
    <n v="2.7845999999999997"/>
  </r>
  <r>
    <n v="5600"/>
    <s v="CA-2014-108903"/>
    <x v="462"/>
    <d v="2014-10-03T00:00:00"/>
    <s v="Same Day"/>
    <s v="DO-13435"/>
    <s v="Denny Ordway"/>
    <x v="0"/>
    <s v="United States"/>
    <s v="Columbus"/>
    <x v="24"/>
    <n v="43229"/>
    <x v="3"/>
    <s v="OFF-AR-10004010"/>
    <x v="1"/>
    <x v="6"/>
    <s v="Hunt Boston Vacuum Mount KS Pencil Sharpener"/>
    <n v="55.984000000000009"/>
    <n v="2"/>
    <n v="0.2"/>
    <n v="4.1987999999999985"/>
  </r>
  <r>
    <n v="5601"/>
    <s v="CA-2014-108903"/>
    <x v="462"/>
    <d v="2014-10-03T00:00:00"/>
    <s v="Same Day"/>
    <s v="DO-13435"/>
    <s v="Denny Ordway"/>
    <x v="0"/>
    <s v="United States"/>
    <s v="Columbus"/>
    <x v="24"/>
    <n v="43229"/>
    <x v="3"/>
    <s v="OFF-EN-10004030"/>
    <x v="1"/>
    <x v="12"/>
    <s v="Convenience Packs of Business Envelopes"/>
    <n v="14.480000000000002"/>
    <n v="5"/>
    <n v="0.2"/>
    <n v="4.8869999999999987"/>
  </r>
  <r>
    <n v="5602"/>
    <s v="CA-2014-108903"/>
    <x v="462"/>
    <d v="2014-10-03T00:00:00"/>
    <s v="Same Day"/>
    <s v="DO-13435"/>
    <s v="Denny Ordway"/>
    <x v="0"/>
    <s v="United States"/>
    <s v="Columbus"/>
    <x v="24"/>
    <n v="43229"/>
    <x v="3"/>
    <s v="TEC-AC-10003023"/>
    <x v="2"/>
    <x v="11"/>
    <s v="Logitech G105 Gaming Keyboard"/>
    <n v="142.488"/>
    <n v="3"/>
    <n v="0.2"/>
    <n v="-3.5622000000000043"/>
  </r>
  <r>
    <n v="5603"/>
    <s v="CA-2016-117919"/>
    <x v="278"/>
    <d v="2016-08-29T00:00:00"/>
    <s v="Second Class"/>
    <s v="TB-21355"/>
    <s v="Todd Boyes"/>
    <x v="1"/>
    <s v="United States"/>
    <s v="Houston"/>
    <x v="5"/>
    <n v="77041"/>
    <x v="2"/>
    <s v="OFF-ST-10003572"/>
    <x v="1"/>
    <x v="4"/>
    <s v="Portfile Personal File Boxes"/>
    <n v="14.16"/>
    <n v="1"/>
    <n v="0.2"/>
    <n v="1.0620000000000003"/>
  </r>
  <r>
    <n v="5604"/>
    <s v="CA-2016-117919"/>
    <x v="278"/>
    <d v="2016-08-29T00:00:00"/>
    <s v="Second Class"/>
    <s v="TB-21355"/>
    <s v="Todd Boyes"/>
    <x v="1"/>
    <s v="United States"/>
    <s v="Houston"/>
    <x v="5"/>
    <n v="77041"/>
    <x v="2"/>
    <s v="OFF-PA-10004353"/>
    <x v="1"/>
    <x v="10"/>
    <s v="Southworth 25% Cotton Premium Laser Paper and Envelopes"/>
    <n v="79.920000000000016"/>
    <n v="5"/>
    <n v="0.2"/>
    <n v="27.972000000000001"/>
  </r>
  <r>
    <n v="5605"/>
    <s v="CA-2015-142475"/>
    <x v="155"/>
    <d v="2015-12-07T00:00:00"/>
    <s v="Standard Class"/>
    <s v="BS-11380"/>
    <s v="Bill Stewart"/>
    <x v="1"/>
    <s v="United States"/>
    <s v="New York City"/>
    <x v="15"/>
    <n v="10011"/>
    <x v="3"/>
    <s v="OFF-BI-10003718"/>
    <x v="1"/>
    <x v="8"/>
    <s v="GBC Therma-A-Bind 250T Electric Binding System"/>
    <n v="590.35199999999998"/>
    <n v="6"/>
    <n v="0.2"/>
    <n v="206.62319999999997"/>
  </r>
  <r>
    <n v="5606"/>
    <s v="CA-2016-134516"/>
    <x v="873"/>
    <d v="2016-09-25T00:00:00"/>
    <s v="Standard Class"/>
    <s v="FM-14215"/>
    <s v="Filia McAdams"/>
    <x v="1"/>
    <s v="United States"/>
    <s v="Greensboro"/>
    <x v="3"/>
    <n v="27405"/>
    <x v="0"/>
    <s v="FUR-FU-10001546"/>
    <x v="0"/>
    <x v="5"/>
    <s v="Dana Swing-Arm Lamps"/>
    <n v="17.088000000000001"/>
    <n v="2"/>
    <n v="0.2"/>
    <n v="1.0679999999999996"/>
  </r>
  <r>
    <n v="5607"/>
    <s v="CA-2016-134516"/>
    <x v="873"/>
    <d v="2016-09-25T00:00:00"/>
    <s v="Standard Class"/>
    <s v="FM-14215"/>
    <s v="Filia McAdams"/>
    <x v="1"/>
    <s v="United States"/>
    <s v="Greensboro"/>
    <x v="3"/>
    <n v="27405"/>
    <x v="0"/>
    <s v="FUR-CH-10002880"/>
    <x v="0"/>
    <x v="1"/>
    <s v="Global High-Back Leather Tilter, Burgundy"/>
    <n v="98.391999999999996"/>
    <n v="1"/>
    <n v="0.2"/>
    <n v="-11.069100000000006"/>
  </r>
  <r>
    <n v="5608"/>
    <s v="CA-2017-105193"/>
    <x v="613"/>
    <d v="2017-03-31T00:00:00"/>
    <s v="Standard Class"/>
    <s v="JL-15835"/>
    <s v="John Lee"/>
    <x v="0"/>
    <s v="United States"/>
    <s v="New York City"/>
    <x v="15"/>
    <n v="10024"/>
    <x v="3"/>
    <s v="OFF-AR-10001547"/>
    <x v="1"/>
    <x v="6"/>
    <s v="Newell 311"/>
    <n v="11.05"/>
    <n v="5"/>
    <n v="0"/>
    <n v="2.9835000000000003"/>
  </r>
  <r>
    <n v="5609"/>
    <s v="CA-2015-168634"/>
    <x v="401"/>
    <d v="2015-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s v="Standard Class"/>
    <s v="BG-11035"/>
    <s v="Barry Gonzalez"/>
    <x v="0"/>
    <s v="United States"/>
    <s v="Monroe"/>
    <x v="28"/>
    <n v="71203"/>
    <x v="0"/>
    <s v="TEC-AC-10003033"/>
    <x v="2"/>
    <x v="11"/>
    <s v="Plantronics CS510 - Over-the-Head monaural Wireless Headset System"/>
    <n v="659.9"/>
    <n v="2"/>
    <n v="0"/>
    <n v="217.76699999999994"/>
  </r>
  <r>
    <n v="5611"/>
    <s v="CA-2015-145828"/>
    <x v="348"/>
    <d v="2015-10-07T00:00:00"/>
    <s v="First Class"/>
    <s v="MB-17305"/>
    <s v="Maria Bertelson"/>
    <x v="0"/>
    <s v="United States"/>
    <s v="Cincinnati"/>
    <x v="24"/>
    <n v="45231"/>
    <x v="3"/>
    <s v="TEC-AC-10002323"/>
    <x v="2"/>
    <x v="11"/>
    <s v="SanDisk Ultra 32 GB MicroSDHC Class 10 Memory Card"/>
    <n v="53.040000000000006"/>
    <n v="3"/>
    <n v="0.2"/>
    <n v="-4.6409999999999982"/>
  </r>
  <r>
    <n v="5612"/>
    <s v="CA-2017-121027"/>
    <x v="238"/>
    <d v="2017-08-22T00:00:00"/>
    <s v="Standard Class"/>
    <s v="HW-14935"/>
    <s v="Helen Wasserman"/>
    <x v="1"/>
    <s v="United States"/>
    <s v="Seattle"/>
    <x v="4"/>
    <n v="98105"/>
    <x v="1"/>
    <s v="TEC-AC-10002049"/>
    <x v="2"/>
    <x v="11"/>
    <s v="Plantronics Savi W720 Multi-Device Wireless Headset System"/>
    <n v="843.9"/>
    <n v="2"/>
    <n v="0"/>
    <n v="371.31600000000003"/>
  </r>
  <r>
    <n v="5613"/>
    <s v="CA-2017-121027"/>
    <x v="238"/>
    <d v="2017-08-22T00:00:00"/>
    <s v="Standard Class"/>
    <s v="HW-14935"/>
    <s v="Helen Wasserman"/>
    <x v="1"/>
    <s v="United States"/>
    <s v="Seattle"/>
    <x v="4"/>
    <n v="98105"/>
    <x v="1"/>
    <s v="TEC-AC-10002253"/>
    <x v="2"/>
    <x v="11"/>
    <s v="Imation Bio 8GB USB Flash Drive Imation Corp"/>
    <n v="1496.16"/>
    <n v="9"/>
    <n v="0"/>
    <n v="224.42400000000006"/>
  </r>
  <r>
    <n v="5614"/>
    <s v="CA-2016-147431"/>
    <x v="1056"/>
    <d v="2016-02-07T00:00:00"/>
    <s v="Standard Class"/>
    <s v="AB-10105"/>
    <s v="Adrian Barton"/>
    <x v="0"/>
    <s v="United States"/>
    <s v="New York City"/>
    <x v="15"/>
    <n v="10011"/>
    <x v="3"/>
    <s v="OFF-ST-10003994"/>
    <x v="1"/>
    <x v="4"/>
    <s v="Belkin 19&quot; Center-Weighted Shelf, Gray"/>
    <n v="117.96"/>
    <n v="2"/>
    <n v="0"/>
    <n v="5.8979999999999961"/>
  </r>
  <r>
    <n v="5615"/>
    <s v="CA-2016-158001"/>
    <x v="828"/>
    <d v="2016-08-27T00:00:00"/>
    <s v="Standard Class"/>
    <s v="JP-15460"/>
    <s v="Jennifer Patt"/>
    <x v="1"/>
    <s v="United States"/>
    <s v="New York City"/>
    <x v="15"/>
    <n v="10035"/>
    <x v="3"/>
    <s v="OFF-AR-10002399"/>
    <x v="1"/>
    <x v="6"/>
    <s v="Dixon Prang Watercolor Pencils, 10-Color Set with Brush"/>
    <n v="21.299999999999997"/>
    <n v="5"/>
    <n v="0"/>
    <n v="8.7330000000000005"/>
  </r>
  <r>
    <n v="5616"/>
    <s v="CA-2016-158001"/>
    <x v="828"/>
    <d v="2016-08-27T00:00:00"/>
    <s v="Standard Class"/>
    <s v="JP-15460"/>
    <s v="Jennifer Patt"/>
    <x v="1"/>
    <s v="United States"/>
    <s v="New York City"/>
    <x v="15"/>
    <n v="10035"/>
    <x v="3"/>
    <s v="OFF-AP-10002118"/>
    <x v="1"/>
    <x v="9"/>
    <s v="1.7 Cubic Foot Compact &quot;Cube&quot; Office Refrigerators"/>
    <n v="1040.8"/>
    <n v="5"/>
    <n v="0"/>
    <n v="281.01600000000008"/>
  </r>
  <r>
    <n v="5617"/>
    <s v="CA-2016-158001"/>
    <x v="828"/>
    <d v="2016-08-27T00:00:00"/>
    <s v="Standard Class"/>
    <s v="JP-15460"/>
    <s v="Jennifer Patt"/>
    <x v="1"/>
    <s v="United States"/>
    <s v="New York City"/>
    <x v="15"/>
    <n v="10035"/>
    <x v="3"/>
    <s v="OFF-AR-10001954"/>
    <x v="1"/>
    <x v="6"/>
    <s v="Newell 331"/>
    <n v="29.339999999999996"/>
    <n v="6"/>
    <n v="0"/>
    <n v="7.9218000000000002"/>
  </r>
  <r>
    <n v="5618"/>
    <s v="CA-2017-125745"/>
    <x v="160"/>
    <d v="2017-07-04T00:00:00"/>
    <s v="Standard Class"/>
    <s v="DV-13045"/>
    <s v="Darrin Van Huff"/>
    <x v="1"/>
    <s v="United States"/>
    <s v="Memphis"/>
    <x v="18"/>
    <n v="38109"/>
    <x v="0"/>
    <s v="FUR-FU-10001591"/>
    <x v="0"/>
    <x v="5"/>
    <s v="Advantus Panel Wall Certificate Holder - 8.5x11"/>
    <n v="19.52"/>
    <n v="2"/>
    <n v="0.2"/>
    <n v="5.3680000000000012"/>
  </r>
  <r>
    <n v="5619"/>
    <s v="CA-2015-101154"/>
    <x v="227"/>
    <d v="2015-09-21T00:00:00"/>
    <s v="First Class"/>
    <s v="CM-12190"/>
    <s v="Charlotte Melton"/>
    <x v="0"/>
    <s v="United States"/>
    <s v="San Diego"/>
    <x v="1"/>
    <n v="92105"/>
    <x v="1"/>
    <s v="OFF-ST-10004186"/>
    <x v="1"/>
    <x v="4"/>
    <s v="Stur-D-Stor Shelving, Vertical 5-Shelf: 72&quot;H x 36&quot;W x 18 1/2&quot;D"/>
    <n v="443.92"/>
    <n v="4"/>
    <n v="0"/>
    <n v="8.8783999999999992"/>
  </r>
  <r>
    <n v="5620"/>
    <s v="US-2016-124163"/>
    <x v="477"/>
    <d v="2016-09-30T00:00:00"/>
    <s v="Standard Class"/>
    <s v="SC-20695"/>
    <s v="Steve Chapman"/>
    <x v="1"/>
    <s v="United States"/>
    <s v="La Crosse"/>
    <x v="6"/>
    <n v="54601"/>
    <x v="2"/>
    <s v="TEC-AC-10001908"/>
    <x v="2"/>
    <x v="11"/>
    <s v="Logitech Wireless Headset h800"/>
    <n v="499.95"/>
    <n v="5"/>
    <n v="0"/>
    <n v="174.98249999999999"/>
  </r>
  <r>
    <n v="5621"/>
    <s v="US-2016-124163"/>
    <x v="477"/>
    <d v="2016-09-30T00:00:00"/>
    <s v="Standard Class"/>
    <s v="SC-20695"/>
    <s v="Steve Chapman"/>
    <x v="1"/>
    <s v="United States"/>
    <s v="La Crosse"/>
    <x v="6"/>
    <n v="54601"/>
    <x v="2"/>
    <s v="OFF-AR-10000817"/>
    <x v="1"/>
    <x v="6"/>
    <s v="Manco Dry-Lighter Erasable Highlighter"/>
    <n v="3.04"/>
    <n v="1"/>
    <n v="0"/>
    <n v="1.0335999999999999"/>
  </r>
  <r>
    <n v="5622"/>
    <s v="US-2016-124163"/>
    <x v="477"/>
    <d v="2016-09-30T00:00:00"/>
    <s v="Standard Class"/>
    <s v="SC-20695"/>
    <s v="Steve Chapman"/>
    <x v="1"/>
    <s v="United States"/>
    <s v="La Crosse"/>
    <x v="6"/>
    <n v="54601"/>
    <x v="2"/>
    <s v="FUR-CH-10004218"/>
    <x v="0"/>
    <x v="1"/>
    <s v="Global Fabric Manager's Chair, Dark Gray"/>
    <n v="201.96"/>
    <n v="2"/>
    <n v="0"/>
    <n v="50.490000000000009"/>
  </r>
  <r>
    <n v="5623"/>
    <s v="US-2016-124163"/>
    <x v="477"/>
    <d v="2016-09-30T00:00:00"/>
    <s v="Standard Class"/>
    <s v="SC-20695"/>
    <s v="Steve Chapman"/>
    <x v="1"/>
    <s v="United States"/>
    <s v="La Crosse"/>
    <x v="6"/>
    <n v="54601"/>
    <x v="2"/>
    <s v="FUR-FU-10000755"/>
    <x v="0"/>
    <x v="5"/>
    <s v="Eldon Expressions Mahogany Wood Desk Collection"/>
    <n v="68.64"/>
    <n v="11"/>
    <n v="0"/>
    <n v="17.160000000000004"/>
  </r>
  <r>
    <n v="5624"/>
    <s v="CA-2016-121748"/>
    <x v="1057"/>
    <d v="2016-10-28T00:00:00"/>
    <s v="Second Class"/>
    <s v="VW-21775"/>
    <s v="Victoria Wilson"/>
    <x v="1"/>
    <s v="United States"/>
    <s v="Los Angeles"/>
    <x v="1"/>
    <n v="90032"/>
    <x v="1"/>
    <s v="TEC-AC-10003063"/>
    <x v="2"/>
    <x v="11"/>
    <s v="Micro Innovations USB RF Wireless Keyboard with Mouse"/>
    <n v="100"/>
    <n v="4"/>
    <n v="0"/>
    <n v="21"/>
  </r>
  <r>
    <n v="5625"/>
    <s v="CA-2016-121748"/>
    <x v="1057"/>
    <d v="2016-10-28T00:00:00"/>
    <s v="Second Class"/>
    <s v="VW-21775"/>
    <s v="Victoria Wilson"/>
    <x v="1"/>
    <s v="United States"/>
    <s v="Los Angeles"/>
    <x v="1"/>
    <n v="90032"/>
    <x v="1"/>
    <s v="TEC-AC-10002637"/>
    <x v="2"/>
    <x v="11"/>
    <s v="Logitech VX Revolution Cordless Laser Mouse for Notebooks (Black)"/>
    <n v="359.98"/>
    <n v="2"/>
    <n v="0"/>
    <n v="21.598799999999983"/>
  </r>
  <r>
    <n v="5626"/>
    <s v="CA-2014-126683"/>
    <x v="411"/>
    <d v="2014-10-01T00:00:00"/>
    <s v="Second Class"/>
    <s v="PP-18955"/>
    <s v="Paul Prost"/>
    <x v="2"/>
    <s v="United States"/>
    <s v="Seattle"/>
    <x v="4"/>
    <n v="98115"/>
    <x v="1"/>
    <s v="FUR-FU-10001706"/>
    <x v="0"/>
    <x v="5"/>
    <s v="Longer-Life Soft White Bulbs"/>
    <n v="6.16"/>
    <n v="2"/>
    <n v="0"/>
    <n v="2.9567999999999999"/>
  </r>
  <r>
    <n v="5627"/>
    <s v="CA-2014-126683"/>
    <x v="411"/>
    <d v="2014-10-01T00:00:00"/>
    <s v="Second Class"/>
    <s v="PP-18955"/>
    <s v="Paul Prost"/>
    <x v="2"/>
    <s v="United States"/>
    <s v="Seattle"/>
    <x v="4"/>
    <n v="98115"/>
    <x v="1"/>
    <s v="FUR-TA-10002958"/>
    <x v="0"/>
    <x v="3"/>
    <s v="Bevis Oval Conference Table, Walnut"/>
    <n v="2348.8200000000002"/>
    <n v="9"/>
    <n v="0"/>
    <n v="399.29939999999976"/>
  </r>
  <r>
    <n v="5628"/>
    <s v="CA-2017-148810"/>
    <x v="335"/>
    <d v="2017-07-01T00:00:00"/>
    <s v="Standard Class"/>
    <s v="DR-12880"/>
    <s v="Dan Reichenbach"/>
    <x v="1"/>
    <s v="United States"/>
    <s v="Miami"/>
    <x v="2"/>
    <n v="33180"/>
    <x v="0"/>
    <s v="OFF-LA-10004689"/>
    <x v="1"/>
    <x v="2"/>
    <s v="Avery 512"/>
    <n v="13.872000000000002"/>
    <n v="6"/>
    <n v="0.2"/>
    <n v="4.6818000000000008"/>
  </r>
  <r>
    <n v="5629"/>
    <s v="CA-2017-148810"/>
    <x v="335"/>
    <d v="2017-07-01T00:00:00"/>
    <s v="Standard Class"/>
    <s v="DR-12880"/>
    <s v="Dan Reichenbach"/>
    <x v="1"/>
    <s v="United States"/>
    <s v="Miami"/>
    <x v="2"/>
    <n v="33180"/>
    <x v="0"/>
    <s v="FUR-CH-10001545"/>
    <x v="0"/>
    <x v="1"/>
    <s v="Hon Comfortask Task/Swivel Chairs"/>
    <n v="273.55200000000002"/>
    <n v="3"/>
    <n v="0.2"/>
    <n v="-13.677599999999998"/>
  </r>
  <r>
    <n v="5630"/>
    <s v="US-2016-146066"/>
    <x v="1036"/>
    <d v="2016-08-23T00:00:00"/>
    <s v="Second Class"/>
    <s v="RB-19465"/>
    <s v="Rick Bensley"/>
    <x v="2"/>
    <s v="United States"/>
    <s v="Philadelphia"/>
    <x v="9"/>
    <n v="19143"/>
    <x v="3"/>
    <s v="FUR-TA-10002530"/>
    <x v="0"/>
    <x v="3"/>
    <s v="Iceberg OfficeWorks 42&quot; Round Tables"/>
    <n v="815.29199999999992"/>
    <n v="9"/>
    <n v="0.4"/>
    <n v="-339.7050000000001"/>
  </r>
  <r>
    <n v="5631"/>
    <s v="CA-2014-127614"/>
    <x v="1058"/>
    <d v="2014-02-15T00:00:00"/>
    <s v="Standard Class"/>
    <s v="NF-18385"/>
    <s v="Natalie Fritzler"/>
    <x v="0"/>
    <s v="United States"/>
    <s v="Chesapeake"/>
    <x v="17"/>
    <n v="23320"/>
    <x v="0"/>
    <s v="TEC-AC-10001432"/>
    <x v="2"/>
    <x v="11"/>
    <s v="Enermax Aurora Lite Keyboard"/>
    <n v="234.45000000000002"/>
    <n v="3"/>
    <n v="0"/>
    <n v="103.15800000000003"/>
  </r>
  <r>
    <n v="5632"/>
    <s v="CA-2014-127614"/>
    <x v="1058"/>
    <d v="2014-02-15T00:00:00"/>
    <s v="Standard Class"/>
    <s v="NF-18385"/>
    <s v="Natalie Fritzler"/>
    <x v="0"/>
    <s v="United States"/>
    <s v="Chesapeake"/>
    <x v="17"/>
    <n v="23320"/>
    <x v="0"/>
    <s v="FUR-TA-10003715"/>
    <x v="0"/>
    <x v="3"/>
    <s v="Hon 2111 Invitation Series Corner Table"/>
    <n v="1256.22"/>
    <n v="6"/>
    <n v="0"/>
    <n v="75.37319999999994"/>
  </r>
  <r>
    <n v="5633"/>
    <s v="CA-2014-127614"/>
    <x v="1058"/>
    <d v="2014-02-15T00:00:00"/>
    <s v="Standard Class"/>
    <s v="NF-18385"/>
    <s v="Natalie Fritzler"/>
    <x v="0"/>
    <s v="United States"/>
    <s v="Chesapeake"/>
    <x v="17"/>
    <n v="23320"/>
    <x v="0"/>
    <s v="OFF-BI-10003291"/>
    <x v="1"/>
    <x v="8"/>
    <s v="Wilson Jones Leather-Like Binders with DublLock Round Rings"/>
    <n v="17.46"/>
    <n v="2"/>
    <n v="0"/>
    <n v="8.2061999999999991"/>
  </r>
  <r>
    <n v="5634"/>
    <s v="CA-2016-101742"/>
    <x v="713"/>
    <d v="2016-09-28T00:00:00"/>
    <s v="Second Class"/>
    <s v="CR-12580"/>
    <s v="Clay Rozendal"/>
    <x v="2"/>
    <s v="United States"/>
    <s v="New York City"/>
    <x v="15"/>
    <n v="10009"/>
    <x v="3"/>
    <s v="OFF-BI-10004187"/>
    <x v="1"/>
    <x v="8"/>
    <s v="3-ring staple pack"/>
    <n v="10.528"/>
    <n v="7"/>
    <n v="0.2"/>
    <n v="3.6847999999999987"/>
  </r>
  <r>
    <n v="5635"/>
    <s v="CA-2015-134943"/>
    <x v="901"/>
    <d v="2015-12-06T00:00:00"/>
    <s v="First Class"/>
    <s v="SU-20665"/>
    <s v="Stephanie Ulpright"/>
    <x v="2"/>
    <s v="United States"/>
    <s v="Ann Arbor"/>
    <x v="12"/>
    <n v="48104"/>
    <x v="2"/>
    <s v="OFF-BI-10000666"/>
    <x v="1"/>
    <x v="8"/>
    <s v="Surelock Post Binders"/>
    <n v="152.79999999999998"/>
    <n v="5"/>
    <n v="0"/>
    <n v="76.399999999999991"/>
  </r>
  <r>
    <n v="5636"/>
    <s v="CA-2017-123022"/>
    <x v="213"/>
    <d v="2017-09-08T00:00:00"/>
    <s v="Standard Class"/>
    <s v="SC-20050"/>
    <s v="Sample Company A"/>
    <x v="2"/>
    <s v="United States"/>
    <s v="La Mesa"/>
    <x v="1"/>
    <n v="91941"/>
    <x v="1"/>
    <s v="OFF-BI-10002225"/>
    <x v="1"/>
    <x v="8"/>
    <s v="Square Ring Data Binders, Rigid 75 Pt. Covers, 11&quot; x 14-7/8&quot;"/>
    <n v="82.56"/>
    <n v="5"/>
    <n v="0.2"/>
    <n v="28.896000000000001"/>
  </r>
  <r>
    <n v="5637"/>
    <s v="CA-2017-123022"/>
    <x v="213"/>
    <d v="2017-09-08T00:00:00"/>
    <s v="Standard Class"/>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s v="Standard Class"/>
    <s v="ML-18040"/>
    <s v="Michelle Lonsdale"/>
    <x v="1"/>
    <s v="United States"/>
    <s v="Dearborn"/>
    <x v="12"/>
    <n v="48126"/>
    <x v="2"/>
    <s v="FUR-FU-10004245"/>
    <x v="0"/>
    <x v="5"/>
    <s v="Career Cubicle Clock, 8 1/4&quot;, Black"/>
    <n v="60.84"/>
    <n v="3"/>
    <n v="0"/>
    <n v="23.119199999999999"/>
  </r>
  <r>
    <n v="5639"/>
    <s v="CA-2014-154893"/>
    <x v="1059"/>
    <d v="2014-12-27T00:00:00"/>
    <s v="Standard Class"/>
    <s v="GM-14440"/>
    <s v="Gary McGarr"/>
    <x v="0"/>
    <s v="United States"/>
    <s v="San Diego"/>
    <x v="1"/>
    <n v="92024"/>
    <x v="1"/>
    <s v="FUR-CH-10004287"/>
    <x v="0"/>
    <x v="1"/>
    <s v="SAFCO Arco Folding Chair"/>
    <n v="1325.76"/>
    <n v="6"/>
    <n v="0.2"/>
    <n v="149.14799999999991"/>
  </r>
  <r>
    <n v="5640"/>
    <s v="CA-2014-154893"/>
    <x v="1059"/>
    <d v="2014-12-27T00:00:00"/>
    <s v="Standard Class"/>
    <s v="GM-14440"/>
    <s v="Gary McGarr"/>
    <x v="0"/>
    <s v="United States"/>
    <s v="San Diego"/>
    <x v="1"/>
    <n v="92024"/>
    <x v="1"/>
    <s v="FUR-CH-10000595"/>
    <x v="0"/>
    <x v="1"/>
    <s v="Safco Contoured Stacking Chairs"/>
    <n v="572.16000000000008"/>
    <n v="3"/>
    <n v="0.2"/>
    <n v="35.759999999999962"/>
  </r>
  <r>
    <n v="5641"/>
    <s v="CA-2014-147900"/>
    <x v="865"/>
    <d v="2014-09-28T00:00:00"/>
    <s v="Standard Class"/>
    <s v="JK-15640"/>
    <s v="Jim Kriz"/>
    <x v="2"/>
    <s v="United States"/>
    <s v="Lakewood"/>
    <x v="24"/>
    <n v="44107"/>
    <x v="3"/>
    <s v="OFF-PA-10003063"/>
    <x v="1"/>
    <x v="10"/>
    <s v="EcoTones Memo Sheets"/>
    <n v="28.8"/>
    <n v="9"/>
    <n v="0.2"/>
    <n v="10.080000000000002"/>
  </r>
  <r>
    <n v="5642"/>
    <s v="CA-2017-106355"/>
    <x v="459"/>
    <d v="2017-04-05T00:00:00"/>
    <s v="First Class"/>
    <s v="AT-10435"/>
    <s v="Alyssa Tate"/>
    <x v="2"/>
    <s v="United States"/>
    <s v="Meriden"/>
    <x v="29"/>
    <n v="6450"/>
    <x v="3"/>
    <s v="OFF-AR-10000246"/>
    <x v="1"/>
    <x v="6"/>
    <s v="Newell 318"/>
    <n v="11.12"/>
    <n v="4"/>
    <n v="0"/>
    <n v="2.8911999999999995"/>
  </r>
  <r>
    <n v="5643"/>
    <s v="CA-2016-127985"/>
    <x v="178"/>
    <d v="2016-04-05T00:00:00"/>
    <s v="Second Class"/>
    <s v="DB-12910"/>
    <s v="Daniel Byrd"/>
    <x v="2"/>
    <s v="United States"/>
    <s v="Columbus"/>
    <x v="32"/>
    <n v="31907"/>
    <x v="0"/>
    <s v="FUR-FU-10003274"/>
    <x v="0"/>
    <x v="5"/>
    <s v="Regeneration Desk Collection"/>
    <n v="7.04"/>
    <n v="4"/>
    <n v="0"/>
    <n v="3.0976000000000004"/>
  </r>
  <r>
    <n v="5644"/>
    <s v="CA-2015-166604"/>
    <x v="1060"/>
    <d v="2015-05-20T00:00:00"/>
    <s v="Second Class"/>
    <s v="AH-10690"/>
    <s v="Anna Häberlin"/>
    <x v="1"/>
    <s v="United States"/>
    <s v="Roswell"/>
    <x v="32"/>
    <n v="30076"/>
    <x v="0"/>
    <s v="OFF-EN-10004147"/>
    <x v="1"/>
    <x v="12"/>
    <s v="Wausau Papers Astrobrights Colored Envelopes"/>
    <n v="17.940000000000001"/>
    <n v="3"/>
    <n v="0"/>
    <n v="8.7906000000000013"/>
  </r>
  <r>
    <n v="5645"/>
    <s v="CA-2017-120719"/>
    <x v="721"/>
    <d v="2017-03-26T00:00:00"/>
    <s v="First Class"/>
    <s v="SJ-20125"/>
    <s v="Sanjit Jacobs"/>
    <x v="2"/>
    <s v="United States"/>
    <s v="Seattle"/>
    <x v="4"/>
    <n v="98105"/>
    <x v="1"/>
    <s v="OFF-BI-10002103"/>
    <x v="1"/>
    <x v="8"/>
    <s v="Cardinal Slant-D Ring Binder, Heavy Gauge Vinyl"/>
    <n v="34.76"/>
    <n v="5"/>
    <n v="0.2"/>
    <n v="11.296999999999999"/>
  </r>
  <r>
    <n v="5646"/>
    <s v="CA-2017-127117"/>
    <x v="349"/>
    <d v="2017-04-19T00:00:00"/>
    <s v="Standard Class"/>
    <s v="HM-14860"/>
    <s v="Harry Marie"/>
    <x v="1"/>
    <s v="United States"/>
    <s v="Morristown"/>
    <x v="30"/>
    <n v="7960"/>
    <x v="3"/>
    <s v="FUR-FU-10004018"/>
    <x v="0"/>
    <x v="5"/>
    <s v="Tensor Computer Mounted Lamp"/>
    <n v="74.45"/>
    <n v="5"/>
    <n v="0"/>
    <n v="20.101500000000001"/>
  </r>
  <r>
    <n v="5647"/>
    <s v="CA-2015-104241"/>
    <x v="1038"/>
    <d v="2015-01-09T00:00:00"/>
    <s v="Standard Class"/>
    <s v="AG-10495"/>
    <s v="Andrew Gjertsen"/>
    <x v="1"/>
    <s v="United States"/>
    <s v="Alexandria"/>
    <x v="17"/>
    <n v="22304"/>
    <x v="0"/>
    <s v="FUR-FU-10001473"/>
    <x v="0"/>
    <x v="5"/>
    <s v="DAX Wood Document Frame"/>
    <n v="192.22"/>
    <n v="14"/>
    <n v="0"/>
    <n v="69.199200000000005"/>
  </r>
  <r>
    <n v="5648"/>
    <s v="CA-2017-168179"/>
    <x v="808"/>
    <d v="2017-11-07T00:00:00"/>
    <s v="Standard Class"/>
    <s v="JB-16000"/>
    <s v="Joy Bell-"/>
    <x v="0"/>
    <s v="United States"/>
    <s v="Salt Lake City"/>
    <x v="7"/>
    <n v="84106"/>
    <x v="1"/>
    <s v="OFF-PA-10001800"/>
    <x v="1"/>
    <x v="10"/>
    <s v="Xerox 220"/>
    <n v="19.440000000000001"/>
    <n v="3"/>
    <n v="0"/>
    <n v="9.3312000000000008"/>
  </r>
  <r>
    <n v="5649"/>
    <s v="CA-2017-142342"/>
    <x v="729"/>
    <d v="2017-07-19T00:00:00"/>
    <s v="Second Class"/>
    <s v="AJ-10795"/>
    <s v="Anthony Johnson"/>
    <x v="1"/>
    <s v="United States"/>
    <s v="Apple Valley"/>
    <x v="1"/>
    <n v="92307"/>
    <x v="1"/>
    <s v="OFF-PA-10004609"/>
    <x v="1"/>
    <x v="10"/>
    <s v="Xerox 221"/>
    <n v="32.400000000000006"/>
    <n v="5"/>
    <n v="0"/>
    <n v="15.552000000000001"/>
  </r>
  <r>
    <n v="5650"/>
    <s v="CA-2017-142342"/>
    <x v="729"/>
    <d v="2017-07-19T00:00:00"/>
    <s v="Second Class"/>
    <s v="AJ-10795"/>
    <s v="Anthony Johnson"/>
    <x v="1"/>
    <s v="United States"/>
    <s v="Apple Valley"/>
    <x v="1"/>
    <n v="92307"/>
    <x v="1"/>
    <s v="OFF-EN-10002592"/>
    <x v="1"/>
    <x v="12"/>
    <s v="Peel &amp; Seel Recycled Catalog Envelopes, Brown"/>
    <n v="57.9"/>
    <n v="5"/>
    <n v="0"/>
    <n v="28.95"/>
  </r>
  <r>
    <n v="5651"/>
    <s v="CA-2017-142342"/>
    <x v="729"/>
    <d v="2017-07-19T00:00:00"/>
    <s v="Second Class"/>
    <s v="AJ-10795"/>
    <s v="Anthony Johnson"/>
    <x v="1"/>
    <s v="United States"/>
    <s v="Apple Valley"/>
    <x v="1"/>
    <n v="92307"/>
    <x v="1"/>
    <s v="OFF-ST-10002957"/>
    <x v="1"/>
    <x v="4"/>
    <s v="Sterilite Show Offs Storage Containers"/>
    <n v="10.56"/>
    <n v="2"/>
    <n v="0"/>
    <n v="0"/>
  </r>
  <r>
    <n v="5652"/>
    <s v="CA-2017-142342"/>
    <x v="729"/>
    <d v="2017-07-19T00:00:00"/>
    <s v="Second Class"/>
    <s v="AJ-10795"/>
    <s v="Anthony Johnson"/>
    <x v="1"/>
    <s v="United States"/>
    <s v="Apple Valley"/>
    <x v="1"/>
    <n v="92307"/>
    <x v="1"/>
    <s v="FUR-BO-10002613"/>
    <x v="0"/>
    <x v="0"/>
    <s v="Atlantic Metals Mobile 4-Shelf Bookcases, Custom Colors"/>
    <n v="1194.165"/>
    <n v="5"/>
    <n v="0.15"/>
    <n v="210.73499999999993"/>
  </r>
  <r>
    <n v="5653"/>
    <s v="CA-2017-109099"/>
    <x v="833"/>
    <d v="2017-10-11T00:00:00"/>
    <s v="Standard Class"/>
    <s v="MM-18280"/>
    <s v="Muhammed MacIntyre"/>
    <x v="1"/>
    <s v="United States"/>
    <s v="New York City"/>
    <x v="15"/>
    <n v="10009"/>
    <x v="3"/>
    <s v="OFF-PA-10001033"/>
    <x v="1"/>
    <x v="10"/>
    <s v="Xerox 1893"/>
    <n v="40.99"/>
    <n v="1"/>
    <n v="0"/>
    <n v="20.085100000000001"/>
  </r>
  <r>
    <n v="5654"/>
    <s v="US-2014-134187"/>
    <x v="130"/>
    <d v="2014-11-11T00:00:00"/>
    <s v="Standard Class"/>
    <s v="TH-21235"/>
    <s v="Tiffany House"/>
    <x v="1"/>
    <s v="United States"/>
    <s v="Long Beach"/>
    <x v="1"/>
    <n v="90805"/>
    <x v="1"/>
    <s v="OFF-AR-10000940"/>
    <x v="1"/>
    <x v="6"/>
    <s v="Newell 343"/>
    <n v="2.94"/>
    <n v="1"/>
    <n v="0"/>
    <n v="0.79380000000000006"/>
  </r>
  <r>
    <n v="5655"/>
    <s v="CA-2016-145261"/>
    <x v="122"/>
    <d v="2016-12-21T00:00:00"/>
    <s v="First Class"/>
    <s v="AH-10120"/>
    <s v="Adrian Hane"/>
    <x v="2"/>
    <s v="United States"/>
    <s v="Salem"/>
    <x v="21"/>
    <n v="97301"/>
    <x v="1"/>
    <s v="OFF-BI-10001670"/>
    <x v="1"/>
    <x v="8"/>
    <s v="Vinyl Sectional Post Binders"/>
    <n v="45.240000000000009"/>
    <n v="4"/>
    <n v="0.7"/>
    <n v="-30.159999999999997"/>
  </r>
  <r>
    <n v="5656"/>
    <s v="CA-2016-145261"/>
    <x v="122"/>
    <d v="2016-12-21T00:00:00"/>
    <s v="First Class"/>
    <s v="AH-10120"/>
    <s v="Adrian Hane"/>
    <x v="2"/>
    <s v="United States"/>
    <s v="Salem"/>
    <x v="21"/>
    <n v="97301"/>
    <x v="1"/>
    <s v="OFF-AR-10004078"/>
    <x v="1"/>
    <x v="6"/>
    <s v="Newell 312"/>
    <n v="18.687999999999999"/>
    <n v="4"/>
    <n v="0.2"/>
    <n v="2.3359999999999994"/>
  </r>
  <r>
    <n v="5657"/>
    <s v="CA-2016-145261"/>
    <x v="122"/>
    <d v="2016-12-21T00:00:00"/>
    <s v="First Class"/>
    <s v="AH-10120"/>
    <s v="Adrian Hane"/>
    <x v="2"/>
    <s v="United States"/>
    <s v="Salem"/>
    <x v="21"/>
    <n v="97301"/>
    <x v="1"/>
    <s v="OFF-PA-10003036"/>
    <x v="1"/>
    <x v="10"/>
    <s v="Black Print Carbonless 8 1/2&quot; x 8 1/4&quot; Rapid Memo Book"/>
    <n v="11.648000000000001"/>
    <n v="2"/>
    <n v="0.2"/>
    <n v="3.7855999999999992"/>
  </r>
  <r>
    <n v="5658"/>
    <s v="CA-2016-145261"/>
    <x v="122"/>
    <d v="2016-12-21T00:00:00"/>
    <s v="First Class"/>
    <s v="AH-10120"/>
    <s v="Adrian Hane"/>
    <x v="2"/>
    <s v="United States"/>
    <s v="Salem"/>
    <x v="21"/>
    <n v="97301"/>
    <x v="1"/>
    <s v="TEC-AC-10000991"/>
    <x v="2"/>
    <x v="11"/>
    <s v="Sony Micro Vault Click 8 GB USB 2.0 Flash Drive"/>
    <n v="112.77600000000001"/>
    <n v="3"/>
    <n v="0.2"/>
    <n v="-8.4581999999999979"/>
  </r>
  <r>
    <n v="5659"/>
    <s v="CA-2016-145261"/>
    <x v="122"/>
    <d v="2016-12-21T00:00:00"/>
    <s v="First Class"/>
    <s v="AH-10120"/>
    <s v="Adrian Hane"/>
    <x v="2"/>
    <s v="United States"/>
    <s v="Salem"/>
    <x v="21"/>
    <n v="97301"/>
    <x v="1"/>
    <s v="FUR-TA-10002530"/>
    <x v="0"/>
    <x v="3"/>
    <s v="Iceberg OfficeWorks 42&quot; Round Tables"/>
    <n v="377.45"/>
    <n v="5"/>
    <n v="0.5"/>
    <n v="-264.21500000000003"/>
  </r>
  <r>
    <n v="5660"/>
    <s v="CA-2016-145261"/>
    <x v="122"/>
    <d v="2016-12-21T00:00:00"/>
    <s v="First Class"/>
    <s v="AH-10120"/>
    <s v="Adrian Hane"/>
    <x v="2"/>
    <s v="United States"/>
    <s v="Salem"/>
    <x v="21"/>
    <n v="97301"/>
    <x v="1"/>
    <s v="OFF-LA-10000407"/>
    <x v="1"/>
    <x v="2"/>
    <s v="Avery White Multi-Purpose Labels"/>
    <n v="15.936000000000002"/>
    <n v="4"/>
    <n v="0.2"/>
    <n v="5.1791999999999998"/>
  </r>
  <r>
    <n v="5661"/>
    <s v="CA-2016-145261"/>
    <x v="122"/>
    <d v="2016-12-21T00:00:00"/>
    <s v="First Class"/>
    <s v="AH-10120"/>
    <s v="Adrian Hane"/>
    <x v="2"/>
    <s v="United States"/>
    <s v="Salem"/>
    <x v="21"/>
    <n v="97301"/>
    <x v="1"/>
    <s v="TEC-PH-10004833"/>
    <x v="2"/>
    <x v="7"/>
    <s v="Macally Suction Cup Mount"/>
    <n v="28.68"/>
    <n v="3"/>
    <n v="0.2"/>
    <n v="-7.17"/>
  </r>
  <r>
    <n v="5662"/>
    <s v="CA-2016-108875"/>
    <x v="446"/>
    <d v="2016-10-01T00:00:00"/>
    <s v="Standard Class"/>
    <s v="CL-12700"/>
    <s v="Craig Leslie"/>
    <x v="2"/>
    <s v="United States"/>
    <s v="Aurora"/>
    <x v="22"/>
    <n v="80013"/>
    <x v="1"/>
    <s v="FUR-FU-10002671"/>
    <x v="0"/>
    <x v="5"/>
    <s v="Electrix 20W Halogen Replacement Bulb for Zoom-In Desk Lamp"/>
    <n v="21.44"/>
    <n v="2"/>
    <n v="0.2"/>
    <n v="7.5039999999999987"/>
  </r>
  <r>
    <n v="5663"/>
    <s v="CA-2016-108875"/>
    <x v="446"/>
    <d v="2016-10-01T00:00:00"/>
    <s v="Standard Class"/>
    <s v="CL-12700"/>
    <s v="Craig Leslie"/>
    <x v="2"/>
    <s v="United States"/>
    <s v="Aurora"/>
    <x v="22"/>
    <n v="80013"/>
    <x v="1"/>
    <s v="OFF-ST-10001370"/>
    <x v="1"/>
    <x v="4"/>
    <s v="Sensible Storage WireTech Storage Systems"/>
    <n v="511.05600000000004"/>
    <n v="9"/>
    <n v="0.2"/>
    <n v="-95.823000000000079"/>
  </r>
  <r>
    <n v="5664"/>
    <s v="CA-2016-141957"/>
    <x v="658"/>
    <d v="2016-07-21T00:00:00"/>
    <s v="Same Day"/>
    <s v="JG-15310"/>
    <s v="Jason Gross"/>
    <x v="1"/>
    <s v="United States"/>
    <s v="Newark"/>
    <x v="24"/>
    <n v="43055"/>
    <x v="3"/>
    <s v="OFF-AR-10000914"/>
    <x v="1"/>
    <x v="6"/>
    <s v="Boston 16765 Mini Stand Up Battery Pencil Sharpener"/>
    <n v="18.656000000000002"/>
    <n v="2"/>
    <n v="0.2"/>
    <n v="1.3992000000000013"/>
  </r>
  <r>
    <n v="5665"/>
    <s v="CA-2016-141957"/>
    <x v="658"/>
    <d v="2016-07-21T00:00:00"/>
    <s v="Same Day"/>
    <s v="JG-15310"/>
    <s v="Jason Gross"/>
    <x v="1"/>
    <s v="United States"/>
    <s v="Newark"/>
    <x v="24"/>
    <n v="43055"/>
    <x v="3"/>
    <s v="OFF-BI-10001116"/>
    <x v="1"/>
    <x v="8"/>
    <s v="Wilson Jones 1&quot; Hanging DublLock Ring Binders"/>
    <n v="11.088000000000003"/>
    <n v="7"/>
    <n v="0.7"/>
    <n v="-8.1311999999999998"/>
  </r>
  <r>
    <n v="5666"/>
    <s v="CA-2016-141957"/>
    <x v="658"/>
    <d v="2016-07-21T00:00:00"/>
    <s v="Same Day"/>
    <s v="JG-15310"/>
    <s v="Jason Gross"/>
    <x v="1"/>
    <s v="United States"/>
    <s v="Newark"/>
    <x v="24"/>
    <n v="43055"/>
    <x v="3"/>
    <s v="OFF-ST-10002276"/>
    <x v="1"/>
    <x v="4"/>
    <s v="Safco Steel Mobile File Cart"/>
    <n v="66.688000000000002"/>
    <n v="1"/>
    <n v="0.2"/>
    <n v="4.1680000000000028"/>
  </r>
  <r>
    <n v="5667"/>
    <s v="CA-2016-141957"/>
    <x v="658"/>
    <d v="2016-07-21T00:00:00"/>
    <s v="Same Day"/>
    <s v="JG-15310"/>
    <s v="Jason Gross"/>
    <x v="1"/>
    <s v="United States"/>
    <s v="Newark"/>
    <x v="24"/>
    <n v="43055"/>
    <x v="3"/>
    <s v="OFF-ST-10004340"/>
    <x v="1"/>
    <x v="4"/>
    <s v="Fellowes Mobile File Cart, Black"/>
    <n v="99.488"/>
    <n v="2"/>
    <n v="0.2"/>
    <n v="8.7052000000000049"/>
  </r>
  <r>
    <n v="5668"/>
    <s v="CA-2016-142405"/>
    <x v="725"/>
    <d v="2016-06-15T00:00:00"/>
    <s v="Standard Class"/>
    <s v="SE-20110"/>
    <s v="Sanjit Engle"/>
    <x v="0"/>
    <s v="United States"/>
    <s v="Seattle"/>
    <x v="4"/>
    <n v="98103"/>
    <x v="1"/>
    <s v="OFF-LA-10004093"/>
    <x v="1"/>
    <x v="2"/>
    <s v="Avery 486"/>
    <n v="14.62"/>
    <n v="2"/>
    <n v="0"/>
    <n v="6.8713999999999995"/>
  </r>
  <r>
    <n v="5669"/>
    <s v="CA-2016-142405"/>
    <x v="725"/>
    <d v="2016-06-15T00:00:00"/>
    <s v="Standard Class"/>
    <s v="SE-20110"/>
    <s v="Sanjit Engle"/>
    <x v="0"/>
    <s v="United States"/>
    <s v="Seattle"/>
    <x v="4"/>
    <n v="98103"/>
    <x v="1"/>
    <s v="OFF-BI-10004728"/>
    <x v="1"/>
    <x v="8"/>
    <s v="Wilson Jones Turn Tabs Binder Tool for Ring Binders"/>
    <n v="53.984000000000002"/>
    <n v="14"/>
    <n v="0.2"/>
    <n v="17.544800000000002"/>
  </r>
  <r>
    <n v="5670"/>
    <s v="CA-2016-142405"/>
    <x v="725"/>
    <d v="2016-06-15T00:00:00"/>
    <s v="Standard Class"/>
    <s v="SE-20110"/>
    <s v="Sanjit Engle"/>
    <x v="0"/>
    <s v="United States"/>
    <s v="Seattle"/>
    <x v="4"/>
    <n v="98103"/>
    <x v="1"/>
    <s v="TEC-AC-10003095"/>
    <x v="2"/>
    <x v="11"/>
    <s v="Logitech G35 7.1-Channel Surround Sound Headset"/>
    <n v="389.97"/>
    <n v="3"/>
    <n v="0"/>
    <n v="132.58980000000003"/>
  </r>
  <r>
    <n v="5671"/>
    <s v="CA-2015-141012"/>
    <x v="988"/>
    <d v="2015-06-11T00:00:00"/>
    <s v="Second Class"/>
    <s v="TG-21640"/>
    <s v="Trudy Glocke"/>
    <x v="0"/>
    <s v="United States"/>
    <s v="Pocatello"/>
    <x v="45"/>
    <n v="83201"/>
    <x v="1"/>
    <s v="FUR-FU-10003192"/>
    <x v="0"/>
    <x v="5"/>
    <s v="Luxo Adjustable Task Clamp Lamp"/>
    <n v="355.36"/>
    <n v="4"/>
    <n v="0"/>
    <n v="92.393599999999992"/>
  </r>
  <r>
    <n v="5672"/>
    <s v="CA-2015-141012"/>
    <x v="988"/>
    <d v="2015-06-11T00:00:00"/>
    <s v="Second Class"/>
    <s v="TG-21640"/>
    <s v="Trudy Glocke"/>
    <x v="0"/>
    <s v="United States"/>
    <s v="Pocatello"/>
    <x v="45"/>
    <n v="83201"/>
    <x v="1"/>
    <s v="TEC-PH-10004522"/>
    <x v="2"/>
    <x v="7"/>
    <s v="Dexim XPower Skin Super-Thin Power Case for iPhone 5 - Black"/>
    <n v="140.376"/>
    <n v="3"/>
    <n v="0.2"/>
    <n v="8.7735000000000056"/>
  </r>
  <r>
    <n v="5673"/>
    <s v="CA-2017-127922"/>
    <x v="855"/>
    <d v="2017-11-03T00:00:00"/>
    <s v="Standard Class"/>
    <s v="SH-19975"/>
    <s v="Sally Hughsby"/>
    <x v="1"/>
    <s v="United States"/>
    <s v="Dallas"/>
    <x v="5"/>
    <n v="75081"/>
    <x v="2"/>
    <s v="OFF-EN-10003068"/>
    <x v="1"/>
    <x v="12"/>
    <s v="#6 3/4 Gummed Flap White Envelopes"/>
    <n v="15.840000000000002"/>
    <n v="2"/>
    <n v="0.2"/>
    <n v="5.5439999999999987"/>
  </r>
  <r>
    <n v="5674"/>
    <s v="CA-2017-127922"/>
    <x v="855"/>
    <d v="2017-11-03T00:00:00"/>
    <s v="Standard Class"/>
    <s v="SH-19975"/>
    <s v="Sally Hughsby"/>
    <x v="1"/>
    <s v="United States"/>
    <s v="Dallas"/>
    <x v="5"/>
    <n v="75081"/>
    <x v="2"/>
    <s v="OFF-PA-10001204"/>
    <x v="1"/>
    <x v="10"/>
    <s v="Xerox 1972"/>
    <n v="8.4480000000000004"/>
    <n v="2"/>
    <n v="0.2"/>
    <n v="2.6399999999999997"/>
  </r>
  <r>
    <n v="5675"/>
    <s v="CA-2016-146318"/>
    <x v="115"/>
    <d v="2016-01-27T00:00:00"/>
    <s v="Standard Class"/>
    <s v="MC-17275"/>
    <s v="Marc Crier"/>
    <x v="0"/>
    <s v="United States"/>
    <s v="Seattle"/>
    <x v="4"/>
    <n v="98105"/>
    <x v="1"/>
    <s v="OFF-PA-10003953"/>
    <x v="1"/>
    <x v="10"/>
    <s v="Xerox 218"/>
    <n v="12.96"/>
    <n v="2"/>
    <n v="0"/>
    <n v="6.2208000000000006"/>
  </r>
  <r>
    <n v="5676"/>
    <s v="CA-2014-135993"/>
    <x v="1061"/>
    <d v="2014-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s v="Standard Class"/>
    <s v="PJ-18835"/>
    <s v="Patrick Jones"/>
    <x v="1"/>
    <s v="United States"/>
    <s v="Seattle"/>
    <x v="4"/>
    <n v="98115"/>
    <x v="1"/>
    <s v="TEC-AC-10004877"/>
    <x v="2"/>
    <x v="11"/>
    <s v="Imation 30456 USB Flash Drive 8GB"/>
    <n v="27.6"/>
    <n v="4"/>
    <n v="0"/>
    <n v="2.2079999999999984"/>
  </r>
  <r>
    <n v="5678"/>
    <s v="CA-2014-126802"/>
    <x v="282"/>
    <d v="2015-01-05T00:00:00"/>
    <s v="Standard Class"/>
    <s v="ZC-21910"/>
    <s v="Zuschuss Carroll"/>
    <x v="0"/>
    <s v="United States"/>
    <s v="Chicago"/>
    <x v="10"/>
    <n v="60610"/>
    <x v="2"/>
    <s v="FUR-FU-10000193"/>
    <x v="0"/>
    <x v="5"/>
    <s v="Tenex Chairmats For Use with Hard Floors"/>
    <n v="38.975999999999999"/>
    <n v="3"/>
    <n v="0.6"/>
    <n v="-50.66879999999999"/>
  </r>
  <r>
    <n v="5679"/>
    <s v="CA-2016-143924"/>
    <x v="1062"/>
    <d v="2016-08-03T00:00:00"/>
    <s v="Standard Class"/>
    <s v="SC-20680"/>
    <s v="Steve Carroll"/>
    <x v="2"/>
    <s v="United States"/>
    <s v="Holland"/>
    <x v="12"/>
    <n v="49423"/>
    <x v="2"/>
    <s v="OFF-FA-10000735"/>
    <x v="1"/>
    <x v="13"/>
    <s v="Staples"/>
    <n v="20.439999999999998"/>
    <n v="7"/>
    <n v="0"/>
    <n v="9.1979999999999986"/>
  </r>
  <r>
    <n v="5680"/>
    <s v="CA-2016-143924"/>
    <x v="1062"/>
    <d v="2016-08-03T00:00:00"/>
    <s v="Standard Class"/>
    <s v="SC-20680"/>
    <s v="Steve Carroll"/>
    <x v="2"/>
    <s v="United States"/>
    <s v="Holland"/>
    <x v="12"/>
    <n v="49423"/>
    <x v="2"/>
    <s v="OFF-PA-10002120"/>
    <x v="1"/>
    <x v="10"/>
    <s v="Xerox 1889"/>
    <n v="109.92"/>
    <n v="2"/>
    <n v="0"/>
    <n v="53.860799999999998"/>
  </r>
  <r>
    <n v="5681"/>
    <s v="CA-2016-141551"/>
    <x v="446"/>
    <d v="2016-09-30T00:00:00"/>
    <s v="Standard Class"/>
    <s v="BP-11230"/>
    <s v="Benjamin Patterson"/>
    <x v="0"/>
    <s v="United States"/>
    <s v="Broken Arrow"/>
    <x v="26"/>
    <n v="74012"/>
    <x v="2"/>
    <s v="OFF-BI-10001249"/>
    <x v="1"/>
    <x v="8"/>
    <s v="Avery Heavy-Duty EZD View Binder with Locking Rings"/>
    <n v="6.38"/>
    <n v="1"/>
    <n v="0"/>
    <n v="2.9347999999999996"/>
  </r>
  <r>
    <n v="5682"/>
    <s v="CA-2016-141551"/>
    <x v="446"/>
    <d v="2016-09-30T00:00:00"/>
    <s v="Standard Class"/>
    <s v="BP-11230"/>
    <s v="Benjamin Patterson"/>
    <x v="0"/>
    <s v="United States"/>
    <s v="Broken Arrow"/>
    <x v="26"/>
    <n v="74012"/>
    <x v="2"/>
    <s v="OFF-PA-10001569"/>
    <x v="1"/>
    <x v="10"/>
    <s v="Xerox 232"/>
    <n v="6.48"/>
    <n v="1"/>
    <n v="0"/>
    <n v="3.1104000000000003"/>
  </r>
  <r>
    <n v="5683"/>
    <s v="CA-2014-164315"/>
    <x v="1063"/>
    <d v="2014-04-08T00:00:00"/>
    <s v="Standard Class"/>
    <s v="RD-19585"/>
    <s v="Rob Dowd"/>
    <x v="0"/>
    <s v="United States"/>
    <s v="Athens"/>
    <x v="32"/>
    <n v="30605"/>
    <x v="0"/>
    <s v="OFF-PA-10004248"/>
    <x v="1"/>
    <x v="10"/>
    <s v="Xerox 1990"/>
    <n v="15.84"/>
    <n v="3"/>
    <n v="0"/>
    <n v="7.1280000000000001"/>
  </r>
  <r>
    <n v="5684"/>
    <s v="CA-2014-164315"/>
    <x v="1063"/>
    <d v="2014-04-08T00:00:00"/>
    <s v="Standard Class"/>
    <s v="RD-19585"/>
    <s v="Rob Dowd"/>
    <x v="0"/>
    <s v="United States"/>
    <s v="Athens"/>
    <x v="32"/>
    <n v="30605"/>
    <x v="0"/>
    <s v="TEC-PH-10001128"/>
    <x v="2"/>
    <x v="7"/>
    <s v="Motorola Droid Maxx"/>
    <n v="1049.93"/>
    <n v="7"/>
    <n v="0"/>
    <n v="293.98040000000003"/>
  </r>
  <r>
    <n v="5685"/>
    <s v="CA-2014-164315"/>
    <x v="1063"/>
    <d v="2014-04-08T00:00:00"/>
    <s v="Standard Class"/>
    <s v="RD-19585"/>
    <s v="Rob Dowd"/>
    <x v="0"/>
    <s v="United States"/>
    <s v="Athens"/>
    <x v="32"/>
    <n v="30605"/>
    <x v="0"/>
    <s v="OFF-AP-10003842"/>
    <x v="1"/>
    <x v="9"/>
    <s v="Euro-Pro Shark Turbo Vacuum"/>
    <n v="154.9"/>
    <n v="5"/>
    <n v="0"/>
    <n v="40.274000000000001"/>
  </r>
  <r>
    <n v="5686"/>
    <s v="CA-2015-131072"/>
    <x v="599"/>
    <d v="2015-11-05T00:00:00"/>
    <s v="Same Day"/>
    <s v="KL-16645"/>
    <s v="Ken Lonsdale"/>
    <x v="0"/>
    <s v="United States"/>
    <s v="Seattle"/>
    <x v="4"/>
    <n v="98105"/>
    <x v="1"/>
    <s v="OFF-BI-10002794"/>
    <x v="1"/>
    <x v="8"/>
    <s v="Avery Trapezoid Ring Binder, 3&quot; Capacity, Black, 1040 sheets"/>
    <n v="98.352000000000004"/>
    <n v="3"/>
    <n v="0.2"/>
    <n v="35.652599999999993"/>
  </r>
  <r>
    <n v="5687"/>
    <s v="CA-2014-131541"/>
    <x v="1064"/>
    <d v="2014-07-28T00:00:00"/>
    <s v="Same Day"/>
    <s v="CK-12205"/>
    <s v="Chloris Kastensmidt"/>
    <x v="0"/>
    <s v="United States"/>
    <s v="Apopka"/>
    <x v="2"/>
    <n v="32712"/>
    <x v="0"/>
    <s v="OFF-FA-10000621"/>
    <x v="1"/>
    <x v="13"/>
    <s v="OIC Colored Binder Clips, Assorted Sizes"/>
    <n v="14.320000000000002"/>
    <n v="5"/>
    <n v="0.2"/>
    <n v="5.1910000000000007"/>
  </r>
  <r>
    <n v="5688"/>
    <s v="CA-2014-131541"/>
    <x v="1064"/>
    <d v="2014-07-28T00:00:00"/>
    <s v="Same Day"/>
    <s v="CK-12205"/>
    <s v="Chloris Kastensmidt"/>
    <x v="0"/>
    <s v="United States"/>
    <s v="Apopka"/>
    <x v="2"/>
    <n v="32712"/>
    <x v="0"/>
    <s v="FUR-FU-10003623"/>
    <x v="0"/>
    <x v="5"/>
    <s v="DataProducts Ampli Magnifier Task Lamp, Black,"/>
    <n v="129.88800000000001"/>
    <n v="6"/>
    <n v="0.2"/>
    <n v="12.988799999999991"/>
  </r>
  <r>
    <n v="5689"/>
    <s v="CA-2014-131541"/>
    <x v="1064"/>
    <d v="2014-07-28T00:00:00"/>
    <s v="Same Day"/>
    <s v="CK-12205"/>
    <s v="Chloris Kastensmidt"/>
    <x v="0"/>
    <s v="United States"/>
    <s v="Apopka"/>
    <x v="2"/>
    <n v="32712"/>
    <x v="0"/>
    <s v="OFF-EN-10000781"/>
    <x v="1"/>
    <x v="12"/>
    <s v="#10- 4 1/8&quot; x 9 1/2&quot; Recycled Envelopes"/>
    <n v="48.944000000000003"/>
    <n v="7"/>
    <n v="0.2"/>
    <n v="16.518599999999999"/>
  </r>
  <r>
    <n v="5690"/>
    <s v="CA-2015-119550"/>
    <x v="207"/>
    <d v="2015-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s v="Baltimore"/>
    <x v="39"/>
    <n v="21215"/>
    <x v="3"/>
    <s v="OFF-AR-10000817"/>
    <x v="1"/>
    <x v="6"/>
    <s v="Manco Dry-Lighter Erasable Highlighter"/>
    <n v="27.36"/>
    <n v="9"/>
    <n v="0"/>
    <n v="9.3023999999999987"/>
  </r>
  <r>
    <n v="5692"/>
    <s v="US-2015-138093"/>
    <x v="895"/>
    <d v="2015-12-16T00:00:00"/>
    <s v="Standard Class"/>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s v="Standard Class"/>
    <s v="KM-16225"/>
    <s v="Kalyca Meade"/>
    <x v="1"/>
    <s v="United States"/>
    <s v="Baltimore"/>
    <x v="39"/>
    <n v="21215"/>
    <x v="3"/>
    <s v="TEC-PH-10004667"/>
    <x v="2"/>
    <x v="7"/>
    <s v="Cisco 8x8 Inc. 6753i IP Business Phone System"/>
    <n v="134.99"/>
    <n v="1"/>
    <n v="0"/>
    <n v="36.447299999999998"/>
  </r>
  <r>
    <n v="5694"/>
    <s v="US-2015-138093"/>
    <x v="895"/>
    <d v="2015-12-16T00:00:00"/>
    <s v="Standard Class"/>
    <s v="KM-16225"/>
    <s v="Kalyca Meade"/>
    <x v="1"/>
    <s v="United States"/>
    <s v="Baltimore"/>
    <x v="39"/>
    <n v="21215"/>
    <x v="3"/>
    <s v="OFF-PA-10000143"/>
    <x v="1"/>
    <x v="10"/>
    <s v="Astroparche Fine Business Paper"/>
    <n v="26.400000000000002"/>
    <n v="5"/>
    <n v="0"/>
    <n v="12.672000000000001"/>
  </r>
  <r>
    <n v="5695"/>
    <s v="US-2015-138093"/>
    <x v="895"/>
    <d v="2015-12-16T00:00:00"/>
    <s v="Standard Class"/>
    <s v="KM-16225"/>
    <s v="Kalyca Meade"/>
    <x v="1"/>
    <s v="United States"/>
    <s v="Baltimore"/>
    <x v="39"/>
    <n v="21215"/>
    <x v="3"/>
    <s v="FUR-CH-10000785"/>
    <x v="0"/>
    <x v="1"/>
    <s v="Global Ergonomic Managers Chair"/>
    <n v="542.93999999999994"/>
    <n v="3"/>
    <n v="0"/>
    <n v="141.1644"/>
  </r>
  <r>
    <n v="5696"/>
    <s v="CA-2016-126165"/>
    <x v="465"/>
    <d v="2016-05-07T00:00:00"/>
    <s v="Second Class"/>
    <s v="AH-10465"/>
    <s v="Amy Hunt"/>
    <x v="0"/>
    <s v="United States"/>
    <s v="San Francisco"/>
    <x v="1"/>
    <n v="94109"/>
    <x v="1"/>
    <s v="FUR-TA-10001676"/>
    <x v="0"/>
    <x v="3"/>
    <s v="Hon 61000 Series Interactive Training Tables"/>
    <n v="71.088000000000008"/>
    <n v="2"/>
    <n v="0.2"/>
    <n v="-1.7772000000000041"/>
  </r>
  <r>
    <n v="5697"/>
    <s v="CA-2017-126123"/>
    <x v="336"/>
    <d v="2017-10-18T00:00:00"/>
    <s v="Standard Class"/>
    <s v="AG-10765"/>
    <s v="Anthony Garverick"/>
    <x v="2"/>
    <s v="United States"/>
    <s v="Chicago"/>
    <x v="10"/>
    <n v="60623"/>
    <x v="2"/>
    <s v="OFF-BI-10000309"/>
    <x v="1"/>
    <x v="8"/>
    <s v="GBC Twin Loop Wire Binding Elements, 9/16&quot; Spine, Black"/>
    <n v="27.395999999999997"/>
    <n v="9"/>
    <n v="0.8"/>
    <n v="-42.46380000000002"/>
  </r>
  <r>
    <n v="5698"/>
    <s v="CA-2017-126123"/>
    <x v="336"/>
    <d v="2017-10-18T00:00:00"/>
    <s v="Standard Class"/>
    <s v="AG-10765"/>
    <s v="Anthony Garverick"/>
    <x v="2"/>
    <s v="United States"/>
    <s v="Chicago"/>
    <x v="10"/>
    <n v="60623"/>
    <x v="2"/>
    <s v="OFF-BI-10004224"/>
    <x v="1"/>
    <x v="8"/>
    <s v="Catalog Binders with Expanding Posts"/>
    <n v="13.455999999999998"/>
    <n v="1"/>
    <n v="0.8"/>
    <n v="-23.548000000000009"/>
  </r>
  <r>
    <n v="5699"/>
    <s v="CA-2016-143441"/>
    <x v="732"/>
    <d v="2016-11-05T00:00:00"/>
    <s v="Same Day"/>
    <s v="EB-14170"/>
    <s v="Evan Bailliet"/>
    <x v="0"/>
    <s v="United States"/>
    <s v="Laredo"/>
    <x v="5"/>
    <n v="78041"/>
    <x v="2"/>
    <s v="OFF-LA-10002312"/>
    <x v="1"/>
    <x v="2"/>
    <s v="Avery 490"/>
    <n v="11.840000000000002"/>
    <n v="1"/>
    <n v="0.2"/>
    <n v="4.4399999999999995"/>
  </r>
  <r>
    <n v="5700"/>
    <s v="CA-2017-148320"/>
    <x v="132"/>
    <d v="2017-11-08T00:00:00"/>
    <s v="Standard Class"/>
    <s v="PG-18895"/>
    <s v="Paul Gonzalez"/>
    <x v="0"/>
    <s v="United States"/>
    <s v="San Francisco"/>
    <x v="1"/>
    <n v="94109"/>
    <x v="1"/>
    <s v="OFF-PA-10003022"/>
    <x v="1"/>
    <x v="10"/>
    <s v="Xerox 1992"/>
    <n v="35.880000000000003"/>
    <n v="6"/>
    <n v="0"/>
    <n v="17.581200000000003"/>
  </r>
  <r>
    <n v="5701"/>
    <s v="CA-2016-125661"/>
    <x v="390"/>
    <d v="2016-11-26T00:00:00"/>
    <s v="First Class"/>
    <s v="CA-12055"/>
    <s v="Cathy Armstrong"/>
    <x v="2"/>
    <s v="United States"/>
    <s v="Cleveland"/>
    <x v="24"/>
    <n v="44105"/>
    <x v="3"/>
    <s v="OFF-EN-10001532"/>
    <x v="1"/>
    <x v="12"/>
    <s v="Brown Kraft Recycled Envelopes"/>
    <n v="40.752000000000002"/>
    <n v="3"/>
    <n v="0.2"/>
    <n v="15.281999999999998"/>
  </r>
  <r>
    <n v="5702"/>
    <s v="CA-2016-125661"/>
    <x v="390"/>
    <d v="2016-11-26T00:00:00"/>
    <s v="First Class"/>
    <s v="CA-12055"/>
    <s v="Cathy Armstrong"/>
    <x v="2"/>
    <s v="United States"/>
    <s v="Cleveland"/>
    <x v="24"/>
    <n v="44105"/>
    <x v="3"/>
    <s v="TEC-AC-10004855"/>
    <x v="2"/>
    <x v="11"/>
    <s v="V7 USB Numeric Keypad"/>
    <n v="139.96000000000004"/>
    <n v="5"/>
    <n v="0.2"/>
    <n v="-22.743500000000004"/>
  </r>
  <r>
    <n v="5703"/>
    <s v="US-2014-123519"/>
    <x v="637"/>
    <d v="2014-12-21T00:00:00"/>
    <s v="Standard Class"/>
    <s v="SS-20875"/>
    <s v="Sung Shariari"/>
    <x v="0"/>
    <s v="United States"/>
    <s v="Marion"/>
    <x v="24"/>
    <n v="43302"/>
    <x v="3"/>
    <s v="OFF-AR-10003829"/>
    <x v="1"/>
    <x v="6"/>
    <s v="Newell 35"/>
    <n v="2.6240000000000001"/>
    <n v="1"/>
    <n v="0.2"/>
    <n v="0.29519999999999957"/>
  </r>
  <r>
    <n v="5704"/>
    <s v="US-2014-123519"/>
    <x v="637"/>
    <d v="2014-12-21T00:00:00"/>
    <s v="Standard Class"/>
    <s v="SS-20875"/>
    <s v="Sung Shariari"/>
    <x v="0"/>
    <s v="United States"/>
    <s v="Marion"/>
    <x v="24"/>
    <n v="43302"/>
    <x v="3"/>
    <s v="FUR-TA-10002645"/>
    <x v="0"/>
    <x v="3"/>
    <s v="Hon Rectangular Conference Tables"/>
    <n v="136.53"/>
    <n v="1"/>
    <n v="0.4"/>
    <n v="-52.336500000000029"/>
  </r>
  <r>
    <n v="5705"/>
    <s v="US-2014-123519"/>
    <x v="637"/>
    <d v="2014-12-21T00:00:00"/>
    <s v="Standard Class"/>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s v="Standard Class"/>
    <s v="RP-19390"/>
    <s v="Resi Pölking"/>
    <x v="0"/>
    <s v="United States"/>
    <s v="Fairfield"/>
    <x v="29"/>
    <n v="6824"/>
    <x v="3"/>
    <s v="OFF-SU-10002522"/>
    <x v="1"/>
    <x v="14"/>
    <s v="Acme Kleen Earth Office Shears"/>
    <n v="11.64"/>
    <n v="3"/>
    <n v="0"/>
    <n v="3.3755999999999986"/>
  </r>
  <r>
    <n v="5707"/>
    <s v="CA-2017-136000"/>
    <x v="585"/>
    <d v="2017-09-25T00:00:00"/>
    <s v="Second Class"/>
    <s v="SC-20440"/>
    <s v="Shaun Chance"/>
    <x v="1"/>
    <s v="United States"/>
    <s v="New York City"/>
    <x v="15"/>
    <n v="10009"/>
    <x v="3"/>
    <s v="OFF-BI-10004828"/>
    <x v="1"/>
    <x v="8"/>
    <s v="GBC Poly Designer Binding Covers"/>
    <n v="40.176000000000002"/>
    <n v="3"/>
    <n v="0.2"/>
    <n v="14.563799999999997"/>
  </r>
  <r>
    <n v="5708"/>
    <s v="US-2015-160857"/>
    <x v="412"/>
    <d v="2015-05-15T00:00:00"/>
    <s v="Standard Class"/>
    <s v="NW-18400"/>
    <s v="Natalie Webber"/>
    <x v="0"/>
    <s v="United States"/>
    <s v="New York City"/>
    <x v="15"/>
    <n v="10024"/>
    <x v="3"/>
    <s v="FUR-FU-10001095"/>
    <x v="0"/>
    <x v="5"/>
    <s v="DAX Black Cherry Wood-Tone Poster Frame"/>
    <n v="79.44"/>
    <n v="3"/>
    <n v="0"/>
    <n v="30.187200000000001"/>
  </r>
  <r>
    <n v="5709"/>
    <s v="US-2015-160857"/>
    <x v="412"/>
    <d v="2015-05-15T00:00:00"/>
    <s v="Standard Class"/>
    <s v="NW-18400"/>
    <s v="Natalie Webber"/>
    <x v="0"/>
    <s v="United States"/>
    <s v="New York City"/>
    <x v="15"/>
    <n v="10024"/>
    <x v="3"/>
    <s v="OFF-SU-10000157"/>
    <x v="1"/>
    <x v="14"/>
    <s v="Compact Automatic Electric Letter Opener"/>
    <n v="357.93"/>
    <n v="3"/>
    <n v="0"/>
    <n v="7.158600000000007"/>
  </r>
  <r>
    <n v="5710"/>
    <s v="US-2015-160857"/>
    <x v="412"/>
    <d v="2015-05-15T00:00:00"/>
    <s v="Standard Class"/>
    <s v="NW-18400"/>
    <s v="Natalie Webber"/>
    <x v="0"/>
    <s v="United States"/>
    <s v="New York City"/>
    <x v="15"/>
    <n v="10024"/>
    <x v="3"/>
    <s v="FUR-CH-10002647"/>
    <x v="0"/>
    <x v="1"/>
    <s v="Situations Contoured Folding Chairs, 4/Set"/>
    <n v="127.76400000000001"/>
    <n v="2"/>
    <n v="0.1"/>
    <n v="21.294000000000008"/>
  </r>
  <r>
    <n v="5711"/>
    <s v="US-2015-160857"/>
    <x v="412"/>
    <d v="2015-05-15T00:00:00"/>
    <s v="Standard Class"/>
    <s v="NW-18400"/>
    <s v="Natalie Webber"/>
    <x v="0"/>
    <s v="United States"/>
    <s v="New York City"/>
    <x v="15"/>
    <n v="10024"/>
    <x v="3"/>
    <s v="TEC-CO-10004115"/>
    <x v="2"/>
    <x v="16"/>
    <s v="Sharp AL-1530CS Digital Copier"/>
    <n v="2799.944"/>
    <n v="7"/>
    <n v="0.2"/>
    <n v="1014.9797"/>
  </r>
  <r>
    <n v="5712"/>
    <s v="US-2015-160857"/>
    <x v="412"/>
    <d v="2015-05-15T00:00:00"/>
    <s v="Standard Class"/>
    <s v="NW-18400"/>
    <s v="Natalie Webber"/>
    <x v="0"/>
    <s v="United States"/>
    <s v="New York City"/>
    <x v="15"/>
    <n v="10024"/>
    <x v="3"/>
    <s v="OFF-PA-10003363"/>
    <x v="1"/>
    <x v="10"/>
    <s v="Xerox 204"/>
    <n v="19.440000000000001"/>
    <n v="3"/>
    <n v="0"/>
    <n v="9.3312000000000008"/>
  </r>
  <r>
    <n v="5713"/>
    <s v="CA-2017-115805"/>
    <x v="689"/>
    <d v="2017-07-31T00:00:00"/>
    <s v="Same Day"/>
    <s v="KW-16435"/>
    <s v="Katrina Willman"/>
    <x v="0"/>
    <s v="United States"/>
    <s v="Chicago"/>
    <x v="10"/>
    <n v="60653"/>
    <x v="2"/>
    <s v="TEC-PH-10003092"/>
    <x v="2"/>
    <x v="7"/>
    <s v="Motorola L804"/>
    <n v="36.792000000000002"/>
    <n v="1"/>
    <n v="0.2"/>
    <n v="4.1390999999999991"/>
  </r>
  <r>
    <n v="5714"/>
    <s v="US-2014-143707"/>
    <x v="72"/>
    <d v="2014-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s v="Standard Class"/>
    <s v="AG-10900"/>
    <s v="Arthur Gainer"/>
    <x v="0"/>
    <s v="United States"/>
    <s v="Richmond"/>
    <x v="17"/>
    <n v="23223"/>
    <x v="0"/>
    <s v="OFF-ST-10001476"/>
    <x v="1"/>
    <x v="4"/>
    <s v="Steel Personal Filing/Posting Tote"/>
    <n v="177.54999999999998"/>
    <n v="5"/>
    <n v="0"/>
    <n v="47.938500000000005"/>
  </r>
  <r>
    <n v="5716"/>
    <s v="CA-2015-124107"/>
    <x v="330"/>
    <d v="2015-10-12T00:00:00"/>
    <s v="Second Class"/>
    <s v="BM-11650"/>
    <s v="Brian Moss"/>
    <x v="1"/>
    <s v="United States"/>
    <s v="Ann Arbor"/>
    <x v="12"/>
    <n v="48104"/>
    <x v="2"/>
    <s v="TEC-AC-10002049"/>
    <x v="2"/>
    <x v="11"/>
    <s v="Logitech G19 Programmable Gaming Keyboard"/>
    <n v="619.94999999999993"/>
    <n v="5"/>
    <n v="0"/>
    <n v="111.59099999999995"/>
  </r>
  <r>
    <n v="5717"/>
    <s v="CA-2015-124107"/>
    <x v="330"/>
    <d v="2015-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s v="Second Class"/>
    <s v="BM-11650"/>
    <s v="Brian Moss"/>
    <x v="1"/>
    <s v="United States"/>
    <s v="Ann Arbor"/>
    <x v="12"/>
    <n v="48104"/>
    <x v="2"/>
    <s v="OFF-EN-10003286"/>
    <x v="1"/>
    <x v="12"/>
    <s v="Staple envelope"/>
    <n v="57.959999999999994"/>
    <n v="7"/>
    <n v="0"/>
    <n v="27.241199999999996"/>
  </r>
  <r>
    <n v="5719"/>
    <s v="CA-2015-124107"/>
    <x v="330"/>
    <d v="2015-10-12T00:00:00"/>
    <s v="Second Class"/>
    <s v="BM-11650"/>
    <s v="Brian Moss"/>
    <x v="1"/>
    <s v="United States"/>
    <s v="Ann Arbor"/>
    <x v="12"/>
    <n v="48104"/>
    <x v="2"/>
    <s v="OFF-AP-10003971"/>
    <x v="1"/>
    <x v="9"/>
    <s v="Belkin 6 Outlet Metallic Surge Strip"/>
    <n v="29.402999999999999"/>
    <n v="3"/>
    <n v="0.1"/>
    <n v="5.2272000000000007"/>
  </r>
  <r>
    <n v="5720"/>
    <s v="CA-2017-126550"/>
    <x v="1065"/>
    <d v="2017-04-02T00:00:00"/>
    <s v="Second Class"/>
    <s v="RD-19720"/>
    <s v="Roger Demir"/>
    <x v="0"/>
    <s v="United States"/>
    <s v="Lafayette"/>
    <x v="14"/>
    <n v="47905"/>
    <x v="2"/>
    <s v="OFF-ST-10001031"/>
    <x v="1"/>
    <x v="4"/>
    <s v="Adjustable Personal File Tote"/>
    <n v="81.400000000000006"/>
    <n v="5"/>
    <n v="0"/>
    <n v="21.164000000000005"/>
  </r>
  <r>
    <n v="5721"/>
    <s v="CA-2015-138674"/>
    <x v="717"/>
    <d v="2015-11-17T00:00:00"/>
    <s v="First Class"/>
    <s v="KB-16585"/>
    <s v="Ken Black"/>
    <x v="1"/>
    <s v="United States"/>
    <s v="Springfield"/>
    <x v="21"/>
    <n v="97477"/>
    <x v="1"/>
    <s v="OFF-FA-10000304"/>
    <x v="1"/>
    <x v="13"/>
    <s v="Advantus Push Pins"/>
    <n v="8.7200000000000006"/>
    <n v="5"/>
    <n v="0.2"/>
    <n v="2.289000000000001"/>
  </r>
  <r>
    <n v="5722"/>
    <s v="CA-2015-138674"/>
    <x v="717"/>
    <d v="2015-11-17T00:00:00"/>
    <s v="First Class"/>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s v="First Class"/>
    <s v="KB-16585"/>
    <s v="Ken Black"/>
    <x v="1"/>
    <s v="United States"/>
    <s v="Springfield"/>
    <x v="21"/>
    <n v="97477"/>
    <x v="1"/>
    <s v="TEC-AC-10002800"/>
    <x v="2"/>
    <x v="11"/>
    <s v="Plantronics Audio 478 Stereo USB Headset"/>
    <n v="159.96800000000002"/>
    <n v="4"/>
    <n v="0.2"/>
    <n v="29.993999999999986"/>
  </r>
  <r>
    <n v="5724"/>
    <s v="CA-2016-165820"/>
    <x v="182"/>
    <d v="2016-09-30T00:00:00"/>
    <s v="Standard Class"/>
    <s v="DW-13585"/>
    <s v="Dorothy Wardle"/>
    <x v="1"/>
    <s v="United States"/>
    <s v="San Francisco"/>
    <x v="1"/>
    <n v="94109"/>
    <x v="1"/>
    <s v="OFF-PA-10004735"/>
    <x v="1"/>
    <x v="10"/>
    <s v="Xerox 1905"/>
    <n v="12.96"/>
    <n v="2"/>
    <n v="0"/>
    <n v="6.2208000000000006"/>
  </r>
  <r>
    <n v="5725"/>
    <s v="CA-2014-103191"/>
    <x v="358"/>
    <d v="2014-09-27T00:00:00"/>
    <s v="Standard Class"/>
    <s v="VG-21805"/>
    <s v="Vivek Grady"/>
    <x v="1"/>
    <s v="United States"/>
    <s v="Chicago"/>
    <x v="10"/>
    <n v="60653"/>
    <x v="2"/>
    <s v="OFF-ST-10002574"/>
    <x v="1"/>
    <x v="4"/>
    <s v="SAFCO Commercial Wire Shelving, Black"/>
    <n v="331.536"/>
    <n v="3"/>
    <n v="0.2"/>
    <n v="-82.884"/>
  </r>
  <r>
    <n v="5726"/>
    <s v="CA-2015-103933"/>
    <x v="12"/>
    <d v="2015-09-27T00:00:00"/>
    <s v="First Class"/>
    <s v="DR-12880"/>
    <s v="Dan Reichenbach"/>
    <x v="1"/>
    <s v="United States"/>
    <s v="New York City"/>
    <x v="15"/>
    <n v="10011"/>
    <x v="3"/>
    <s v="TEC-AC-10004171"/>
    <x v="2"/>
    <x v="11"/>
    <s v="Razer Kraken 7.1 Surround Sound Over Ear USB Gaming Headset"/>
    <n v="899.91"/>
    <n v="9"/>
    <n v="0"/>
    <n v="395.96040000000005"/>
  </r>
  <r>
    <n v="5727"/>
    <s v="CA-2015-110548"/>
    <x v="124"/>
    <d v="2015-05-08T00:00:00"/>
    <s v="Standard Class"/>
    <s v="AH-10690"/>
    <s v="Anna Häberlin"/>
    <x v="1"/>
    <s v="United States"/>
    <s v="Houston"/>
    <x v="5"/>
    <n v="77095"/>
    <x v="2"/>
    <s v="TEC-PH-10002922"/>
    <x v="2"/>
    <x v="7"/>
    <s v="ShoreTel ShorePhone IP 230 VoIP phone"/>
    <n v="946.34400000000005"/>
    <n v="7"/>
    <n v="0.2"/>
    <n v="118.29299999999989"/>
  </r>
  <r>
    <n v="5728"/>
    <s v="CA-2017-117324"/>
    <x v="166"/>
    <d v="2017-12-13T00:00:00"/>
    <s v="Standard Class"/>
    <s v="JP-15520"/>
    <s v="Jeremy Pistek"/>
    <x v="0"/>
    <s v="United States"/>
    <s v="Madison"/>
    <x v="6"/>
    <n v="53711"/>
    <x v="2"/>
    <s v="TEC-AC-10003023"/>
    <x v="2"/>
    <x v="11"/>
    <s v="Logitech G105 Gaming Keyboard"/>
    <n v="178.10999999999999"/>
    <n v="3"/>
    <n v="0"/>
    <n v="32.059799999999996"/>
  </r>
  <r>
    <n v="5729"/>
    <s v="CA-2017-117324"/>
    <x v="166"/>
    <d v="2017-12-13T00:00:00"/>
    <s v="Standard Class"/>
    <s v="JP-15520"/>
    <s v="Jeremy Pistek"/>
    <x v="0"/>
    <s v="United States"/>
    <s v="Madison"/>
    <x v="6"/>
    <n v="53711"/>
    <x v="2"/>
    <s v="OFF-AP-10003590"/>
    <x v="1"/>
    <x v="9"/>
    <s v="Hoover WindTunnel Plus Canister Vacuum"/>
    <n v="1089.75"/>
    <n v="3"/>
    <n v="0"/>
    <n v="305.13000000000011"/>
  </r>
  <r>
    <n v="5730"/>
    <s v="CA-2017-117324"/>
    <x v="166"/>
    <d v="2017-12-13T00:00:00"/>
    <s v="Standard Class"/>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s v="Standard Class"/>
    <s v="JP-15520"/>
    <s v="Jeremy Pistek"/>
    <x v="0"/>
    <s v="United States"/>
    <s v="Madison"/>
    <x v="6"/>
    <n v="53711"/>
    <x v="2"/>
    <s v="FUR-BO-10003159"/>
    <x v="0"/>
    <x v="0"/>
    <s v="Sauder Camden County Collection Libraries, Planked Cherry Finish"/>
    <n v="459.92"/>
    <n v="4"/>
    <n v="0"/>
    <n v="41.392799999999966"/>
  </r>
  <r>
    <n v="5732"/>
    <s v="CA-2017-117324"/>
    <x v="166"/>
    <d v="2017-12-13T00:00:00"/>
    <s v="Standard Class"/>
    <s v="JP-15520"/>
    <s v="Jeremy Pistek"/>
    <x v="0"/>
    <s v="United States"/>
    <s v="Madison"/>
    <x v="6"/>
    <n v="53711"/>
    <x v="2"/>
    <s v="OFF-PA-10002713"/>
    <x v="1"/>
    <x v="10"/>
    <s v="Adams Phone Message Book, 200 Message Capacity, 8 1/16” x 11”"/>
    <n v="27.52"/>
    <n v="4"/>
    <n v="0"/>
    <n v="12.659199999999998"/>
  </r>
  <r>
    <n v="5733"/>
    <s v="CA-2017-143574"/>
    <x v="222"/>
    <d v="2017-07-02T00:00:00"/>
    <s v="First Class"/>
    <s v="DR-12880"/>
    <s v="Dan Reichenbach"/>
    <x v="1"/>
    <s v="United States"/>
    <s v="Milford"/>
    <x v="29"/>
    <n v="6460"/>
    <x v="3"/>
    <s v="FUR-BO-10002598"/>
    <x v="0"/>
    <x v="0"/>
    <s v="Hon Metal Bookcases, Putty"/>
    <n v="638.82000000000005"/>
    <n v="9"/>
    <n v="0"/>
    <n v="185.25779999999997"/>
  </r>
  <r>
    <n v="5734"/>
    <s v="CA-2017-143574"/>
    <x v="222"/>
    <d v="2017-07-02T00:00:00"/>
    <s v="First Class"/>
    <s v="DR-12880"/>
    <s v="Dan Reichenbach"/>
    <x v="1"/>
    <s v="United States"/>
    <s v="Milford"/>
    <x v="29"/>
    <n v="6460"/>
    <x v="3"/>
    <s v="OFF-SU-10002537"/>
    <x v="1"/>
    <x v="14"/>
    <s v="Acme Box Cutter Scissors"/>
    <n v="30.69"/>
    <n v="3"/>
    <n v="0"/>
    <n v="7.9794000000000018"/>
  </r>
  <r>
    <n v="5735"/>
    <s v="CA-2017-143574"/>
    <x v="222"/>
    <d v="2017-07-02T00:00:00"/>
    <s v="First Class"/>
    <s v="DR-12880"/>
    <s v="Dan Reichenbach"/>
    <x v="1"/>
    <s v="United States"/>
    <s v="Milford"/>
    <x v="29"/>
    <n v="6460"/>
    <x v="3"/>
    <s v="FUR-FU-10003976"/>
    <x v="0"/>
    <x v="5"/>
    <s v="DAX Executive Solid Wood Document Frame, Desktop or Hang, Mahogany, 5 x 7"/>
    <n v="25.16"/>
    <n v="2"/>
    <n v="0"/>
    <n v="8.5543999999999976"/>
  </r>
  <r>
    <n v="5736"/>
    <s v="CA-2014-111773"/>
    <x v="290"/>
    <d v="2014-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s v="Standard Class"/>
    <s v="MV-17485"/>
    <s v="Mark Van Huff"/>
    <x v="0"/>
    <s v="United States"/>
    <s v="Los Angeles"/>
    <x v="1"/>
    <n v="90049"/>
    <x v="1"/>
    <s v="OFF-PA-10002893"/>
    <x v="1"/>
    <x v="10"/>
    <s v="Wirebound Service Call Books, 5 1/2&quot; x 4&quot;"/>
    <n v="19.36"/>
    <n v="2"/>
    <n v="0"/>
    <n v="9.2927999999999997"/>
  </r>
  <r>
    <n v="5738"/>
    <s v="CA-2014-148614"/>
    <x v="407"/>
    <d v="2014-01-25T00:00:00"/>
    <s v="Standard Class"/>
    <s v="MV-17485"/>
    <s v="Mark Van Huff"/>
    <x v="0"/>
    <s v="United States"/>
    <s v="Los Angeles"/>
    <x v="1"/>
    <n v="90049"/>
    <x v="1"/>
    <s v="FUR-FU-10003194"/>
    <x v="0"/>
    <x v="5"/>
    <s v="Eldon Expressions Desk Accessory, Wood Pencil Holder, Oak"/>
    <n v="19.3"/>
    <n v="2"/>
    <n v="0"/>
    <n v="5.7899999999999991"/>
  </r>
  <r>
    <n v="5739"/>
    <s v="CA-2017-156139"/>
    <x v="413"/>
    <d v="2017-01-06T00:00:00"/>
    <s v="Standard Class"/>
    <s v="BP-11155"/>
    <s v="Becky Pak"/>
    <x v="0"/>
    <s v="United States"/>
    <s v="San Francisco"/>
    <x v="1"/>
    <n v="94109"/>
    <x v="1"/>
    <s v="OFF-BI-10004233"/>
    <x v="1"/>
    <x v="8"/>
    <s v="GBC Pre-Punched Binding Paper, Plastic, White, 8-1/2&quot; x 11&quot;"/>
    <n v="38.376000000000005"/>
    <n v="3"/>
    <n v="0.2"/>
    <n v="13.4316"/>
  </r>
  <r>
    <n v="5740"/>
    <s v="US-2017-147886"/>
    <x v="615"/>
    <d v="2017-03-31T00:00:00"/>
    <s v="First Class"/>
    <s v="DH-13075"/>
    <s v="Dave Hallsten"/>
    <x v="1"/>
    <s v="United States"/>
    <s v="Fairfield"/>
    <x v="1"/>
    <n v="94533"/>
    <x v="1"/>
    <s v="OFF-PA-10000232"/>
    <x v="1"/>
    <x v="10"/>
    <s v="Xerox 1975"/>
    <n v="12.96"/>
    <n v="2"/>
    <n v="0"/>
    <n v="6.3504000000000005"/>
  </r>
  <r>
    <n v="5741"/>
    <s v="US-2017-147886"/>
    <x v="615"/>
    <d v="2017-03-31T00:00:00"/>
    <s v="First Class"/>
    <s v="DH-13075"/>
    <s v="Dave Hallsten"/>
    <x v="1"/>
    <s v="United States"/>
    <s v="Fairfield"/>
    <x v="1"/>
    <n v="94533"/>
    <x v="1"/>
    <s v="FUR-FU-10001095"/>
    <x v="0"/>
    <x v="5"/>
    <s v="DAX Black Cherry Wood-Tone Poster Frame"/>
    <n v="26.48"/>
    <n v="1"/>
    <n v="0"/>
    <n v="10.0624"/>
  </r>
  <r>
    <n v="5742"/>
    <s v="US-2017-147886"/>
    <x v="615"/>
    <d v="2017-03-31T00:00:00"/>
    <s v="First Class"/>
    <s v="DH-13075"/>
    <s v="Dave Hallsten"/>
    <x v="1"/>
    <s v="United States"/>
    <s v="Fairfield"/>
    <x v="1"/>
    <n v="94533"/>
    <x v="1"/>
    <s v="TEC-MA-10004679"/>
    <x v="2"/>
    <x v="15"/>
    <s v="StarTech.com 10/100 VDSL2 Ethernet Extender Kit"/>
    <n v="532.72"/>
    <n v="2"/>
    <n v="0.2"/>
    <n v="53.271999999999991"/>
  </r>
  <r>
    <n v="5743"/>
    <s v="US-2017-147886"/>
    <x v="615"/>
    <d v="2017-03-31T00:00:00"/>
    <s v="First Class"/>
    <s v="DH-13075"/>
    <s v="Dave Hallsten"/>
    <x v="1"/>
    <s v="United States"/>
    <s v="Fairfield"/>
    <x v="1"/>
    <n v="94533"/>
    <x v="1"/>
    <s v="OFF-PA-10003651"/>
    <x v="1"/>
    <x v="10"/>
    <s v="Xerox 1968"/>
    <n v="26.72"/>
    <n v="4"/>
    <n v="0"/>
    <n v="12.8256"/>
  </r>
  <r>
    <n v="5744"/>
    <s v="US-2017-147886"/>
    <x v="615"/>
    <d v="2017-03-31T00:00:00"/>
    <s v="First Class"/>
    <s v="DH-13075"/>
    <s v="Dave Hallsten"/>
    <x v="1"/>
    <s v="United States"/>
    <s v="Fairfield"/>
    <x v="1"/>
    <n v="94533"/>
    <x v="1"/>
    <s v="OFF-PA-10000743"/>
    <x v="1"/>
    <x v="10"/>
    <s v="Xerox 1977"/>
    <n v="20.04"/>
    <n v="3"/>
    <n v="0"/>
    <n v="9.6191999999999993"/>
  </r>
  <r>
    <n v="5745"/>
    <s v="US-2017-147886"/>
    <x v="615"/>
    <d v="2017-03-31T00:00:00"/>
    <s v="First Class"/>
    <s v="DH-13075"/>
    <s v="Dave Hallsten"/>
    <x v="1"/>
    <s v="United States"/>
    <s v="Fairfield"/>
    <x v="1"/>
    <n v="94533"/>
    <x v="1"/>
    <s v="OFF-ST-10002743"/>
    <x v="1"/>
    <x v="4"/>
    <s v="SAFCO Boltless Steel Shelving"/>
    <n v="795.48"/>
    <n v="7"/>
    <n v="0"/>
    <n v="7.9547999999999632"/>
  </r>
  <r>
    <n v="5746"/>
    <s v="US-2017-147886"/>
    <x v="615"/>
    <d v="2017-03-31T00:00:00"/>
    <s v="First Class"/>
    <s v="DH-13075"/>
    <s v="Dave Hallsten"/>
    <x v="1"/>
    <s v="United States"/>
    <s v="Fairfield"/>
    <x v="1"/>
    <n v="94533"/>
    <x v="1"/>
    <s v="FUR-FU-10003829"/>
    <x v="0"/>
    <x v="5"/>
    <s v="Stackable Trays"/>
    <n v="21.560000000000002"/>
    <n v="7"/>
    <n v="0"/>
    <n v="6.8991999999999987"/>
  </r>
  <r>
    <n v="5747"/>
    <s v="CA-2016-113733"/>
    <x v="16"/>
    <d v="2016-12-12T00:00:00"/>
    <s v="Standard Class"/>
    <s v="LH-16900"/>
    <s v="Lena Hernandez"/>
    <x v="0"/>
    <s v="United States"/>
    <s v="Greenville"/>
    <x v="3"/>
    <n v="27834"/>
    <x v="0"/>
    <s v="TEC-PH-10002496"/>
    <x v="2"/>
    <x v="7"/>
    <s v="Cisco SPA301"/>
    <n v="249.58400000000003"/>
    <n v="2"/>
    <n v="0.2"/>
    <n v="31.197999999999986"/>
  </r>
  <r>
    <n v="5748"/>
    <s v="CA-2016-113733"/>
    <x v="16"/>
    <d v="2016-12-12T00:00:00"/>
    <s v="Standard Class"/>
    <s v="LH-16900"/>
    <s v="Lena Hernandez"/>
    <x v="0"/>
    <s v="United States"/>
    <s v="Greenville"/>
    <x v="3"/>
    <n v="27834"/>
    <x v="0"/>
    <s v="TEC-AC-10002473"/>
    <x v="2"/>
    <x v="11"/>
    <s v="Maxell 4.7GB DVD-R"/>
    <n v="68.111999999999995"/>
    <n v="3"/>
    <n v="0.2"/>
    <n v="17.879399999999997"/>
  </r>
  <r>
    <n v="5749"/>
    <s v="CA-2016-113733"/>
    <x v="16"/>
    <d v="2016-12-12T00:00:00"/>
    <s v="Standard Class"/>
    <s v="LH-16900"/>
    <s v="Lena Hernandez"/>
    <x v="0"/>
    <s v="United States"/>
    <s v="Greenville"/>
    <x v="3"/>
    <n v="27834"/>
    <x v="0"/>
    <s v="TEC-AC-10004877"/>
    <x v="2"/>
    <x v="11"/>
    <s v="Imation 30456 USB Flash Drive 8GB"/>
    <n v="16.560000000000002"/>
    <n v="3"/>
    <n v="0.2"/>
    <n v="-2.4840000000000018"/>
  </r>
  <r>
    <n v="5750"/>
    <s v="CA-2017-104913"/>
    <x v="551"/>
    <d v="2017-11-22T00:00:00"/>
    <s v="Standard Class"/>
    <s v="DK-13090"/>
    <s v="Dave Kipp"/>
    <x v="0"/>
    <s v="United States"/>
    <s v="Long Beach"/>
    <x v="15"/>
    <n v="11561"/>
    <x v="3"/>
    <s v="TEC-PH-10000923"/>
    <x v="2"/>
    <x v="7"/>
    <s v="Belkin SportFit Armband For iPhone 5s/5c, Fuchsia"/>
    <n v="74.95"/>
    <n v="5"/>
    <n v="0"/>
    <n v="36.725500000000004"/>
  </r>
  <r>
    <n v="5751"/>
    <s v="CA-2014-145800"/>
    <x v="992"/>
    <d v="2014-06-05T00:00:00"/>
    <s v="Standard Class"/>
    <s v="SS-20410"/>
    <s v="Shahid Shariari"/>
    <x v="0"/>
    <s v="United States"/>
    <s v="Buffalo Grove"/>
    <x v="10"/>
    <n v="60089"/>
    <x v="2"/>
    <s v="FUR-TA-10001539"/>
    <x v="0"/>
    <x v="3"/>
    <s v="Chromcraft Rectangular Conference Tables"/>
    <n v="355.45499999999998"/>
    <n v="3"/>
    <n v="0.5"/>
    <n v="-184.83660000000003"/>
  </r>
  <r>
    <n v="5752"/>
    <s v="CA-2016-125850"/>
    <x v="115"/>
    <d v="2016-01-28T00:00:00"/>
    <s v="Standard Class"/>
    <s v="FP-14320"/>
    <s v="Frank Preis"/>
    <x v="0"/>
    <s v="United States"/>
    <s v="San Diego"/>
    <x v="1"/>
    <n v="92037"/>
    <x v="1"/>
    <s v="OFF-LA-10003498"/>
    <x v="1"/>
    <x v="2"/>
    <s v="Avery 475"/>
    <n v="44.400000000000006"/>
    <n v="3"/>
    <n v="0"/>
    <n v="22.200000000000003"/>
  </r>
  <r>
    <n v="5753"/>
    <s v="CA-2016-125850"/>
    <x v="115"/>
    <d v="2016-01-28T00:00:00"/>
    <s v="Standard Class"/>
    <s v="FP-14320"/>
    <s v="Frank Preis"/>
    <x v="0"/>
    <s v="United States"/>
    <s v="San Diego"/>
    <x v="1"/>
    <n v="92037"/>
    <x v="1"/>
    <s v="OFF-LA-10004484"/>
    <x v="1"/>
    <x v="2"/>
    <s v="Avery 476"/>
    <n v="20.65"/>
    <n v="5"/>
    <n v="0"/>
    <n v="9.4989999999999988"/>
  </r>
  <r>
    <n v="5754"/>
    <s v="CA-2016-118514"/>
    <x v="1066"/>
    <d v="2016-02-10T00:00:00"/>
    <s v="Standard Class"/>
    <s v="LC-17050"/>
    <s v="Liz Carlisle"/>
    <x v="0"/>
    <s v="United States"/>
    <s v="Richmond"/>
    <x v="0"/>
    <n v="40475"/>
    <x v="0"/>
    <s v="FUR-CH-10000015"/>
    <x v="0"/>
    <x v="1"/>
    <s v="Hon Multipurpose Stacking Arm Chairs"/>
    <n v="866.4"/>
    <n v="4"/>
    <n v="0"/>
    <n v="225.26400000000001"/>
  </r>
  <r>
    <n v="5755"/>
    <s v="CA-2015-150749"/>
    <x v="368"/>
    <d v="2015-04-03T00:00:00"/>
    <s v="Second Class"/>
    <s v="AS-10240"/>
    <s v="Alan Shonely"/>
    <x v="0"/>
    <s v="United States"/>
    <s v="Springfield"/>
    <x v="17"/>
    <n v="22153"/>
    <x v="0"/>
    <s v="OFF-AR-10003732"/>
    <x v="1"/>
    <x v="6"/>
    <s v="Newell 333"/>
    <n v="5.56"/>
    <n v="2"/>
    <n v="0"/>
    <n v="1.4455999999999998"/>
  </r>
  <r>
    <n v="5756"/>
    <s v="CA-2014-163748"/>
    <x v="1005"/>
    <d v="2014-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s v="Standard Class"/>
    <s v="HG-15025"/>
    <s v="Hunter Glantz"/>
    <x v="0"/>
    <s v="United States"/>
    <s v="Fort Worth"/>
    <x v="5"/>
    <n v="76106"/>
    <x v="2"/>
    <s v="TEC-CO-10002095"/>
    <x v="2"/>
    <x v="16"/>
    <s v="Hewlett Packard 610 Color Digital Copier / Printer"/>
    <n v="1999.96"/>
    <n v="5"/>
    <n v="0.2"/>
    <n v="624.98749999999995"/>
  </r>
  <r>
    <n v="5758"/>
    <s v="CA-2015-119634"/>
    <x v="1067"/>
    <d v="2015-08-16T00:00:00"/>
    <s v="Standard Class"/>
    <s v="BW-11065"/>
    <s v="Barry Weirich"/>
    <x v="0"/>
    <s v="United States"/>
    <s v="Raleigh"/>
    <x v="3"/>
    <n v="27604"/>
    <x v="0"/>
    <s v="FUR-FU-10004270"/>
    <x v="0"/>
    <x v="5"/>
    <s v="Executive Impressions 13&quot; Clairmont Wall Clock"/>
    <n v="46.152000000000001"/>
    <n v="3"/>
    <n v="0.2"/>
    <n v="12.114900000000002"/>
  </r>
  <r>
    <n v="5759"/>
    <s v="CA-2015-149300"/>
    <x v="6"/>
    <d v="2015-11-23T00:00:00"/>
    <s v="First Class"/>
    <s v="BH-11710"/>
    <s v="Brosina Hoffman"/>
    <x v="0"/>
    <s v="United States"/>
    <s v="Hialeah"/>
    <x v="2"/>
    <n v="33012"/>
    <x v="0"/>
    <s v="TEC-MA-10000423"/>
    <x v="2"/>
    <x v="15"/>
    <s v="Texas Instruments TI-34 Scientific Calculator"/>
    <n v="32.984999999999999"/>
    <n v="3"/>
    <n v="0.5"/>
    <n v="-1.9791000000000025"/>
  </r>
  <r>
    <n v="5760"/>
    <s v="US-2016-111528"/>
    <x v="945"/>
    <d v="2016-12-30T00:00:00"/>
    <s v="Same Day"/>
    <s v="JP-16135"/>
    <s v="Julie Prescott"/>
    <x v="2"/>
    <s v="United States"/>
    <s v="Los Angeles"/>
    <x v="1"/>
    <n v="90032"/>
    <x v="1"/>
    <s v="OFF-ST-10001526"/>
    <x v="1"/>
    <x v="4"/>
    <s v="Iceberg Mobile Mega Data/Printer Cart "/>
    <n v="481.32"/>
    <n v="4"/>
    <n v="0"/>
    <n v="125.14319999999998"/>
  </r>
  <r>
    <n v="5761"/>
    <s v="US-2016-111528"/>
    <x v="945"/>
    <d v="2016-12-30T00:00:00"/>
    <s v="Same Day"/>
    <s v="JP-16135"/>
    <s v="Julie Prescott"/>
    <x v="2"/>
    <s v="United States"/>
    <s v="Los Angeles"/>
    <x v="1"/>
    <n v="90032"/>
    <x v="1"/>
    <s v="OFF-BI-10002194"/>
    <x v="1"/>
    <x v="8"/>
    <s v="Cardinal Hold-It CD Pocket"/>
    <n v="6.3840000000000003"/>
    <n v="1"/>
    <n v="0.2"/>
    <n v="2.1546000000000003"/>
  </r>
  <r>
    <n v="5762"/>
    <s v="CA-2017-158169"/>
    <x v="801"/>
    <d v="2017-08-15T00:00:00"/>
    <s v="First Class"/>
    <s v="JM-16195"/>
    <s v="Justin MacKendrick"/>
    <x v="0"/>
    <s v="United States"/>
    <s v="Lake Forest"/>
    <x v="1"/>
    <n v="92630"/>
    <x v="1"/>
    <s v="OFF-AP-10000828"/>
    <x v="1"/>
    <x v="9"/>
    <s v="Avanti 4.4 Cu. Ft. Refrigerator"/>
    <n v="542.93999999999994"/>
    <n v="3"/>
    <n v="0"/>
    <n v="152.02319999999997"/>
  </r>
  <r>
    <n v="5763"/>
    <s v="CA-2017-158169"/>
    <x v="801"/>
    <d v="2017-08-15T00:00:00"/>
    <s v="First Class"/>
    <s v="JM-16195"/>
    <s v="Justin MacKendrick"/>
    <x v="0"/>
    <s v="United States"/>
    <s v="Lake Forest"/>
    <x v="1"/>
    <n v="92630"/>
    <x v="1"/>
    <s v="FUR-FU-10001473"/>
    <x v="0"/>
    <x v="5"/>
    <s v="DAX Wood Document Frame"/>
    <n v="54.92"/>
    <n v="4"/>
    <n v="0"/>
    <n v="19.7712"/>
  </r>
  <r>
    <n v="5764"/>
    <s v="CA-2015-162047"/>
    <x v="502"/>
    <d v="2015-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s v="Second Class"/>
    <s v="MC-17575"/>
    <s v="Matt Collins"/>
    <x v="0"/>
    <s v="United States"/>
    <s v="Seattle"/>
    <x v="4"/>
    <n v="98103"/>
    <x v="1"/>
    <s v="OFF-ST-10003994"/>
    <x v="1"/>
    <x v="4"/>
    <s v="Belkin 19&quot; Center-Weighted Shelf, Gray"/>
    <n v="353.88"/>
    <n v="6"/>
    <n v="0"/>
    <n v="17.693999999999988"/>
  </r>
  <r>
    <n v="5766"/>
    <s v="US-2014-126340"/>
    <x v="1068"/>
    <d v="2014-11-14T00:00:00"/>
    <s v="Standard Class"/>
    <s v="EB-13870"/>
    <s v="Emily Burns"/>
    <x v="0"/>
    <s v="United States"/>
    <s v="Redding"/>
    <x v="1"/>
    <n v="96003"/>
    <x v="1"/>
    <s v="TEC-PH-10004447"/>
    <x v="2"/>
    <x v="7"/>
    <s v="Toshiba IPT2010-SD IP Telephone"/>
    <n v="333.57600000000002"/>
    <n v="3"/>
    <n v="0.2"/>
    <n v="25.018199999999993"/>
  </r>
  <r>
    <n v="5767"/>
    <s v="CA-2016-149685"/>
    <x v="750"/>
    <d v="2016-10-15T00:00:00"/>
    <s v="Standard Class"/>
    <s v="PM-19135"/>
    <s v="Peter McVee"/>
    <x v="2"/>
    <s v="United States"/>
    <s v="San Antonio"/>
    <x v="5"/>
    <n v="78207"/>
    <x v="2"/>
    <s v="OFF-LA-10004545"/>
    <x v="1"/>
    <x v="2"/>
    <s v="Avery 50"/>
    <n v="60.144000000000005"/>
    <n v="6"/>
    <n v="0.2"/>
    <n v="20.298599999999993"/>
  </r>
  <r>
    <n v="5768"/>
    <s v="CA-2017-126396"/>
    <x v="565"/>
    <d v="2017-09-12T00:00:00"/>
    <s v="Second Class"/>
    <s v="AR-10345"/>
    <s v="Alex Russell"/>
    <x v="1"/>
    <s v="United States"/>
    <s v="Houston"/>
    <x v="5"/>
    <n v="77070"/>
    <x v="2"/>
    <s v="TEC-AC-10003116"/>
    <x v="2"/>
    <x v="11"/>
    <s v="Memorex Froggy Flash Drive 8 GB"/>
    <n v="85.2"/>
    <n v="6"/>
    <n v="0.2"/>
    <n v="20.234999999999996"/>
  </r>
  <r>
    <n v="5769"/>
    <s v="CA-2015-154900"/>
    <x v="1069"/>
    <d v="2015-03-01T00:00:00"/>
    <s v="Standard Class"/>
    <s v="SS-20875"/>
    <s v="Sung Shariari"/>
    <x v="0"/>
    <s v="United States"/>
    <s v="Leominster"/>
    <x v="31"/>
    <n v="1453"/>
    <x v="3"/>
    <s v="OFF-LA-10001641"/>
    <x v="1"/>
    <x v="2"/>
    <s v="Avery 518"/>
    <n v="3.15"/>
    <n v="1"/>
    <n v="0"/>
    <n v="1.512"/>
  </r>
  <r>
    <n v="5770"/>
    <s v="CA-2015-154900"/>
    <x v="1069"/>
    <d v="2015-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s v="Standard Class"/>
    <s v="SC-20440"/>
    <s v="Shaun Chance"/>
    <x v="1"/>
    <s v="United States"/>
    <s v="Los Angeles"/>
    <x v="1"/>
    <n v="90032"/>
    <x v="1"/>
    <s v="FUR-FU-10000010"/>
    <x v="0"/>
    <x v="5"/>
    <s v="DAX Value U-Channel Document Frames, Easel Back"/>
    <n v="14.91"/>
    <n v="3"/>
    <n v="0"/>
    <n v="4.6220999999999997"/>
  </r>
  <r>
    <n v="5772"/>
    <s v="CA-2015-103835"/>
    <x v="496"/>
    <d v="2015-09-28T00:00:00"/>
    <s v="Standard Class"/>
    <s v="SC-20440"/>
    <s v="Shaun Chance"/>
    <x v="1"/>
    <s v="United States"/>
    <s v="Los Angeles"/>
    <x v="1"/>
    <n v="90032"/>
    <x v="1"/>
    <s v="OFF-AP-10002651"/>
    <x v="1"/>
    <x v="9"/>
    <s v="Hoover Upright Vacuum With Dirt Cup"/>
    <n v="1158.1199999999999"/>
    <n v="4"/>
    <n v="0"/>
    <n v="335.85479999999984"/>
  </r>
  <r>
    <n v="5773"/>
    <s v="CA-2015-158939"/>
    <x v="650"/>
    <d v="2015-12-01T00:00:00"/>
    <s v="Standard Class"/>
    <s v="EA-14035"/>
    <s v="Erin Ashbrook"/>
    <x v="1"/>
    <s v="United States"/>
    <s v="Springfield"/>
    <x v="25"/>
    <n v="65807"/>
    <x v="2"/>
    <s v="TEC-CO-10002313"/>
    <x v="2"/>
    <x v="16"/>
    <s v="Canon PC1080F Personal Copier"/>
    <n v="599.99"/>
    <n v="1"/>
    <n v="0"/>
    <n v="233.99610000000001"/>
  </r>
  <r>
    <n v="5774"/>
    <s v="CA-2016-117408"/>
    <x v="1070"/>
    <d v="2016-09-06T00:00:00"/>
    <s v="Standard Class"/>
    <s v="TP-21130"/>
    <s v="Theone Pippenger"/>
    <x v="0"/>
    <s v="United States"/>
    <s v="Waco"/>
    <x v="5"/>
    <n v="76706"/>
    <x v="2"/>
    <s v="OFF-ST-10001580"/>
    <x v="1"/>
    <x v="4"/>
    <s v="Super Decoflex Portable Personal File"/>
    <n v="23.968000000000004"/>
    <n v="2"/>
    <n v="0.2"/>
    <n v="2.3967999999999989"/>
  </r>
  <r>
    <n v="5775"/>
    <s v="CA-2016-142398"/>
    <x v="408"/>
    <d v="2016-04-16T00:00:00"/>
    <s v="Standard Class"/>
    <s v="BP-11290"/>
    <s v="Beth Paige"/>
    <x v="0"/>
    <s v="United States"/>
    <s v="Los Angeles"/>
    <x v="1"/>
    <n v="90036"/>
    <x v="1"/>
    <s v="FUR-CH-10001545"/>
    <x v="0"/>
    <x v="1"/>
    <s v="Hon Comfortask Task/Swivel Chairs"/>
    <n v="638.28800000000012"/>
    <n v="7"/>
    <n v="0.2"/>
    <n v="-31.914400000000015"/>
  </r>
  <r>
    <n v="5776"/>
    <s v="CA-2016-142398"/>
    <x v="408"/>
    <d v="2016-04-16T00:00:00"/>
    <s v="Standard Class"/>
    <s v="BP-11290"/>
    <s v="Beth Paige"/>
    <x v="0"/>
    <s v="United States"/>
    <s v="Los Angeles"/>
    <x v="1"/>
    <n v="90036"/>
    <x v="1"/>
    <s v="OFF-BI-10004826"/>
    <x v="1"/>
    <x v="8"/>
    <s v="JM Magazine Binder"/>
    <n v="13.208000000000002"/>
    <n v="1"/>
    <n v="0.2"/>
    <n v="4.6228000000000007"/>
  </r>
  <r>
    <n v="5777"/>
    <s v="CA-2016-105277"/>
    <x v="429"/>
    <d v="2016-12-08T00:00:00"/>
    <s v="Standard Class"/>
    <s v="LM-17065"/>
    <s v="Liz MacKendrick"/>
    <x v="0"/>
    <s v="United States"/>
    <s v="Auburn"/>
    <x v="15"/>
    <n v="13021"/>
    <x v="3"/>
    <s v="OFF-BI-10000301"/>
    <x v="1"/>
    <x v="8"/>
    <s v="GBC Instant Report Kit"/>
    <n v="15.528"/>
    <n v="3"/>
    <n v="0.2"/>
    <n v="5.8230000000000004"/>
  </r>
  <r>
    <n v="5778"/>
    <s v="CA-2016-112060"/>
    <x v="429"/>
    <d v="2016-12-09T00:00:00"/>
    <s v="Standard Class"/>
    <s v="KT-16465"/>
    <s v="Kean Takahito"/>
    <x v="0"/>
    <s v="United States"/>
    <s v="San Francisco"/>
    <x v="1"/>
    <n v="94109"/>
    <x v="1"/>
    <s v="OFF-PA-10000994"/>
    <x v="1"/>
    <x v="10"/>
    <s v="Xerox 1915"/>
    <n v="104.85"/>
    <n v="1"/>
    <n v="0"/>
    <n v="50.327999999999996"/>
  </r>
  <r>
    <n v="5779"/>
    <s v="CA-2014-105270"/>
    <x v="7"/>
    <d v="2014-11-18T00:00:00"/>
    <s v="Standard Class"/>
    <s v="AP-10915"/>
    <s v="Arthur Prichep"/>
    <x v="0"/>
    <s v="United States"/>
    <s v="Los Angeles"/>
    <x v="1"/>
    <n v="90008"/>
    <x v="1"/>
    <s v="OFF-AR-10003156"/>
    <x v="1"/>
    <x v="6"/>
    <s v="50 Colored Long Pencils"/>
    <n v="30.48"/>
    <n v="3"/>
    <n v="0"/>
    <n v="7.9248000000000012"/>
  </r>
  <r>
    <n v="5780"/>
    <s v="CA-2014-105270"/>
    <x v="7"/>
    <d v="2014-11-18T00:00:00"/>
    <s v="Standard Class"/>
    <s v="AP-10915"/>
    <s v="Arthur Prichep"/>
    <x v="0"/>
    <s v="United States"/>
    <s v="Los Angeles"/>
    <x v="1"/>
    <n v="90008"/>
    <x v="1"/>
    <s v="FUR-CH-10000988"/>
    <x v="0"/>
    <x v="1"/>
    <s v="Hon Olson Stacker Stools"/>
    <n v="112.64800000000001"/>
    <n v="1"/>
    <n v="0.2"/>
    <n v="11.264799999999997"/>
  </r>
  <r>
    <n v="5781"/>
    <s v="US-2015-159513"/>
    <x v="788"/>
    <d v="2015-04-09T00:00:00"/>
    <s v="Standard Class"/>
    <s v="JD-15790"/>
    <s v="John Dryer"/>
    <x v="0"/>
    <s v="United States"/>
    <s v="Los Angeles"/>
    <x v="1"/>
    <n v="90049"/>
    <x v="1"/>
    <s v="TEC-MA-10003329"/>
    <x v="2"/>
    <x v="15"/>
    <s v="Vtech AT&amp;T CL2940 Corded Speakerphone, Black"/>
    <n v="71.975999999999999"/>
    <n v="3"/>
    <n v="0.2"/>
    <n v="24.291899999999998"/>
  </r>
  <r>
    <n v="5782"/>
    <s v="CA-2015-155586"/>
    <x v="295"/>
    <d v="2015-12-16T00:00:00"/>
    <s v="Second Class"/>
    <s v="XP-21865"/>
    <s v="Xylona Preis"/>
    <x v="0"/>
    <s v="United States"/>
    <s v="Chico"/>
    <x v="1"/>
    <n v="95928"/>
    <x v="1"/>
    <s v="OFF-AR-10001547"/>
    <x v="1"/>
    <x v="6"/>
    <s v="Newell 311"/>
    <n v="2.21"/>
    <n v="1"/>
    <n v="0"/>
    <n v="0.59670000000000001"/>
  </r>
  <r>
    <n v="5783"/>
    <s v="CA-2015-155586"/>
    <x v="295"/>
    <d v="2015-12-16T00:00:00"/>
    <s v="Second Class"/>
    <s v="XP-21865"/>
    <s v="Xylona Preis"/>
    <x v="0"/>
    <s v="United States"/>
    <s v="Chico"/>
    <x v="1"/>
    <n v="95928"/>
    <x v="1"/>
    <s v="OFF-EN-10003072"/>
    <x v="1"/>
    <x v="12"/>
    <s v="Peel &amp; Seel Envelopes"/>
    <n v="15.52"/>
    <n v="4"/>
    <n v="0"/>
    <n v="7.4496000000000002"/>
  </r>
  <r>
    <n v="5784"/>
    <s v="CA-2015-155586"/>
    <x v="295"/>
    <d v="2015-12-16T00:00:00"/>
    <s v="Second Class"/>
    <s v="XP-21865"/>
    <s v="Xylona Preis"/>
    <x v="0"/>
    <s v="United States"/>
    <s v="Chico"/>
    <x v="1"/>
    <n v="95928"/>
    <x v="1"/>
    <s v="OFF-PA-10000726"/>
    <x v="1"/>
    <x v="10"/>
    <s v="Black Print Carbonless Snap-Off Rapid Letter, 8 1/2&quot; x 7&quot;"/>
    <n v="36.44"/>
    <n v="4"/>
    <n v="0"/>
    <n v="16.397999999999996"/>
  </r>
  <r>
    <n v="5785"/>
    <s v="CA-2017-141117"/>
    <x v="280"/>
    <d v="2017-10-08T00:00:00"/>
    <s v="Standard Class"/>
    <s v="JK-16090"/>
    <s v="Juliana Krohn"/>
    <x v="0"/>
    <s v="United States"/>
    <s v="Springfield"/>
    <x v="21"/>
    <n v="97477"/>
    <x v="1"/>
    <s v="FUR-BO-10001972"/>
    <x v="0"/>
    <x v="0"/>
    <s v="O'Sullivan 4-Shelf Bookcase in Odessa Pine"/>
    <n v="217.76400000000001"/>
    <n v="6"/>
    <n v="0.7"/>
    <n v="-384.71640000000002"/>
  </r>
  <r>
    <n v="5786"/>
    <s v="CA-2017-141117"/>
    <x v="280"/>
    <d v="2017-10-08T00:00:00"/>
    <s v="Standard Class"/>
    <s v="JK-16090"/>
    <s v="Juliana Krohn"/>
    <x v="0"/>
    <s v="United States"/>
    <s v="Springfield"/>
    <x v="21"/>
    <n v="97477"/>
    <x v="1"/>
    <s v="OFF-SU-10004664"/>
    <x v="1"/>
    <x v="14"/>
    <s v="Acme Softgrip Scissors"/>
    <n v="39.072000000000003"/>
    <n v="6"/>
    <n v="0.2"/>
    <n v="4.3955999999999982"/>
  </r>
  <r>
    <n v="5787"/>
    <s v="CA-2017-141117"/>
    <x v="280"/>
    <d v="2017-10-08T00:00:00"/>
    <s v="Standard Class"/>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s v="Standard Class"/>
    <s v="JK-16090"/>
    <s v="Juliana Krohn"/>
    <x v="0"/>
    <s v="United States"/>
    <s v="Springfield"/>
    <x v="21"/>
    <n v="97477"/>
    <x v="1"/>
    <s v="OFF-AR-10003727"/>
    <x v="1"/>
    <x v="6"/>
    <s v="Berol Giant Pencil Sharpener"/>
    <n v="95.143999999999991"/>
    <n v="7"/>
    <n v="0.2"/>
    <n v="10.703699999999987"/>
  </r>
  <r>
    <n v="5789"/>
    <s v="CA-2017-115070"/>
    <x v="318"/>
    <d v="2017-04-14T00:00:00"/>
    <s v="Second Class"/>
    <s v="MG-18205"/>
    <s v="Mitch Gastineau"/>
    <x v="1"/>
    <s v="United States"/>
    <s v="Jacksonville"/>
    <x v="2"/>
    <n v="32216"/>
    <x v="0"/>
    <s v="FUR-FU-10003829"/>
    <x v="0"/>
    <x v="5"/>
    <s v="Stackable Trays"/>
    <n v="12.320000000000002"/>
    <n v="5"/>
    <n v="0.2"/>
    <n v="1.8479999999999985"/>
  </r>
  <r>
    <n v="5790"/>
    <s v="CA-2017-115070"/>
    <x v="318"/>
    <d v="2017-04-14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s v="First Class"/>
    <s v="PG-18820"/>
    <s v="Patrick Gardner"/>
    <x v="0"/>
    <s v="United States"/>
    <s v="Bakersfield"/>
    <x v="1"/>
    <n v="93309"/>
    <x v="1"/>
    <s v="OFF-FA-10002280"/>
    <x v="1"/>
    <x v="13"/>
    <s v="Advantus Plastic Paper Clips"/>
    <n v="35"/>
    <n v="7"/>
    <n v="0"/>
    <n v="16.8"/>
  </r>
  <r>
    <n v="5792"/>
    <s v="CA-2017-140186"/>
    <x v="365"/>
    <d v="2017-10-02T00:00:00"/>
    <s v="First Class"/>
    <s v="PG-18820"/>
    <s v="Patrick Gardner"/>
    <x v="0"/>
    <s v="United States"/>
    <s v="Bakersfield"/>
    <x v="1"/>
    <n v="93309"/>
    <x v="1"/>
    <s v="FUR-CH-10002961"/>
    <x v="0"/>
    <x v="1"/>
    <s v="Leather Task Chair, Black"/>
    <n v="72.784000000000006"/>
    <n v="1"/>
    <n v="0.2"/>
    <n v="0"/>
  </r>
  <r>
    <n v="5793"/>
    <s v="CA-2017-140186"/>
    <x v="365"/>
    <d v="2017-10-02T00:00:00"/>
    <s v="First Class"/>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s v="First Class"/>
    <s v="PG-18820"/>
    <s v="Patrick Gardner"/>
    <x v="0"/>
    <s v="United States"/>
    <s v="Bakersfield"/>
    <x v="1"/>
    <n v="93309"/>
    <x v="1"/>
    <s v="FUR-FU-10004848"/>
    <x v="0"/>
    <x v="5"/>
    <s v="Howard Miller 13-3/4&quot; Diameter Brushed Chrome Round Wall Clock"/>
    <n v="51.75"/>
    <n v="1"/>
    <n v="0"/>
    <n v="15.524999999999999"/>
  </r>
  <r>
    <n v="5795"/>
    <s v="CA-2017-140186"/>
    <x v="365"/>
    <d v="2017-10-02T00:00:00"/>
    <s v="First Class"/>
    <s v="PG-18820"/>
    <s v="Patrick Gardner"/>
    <x v="0"/>
    <s v="United States"/>
    <s v="Bakersfield"/>
    <x v="1"/>
    <n v="93309"/>
    <x v="1"/>
    <s v="OFF-BI-10003364"/>
    <x v="1"/>
    <x v="8"/>
    <s v="Binding Machine Supplies"/>
    <n v="46.672000000000004"/>
    <n v="2"/>
    <n v="0.2"/>
    <n v="16.3352"/>
  </r>
  <r>
    <n v="5796"/>
    <s v="CA-2014-124856"/>
    <x v="411"/>
    <d v="2014-10-03T00:00:00"/>
    <s v="Second Class"/>
    <s v="LD-17005"/>
    <s v="Lisa DeCherney"/>
    <x v="0"/>
    <s v="United States"/>
    <s v="New York City"/>
    <x v="15"/>
    <n v="10011"/>
    <x v="3"/>
    <s v="OFF-ST-10002615"/>
    <x v="1"/>
    <x v="4"/>
    <s v="Dual Level, Single-Width Filing Carts"/>
    <n v="1395.54"/>
    <n v="9"/>
    <n v="0"/>
    <n v="362.84040000000005"/>
  </r>
  <r>
    <n v="5797"/>
    <s v="CA-2014-124856"/>
    <x v="411"/>
    <d v="2014-10-03T00:00:00"/>
    <s v="Second Class"/>
    <s v="LD-17005"/>
    <s v="Lisa DeCherney"/>
    <x v="0"/>
    <s v="United States"/>
    <s v="New York City"/>
    <x v="15"/>
    <n v="10011"/>
    <x v="3"/>
    <s v="FUR-FU-10000521"/>
    <x v="0"/>
    <x v="5"/>
    <s v="Seth Thomas 14&quot; Putty-Colored Wall Clock"/>
    <n v="117.36"/>
    <n v="4"/>
    <n v="0"/>
    <n v="36.381599999999992"/>
  </r>
  <r>
    <n v="5798"/>
    <s v="CA-2014-124856"/>
    <x v="411"/>
    <d v="2014-10-03T00:00:00"/>
    <s v="Second Class"/>
    <s v="LD-17005"/>
    <s v="Lisa DeCherney"/>
    <x v="0"/>
    <s v="United States"/>
    <s v="New York City"/>
    <x v="15"/>
    <n v="10011"/>
    <x v="3"/>
    <s v="OFF-LA-10000121"/>
    <x v="1"/>
    <x v="2"/>
    <s v="Avery 48"/>
    <n v="18.899999999999999"/>
    <n v="3"/>
    <n v="0"/>
    <n v="8.6939999999999991"/>
  </r>
  <r>
    <n v="5799"/>
    <s v="CA-2014-124856"/>
    <x v="411"/>
    <d v="2014-10-03T00:00:00"/>
    <s v="Second Class"/>
    <s v="LD-17005"/>
    <s v="Lisa DeCherney"/>
    <x v="0"/>
    <s v="United States"/>
    <s v="New York City"/>
    <x v="15"/>
    <n v="10011"/>
    <x v="3"/>
    <s v="OFF-PA-10001289"/>
    <x v="1"/>
    <x v="10"/>
    <s v="White Computer Printout Paper by Universal"/>
    <n v="77.52"/>
    <n v="2"/>
    <n v="0"/>
    <n v="37.9848"/>
  </r>
  <r>
    <n v="5800"/>
    <s v="CA-2014-166716"/>
    <x v="1071"/>
    <d v="2014-08-25T00:00:00"/>
    <s v="Second Class"/>
    <s v="CR-12730"/>
    <s v="Craig Reiter"/>
    <x v="0"/>
    <s v="United States"/>
    <s v="Chicago"/>
    <x v="10"/>
    <n v="60610"/>
    <x v="2"/>
    <s v="FUR-CH-10004495"/>
    <x v="0"/>
    <x v="1"/>
    <s v="Global Leather and Oak Executive Chair, Black"/>
    <n v="421.37200000000001"/>
    <n v="2"/>
    <n v="0.3"/>
    <n v="-6.0196000000000538"/>
  </r>
  <r>
    <n v="5801"/>
    <s v="CA-2014-123225"/>
    <x v="384"/>
    <d v="2014-07-14T00:00:00"/>
    <s v="First Class"/>
    <s v="MN-17935"/>
    <s v="Michael Nguyen"/>
    <x v="0"/>
    <s v="United States"/>
    <s v="El Paso"/>
    <x v="5"/>
    <n v="79907"/>
    <x v="2"/>
    <s v="TEC-PH-10000895"/>
    <x v="2"/>
    <x v="7"/>
    <s v="Polycom VVX 310 VoIP phone"/>
    <n v="575.96800000000007"/>
    <n v="4"/>
    <n v="0.2"/>
    <n v="43.197600000000023"/>
  </r>
  <r>
    <n v="5802"/>
    <s v="CA-2014-123225"/>
    <x v="384"/>
    <d v="2014-07-14T00:00:00"/>
    <s v="First Class"/>
    <s v="MN-17935"/>
    <s v="Michael Nguyen"/>
    <x v="0"/>
    <s v="United States"/>
    <s v="El Paso"/>
    <x v="5"/>
    <n v="79907"/>
    <x v="2"/>
    <s v="OFF-PA-10000552"/>
    <x v="1"/>
    <x v="10"/>
    <s v="Xerox 200"/>
    <n v="10.368000000000002"/>
    <n v="2"/>
    <n v="0.2"/>
    <n v="3.6288"/>
  </r>
  <r>
    <n v="5803"/>
    <s v="CA-2015-163440"/>
    <x v="204"/>
    <d v="2015-03-24T00:00:00"/>
    <s v="First Class"/>
    <s v="RD-19900"/>
    <s v="Ruben Dartt"/>
    <x v="0"/>
    <s v="United States"/>
    <s v="Thousand Oaks"/>
    <x v="1"/>
    <n v="91360"/>
    <x v="1"/>
    <s v="TEC-PH-10000376"/>
    <x v="2"/>
    <x v="7"/>
    <s v="Square Credit Card Reader"/>
    <n v="15.984000000000002"/>
    <n v="2"/>
    <n v="0.2"/>
    <n v="1.1988000000000003"/>
  </r>
  <r>
    <n v="5804"/>
    <s v="US-2017-106796"/>
    <x v="605"/>
    <d v="2017-05-19T00:00:00"/>
    <s v="Standard Class"/>
    <s v="JP-16135"/>
    <s v="Julie Prescott"/>
    <x v="2"/>
    <s v="United States"/>
    <s v="Springfield"/>
    <x v="24"/>
    <n v="45503"/>
    <x v="3"/>
    <s v="OFF-AR-10003504"/>
    <x v="1"/>
    <x v="6"/>
    <s v="Newell 347"/>
    <n v="10.272000000000002"/>
    <n v="3"/>
    <n v="0.2"/>
    <n v="1.1555999999999984"/>
  </r>
  <r>
    <n v="5805"/>
    <s v="CA-2017-113873"/>
    <x v="38"/>
    <d v="2017-11-19T00:00:00"/>
    <s v="Standard Class"/>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s v="Standard Class"/>
    <s v="KE-16420"/>
    <s v="Katrina Edelman"/>
    <x v="1"/>
    <s v="United States"/>
    <s v="Dallas"/>
    <x v="5"/>
    <n v="75220"/>
    <x v="2"/>
    <s v="FUR-BO-10003441"/>
    <x v="0"/>
    <x v="0"/>
    <s v="Bush Westfield Collection Bookcases, Fully Assembled"/>
    <n v="205.99919999999997"/>
    <n v="3"/>
    <n v="0.32"/>
    <n v="-27.264600000000016"/>
  </r>
  <r>
    <n v="5807"/>
    <s v="CA-2016-149783"/>
    <x v="913"/>
    <d v="2016-09-07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s v="Second Class"/>
    <s v="DL-13315"/>
    <s v="Delfina Latchford"/>
    <x v="0"/>
    <s v="United States"/>
    <s v="Knoxville"/>
    <x v="18"/>
    <n v="37918"/>
    <x v="0"/>
    <s v="OFF-AP-10001205"/>
    <x v="1"/>
    <x v="9"/>
    <s v="Belkin 5 Outlet SurgeMaster Power Centers"/>
    <n v="87.168000000000006"/>
    <n v="2"/>
    <n v="0.2"/>
    <n v="8.7168000000000063"/>
  </r>
  <r>
    <n v="5809"/>
    <s v="CA-2016-149783"/>
    <x v="913"/>
    <d v="2016-09-07T00:00:00"/>
    <s v="Second Class"/>
    <s v="DL-13315"/>
    <s v="Delfina Latchford"/>
    <x v="0"/>
    <s v="United States"/>
    <s v="Knoxville"/>
    <x v="18"/>
    <n v="37918"/>
    <x v="0"/>
    <s v="OFF-AR-10002987"/>
    <x v="1"/>
    <x v="6"/>
    <s v="Prismacolor Color Pencil Set"/>
    <n v="31.744"/>
    <n v="2"/>
    <n v="0.2"/>
    <n v="8.3328000000000024"/>
  </r>
  <r>
    <n v="5810"/>
    <s v="CA-2016-125017"/>
    <x v="1072"/>
    <d v="2016-02-11T00:00:00"/>
    <s v="Standard Class"/>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s v="Standard Class"/>
    <s v="JD-16150"/>
    <s v="Justin Deggeller"/>
    <x v="1"/>
    <s v="United States"/>
    <s v="San Diego"/>
    <x v="1"/>
    <n v="92037"/>
    <x v="1"/>
    <s v="OFF-PA-10003127"/>
    <x v="1"/>
    <x v="10"/>
    <s v="Easy-staple paper"/>
    <n v="105.52"/>
    <n v="4"/>
    <n v="0"/>
    <n v="48.539199999999994"/>
  </r>
  <r>
    <n v="5812"/>
    <s v="US-2015-163279"/>
    <x v="204"/>
    <d v="2015-03-26T00:00:00"/>
    <s v="Standard Class"/>
    <s v="JD-16150"/>
    <s v="Justin Deggeller"/>
    <x v="1"/>
    <s v="United States"/>
    <s v="San Diego"/>
    <x v="1"/>
    <n v="92037"/>
    <x v="1"/>
    <s v="FUR-FU-10000747"/>
    <x v="0"/>
    <x v="5"/>
    <s v="Tenex B1-RE Series Chair Mats for Low Pile Carpets"/>
    <n v="91.96"/>
    <n v="2"/>
    <n v="0"/>
    <n v="15.633199999999988"/>
  </r>
  <r>
    <n v="5813"/>
    <s v="US-2015-163279"/>
    <x v="204"/>
    <d v="2015-03-26T00:00:00"/>
    <s v="Standard Class"/>
    <s v="JD-16150"/>
    <s v="Justin Deggeller"/>
    <x v="1"/>
    <s v="United States"/>
    <s v="San Diego"/>
    <x v="1"/>
    <n v="92037"/>
    <x v="1"/>
    <s v="TEC-PH-10001795"/>
    <x v="2"/>
    <x v="7"/>
    <s v="ClearOne CHATAttach 160 - speaker phone"/>
    <n v="1487.9760000000001"/>
    <n v="3"/>
    <n v="0.2"/>
    <n v="185.99699999999984"/>
  </r>
  <r>
    <n v="5814"/>
    <s v="CA-2015-150196"/>
    <x v="740"/>
    <d v="2015-07-03T00:00:00"/>
    <s v="First Class"/>
    <s v="SR-20740"/>
    <s v="Steven Roelle"/>
    <x v="2"/>
    <s v="United States"/>
    <s v="New York City"/>
    <x v="15"/>
    <n v="10024"/>
    <x v="3"/>
    <s v="OFF-PA-10003797"/>
    <x v="1"/>
    <x v="10"/>
    <s v="Xerox 209"/>
    <n v="19.440000000000001"/>
    <n v="3"/>
    <n v="0"/>
    <n v="9.3312000000000008"/>
  </r>
  <r>
    <n v="5815"/>
    <s v="US-2015-106495"/>
    <x v="925"/>
    <d v="2015-06-17T00:00:00"/>
    <s v="First Class"/>
    <s v="AC-10450"/>
    <s v="Amy Cox"/>
    <x v="0"/>
    <s v="United States"/>
    <s v="Tampa"/>
    <x v="2"/>
    <n v="33614"/>
    <x v="0"/>
    <s v="TEC-AC-10002718"/>
    <x v="2"/>
    <x v="11"/>
    <s v="Belkin Standard 104 key USB Keyboard"/>
    <n v="11.672000000000001"/>
    <n v="1"/>
    <n v="0.2"/>
    <n v="-0.7295000000000007"/>
  </r>
  <r>
    <n v="5816"/>
    <s v="CA-2014-124730"/>
    <x v="35"/>
    <d v="2014-11-26T00:00:00"/>
    <s v="Same Day"/>
    <s v="LS-17245"/>
    <s v="Lynn Smith"/>
    <x v="0"/>
    <s v="United States"/>
    <s v="Utica"/>
    <x v="15"/>
    <n v="13501"/>
    <x v="3"/>
    <s v="TEC-PH-10002170"/>
    <x v="2"/>
    <x v="7"/>
    <s v="ClearSounds CSC500 Amplified Spirit Phone Corded phone"/>
    <n v="279.95999999999998"/>
    <n v="4"/>
    <n v="0"/>
    <n v="78.388800000000003"/>
  </r>
  <r>
    <n v="5817"/>
    <s v="CA-2014-124730"/>
    <x v="35"/>
    <d v="2014-11-26T00:00:00"/>
    <s v="Same Day"/>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s v="Same Day"/>
    <s v="LS-17245"/>
    <s v="Lynn Smith"/>
    <x v="0"/>
    <s v="United States"/>
    <s v="Utica"/>
    <x v="15"/>
    <n v="13501"/>
    <x v="3"/>
    <s v="OFF-BI-10001031"/>
    <x v="1"/>
    <x v="8"/>
    <s v="Pressboard Data Binders by Wilson Jones"/>
    <n v="17.088000000000001"/>
    <n v="4"/>
    <n v="0.2"/>
    <n v="5.767199999999999"/>
  </r>
  <r>
    <n v="5819"/>
    <s v="CA-2014-124730"/>
    <x v="35"/>
    <d v="2014-11-26T00:00:00"/>
    <s v="Same Day"/>
    <s v="LS-17245"/>
    <s v="Lynn Smith"/>
    <x v="0"/>
    <s v="United States"/>
    <s v="Utica"/>
    <x v="15"/>
    <n v="13501"/>
    <x v="3"/>
    <s v="OFF-LA-10001158"/>
    <x v="1"/>
    <x v="2"/>
    <s v="Avery Address/Shipping Labels for Typewriters, 4&quot; x 2&quot;"/>
    <n v="93.149999999999991"/>
    <n v="9"/>
    <n v="0"/>
    <n v="44.712000000000003"/>
  </r>
  <r>
    <n v="5820"/>
    <s v="CA-2014-124730"/>
    <x v="35"/>
    <d v="2014-11-26T00:00:00"/>
    <s v="Same Day"/>
    <s v="LS-17245"/>
    <s v="Lynn Smith"/>
    <x v="0"/>
    <s v="United States"/>
    <s v="Utica"/>
    <x v="15"/>
    <n v="13501"/>
    <x v="3"/>
    <s v="OFF-LA-10001613"/>
    <x v="1"/>
    <x v="2"/>
    <s v="Avery File Folder Labels"/>
    <n v="11.52"/>
    <n v="4"/>
    <n v="0"/>
    <n v="5.6448"/>
  </r>
  <r>
    <n v="5821"/>
    <s v="CA-2017-117632"/>
    <x v="605"/>
    <d v="2017-05-18T00:00:00"/>
    <s v="Standard Class"/>
    <s v="CS-12175"/>
    <s v="Charles Sheldon"/>
    <x v="1"/>
    <s v="United States"/>
    <s v="San Francisco"/>
    <x v="1"/>
    <n v="94122"/>
    <x v="1"/>
    <s v="OFF-SU-10000157"/>
    <x v="1"/>
    <x v="14"/>
    <s v="Compact Automatic Electric Letter Opener"/>
    <n v="238.62"/>
    <n v="2"/>
    <n v="0"/>
    <n v="4.7724000000000046"/>
  </r>
  <r>
    <n v="5822"/>
    <s v="CA-2017-117632"/>
    <x v="605"/>
    <d v="2017-05-18T00:00:00"/>
    <s v="Standard Class"/>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s v="Standard Class"/>
    <s v="CS-12175"/>
    <s v="Charles Sheldon"/>
    <x v="1"/>
    <s v="United States"/>
    <s v="San Francisco"/>
    <x v="1"/>
    <n v="94122"/>
    <x v="1"/>
    <s v="OFF-BI-10001900"/>
    <x v="1"/>
    <x v="8"/>
    <s v="DXL Angle-View Binders with Locking Rings, Black"/>
    <n v="19.168000000000003"/>
    <n v="4"/>
    <n v="0.2"/>
    <n v="6.4691999999999998"/>
  </r>
  <r>
    <n v="5825"/>
    <s v="CA-2014-115056"/>
    <x v="1073"/>
    <d v="2014-05-02T00:00:00"/>
    <s v="Same Day"/>
    <s v="AR-10510"/>
    <s v="Andrew Roberts"/>
    <x v="0"/>
    <s v="United States"/>
    <s v="Columbus"/>
    <x v="24"/>
    <n v="43229"/>
    <x v="3"/>
    <s v="OFF-AP-10003971"/>
    <x v="1"/>
    <x v="9"/>
    <s v="Belkin 6 Outlet Metallic Surge Strip"/>
    <n v="26.136000000000003"/>
    <n v="3"/>
    <n v="0.2"/>
    <n v="1.9602000000000004"/>
  </r>
  <r>
    <n v="5826"/>
    <s v="CA-2017-161067"/>
    <x v="213"/>
    <d v="2017-09-06T00:00:00"/>
    <s v="Second Class"/>
    <s v="KB-16405"/>
    <s v="Katrina Bavinger"/>
    <x v="2"/>
    <s v="United States"/>
    <s v="New York City"/>
    <x v="15"/>
    <n v="10035"/>
    <x v="3"/>
    <s v="OFF-PA-10000418"/>
    <x v="1"/>
    <x v="10"/>
    <s v="Xerox 189"/>
    <n v="419.4"/>
    <n v="4"/>
    <n v="0"/>
    <n v="201.31199999999998"/>
  </r>
  <r>
    <n v="5827"/>
    <s v="CA-2017-161067"/>
    <x v="213"/>
    <d v="2017-09-06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s v="Second Class"/>
    <s v="KB-16405"/>
    <s v="Katrina Bavinger"/>
    <x v="2"/>
    <s v="United States"/>
    <s v="New York City"/>
    <x v="15"/>
    <n v="10035"/>
    <x v="3"/>
    <s v="FUR-CH-10004860"/>
    <x v="0"/>
    <x v="1"/>
    <s v="Global Low Back Tilter Chair"/>
    <n v="181.76400000000001"/>
    <n v="2"/>
    <n v="0.1"/>
    <n v="-8.0784000000000198"/>
  </r>
  <r>
    <n v="5829"/>
    <s v="CA-2017-161067"/>
    <x v="213"/>
    <d v="2017-09-06T00:00:00"/>
    <s v="Second Class"/>
    <s v="KB-16405"/>
    <s v="Katrina Bavinger"/>
    <x v="2"/>
    <s v="United States"/>
    <s v="New York City"/>
    <x v="15"/>
    <n v="10035"/>
    <x v="3"/>
    <s v="OFF-AR-10003251"/>
    <x v="1"/>
    <x v="6"/>
    <s v="Prang Drawing Pencil Set"/>
    <n v="5.56"/>
    <n v="2"/>
    <n v="0"/>
    <n v="2.2239999999999998"/>
  </r>
  <r>
    <n v="5830"/>
    <s v="CA-2016-122063"/>
    <x v="275"/>
    <d v="2016-12-07T00:00:00"/>
    <s v="Standard Class"/>
    <s v="MM-17920"/>
    <s v="Michael Moore"/>
    <x v="0"/>
    <s v="United States"/>
    <s v="Richmond"/>
    <x v="14"/>
    <n v="47374"/>
    <x v="2"/>
    <s v="FUR-TA-10004575"/>
    <x v="0"/>
    <x v="3"/>
    <s v="Hon 5100 Series Wood Tables"/>
    <n v="581.96"/>
    <n v="2"/>
    <n v="0"/>
    <n v="104.75279999999998"/>
  </r>
  <r>
    <n v="5831"/>
    <s v="CA-2016-122063"/>
    <x v="275"/>
    <d v="2016-12-07T00:00:00"/>
    <s v="Standard Class"/>
    <s v="MM-17920"/>
    <s v="Michael Moore"/>
    <x v="0"/>
    <s v="United States"/>
    <s v="Richmond"/>
    <x v="14"/>
    <n v="47374"/>
    <x v="2"/>
    <s v="FUR-CH-10004754"/>
    <x v="0"/>
    <x v="1"/>
    <s v="Global Stack Chair with Arms, Black"/>
    <n v="29.98"/>
    <n v="1"/>
    <n v="0"/>
    <n v="8.0945999999999998"/>
  </r>
  <r>
    <n v="5832"/>
    <s v="CA-2015-111206"/>
    <x v="1074"/>
    <d v="2015-07-22T00:00:00"/>
    <s v="Standard Class"/>
    <s v="RF-19735"/>
    <s v="Roland Fjeld"/>
    <x v="0"/>
    <s v="United States"/>
    <s v="San Diego"/>
    <x v="1"/>
    <n v="92105"/>
    <x v="1"/>
    <s v="TEC-AC-10003095"/>
    <x v="2"/>
    <x v="11"/>
    <s v="Logitech G35 7.1-Channel Surround Sound Headset"/>
    <n v="519.96"/>
    <n v="4"/>
    <n v="0"/>
    <n v="176.78640000000001"/>
  </r>
  <r>
    <n v="5833"/>
    <s v="CA-2016-142895"/>
    <x v="658"/>
    <d v="2016-07-26T00:00:00"/>
    <s v="Standard Class"/>
    <s v="BP-11290"/>
    <s v="Beth Paige"/>
    <x v="0"/>
    <s v="United States"/>
    <s v="Concord"/>
    <x v="3"/>
    <n v="28027"/>
    <x v="0"/>
    <s v="OFF-LA-10000262"/>
    <x v="1"/>
    <x v="2"/>
    <s v="Avery 494"/>
    <n v="6.2640000000000002"/>
    <n v="3"/>
    <n v="0.2"/>
    <n v="2.0358000000000001"/>
  </r>
  <r>
    <n v="5834"/>
    <s v="CA-2016-142895"/>
    <x v="658"/>
    <d v="2016-07-26T00:00:00"/>
    <s v="Standard Class"/>
    <s v="BP-11290"/>
    <s v="Beth Paige"/>
    <x v="0"/>
    <s v="United States"/>
    <s v="Concord"/>
    <x v="3"/>
    <n v="28027"/>
    <x v="0"/>
    <s v="FUR-CH-10002961"/>
    <x v="0"/>
    <x v="1"/>
    <s v="Leather Task Chair, Black"/>
    <n v="363.92"/>
    <n v="5"/>
    <n v="0.2"/>
    <n v="0"/>
  </r>
  <r>
    <n v="5835"/>
    <s v="CA-2015-101868"/>
    <x v="988"/>
    <d v="2015-06-16T00:00:00"/>
    <s v="Standard Class"/>
    <s v="MJ-17740"/>
    <s v="Max Jones"/>
    <x v="0"/>
    <s v="United States"/>
    <s v="Miami"/>
    <x v="2"/>
    <n v="33178"/>
    <x v="0"/>
    <s v="OFF-BI-10003876"/>
    <x v="1"/>
    <x v="8"/>
    <s v="Green Canvas Binder for 8-1/2&quot; x 14&quot; Sheets"/>
    <n v="64.2"/>
    <n v="5"/>
    <n v="0.7"/>
    <n v="-42.799999999999983"/>
  </r>
  <r>
    <n v="5836"/>
    <s v="CA-2015-101868"/>
    <x v="988"/>
    <d v="2015-06-16T00:00:00"/>
    <s v="Standard Class"/>
    <s v="MJ-17740"/>
    <s v="Max Jones"/>
    <x v="0"/>
    <s v="United States"/>
    <s v="Miami"/>
    <x v="2"/>
    <n v="33178"/>
    <x v="0"/>
    <s v="OFF-BI-10002133"/>
    <x v="1"/>
    <x v="8"/>
    <s v="Wilson Jones Elliptical Ring 3 1/2&quot; Capacity Binders, 800 sheets"/>
    <n v="38.520000000000003"/>
    <n v="3"/>
    <n v="0.7"/>
    <n v="-26.963999999999999"/>
  </r>
  <r>
    <n v="5837"/>
    <s v="CA-2015-101868"/>
    <x v="988"/>
    <d v="2015-06-16T00:00:00"/>
    <s v="Standard Class"/>
    <s v="MJ-17740"/>
    <s v="Max Jones"/>
    <x v="0"/>
    <s v="United States"/>
    <s v="Miami"/>
    <x v="2"/>
    <n v="33178"/>
    <x v="0"/>
    <s v="TEC-AC-10004396"/>
    <x v="2"/>
    <x v="11"/>
    <s v="Logitech Keyboard K120"/>
    <n v="72.599999999999994"/>
    <n v="5"/>
    <n v="0.2"/>
    <n v="-8.1674999999999933"/>
  </r>
  <r>
    <n v="5838"/>
    <s v="CA-2017-133207"/>
    <x v="344"/>
    <d v="2017-12-03T00:00:00"/>
    <s v="Standard Class"/>
    <s v="DO-13645"/>
    <s v="Doug O'Connell"/>
    <x v="0"/>
    <s v="United States"/>
    <s v="Los Angeles"/>
    <x v="1"/>
    <n v="90036"/>
    <x v="1"/>
    <s v="TEC-PH-10004100"/>
    <x v="2"/>
    <x v="7"/>
    <s v="Griffin GC17055 Auxiliary Audio Cable"/>
    <n v="57.567999999999998"/>
    <n v="4"/>
    <n v="0.2"/>
    <n v="5.7568000000000019"/>
  </r>
  <r>
    <n v="5839"/>
    <s v="CA-2015-132948"/>
    <x v="1075"/>
    <d v="2015-04-03T00:00:00"/>
    <s v="Standard Class"/>
    <s v="MV-17485"/>
    <s v="Mark Van Huff"/>
    <x v="0"/>
    <s v="United States"/>
    <s v="Seattle"/>
    <x v="4"/>
    <n v="98115"/>
    <x v="1"/>
    <s v="OFF-ST-10000636"/>
    <x v="1"/>
    <x v="4"/>
    <s v="Rogers Profile Extra Capacity Storage Tub"/>
    <n v="83.699999999999989"/>
    <n v="5"/>
    <n v="0"/>
    <n v="3.3479999999999954"/>
  </r>
  <r>
    <n v="5840"/>
    <s v="CA-2015-134992"/>
    <x v="357"/>
    <d v="2015-09-26T00:00:00"/>
    <s v="Second Class"/>
    <s v="MG-17875"/>
    <s v="Michael Grace"/>
    <x v="2"/>
    <s v="United States"/>
    <s v="Arlington"/>
    <x v="17"/>
    <n v="22204"/>
    <x v="0"/>
    <s v="OFF-PA-10001972"/>
    <x v="1"/>
    <x v="10"/>
    <s v="Xerox 214"/>
    <n v="32.400000000000006"/>
    <n v="5"/>
    <n v="0"/>
    <n v="15.552000000000001"/>
  </r>
  <r>
    <n v="5841"/>
    <s v="CA-2015-134992"/>
    <x v="357"/>
    <d v="2015-09-26T00:00:00"/>
    <s v="Second Class"/>
    <s v="MG-17875"/>
    <s v="Michael Grace"/>
    <x v="2"/>
    <s v="United States"/>
    <s v="Arlington"/>
    <x v="17"/>
    <n v="22204"/>
    <x v="0"/>
    <s v="FUR-FU-10002554"/>
    <x v="0"/>
    <x v="5"/>
    <s v="Westinghouse Floor Lamp with Metal Mesh Shade, Black"/>
    <n v="47.98"/>
    <n v="2"/>
    <n v="0"/>
    <n v="11.035399999999996"/>
  </r>
  <r>
    <n v="5842"/>
    <s v="CA-2015-126725"/>
    <x v="972"/>
    <d v="2015-11-21T00:00:00"/>
    <s v="Standard Class"/>
    <s v="BS-11665"/>
    <s v="Brian Stugart"/>
    <x v="0"/>
    <s v="United States"/>
    <s v="San Diego"/>
    <x v="1"/>
    <n v="92105"/>
    <x v="1"/>
    <s v="TEC-PH-10003174"/>
    <x v="2"/>
    <x v="7"/>
    <s v="RCA ViSYS 25825 Wireless digital phone"/>
    <n v="415.96800000000007"/>
    <n v="4"/>
    <n v="0.2"/>
    <n v="51.995999999999981"/>
  </r>
  <r>
    <n v="5843"/>
    <s v="CA-2015-126725"/>
    <x v="972"/>
    <d v="2015-11-21T00:00:00"/>
    <s v="Standard Class"/>
    <s v="BS-11665"/>
    <s v="Brian Stugart"/>
    <x v="0"/>
    <s v="United States"/>
    <s v="San Diego"/>
    <x v="1"/>
    <n v="92105"/>
    <x v="1"/>
    <s v="OFF-ST-10001418"/>
    <x v="1"/>
    <x v="4"/>
    <s v="Carina Media Storage Towers in Natural &amp; Black"/>
    <n v="304.89999999999998"/>
    <n v="5"/>
    <n v="0"/>
    <n v="6.097999999999999"/>
  </r>
  <r>
    <n v="5844"/>
    <s v="CA-2015-126725"/>
    <x v="972"/>
    <d v="2015-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s v="Standard Class"/>
    <s v="BS-11665"/>
    <s v="Brian Stugart"/>
    <x v="0"/>
    <s v="United States"/>
    <s v="San Diego"/>
    <x v="1"/>
    <n v="92105"/>
    <x v="1"/>
    <s v="OFF-ST-10000129"/>
    <x v="1"/>
    <x v="4"/>
    <s v="Fellowes Recycled Storage Drawers"/>
    <n v="777.21"/>
    <n v="7"/>
    <n v="0"/>
    <n v="54.404699999999963"/>
  </r>
  <r>
    <n v="5846"/>
    <s v="CA-2015-126725"/>
    <x v="972"/>
    <d v="2015-11-21T00:00:00"/>
    <s v="Standard Class"/>
    <s v="BS-11665"/>
    <s v="Brian Stugart"/>
    <x v="0"/>
    <s v="United States"/>
    <s v="San Diego"/>
    <x v="1"/>
    <n v="92105"/>
    <x v="1"/>
    <s v="OFF-PA-10001639"/>
    <x v="1"/>
    <x v="10"/>
    <s v="Xerox 203"/>
    <n v="32.400000000000006"/>
    <n v="5"/>
    <n v="0"/>
    <n v="15.552000000000001"/>
  </r>
  <r>
    <n v="5847"/>
    <s v="CA-2015-126725"/>
    <x v="972"/>
    <d v="2015-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s v="Standard Class"/>
    <s v="BS-11665"/>
    <s v="Brian Stugart"/>
    <x v="0"/>
    <s v="United States"/>
    <s v="San Diego"/>
    <x v="1"/>
    <n v="92105"/>
    <x v="1"/>
    <s v="FUR-FU-10001591"/>
    <x v="0"/>
    <x v="5"/>
    <s v="Advantus Panel Wall Certificate Holder - 8.5x11"/>
    <n v="36.599999999999994"/>
    <n v="3"/>
    <n v="0"/>
    <n v="15.372000000000002"/>
  </r>
  <r>
    <n v="5849"/>
    <s v="CA-2015-121783"/>
    <x v="113"/>
    <d v="2015-11-14T00:00:00"/>
    <s v="Standard Class"/>
    <s v="PO-19180"/>
    <s v="Philisse Overcash"/>
    <x v="2"/>
    <s v="United States"/>
    <s v="Roseville"/>
    <x v="11"/>
    <n v="55113"/>
    <x v="2"/>
    <s v="OFF-AP-10003849"/>
    <x v="1"/>
    <x v="9"/>
    <s v="Hoover Shoulder Vac Commercial Portable Vacuum"/>
    <n v="715.64"/>
    <n v="2"/>
    <n v="0"/>
    <n v="178.90999999999997"/>
  </r>
  <r>
    <n v="5850"/>
    <s v="CA-2015-121783"/>
    <x v="113"/>
    <d v="2015-11-14T00:00:00"/>
    <s v="Standard Class"/>
    <s v="PO-19180"/>
    <s v="Philisse Overcash"/>
    <x v="2"/>
    <s v="United States"/>
    <s v="Roseville"/>
    <x v="11"/>
    <n v="55113"/>
    <x v="2"/>
    <s v="OFF-ST-10000078"/>
    <x v="1"/>
    <x v="4"/>
    <s v="Tennsco 6- and 18-Compartment Lockers"/>
    <n v="795.51"/>
    <n v="3"/>
    <n v="0"/>
    <n v="143.19179999999994"/>
  </r>
  <r>
    <n v="5851"/>
    <s v="CA-2015-121783"/>
    <x v="113"/>
    <d v="2015-11-14T00:00:00"/>
    <s v="Standard Class"/>
    <s v="PO-19180"/>
    <s v="Philisse Overcash"/>
    <x v="2"/>
    <s v="United States"/>
    <s v="Roseville"/>
    <x v="11"/>
    <n v="55113"/>
    <x v="2"/>
    <s v="TEC-CO-10001571"/>
    <x v="2"/>
    <x v="16"/>
    <s v="Sharp 1540cs Digital Laser Copier"/>
    <n v="549.99"/>
    <n v="1"/>
    <n v="0"/>
    <n v="274.995"/>
  </r>
  <r>
    <n v="5852"/>
    <s v="CA-2015-121783"/>
    <x v="113"/>
    <d v="2015-11-14T00:00:00"/>
    <s v="Standard Class"/>
    <s v="PO-19180"/>
    <s v="Philisse Overcash"/>
    <x v="2"/>
    <s v="United States"/>
    <s v="Roseville"/>
    <x v="11"/>
    <n v="55113"/>
    <x v="2"/>
    <s v="OFF-BI-10001658"/>
    <x v="1"/>
    <x v="8"/>
    <s v="GBC Standard Therm-A-Bind Covers"/>
    <n v="74.760000000000005"/>
    <n v="3"/>
    <n v="0"/>
    <n v="34.389600000000002"/>
  </r>
  <r>
    <n v="5853"/>
    <s v="CA-2015-121783"/>
    <x v="113"/>
    <d v="2015-11-14T00:00:00"/>
    <s v="Standard Class"/>
    <s v="PO-19180"/>
    <s v="Philisse Overcash"/>
    <x v="2"/>
    <s v="United States"/>
    <s v="Roseville"/>
    <x v="11"/>
    <n v="55113"/>
    <x v="2"/>
    <s v="FUR-FU-10004351"/>
    <x v="0"/>
    <x v="5"/>
    <s v="Staple-based wall hangings"/>
    <n v="29.22"/>
    <n v="3"/>
    <n v="0"/>
    <n v="12.856800000000002"/>
  </r>
  <r>
    <n v="5854"/>
    <s v="US-2014-138835"/>
    <x v="1076"/>
    <d v="2014-09-14T00:00:00"/>
    <s v="Standard Class"/>
    <s v="DA-13450"/>
    <s v="Dianna Arnett"/>
    <x v="2"/>
    <s v="United States"/>
    <s v="Virginia Beach"/>
    <x v="17"/>
    <n v="23464"/>
    <x v="0"/>
    <s v="OFF-BI-10003314"/>
    <x v="1"/>
    <x v="8"/>
    <s v="Tuff Stuff Recycled Round Ring Binders"/>
    <n v="9.64"/>
    <n v="2"/>
    <n v="0"/>
    <n v="4.7236000000000002"/>
  </r>
  <r>
    <n v="5855"/>
    <s v="CA-2015-112214"/>
    <x v="1077"/>
    <d v="2015-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s v="Standard Class"/>
    <s v="AH-10690"/>
    <s v="Anna Häberlin"/>
    <x v="1"/>
    <s v="United States"/>
    <s v="Dallas"/>
    <x v="5"/>
    <n v="75220"/>
    <x v="2"/>
    <s v="OFF-SU-10003567"/>
    <x v="1"/>
    <x v="14"/>
    <s v="Stiletto Hand Letter Openers"/>
    <n v="23.04"/>
    <n v="3"/>
    <n v="0.2"/>
    <n v="-4.895999999999999"/>
  </r>
  <r>
    <n v="5857"/>
    <s v="CA-2015-112214"/>
    <x v="1077"/>
    <d v="2015-08-11T00:00:00"/>
    <s v="Standard Class"/>
    <s v="AH-10690"/>
    <s v="Anna Häberlin"/>
    <x v="1"/>
    <s v="United States"/>
    <s v="Dallas"/>
    <x v="5"/>
    <n v="75220"/>
    <x v="2"/>
    <s v="OFF-BI-10002982"/>
    <x v="1"/>
    <x v="8"/>
    <s v="Avery Self-Adhesive Photo Pockets for Polaroid Photos"/>
    <n v="1.3619999999999997"/>
    <n v="1"/>
    <n v="0.8"/>
    <n v="-2.1792000000000007"/>
  </r>
  <r>
    <n v="5858"/>
    <s v="CA-2015-112214"/>
    <x v="1077"/>
    <d v="2015-08-11T00:00:00"/>
    <s v="Standard Class"/>
    <s v="AH-10690"/>
    <s v="Anna Häberlin"/>
    <x v="1"/>
    <s v="United States"/>
    <s v="Dallas"/>
    <x v="5"/>
    <n v="75220"/>
    <x v="2"/>
    <s v="FUR-FU-10002364"/>
    <x v="0"/>
    <x v="5"/>
    <s v="Eldon Expressions Wood Desk Accessories, Oak"/>
    <n v="14.76"/>
    <n v="5"/>
    <n v="0.6"/>
    <n v="-11.439000000000004"/>
  </r>
  <r>
    <n v="5859"/>
    <s v="US-2017-153255"/>
    <x v="213"/>
    <d v="2017-09-07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s v="Standard Class"/>
    <s v="MS-17530"/>
    <s v="MaryBeth Skach"/>
    <x v="0"/>
    <s v="United States"/>
    <s v="Conway"/>
    <x v="36"/>
    <n v="72032"/>
    <x v="0"/>
    <s v="FUR-TA-10002530"/>
    <x v="0"/>
    <x v="3"/>
    <s v="Iceberg OfficeWorks 42&quot; Round Tables"/>
    <n v="301.95999999999998"/>
    <n v="2"/>
    <n v="0"/>
    <n v="45.293999999999983"/>
  </r>
  <r>
    <n v="5861"/>
    <s v="CA-2015-157434"/>
    <x v="1078"/>
    <d v="2015-05-04T00:00:00"/>
    <s v="Second Class"/>
    <s v="JK-15640"/>
    <s v="Jim Kriz"/>
    <x v="2"/>
    <s v="United States"/>
    <s v="Philadelphia"/>
    <x v="9"/>
    <n v="19120"/>
    <x v="3"/>
    <s v="OFF-PA-10001526"/>
    <x v="1"/>
    <x v="10"/>
    <s v="Xerox 1949"/>
    <n v="7.9680000000000009"/>
    <n v="2"/>
    <n v="0.2"/>
    <n v="2.8884000000000007"/>
  </r>
  <r>
    <n v="5862"/>
    <s v="CA-2016-101525"/>
    <x v="766"/>
    <d v="2016-05-04T00:00:00"/>
    <s v="Second Class"/>
    <s v="CM-12235"/>
    <s v="Chris McAfee"/>
    <x v="0"/>
    <s v="United States"/>
    <s v="Little Rock"/>
    <x v="36"/>
    <n v="72209"/>
    <x v="0"/>
    <s v="OFF-PA-10001497"/>
    <x v="1"/>
    <x v="10"/>
    <s v="Xerox 1914"/>
    <n v="109.92"/>
    <n v="2"/>
    <n v="0"/>
    <n v="53.860799999999998"/>
  </r>
  <r>
    <n v="5863"/>
    <s v="CA-2016-101525"/>
    <x v="766"/>
    <d v="2016-05-04T00:00:00"/>
    <s v="Second Class"/>
    <s v="CM-12235"/>
    <s v="Chris McAfee"/>
    <x v="0"/>
    <s v="United States"/>
    <s v="Little Rock"/>
    <x v="36"/>
    <n v="72209"/>
    <x v="0"/>
    <s v="OFF-PA-10003936"/>
    <x v="1"/>
    <x v="10"/>
    <s v="Xerox 1994"/>
    <n v="19.440000000000001"/>
    <n v="3"/>
    <n v="0"/>
    <n v="9.3312000000000008"/>
  </r>
  <r>
    <n v="5864"/>
    <s v="CA-2016-101525"/>
    <x v="766"/>
    <d v="2016-05-04T00:00:00"/>
    <s v="Second Class"/>
    <s v="CM-12235"/>
    <s v="Chris McAfee"/>
    <x v="0"/>
    <s v="United States"/>
    <s v="Little Rock"/>
    <x v="36"/>
    <n v="72209"/>
    <x v="0"/>
    <s v="OFF-AR-10000716"/>
    <x v="1"/>
    <x v="6"/>
    <s v="DIXON Ticonderoga Erasable Checking Pencils"/>
    <n v="11.16"/>
    <n v="2"/>
    <n v="0"/>
    <n v="4.3524000000000003"/>
  </r>
  <r>
    <n v="5865"/>
    <s v="US-2014-117968"/>
    <x v="79"/>
    <d v="2014-08-07T00:00:00"/>
    <s v="Second Class"/>
    <s v="RS-19420"/>
    <s v="Ricardo Sperren"/>
    <x v="1"/>
    <s v="United States"/>
    <s v="Meriden"/>
    <x v="29"/>
    <n v="6450"/>
    <x v="3"/>
    <s v="OFF-AP-10002765"/>
    <x v="1"/>
    <x v="9"/>
    <s v="Fellowes Advanced Computer Series Surge Protectors"/>
    <n v="79.47"/>
    <n v="3"/>
    <n v="0"/>
    <n v="22.251600000000003"/>
  </r>
  <r>
    <n v="5866"/>
    <s v="US-2014-117968"/>
    <x v="79"/>
    <d v="2014-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s v="Second Class"/>
    <s v="RS-19420"/>
    <s v="Ricardo Sperren"/>
    <x v="1"/>
    <s v="United States"/>
    <s v="Meriden"/>
    <x v="29"/>
    <n v="6450"/>
    <x v="3"/>
    <s v="FUR-CH-10002335"/>
    <x v="0"/>
    <x v="1"/>
    <s v="Hon GuestStacker Chair"/>
    <n v="1133.3499999999999"/>
    <n v="5"/>
    <n v="0"/>
    <n v="294.67100000000005"/>
  </r>
  <r>
    <n v="5868"/>
    <s v="CA-2016-158211"/>
    <x v="810"/>
    <d v="2016-01-08T00:00:00"/>
    <s v="Standard Class"/>
    <s v="BP-11185"/>
    <s v="Ben Peterman"/>
    <x v="1"/>
    <s v="United States"/>
    <s v="Philadelphia"/>
    <x v="9"/>
    <n v="19143"/>
    <x v="3"/>
    <s v="OFF-AR-10004078"/>
    <x v="1"/>
    <x v="6"/>
    <s v="Newell 312"/>
    <n v="4.6719999999999997"/>
    <n v="1"/>
    <n v="0.2"/>
    <n v="0.58399999999999985"/>
  </r>
  <r>
    <n v="5869"/>
    <s v="CA-2016-158211"/>
    <x v="810"/>
    <d v="2016-01-08T00:00:00"/>
    <s v="Standard Class"/>
    <s v="BP-11185"/>
    <s v="Ben Peterman"/>
    <x v="1"/>
    <s v="United States"/>
    <s v="Philadelphia"/>
    <x v="9"/>
    <n v="19143"/>
    <x v="3"/>
    <s v="OFF-BI-10002026"/>
    <x v="1"/>
    <x v="8"/>
    <s v="Avery Arch Ring Binders"/>
    <n v="104.58000000000001"/>
    <n v="6"/>
    <n v="0.7"/>
    <n v="-80.178000000000026"/>
  </r>
  <r>
    <n v="5870"/>
    <s v="CA-2016-152247"/>
    <x v="77"/>
    <d v="2016-11-12T00:00:00"/>
    <s v="Standard Class"/>
    <s v="MA-17995"/>
    <s v="Michelle Arnett"/>
    <x v="2"/>
    <s v="United States"/>
    <s v="Cheyenne"/>
    <x v="47"/>
    <n v="82001"/>
    <x v="1"/>
    <s v="FUR-CH-10001215"/>
    <x v="0"/>
    <x v="1"/>
    <s v="Global Troy Executive Leather Low-Back Tilter"/>
    <n v="1603.1360000000002"/>
    <n v="4"/>
    <n v="0.2"/>
    <n v="100.19599999999997"/>
  </r>
  <r>
    <n v="5871"/>
    <s v="CA-2016-128223"/>
    <x v="403"/>
    <d v="2016-06-14T00:00:00"/>
    <s v="Same Day"/>
    <s v="EB-13705"/>
    <s v="Ed Braxton"/>
    <x v="1"/>
    <s v="United States"/>
    <s v="Anaheim"/>
    <x v="1"/>
    <n v="92804"/>
    <x v="1"/>
    <s v="FUR-TA-10001771"/>
    <x v="0"/>
    <x v="3"/>
    <s v="Bush Cubix Conference Tables, Fully Assembled"/>
    <n v="1293.4879999999998"/>
    <n v="7"/>
    <n v="0.2"/>
    <n v="80.843000000000075"/>
  </r>
  <r>
    <n v="5872"/>
    <s v="CA-2016-154235"/>
    <x v="446"/>
    <d v="2016-09-28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s v="Standard Class"/>
    <s v="ME-17320"/>
    <s v="Maria Etezadi"/>
    <x v="2"/>
    <s v="United States"/>
    <s v="Columbus"/>
    <x v="32"/>
    <n v="31907"/>
    <x v="0"/>
    <s v="OFF-ST-10003282"/>
    <x v="1"/>
    <x v="4"/>
    <s v="Advantus 10-Drawer Portable Organizer, Chrome Metal Frame, Smoke Drawers"/>
    <n v="59.76"/>
    <n v="1"/>
    <n v="0"/>
    <n v="16.732800000000005"/>
  </r>
  <r>
    <n v="5874"/>
    <s v="CA-2017-133095"/>
    <x v="400"/>
    <d v="2017-06-04T00:00:00"/>
    <s v="Same Day"/>
    <s v="EH-14005"/>
    <s v="Erica Hernandez"/>
    <x v="2"/>
    <s v="United States"/>
    <s v="Jonesboro"/>
    <x v="36"/>
    <n v="72401"/>
    <x v="0"/>
    <s v="OFF-BI-10002353"/>
    <x v="1"/>
    <x v="8"/>
    <s v="GBC VeloBind Cover Sets"/>
    <n v="108.08"/>
    <n v="7"/>
    <n v="0"/>
    <n v="54.04"/>
  </r>
  <r>
    <n v="5875"/>
    <s v="CA-2017-133095"/>
    <x v="400"/>
    <d v="2017-06-04T00:00:00"/>
    <s v="Same Day"/>
    <s v="EH-14005"/>
    <s v="Erica Hernandez"/>
    <x v="2"/>
    <s v="United States"/>
    <s v="Jonesboro"/>
    <x v="36"/>
    <n v="72401"/>
    <x v="0"/>
    <s v="OFF-BI-10004141"/>
    <x v="1"/>
    <x v="8"/>
    <s v="Insertable Tab Indexes For Data Binders"/>
    <n v="9.5400000000000009"/>
    <n v="3"/>
    <n v="0"/>
    <n v="4.3883999999999999"/>
  </r>
  <r>
    <n v="5876"/>
    <s v="CA-2015-130554"/>
    <x v="1003"/>
    <d v="2015-04-09T00:00:00"/>
    <s v="First Class"/>
    <s v="FM-14290"/>
    <s v="Frank Merwin"/>
    <x v="2"/>
    <s v="United States"/>
    <s v="Philadelphia"/>
    <x v="9"/>
    <n v="19140"/>
    <x v="3"/>
    <s v="OFF-AR-10001954"/>
    <x v="1"/>
    <x v="6"/>
    <s v="Newell 331"/>
    <n v="11.736000000000001"/>
    <n v="3"/>
    <n v="0.2"/>
    <n v="1.0268999999999999"/>
  </r>
  <r>
    <n v="5877"/>
    <s v="CA-2014-152443"/>
    <x v="371"/>
    <d v="2014-05-26T00:00:00"/>
    <s v="Standard Class"/>
    <s v="FG-14260"/>
    <s v="Frank Gastineau"/>
    <x v="2"/>
    <s v="United States"/>
    <s v="Lawrence"/>
    <x v="31"/>
    <n v="1841"/>
    <x v="3"/>
    <s v="OFF-BI-10001071"/>
    <x v="1"/>
    <x v="8"/>
    <s v="GBC ProClick Punch Binding System"/>
    <n v="447.85999999999996"/>
    <n v="7"/>
    <n v="0"/>
    <n v="219.45140000000001"/>
  </r>
  <r>
    <n v="5878"/>
    <s v="CA-2014-152443"/>
    <x v="371"/>
    <d v="2014-05-26T00:00:00"/>
    <s v="Standard Class"/>
    <s v="FG-14260"/>
    <s v="Frank Gastineau"/>
    <x v="2"/>
    <s v="United States"/>
    <s v="Lawrence"/>
    <x v="31"/>
    <n v="1841"/>
    <x v="3"/>
    <s v="OFF-PA-10003022"/>
    <x v="1"/>
    <x v="10"/>
    <s v="Xerox 1992"/>
    <n v="17.940000000000001"/>
    <n v="3"/>
    <n v="0"/>
    <n v="8.7906000000000013"/>
  </r>
  <r>
    <n v="5879"/>
    <s v="CA-2014-152443"/>
    <x v="371"/>
    <d v="2014-05-26T00:00:00"/>
    <s v="Standard Class"/>
    <s v="FG-14260"/>
    <s v="Frank Gastineau"/>
    <x v="2"/>
    <s v="United States"/>
    <s v="Lawrence"/>
    <x v="31"/>
    <n v="1841"/>
    <x v="3"/>
    <s v="OFF-AP-10001293"/>
    <x v="1"/>
    <x v="9"/>
    <s v="Belkin 8 Outlet Surge Protector"/>
    <n v="245.88"/>
    <n v="6"/>
    <n v="0"/>
    <n v="68.846399999999988"/>
  </r>
  <r>
    <n v="5880"/>
    <s v="CA-2016-133319"/>
    <x v="64"/>
    <d v="2016-09-11T00:00:00"/>
    <s v="Standard Class"/>
    <s v="MV-17485"/>
    <s v="Mark Van Huff"/>
    <x v="0"/>
    <s v="United States"/>
    <s v="New York City"/>
    <x v="15"/>
    <n v="10011"/>
    <x v="3"/>
    <s v="OFF-PA-10001815"/>
    <x v="1"/>
    <x v="10"/>
    <s v="Xerox 1885"/>
    <n v="192.16"/>
    <n v="4"/>
    <n v="0"/>
    <n v="92.236799999999988"/>
  </r>
  <r>
    <n v="5881"/>
    <s v="CA-2016-133935"/>
    <x v="31"/>
    <d v="2016-09-22T00:00:00"/>
    <s v="Standard Class"/>
    <s v="JW-15220"/>
    <s v="Jane Waco"/>
    <x v="1"/>
    <s v="United States"/>
    <s v="San Diego"/>
    <x v="1"/>
    <n v="92105"/>
    <x v="1"/>
    <s v="FUR-CH-10001215"/>
    <x v="0"/>
    <x v="1"/>
    <s v="Global Troy Executive Leather Low-Back Tilter"/>
    <n v="801.5680000000001"/>
    <n v="2"/>
    <n v="0.2"/>
    <n v="50.097999999999985"/>
  </r>
  <r>
    <n v="5882"/>
    <s v="CA-2016-133935"/>
    <x v="31"/>
    <d v="2016-09-22T00:00:00"/>
    <s v="Standard Class"/>
    <s v="JW-15220"/>
    <s v="Jane Waco"/>
    <x v="1"/>
    <s v="United States"/>
    <s v="San Diego"/>
    <x v="1"/>
    <n v="92105"/>
    <x v="1"/>
    <s v="OFF-PA-10000100"/>
    <x v="1"/>
    <x v="10"/>
    <s v="Xerox 1945"/>
    <n v="368.91"/>
    <n v="9"/>
    <n v="0"/>
    <n v="180.76590000000002"/>
  </r>
  <r>
    <n v="5883"/>
    <s v="CA-2016-133935"/>
    <x v="31"/>
    <d v="2016-09-22T00:00:00"/>
    <s v="Standard Class"/>
    <s v="JW-15220"/>
    <s v="Jane Waco"/>
    <x v="1"/>
    <s v="United States"/>
    <s v="San Diego"/>
    <x v="1"/>
    <n v="92105"/>
    <x v="1"/>
    <s v="FUR-CH-10002880"/>
    <x v="0"/>
    <x v="1"/>
    <s v="Global High-Back Leather Tilter, Burgundy"/>
    <n v="885.52800000000002"/>
    <n v="9"/>
    <n v="0.2"/>
    <n v="-99.621900000000068"/>
  </r>
  <r>
    <n v="5884"/>
    <s v="CA-2016-136301"/>
    <x v="69"/>
    <d v="2016-03-15T00:00:00"/>
    <s v="Second Class"/>
    <s v="EH-13765"/>
    <s v="Edward Hooks"/>
    <x v="1"/>
    <s v="United States"/>
    <s v="San Francisco"/>
    <x v="1"/>
    <n v="94109"/>
    <x v="1"/>
    <s v="FUR-FU-10004712"/>
    <x v="0"/>
    <x v="5"/>
    <s v="Westinghouse Mesh Shade Clip-On Gooseneck Lamp, Black"/>
    <n v="28.28"/>
    <n v="2"/>
    <n v="0"/>
    <n v="7.352800000000002"/>
  </r>
  <r>
    <n v="5885"/>
    <s v="CA-2016-136301"/>
    <x v="69"/>
    <d v="2016-03-15T00:00:00"/>
    <s v="Second Class"/>
    <s v="EH-13765"/>
    <s v="Edward Hooks"/>
    <x v="1"/>
    <s v="United States"/>
    <s v="San Francisco"/>
    <x v="1"/>
    <n v="94109"/>
    <x v="1"/>
    <s v="OFF-SU-10000151"/>
    <x v="1"/>
    <x v="14"/>
    <s v="High Speed Automatic Electric Letter Opener"/>
    <n v="4912.59"/>
    <n v="3"/>
    <n v="0"/>
    <n v="196.50359999999978"/>
  </r>
  <r>
    <n v="5886"/>
    <s v="US-2014-109456"/>
    <x v="1079"/>
    <d v="2014-10-17T00:00:00"/>
    <s v="Same Day"/>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s v="Same Day"/>
    <s v="LS-17245"/>
    <s v="Lynn Smith"/>
    <x v="0"/>
    <s v="United States"/>
    <s v="San Francisco"/>
    <x v="1"/>
    <n v="94110"/>
    <x v="1"/>
    <s v="TEC-AC-10003610"/>
    <x v="2"/>
    <x v="11"/>
    <s v="Logitech Illuminated - Keyboard"/>
    <n v="179.97"/>
    <n v="3"/>
    <n v="0"/>
    <n v="86.385600000000011"/>
  </r>
  <r>
    <n v="5888"/>
    <s v="CA-2017-151596"/>
    <x v="1048"/>
    <d v="2017-10-11T00:00:00"/>
    <s v="First Class"/>
    <s v="BP-11050"/>
    <s v="Barry Pond"/>
    <x v="1"/>
    <s v="United States"/>
    <s v="Cranston"/>
    <x v="34"/>
    <n v="2920"/>
    <x v="3"/>
    <s v="OFF-ST-10001837"/>
    <x v="1"/>
    <x v="4"/>
    <s v="SAFCO Mobile Desk Side File, Wire Frame"/>
    <n v="42.76"/>
    <n v="1"/>
    <n v="0"/>
    <n v="11.117599999999999"/>
  </r>
  <r>
    <n v="5889"/>
    <s v="CA-2015-147879"/>
    <x v="820"/>
    <d v="2015-05-12T00:00:00"/>
    <s v="Standard Class"/>
    <s v="CC-12220"/>
    <s v="Chris Cortes"/>
    <x v="0"/>
    <s v="United States"/>
    <s v="Owensboro"/>
    <x v="0"/>
    <n v="42301"/>
    <x v="0"/>
    <s v="OFF-PA-10001952"/>
    <x v="1"/>
    <x v="10"/>
    <s v="Xerox 1902"/>
    <n v="45.68"/>
    <n v="2"/>
    <n v="0"/>
    <n v="21.012799999999999"/>
  </r>
  <r>
    <n v="5890"/>
    <s v="CA-2016-166625"/>
    <x v="167"/>
    <d v="2016-04-17T00:00:00"/>
    <s v="First Class"/>
    <s v="JM-15580"/>
    <s v="Jill Matthias"/>
    <x v="0"/>
    <s v="United States"/>
    <s v="Baltimore"/>
    <x v="39"/>
    <n v="21215"/>
    <x v="3"/>
    <s v="OFF-BI-10002414"/>
    <x v="1"/>
    <x v="8"/>
    <s v="GBC ProClick Spines for 32-Hole Punch"/>
    <n v="25.06"/>
    <n v="2"/>
    <n v="0"/>
    <n v="11.778199999999998"/>
  </r>
  <r>
    <n v="5891"/>
    <s v="CA-2016-146157"/>
    <x v="831"/>
    <d v="2016-11-26T00:00:00"/>
    <s v="Standard Class"/>
    <s v="RD-19720"/>
    <s v="Roger Demir"/>
    <x v="0"/>
    <s v="United States"/>
    <s v="Chicago"/>
    <x v="10"/>
    <n v="60610"/>
    <x v="2"/>
    <s v="OFF-PA-10001790"/>
    <x v="1"/>
    <x v="10"/>
    <s v="Xerox 1910"/>
    <n v="38.432000000000002"/>
    <n v="1"/>
    <n v="0.2"/>
    <n v="13.451199999999996"/>
  </r>
  <r>
    <n v="5892"/>
    <s v="CA-2016-146157"/>
    <x v="831"/>
    <d v="2016-11-26T00:00:00"/>
    <s v="Standard Class"/>
    <s v="RD-19720"/>
    <s v="Roger Demir"/>
    <x v="0"/>
    <s v="United States"/>
    <s v="Chicago"/>
    <x v="10"/>
    <n v="60610"/>
    <x v="2"/>
    <s v="OFF-ST-10001590"/>
    <x v="1"/>
    <x v="4"/>
    <s v="Tenex Personal Project File with Scoop Front Design, Black"/>
    <n v="21.568000000000001"/>
    <n v="2"/>
    <n v="0.2"/>
    <n v="1.6175999999999986"/>
  </r>
  <r>
    <n v="5893"/>
    <s v="CA-2016-146157"/>
    <x v="831"/>
    <d v="2016-11-26T00:00:00"/>
    <s v="Standard Class"/>
    <s v="RD-19720"/>
    <s v="Roger Demir"/>
    <x v="0"/>
    <s v="United States"/>
    <s v="Chicago"/>
    <x v="10"/>
    <n v="60610"/>
    <x v="2"/>
    <s v="TEC-AC-10003657"/>
    <x v="2"/>
    <x v="11"/>
    <s v="Lenovo 17-Key USB Numeric Keypad"/>
    <n v="81.576000000000008"/>
    <n v="3"/>
    <n v="0.2"/>
    <n v="2.0393999999999934"/>
  </r>
  <r>
    <n v="5894"/>
    <s v="CA-2017-159954"/>
    <x v="18"/>
    <d v="2017-09-14T00:00:00"/>
    <s v="Standard Class"/>
    <s v="SS-20410"/>
    <s v="Shahid Shariari"/>
    <x v="0"/>
    <s v="United States"/>
    <s v="Atlanta"/>
    <x v="32"/>
    <n v="30318"/>
    <x v="0"/>
    <s v="OFF-BI-10004876"/>
    <x v="1"/>
    <x v="8"/>
    <s v="Wilson Jones Suede Grain Vinyl Binders"/>
    <n v="2.78"/>
    <n v="1"/>
    <n v="0"/>
    <n v="1.3621999999999999"/>
  </r>
  <r>
    <n v="5895"/>
    <s v="CA-2017-100825"/>
    <x v="428"/>
    <d v="2017-09-14T00:00:00"/>
    <s v="Standard Class"/>
    <s v="KD-16495"/>
    <s v="Keith Dawkins"/>
    <x v="1"/>
    <s v="United States"/>
    <s v="Los Angeles"/>
    <x v="1"/>
    <n v="90036"/>
    <x v="1"/>
    <s v="OFF-ST-10003123"/>
    <x v="1"/>
    <x v="4"/>
    <s v="Fellowes Bases and Tops For Staxonsteel/High-Stak Systems"/>
    <n v="99.87"/>
    <n v="3"/>
    <n v="0"/>
    <n v="23.968799999999998"/>
  </r>
  <r>
    <n v="5896"/>
    <s v="CA-2014-168305"/>
    <x v="301"/>
    <d v="2014-11-08T00:00:00"/>
    <s v="Standard Class"/>
    <s v="PL-18925"/>
    <s v="Paul Lucas"/>
    <x v="2"/>
    <s v="United States"/>
    <s v="Los Angeles"/>
    <x v="1"/>
    <n v="90049"/>
    <x v="1"/>
    <s v="OFF-LA-10003498"/>
    <x v="1"/>
    <x v="2"/>
    <s v="Avery 475"/>
    <n v="44.400000000000006"/>
    <n v="3"/>
    <n v="0"/>
    <n v="22.200000000000003"/>
  </r>
  <r>
    <n v="5897"/>
    <s v="CA-2014-168305"/>
    <x v="301"/>
    <d v="2014-11-08T00:00:00"/>
    <s v="Standard Class"/>
    <s v="PL-18925"/>
    <s v="Paul Lucas"/>
    <x v="2"/>
    <s v="United States"/>
    <s v="Los Angeles"/>
    <x v="1"/>
    <n v="90049"/>
    <x v="1"/>
    <s v="OFF-PA-10004947"/>
    <x v="1"/>
    <x v="10"/>
    <s v="Easy-staple paper"/>
    <n v="21.400000000000002"/>
    <n v="5"/>
    <n v="0"/>
    <n v="9.629999999999999"/>
  </r>
  <r>
    <n v="5898"/>
    <s v="CA-2016-167682"/>
    <x v="1015"/>
    <d v="2016-04-09T00:00:00"/>
    <s v="Standard Class"/>
    <s v="ZD-21925"/>
    <s v="Zuschuss Donatelli"/>
    <x v="0"/>
    <s v="United States"/>
    <s v="Richmond"/>
    <x v="14"/>
    <n v="47374"/>
    <x v="2"/>
    <s v="FUR-FU-10003799"/>
    <x v="0"/>
    <x v="5"/>
    <s v="Seth Thomas 13 1/2&quot; Wall Clock"/>
    <n v="71.12"/>
    <n v="4"/>
    <n v="0"/>
    <n v="22.047199999999997"/>
  </r>
  <r>
    <n v="5899"/>
    <s v="CA-2016-167682"/>
    <x v="1015"/>
    <d v="2016-04-09T00:00:00"/>
    <s v="Standard Class"/>
    <s v="ZD-21925"/>
    <s v="Zuschuss Donatelli"/>
    <x v="0"/>
    <s v="United States"/>
    <s v="Richmond"/>
    <x v="14"/>
    <n v="47374"/>
    <x v="2"/>
    <s v="TEC-PH-10000673"/>
    <x v="2"/>
    <x v="7"/>
    <s v="Plantronics Voyager Pro HD - Bluetooth Headset"/>
    <n v="259.95999999999998"/>
    <n v="4"/>
    <n v="0"/>
    <n v="124.7808"/>
  </r>
  <r>
    <n v="5900"/>
    <s v="CA-2017-108000"/>
    <x v="602"/>
    <d v="2017-01-16T00:00:00"/>
    <s v="Standard Class"/>
    <s v="LS-16945"/>
    <s v="Linda Southworth"/>
    <x v="1"/>
    <s v="United States"/>
    <s v="San Francisco"/>
    <x v="1"/>
    <n v="94110"/>
    <x v="1"/>
    <s v="OFF-EN-10002621"/>
    <x v="1"/>
    <x v="12"/>
    <s v="Staple envelope"/>
    <n v="9.7799999999999994"/>
    <n v="1"/>
    <n v="0"/>
    <n v="4.8899999999999997"/>
  </r>
  <r>
    <n v="5901"/>
    <s v="CA-2015-146465"/>
    <x v="312"/>
    <d v="2015-11-24T00:00:00"/>
    <s v="Standard Class"/>
    <s v="PB-18805"/>
    <s v="Patrick Bzostek"/>
    <x v="2"/>
    <s v="United States"/>
    <s v="San Francisco"/>
    <x v="1"/>
    <n v="94122"/>
    <x v="1"/>
    <s v="OFF-BI-10004528"/>
    <x v="1"/>
    <x v="8"/>
    <s v="Cardinal Poly Pocket Divider Pockets for Ring Binders"/>
    <n v="24.192"/>
    <n v="9"/>
    <n v="0.2"/>
    <n v="7.5599999999999987"/>
  </r>
  <r>
    <n v="5902"/>
    <s v="CA-2016-159639"/>
    <x v="581"/>
    <d v="2016-12-02T00:00:00"/>
    <s v="Standard Class"/>
    <s v="PC-18745"/>
    <s v="Pamela Coakley"/>
    <x v="1"/>
    <s v="United States"/>
    <s v="Westfield"/>
    <x v="30"/>
    <n v="7090"/>
    <x v="3"/>
    <s v="FUR-FU-10001889"/>
    <x v="0"/>
    <x v="5"/>
    <s v="Ultra Door Pull Handle"/>
    <n v="31.56"/>
    <n v="3"/>
    <n v="0"/>
    <n v="10.4148"/>
  </r>
  <r>
    <n v="5903"/>
    <s v="US-2017-153948"/>
    <x v="44"/>
    <d v="2017-11-06T00:00:00"/>
    <s v="Same Day"/>
    <s v="FM-14290"/>
    <s v="Frank Merwin"/>
    <x v="2"/>
    <s v="United States"/>
    <s v="San Francisco"/>
    <x v="1"/>
    <n v="94122"/>
    <x v="1"/>
    <s v="OFF-PA-10000157"/>
    <x v="1"/>
    <x v="10"/>
    <s v="Xerox 191"/>
    <n v="59.94"/>
    <n v="3"/>
    <n v="0"/>
    <n v="28.171799999999998"/>
  </r>
  <r>
    <n v="5904"/>
    <s v="US-2017-153948"/>
    <x v="44"/>
    <d v="2017-11-06T00:00:00"/>
    <s v="Same Day"/>
    <s v="FM-14290"/>
    <s v="Frank Merwin"/>
    <x v="2"/>
    <s v="United States"/>
    <s v="San Francisco"/>
    <x v="1"/>
    <n v="94122"/>
    <x v="1"/>
    <s v="OFF-PA-10002764"/>
    <x v="1"/>
    <x v="10"/>
    <s v="Easy-staple paper"/>
    <n v="45.36"/>
    <n v="4"/>
    <n v="0"/>
    <n v="22.226399999999998"/>
  </r>
  <r>
    <n v="5905"/>
    <s v="US-2017-153948"/>
    <x v="44"/>
    <d v="2017-11-06T00:00:00"/>
    <s v="Same Day"/>
    <s v="FM-14290"/>
    <s v="Frank Merwin"/>
    <x v="2"/>
    <s v="United States"/>
    <s v="San Francisco"/>
    <x v="1"/>
    <n v="94122"/>
    <x v="1"/>
    <s v="OFF-PA-10000143"/>
    <x v="1"/>
    <x v="10"/>
    <s v="Astroparche Fine Business Paper"/>
    <n v="26.400000000000002"/>
    <n v="5"/>
    <n v="0"/>
    <n v="12.672000000000001"/>
  </r>
  <r>
    <n v="5906"/>
    <s v="US-2017-153948"/>
    <x v="44"/>
    <d v="2017-11-06T00:00:00"/>
    <s v="Same Day"/>
    <s v="FM-14290"/>
    <s v="Frank Merwin"/>
    <x v="2"/>
    <s v="United States"/>
    <s v="San Francisco"/>
    <x v="1"/>
    <n v="94122"/>
    <x v="1"/>
    <s v="OFF-LA-10000414"/>
    <x v="1"/>
    <x v="2"/>
    <s v="Avery 503"/>
    <n v="41.4"/>
    <n v="4"/>
    <n v="0"/>
    <n v="19.872"/>
  </r>
  <r>
    <n v="5907"/>
    <s v="US-2017-153948"/>
    <x v="44"/>
    <d v="2017-11-06T00:00:00"/>
    <s v="Same Day"/>
    <s v="FM-14290"/>
    <s v="Frank Merwin"/>
    <x v="2"/>
    <s v="United States"/>
    <s v="San Francisco"/>
    <x v="1"/>
    <n v="94122"/>
    <x v="1"/>
    <s v="TEC-AC-10003441"/>
    <x v="2"/>
    <x v="11"/>
    <s v="Kingston Digital DataTraveler 32GB USB 2.0"/>
    <n v="16.95"/>
    <n v="1"/>
    <n v="0"/>
    <n v="1.0169999999999995"/>
  </r>
  <r>
    <n v="5908"/>
    <s v="US-2016-113985"/>
    <x v="499"/>
    <d v="2016-12-07T00:00:00"/>
    <s v="Standard Class"/>
    <s v="KD-16495"/>
    <s v="Keith Dawkins"/>
    <x v="1"/>
    <s v="United States"/>
    <s v="San Jose"/>
    <x v="1"/>
    <n v="95123"/>
    <x v="1"/>
    <s v="OFF-BI-10002353"/>
    <x v="1"/>
    <x v="8"/>
    <s v="GBC VeloBind Cover Sets"/>
    <n v="24.704000000000001"/>
    <n v="2"/>
    <n v="0.2"/>
    <n v="9.2639999999999993"/>
  </r>
  <r>
    <n v="5909"/>
    <s v="US-2016-113985"/>
    <x v="499"/>
    <d v="2016-12-07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s v="Standard Class"/>
    <s v="KD-16495"/>
    <s v="Keith Dawkins"/>
    <x v="1"/>
    <s v="United States"/>
    <s v="San Jose"/>
    <x v="1"/>
    <n v="95123"/>
    <x v="1"/>
    <s v="FUR-FU-10003026"/>
    <x v="0"/>
    <x v="5"/>
    <s v="Eldon Regeneration Recycled Desk Accessories, Black"/>
    <n v="14.52"/>
    <n v="3"/>
    <n v="0"/>
    <n v="5.6627999999999998"/>
  </r>
  <r>
    <n v="5911"/>
    <s v="US-2016-113985"/>
    <x v="499"/>
    <d v="2016-12-07T00:00:00"/>
    <s v="Standard Class"/>
    <s v="KD-16495"/>
    <s v="Keith Dawkins"/>
    <x v="1"/>
    <s v="United States"/>
    <s v="San Jose"/>
    <x v="1"/>
    <n v="95123"/>
    <x v="1"/>
    <s v="OFF-BI-10000632"/>
    <x v="1"/>
    <x v="8"/>
    <s v="Satellite Sectional Post Binders"/>
    <n v="104.184"/>
    <n v="3"/>
    <n v="0.2"/>
    <n v="33.8598"/>
  </r>
  <r>
    <n v="5912"/>
    <s v="CA-2016-155383"/>
    <x v="907"/>
    <d v="2016-12-22T00:00:00"/>
    <s v="Standard Class"/>
    <s v="SC-20680"/>
    <s v="Steve Carroll"/>
    <x v="2"/>
    <s v="United States"/>
    <s v="Seattle"/>
    <x v="4"/>
    <n v="98115"/>
    <x v="1"/>
    <s v="OFF-ST-10001328"/>
    <x v="1"/>
    <x v="4"/>
    <s v="Personal Filing Tote with Lid, Black/Gray"/>
    <n v="46.53"/>
    <n v="3"/>
    <n v="0"/>
    <n v="13.028400000000001"/>
  </r>
  <r>
    <n v="5913"/>
    <s v="CA-2014-120432"/>
    <x v="829"/>
    <d v="2014-08-26T00:00:00"/>
    <s v="Second Class"/>
    <s v="DW-13585"/>
    <s v="Dorothy Wardle"/>
    <x v="1"/>
    <s v="United States"/>
    <s v="Owensboro"/>
    <x v="0"/>
    <n v="42301"/>
    <x v="0"/>
    <s v="OFF-SU-10004661"/>
    <x v="1"/>
    <x v="14"/>
    <s v="Acme Titanium Bonded Scissors"/>
    <n v="25.5"/>
    <n v="3"/>
    <n v="0"/>
    <n v="6.63"/>
  </r>
  <r>
    <n v="5914"/>
    <s v="US-2015-126977"/>
    <x v="14"/>
    <d v="2015-09-23T00:00:00"/>
    <s v="Standard Class"/>
    <s v="PF-19120"/>
    <s v="Peter Fuller"/>
    <x v="0"/>
    <s v="United States"/>
    <s v="New York City"/>
    <x v="15"/>
    <n v="10035"/>
    <x v="3"/>
    <s v="OFF-ST-10000617"/>
    <x v="1"/>
    <x v="4"/>
    <s v="Woodgrain Magazine Files by Perma"/>
    <n v="14.9"/>
    <n v="5"/>
    <n v="0"/>
    <n v="1.0429999999999984"/>
  </r>
  <r>
    <n v="5915"/>
    <s v="US-2015-126977"/>
    <x v="14"/>
    <d v="2015-09-23T00:00:00"/>
    <s v="Standard Class"/>
    <s v="PF-19120"/>
    <s v="Peter Fuller"/>
    <x v="0"/>
    <s v="United States"/>
    <s v="New York City"/>
    <x v="15"/>
    <n v="10035"/>
    <x v="3"/>
    <s v="OFF-LA-10002762"/>
    <x v="1"/>
    <x v="2"/>
    <s v="Avery 485"/>
    <n v="87.71"/>
    <n v="7"/>
    <n v="0"/>
    <n v="41.223699999999994"/>
  </r>
  <r>
    <n v="5916"/>
    <s v="US-2015-126977"/>
    <x v="14"/>
    <d v="2015-09-23T00:00:00"/>
    <s v="Standard Class"/>
    <s v="PF-19120"/>
    <s v="Peter Fuller"/>
    <x v="0"/>
    <s v="United States"/>
    <s v="New York City"/>
    <x v="15"/>
    <n v="10035"/>
    <x v="3"/>
    <s v="FUR-CH-10001973"/>
    <x v="0"/>
    <x v="1"/>
    <s v="Office Star Flex Back Scooter Chair with White Frame"/>
    <n v="199.76400000000001"/>
    <n v="2"/>
    <n v="0.1"/>
    <n v="8.8783999999999956"/>
  </r>
  <r>
    <n v="5917"/>
    <s v="US-2015-126977"/>
    <x v="14"/>
    <d v="2015-09-23T00:00:00"/>
    <s v="Standard Class"/>
    <s v="PF-19120"/>
    <s v="Peter Fuller"/>
    <x v="0"/>
    <s v="United States"/>
    <s v="New York City"/>
    <x v="15"/>
    <n v="10035"/>
    <x v="3"/>
    <s v="OFF-ST-10003058"/>
    <x v="1"/>
    <x v="4"/>
    <s v="Eldon Mobile Mega Data Cart  Mega Stackable  Add-On Trays"/>
    <n v="94.6"/>
    <n v="4"/>
    <n v="0"/>
    <n v="27.433999999999997"/>
  </r>
  <r>
    <n v="5918"/>
    <s v="US-2015-126977"/>
    <x v="14"/>
    <d v="2015-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s v="Standard Class"/>
    <s v="PF-19120"/>
    <s v="Peter Fuller"/>
    <x v="0"/>
    <s v="United States"/>
    <s v="New York City"/>
    <x v="15"/>
    <n v="10035"/>
    <x v="3"/>
    <s v="FUR-BO-10002213"/>
    <x v="0"/>
    <x v="0"/>
    <s v="DMI Eclipse Executive Suite Bookcases"/>
    <n v="2003.9200000000003"/>
    <n v="5"/>
    <n v="0.2"/>
    <n v="-25.049000000000149"/>
  </r>
  <r>
    <n v="5920"/>
    <s v="US-2015-126977"/>
    <x v="14"/>
    <d v="2015-09-23T00:00:00"/>
    <s v="Standard Class"/>
    <s v="PF-19120"/>
    <s v="Peter Fuller"/>
    <x v="0"/>
    <s v="United States"/>
    <s v="New York City"/>
    <x v="15"/>
    <n v="10035"/>
    <x v="3"/>
    <s v="TEC-PH-10002170"/>
    <x v="2"/>
    <x v="7"/>
    <s v="ClearSounds CSC500 Amplified Spirit Phone Corded phone"/>
    <n v="209.96999999999997"/>
    <n v="3"/>
    <n v="0"/>
    <n v="58.791600000000003"/>
  </r>
  <r>
    <n v="5921"/>
    <s v="US-2015-126977"/>
    <x v="14"/>
    <d v="2015-09-23T00:00:00"/>
    <s v="Standard Class"/>
    <s v="PF-19120"/>
    <s v="Peter Fuller"/>
    <x v="0"/>
    <s v="United States"/>
    <s v="New York City"/>
    <x v="15"/>
    <n v="10035"/>
    <x v="3"/>
    <s v="TEC-AC-10003033"/>
    <x v="2"/>
    <x v="11"/>
    <s v="Plantronics CS510 - Over-the-Head monaural Wireless Headset System"/>
    <n v="659.9"/>
    <n v="2"/>
    <n v="0"/>
    <n v="217.76699999999994"/>
  </r>
  <r>
    <n v="5922"/>
    <s v="US-2015-126977"/>
    <x v="14"/>
    <d v="2015-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s v="Standard Class"/>
    <s v="PF-19120"/>
    <s v="Peter Fuller"/>
    <x v="0"/>
    <s v="United States"/>
    <s v="New York City"/>
    <x v="15"/>
    <n v="10035"/>
    <x v="3"/>
    <s v="TEC-PH-10000169"/>
    <x v="2"/>
    <x v="7"/>
    <s v="ARKON Windshield Dashboard Air Vent Car Mount Holder"/>
    <n v="67.8"/>
    <n v="4"/>
    <n v="0"/>
    <n v="1.3559999999999945"/>
  </r>
  <r>
    <n v="5924"/>
    <s v="CA-2016-130288"/>
    <x v="491"/>
    <d v="2016-11-30T00:00:00"/>
    <s v="Second Class"/>
    <s v="DK-13225"/>
    <s v="Dean Katz"/>
    <x v="1"/>
    <s v="United States"/>
    <s v="New York City"/>
    <x v="15"/>
    <n v="10011"/>
    <x v="3"/>
    <s v="FUR-TA-10002958"/>
    <x v="0"/>
    <x v="3"/>
    <s v="Bevis Oval Conference Table, Walnut"/>
    <n v="313.17599999999999"/>
    <n v="2"/>
    <n v="0.4"/>
    <n v="-120.05080000000007"/>
  </r>
  <r>
    <n v="5925"/>
    <s v="CA-2017-146458"/>
    <x v="123"/>
    <d v="2017-11-22T00:00:00"/>
    <s v="Second Class"/>
    <s v="RB-19435"/>
    <s v="Richard Bierner"/>
    <x v="0"/>
    <s v="United States"/>
    <s v="Springfield"/>
    <x v="17"/>
    <n v="22153"/>
    <x v="0"/>
    <s v="OFF-AR-10001177"/>
    <x v="1"/>
    <x v="6"/>
    <s v="Newell 349"/>
    <n v="22.959999999999997"/>
    <n v="7"/>
    <n v="0"/>
    <n v="6.6583999999999968"/>
  </r>
  <r>
    <n v="5926"/>
    <s v="CA-2017-150420"/>
    <x v="95"/>
    <d v="2017-06-08T00:00:00"/>
    <s v="Standard Class"/>
    <s v="GD-14590"/>
    <s v="Giulietta Dortch"/>
    <x v="1"/>
    <s v="United States"/>
    <s v="Bellingham"/>
    <x v="4"/>
    <n v="98226"/>
    <x v="1"/>
    <s v="TEC-AC-10004975"/>
    <x v="2"/>
    <x v="11"/>
    <s v="Plantronics Audio 995 Wireless Stereo Headset"/>
    <n v="1099.5"/>
    <n v="10"/>
    <n v="0"/>
    <n v="362.83500000000004"/>
  </r>
  <r>
    <n v="5927"/>
    <s v="US-2014-118997"/>
    <x v="918"/>
    <d v="2014-04-12T00:00:00"/>
    <s v="Standard Class"/>
    <s v="RA-19885"/>
    <s v="Ruben Ausman"/>
    <x v="1"/>
    <s v="United States"/>
    <s v="Decatur"/>
    <x v="19"/>
    <n v="35601"/>
    <x v="0"/>
    <s v="FUR-TA-10001086"/>
    <x v="0"/>
    <x v="3"/>
    <s v="SAFCO PlanMaster Boards, 60w x 37-1/2d, White Melamine"/>
    <n v="1215.92"/>
    <n v="8"/>
    <n v="0"/>
    <n v="316.13920000000007"/>
  </r>
  <r>
    <n v="5928"/>
    <s v="CA-2014-114314"/>
    <x v="856"/>
    <d v="2014-10-15T00:00:00"/>
    <s v="Standard Class"/>
    <s v="DB-13555"/>
    <s v="Dorothy Badders"/>
    <x v="1"/>
    <s v="United States"/>
    <s v="Fayetteville"/>
    <x v="36"/>
    <n v="72701"/>
    <x v="0"/>
    <s v="OFF-LA-10000240"/>
    <x v="1"/>
    <x v="2"/>
    <s v="Self-Adhesive Address Labels for Typewriters by Universal"/>
    <n v="7.31"/>
    <n v="1"/>
    <n v="0"/>
    <n v="3.4356999999999998"/>
  </r>
  <r>
    <n v="5929"/>
    <s v="CA-2014-114314"/>
    <x v="856"/>
    <d v="2014-10-15T00:00:00"/>
    <s v="Standard Class"/>
    <s v="DB-13555"/>
    <s v="Dorothy Badders"/>
    <x v="1"/>
    <s v="United States"/>
    <s v="Fayetteville"/>
    <x v="36"/>
    <n v="72701"/>
    <x v="0"/>
    <s v="FUR-FU-10002107"/>
    <x v="0"/>
    <x v="5"/>
    <s v="Eldon Pizzaz Desk Accessories"/>
    <n v="8.92"/>
    <n v="4"/>
    <n v="0"/>
    <n v="3.9248000000000003"/>
  </r>
  <r>
    <n v="5930"/>
    <s v="US-2017-169551"/>
    <x v="437"/>
    <d v="2017-07-09T00:00:00"/>
    <s v="First Class"/>
    <s v="RL-19615"/>
    <s v="Rob Lucas"/>
    <x v="0"/>
    <s v="United States"/>
    <s v="Philadelphia"/>
    <x v="9"/>
    <n v="19120"/>
    <x v="3"/>
    <s v="FUR-BO-10001519"/>
    <x v="0"/>
    <x v="0"/>
    <s v="O'Sullivan 3-Shelf Heavy-Duty Bookcases"/>
    <n v="87.210000000000008"/>
    <n v="3"/>
    <n v="0.5"/>
    <n v="-45.349200000000003"/>
  </r>
  <r>
    <n v="5931"/>
    <s v="US-2017-169551"/>
    <x v="437"/>
    <d v="2017-07-09T00:00:00"/>
    <s v="First Class"/>
    <s v="RL-19615"/>
    <s v="Rob Lucas"/>
    <x v="0"/>
    <s v="United States"/>
    <s v="Philadelphia"/>
    <x v="9"/>
    <n v="19120"/>
    <x v="3"/>
    <s v="OFF-PA-10004100"/>
    <x v="1"/>
    <x v="10"/>
    <s v="Xerox 216"/>
    <n v="15.552000000000003"/>
    <n v="3"/>
    <n v="0.2"/>
    <n v="5.4432"/>
  </r>
  <r>
    <n v="5932"/>
    <s v="US-2017-169551"/>
    <x v="437"/>
    <d v="2017-07-09T00:00:00"/>
    <s v="First Class"/>
    <s v="RL-19615"/>
    <s v="Rob Lucas"/>
    <x v="0"/>
    <s v="United States"/>
    <s v="Philadelphia"/>
    <x v="9"/>
    <n v="19120"/>
    <x v="3"/>
    <s v="TEC-PH-10001363"/>
    <x v="2"/>
    <x v="7"/>
    <s v="Apple iPhone 5S"/>
    <n v="683.98799999999994"/>
    <n v="2"/>
    <n v="0.4"/>
    <n v="-113.9980000000001"/>
  </r>
  <r>
    <n v="5933"/>
    <s v="US-2017-169551"/>
    <x v="437"/>
    <d v="2017-07-09T00:00:00"/>
    <s v="First Class"/>
    <s v="RL-19615"/>
    <s v="Rob Lucas"/>
    <x v="0"/>
    <s v="United States"/>
    <s v="Philadelphia"/>
    <x v="9"/>
    <n v="19120"/>
    <x v="3"/>
    <s v="OFF-ST-10004835"/>
    <x v="1"/>
    <x v="4"/>
    <s v="Plastic Stacking Crates &amp; Casters"/>
    <n v="13.392000000000001"/>
    <n v="3"/>
    <n v="0.2"/>
    <n v="1.0044"/>
  </r>
  <r>
    <n v="5934"/>
    <s v="US-2017-169551"/>
    <x v="437"/>
    <d v="2017-07-09T00:00:00"/>
    <s v="First Class"/>
    <s v="RL-19615"/>
    <s v="Rob Lucas"/>
    <x v="0"/>
    <s v="United States"/>
    <s v="Philadelphia"/>
    <x v="9"/>
    <n v="19120"/>
    <x v="3"/>
    <s v="TEC-AC-10002018"/>
    <x v="2"/>
    <x v="11"/>
    <s v="AmazonBasics 3-Button USB Wired Mouse"/>
    <n v="16.776000000000003"/>
    <n v="3"/>
    <n v="0.2"/>
    <n v="4.8231000000000002"/>
  </r>
  <r>
    <n v="5935"/>
    <s v="US-2017-169551"/>
    <x v="437"/>
    <d v="2017-07-09T00:00:00"/>
    <s v="First Class"/>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s v="Same Day"/>
    <s v="RB-19465"/>
    <s v="Rick Bensley"/>
    <x v="2"/>
    <s v="United States"/>
    <s v="Seattle"/>
    <x v="4"/>
    <n v="98103"/>
    <x v="1"/>
    <s v="FUR-FU-10000221"/>
    <x v="0"/>
    <x v="5"/>
    <s v="Master Caster Door Stop, Brown"/>
    <n v="25.4"/>
    <n v="5"/>
    <n v="0"/>
    <n v="8.6359999999999992"/>
  </r>
  <r>
    <n v="5937"/>
    <s v="CA-2016-103107"/>
    <x v="975"/>
    <d v="2016-07-04T00:00:00"/>
    <s v="Same Day"/>
    <s v="RB-19465"/>
    <s v="Rick Bensley"/>
    <x v="2"/>
    <s v="United States"/>
    <s v="Seattle"/>
    <x v="4"/>
    <n v="98103"/>
    <x v="1"/>
    <s v="TEC-PH-10001198"/>
    <x v="2"/>
    <x v="7"/>
    <s v="Avaya 4621SW VoIP phone"/>
    <n v="177.48000000000002"/>
    <n v="3"/>
    <n v="0.2"/>
    <n v="19.966499999999982"/>
  </r>
  <r>
    <n v="5938"/>
    <s v="CA-2016-103107"/>
    <x v="975"/>
    <d v="2016-07-04T00:00:00"/>
    <s v="Same Day"/>
    <s v="RB-19465"/>
    <s v="Rick Bensley"/>
    <x v="2"/>
    <s v="United States"/>
    <s v="Seattle"/>
    <x v="4"/>
    <n v="98103"/>
    <x v="1"/>
    <s v="TEC-PH-10002564"/>
    <x v="2"/>
    <x v="7"/>
    <s v="OtterBox Defender Series Case - Samsung Galaxy S4"/>
    <n v="71.975999999999999"/>
    <n v="3"/>
    <n v="0.2"/>
    <n v="8.9969999999999892"/>
  </r>
  <r>
    <n v="5939"/>
    <s v="CA-2017-122077"/>
    <x v="240"/>
    <d v="2017-05-25T00:00:00"/>
    <s v="Standard Class"/>
    <s v="JF-15295"/>
    <s v="Jason Fortune-"/>
    <x v="0"/>
    <s v="United States"/>
    <s v="Plano"/>
    <x v="5"/>
    <n v="75023"/>
    <x v="2"/>
    <s v="TEC-PH-10003811"/>
    <x v="2"/>
    <x v="7"/>
    <s v="Jabra Supreme Plus Driver Edition Headset"/>
    <n v="95.992000000000004"/>
    <n v="1"/>
    <n v="0.2"/>
    <n v="9.5991999999999997"/>
  </r>
  <r>
    <n v="5940"/>
    <s v="CA-2017-122077"/>
    <x v="240"/>
    <d v="2017-05-25T00:00:00"/>
    <s v="Standard Class"/>
    <s v="JF-15295"/>
    <s v="Jason Fortune-"/>
    <x v="0"/>
    <s v="United States"/>
    <s v="Plano"/>
    <x v="5"/>
    <n v="75023"/>
    <x v="2"/>
    <s v="OFF-LA-10004178"/>
    <x v="1"/>
    <x v="2"/>
    <s v="Avery 491"/>
    <n v="13.216000000000001"/>
    <n v="4"/>
    <n v="0.2"/>
    <n v="4.2951999999999995"/>
  </r>
  <r>
    <n v="5941"/>
    <s v="CA-2017-112431"/>
    <x v="386"/>
    <d v="2017-10-14T00:00:00"/>
    <s v="Second Class"/>
    <s v="RW-19690"/>
    <s v="Robert Waldorf"/>
    <x v="0"/>
    <s v="United States"/>
    <s v="Los Angeles"/>
    <x v="1"/>
    <n v="90049"/>
    <x v="1"/>
    <s v="TEC-AC-10001465"/>
    <x v="2"/>
    <x v="11"/>
    <s v="SanDisk Cruzer 64 GB USB Flash Drive"/>
    <n v="435.84000000000003"/>
    <n v="12"/>
    <n v="0"/>
    <n v="130.75199999999995"/>
  </r>
  <r>
    <n v="5942"/>
    <s v="CA-2017-112431"/>
    <x v="386"/>
    <d v="2017-10-14T00:00:00"/>
    <s v="Second Class"/>
    <s v="RW-19690"/>
    <s v="Robert Waldorf"/>
    <x v="0"/>
    <s v="United States"/>
    <s v="Los Angeles"/>
    <x v="1"/>
    <n v="90049"/>
    <x v="1"/>
    <s v="OFF-AR-10000940"/>
    <x v="1"/>
    <x v="6"/>
    <s v="Newell 343"/>
    <n v="5.88"/>
    <n v="2"/>
    <n v="0"/>
    <n v="1.5876000000000001"/>
  </r>
  <r>
    <n v="5943"/>
    <s v="CA-2016-151092"/>
    <x v="876"/>
    <d v="2016-08-13T00:00:00"/>
    <s v="Standard Class"/>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s v="Standard Class"/>
    <s v="JM-15265"/>
    <s v="Janet Molinari"/>
    <x v="1"/>
    <s v="United States"/>
    <s v="Los Angeles"/>
    <x v="1"/>
    <n v="90036"/>
    <x v="1"/>
    <s v="FUR-FU-10000771"/>
    <x v="0"/>
    <x v="5"/>
    <s v="Eldon 200 Class Desk Accessories, Smoke"/>
    <n v="6.28"/>
    <n v="1"/>
    <n v="0"/>
    <n v="2.6376000000000004"/>
  </r>
  <r>
    <n v="5945"/>
    <s v="CA-2014-104178"/>
    <x v="55"/>
    <d v="2014-08-29T00:00:00"/>
    <s v="Standard Class"/>
    <s v="JM-15265"/>
    <s v="Janet Molinari"/>
    <x v="1"/>
    <s v="United States"/>
    <s v="Los Angeles"/>
    <x v="1"/>
    <n v="90036"/>
    <x v="1"/>
    <s v="TEC-AC-10002399"/>
    <x v="2"/>
    <x v="11"/>
    <s v="SanDisk Cruzer 32 GB USB Flash Drive"/>
    <n v="95.1"/>
    <n v="5"/>
    <n v="0"/>
    <n v="30.431999999999995"/>
  </r>
  <r>
    <n v="5946"/>
    <s v="CA-2014-104178"/>
    <x v="55"/>
    <d v="2014-08-29T00:00:00"/>
    <s v="Standard Class"/>
    <s v="JM-15265"/>
    <s v="Janet Molinari"/>
    <x v="1"/>
    <s v="United States"/>
    <s v="Los Angeles"/>
    <x v="1"/>
    <n v="90036"/>
    <x v="1"/>
    <s v="OFF-PA-10004983"/>
    <x v="1"/>
    <x v="10"/>
    <s v="Xerox 23"/>
    <n v="25.92"/>
    <n v="4"/>
    <n v="0"/>
    <n v="12.441600000000001"/>
  </r>
  <r>
    <n v="5947"/>
    <s v="CA-2014-104178"/>
    <x v="55"/>
    <d v="2014-08-29T00:00:00"/>
    <s v="Standard Class"/>
    <s v="JM-15265"/>
    <s v="Janet Molinari"/>
    <x v="1"/>
    <s v="United States"/>
    <s v="Los Angeles"/>
    <x v="1"/>
    <n v="90036"/>
    <x v="1"/>
    <s v="OFF-ST-10004258"/>
    <x v="1"/>
    <x v="4"/>
    <s v="Portable Personal File Box"/>
    <n v="48.84"/>
    <n v="4"/>
    <n v="0"/>
    <n v="13.186800000000005"/>
  </r>
  <r>
    <n v="5948"/>
    <s v="CA-2015-115924"/>
    <x v="471"/>
    <d v="2015-09-18T00:00:00"/>
    <s v="Second Class"/>
    <s v="BE-11455"/>
    <s v="Brad Eason"/>
    <x v="2"/>
    <s v="United States"/>
    <s v="Des Moines"/>
    <x v="23"/>
    <n v="50315"/>
    <x v="2"/>
    <s v="OFF-BI-10004040"/>
    <x v="1"/>
    <x v="8"/>
    <s v="Wilson Jones Impact Binders"/>
    <n v="25.9"/>
    <n v="5"/>
    <n v="0"/>
    <n v="12.690999999999999"/>
  </r>
  <r>
    <n v="5949"/>
    <s v="CA-2017-161046"/>
    <x v="916"/>
    <d v="2017-03-05T00:00:00"/>
    <s v="Same Day"/>
    <s v="CB-12535"/>
    <s v="Claudia Bergmann"/>
    <x v="1"/>
    <s v="United States"/>
    <s v="Southaven"/>
    <x v="35"/>
    <n v="38671"/>
    <x v="0"/>
    <s v="OFF-EN-10003862"/>
    <x v="1"/>
    <x v="12"/>
    <s v="Laser &amp; Ink Jet Business Envelopes"/>
    <n v="42.68"/>
    <n v="4"/>
    <n v="0"/>
    <n v="19.6328"/>
  </r>
  <r>
    <n v="5950"/>
    <s v="CA-2017-161046"/>
    <x v="916"/>
    <d v="2017-03-05T00:00:00"/>
    <s v="Same Day"/>
    <s v="CB-12535"/>
    <s v="Claudia Bergmann"/>
    <x v="1"/>
    <s v="United States"/>
    <s v="Southaven"/>
    <x v="35"/>
    <n v="38671"/>
    <x v="0"/>
    <s v="TEC-AC-10004571"/>
    <x v="2"/>
    <x v="11"/>
    <s v="Logitech G700s Rechargeable Gaming Mouse"/>
    <n v="299.96999999999997"/>
    <n v="3"/>
    <n v="0"/>
    <n v="125.98740000000001"/>
  </r>
  <r>
    <n v="5951"/>
    <s v="CA-2017-161046"/>
    <x v="916"/>
    <d v="2017-03-05T00:00:00"/>
    <s v="Same Day"/>
    <s v="CB-12535"/>
    <s v="Claudia Bergmann"/>
    <x v="1"/>
    <s v="United States"/>
    <s v="Southaven"/>
    <x v="35"/>
    <n v="38671"/>
    <x v="0"/>
    <s v="OFF-AP-10000891"/>
    <x v="1"/>
    <x v="9"/>
    <s v="Kensington 7 Outlet MasterPiece HOMEOFFICE Power Control Center"/>
    <n v="262.24"/>
    <n v="2"/>
    <n v="0"/>
    <n v="78.671999999999997"/>
  </r>
  <r>
    <n v="5952"/>
    <s v="CA-2017-161046"/>
    <x v="916"/>
    <d v="2017-03-05T00:00:00"/>
    <s v="Same Day"/>
    <s v="CB-12535"/>
    <s v="Claudia Bergmann"/>
    <x v="1"/>
    <s v="United States"/>
    <s v="Southaven"/>
    <x v="35"/>
    <n v="38671"/>
    <x v="0"/>
    <s v="OFF-BI-10002026"/>
    <x v="1"/>
    <x v="8"/>
    <s v="Ibico Recycled Linen-Style Covers"/>
    <n v="234.36"/>
    <n v="6"/>
    <n v="0"/>
    <n v="112.49279999999999"/>
  </r>
  <r>
    <n v="5953"/>
    <s v="US-2017-141698"/>
    <x v="4"/>
    <d v="2017-04-21T00:00:00"/>
    <s v="Standard Class"/>
    <s v="SD-20485"/>
    <s v="Shirley Daniels"/>
    <x v="2"/>
    <s v="United States"/>
    <s v="Houston"/>
    <x v="5"/>
    <n v="77041"/>
    <x v="2"/>
    <s v="OFF-PA-10001826"/>
    <x v="1"/>
    <x v="10"/>
    <s v="Xerox 207"/>
    <n v="20.736000000000004"/>
    <n v="4"/>
    <n v="0.2"/>
    <n v="7.2576000000000001"/>
  </r>
  <r>
    <n v="5954"/>
    <s v="US-2014-105151"/>
    <x v="809"/>
    <d v="2014-03-31T00:00:00"/>
    <s v="First Class"/>
    <s v="SG-20890"/>
    <s v="Susan Gilcrest"/>
    <x v="1"/>
    <s v="United States"/>
    <s v="New York City"/>
    <x v="15"/>
    <n v="10009"/>
    <x v="3"/>
    <s v="OFF-AR-10001231"/>
    <x v="1"/>
    <x v="6"/>
    <s v="Sanford EarthWrite Recycled Pencils, Medium Soft, #2"/>
    <n v="10.5"/>
    <n v="5"/>
    <n v="0"/>
    <n v="2.9400000000000004"/>
  </r>
  <r>
    <n v="5955"/>
    <s v="CA-2014-155796"/>
    <x v="7"/>
    <d v="2014-11-15T00:00:00"/>
    <s v="Second Class"/>
    <s v="TS-21430"/>
    <s v="Tom Stivers"/>
    <x v="1"/>
    <s v="United States"/>
    <s v="Reading"/>
    <x v="9"/>
    <n v="19601"/>
    <x v="3"/>
    <s v="FUR-FU-10000409"/>
    <x v="0"/>
    <x v="5"/>
    <s v="GE 4 Foot Flourescent Tube, 40 Watt"/>
    <n v="23.968000000000004"/>
    <n v="2"/>
    <n v="0.2"/>
    <n v="7.7896000000000001"/>
  </r>
  <r>
    <n v="5956"/>
    <s v="CA-2014-155796"/>
    <x v="7"/>
    <d v="2014-11-15T00:00:00"/>
    <s v="Second Class"/>
    <s v="TS-21430"/>
    <s v="Tom Stivers"/>
    <x v="1"/>
    <s v="United States"/>
    <s v="Reading"/>
    <x v="9"/>
    <n v="19601"/>
    <x v="3"/>
    <s v="FUR-BO-10002545"/>
    <x v="0"/>
    <x v="0"/>
    <s v="Atlantic Metals Mobile 3-Shelf Bookcases, Custom Colors"/>
    <n v="521.96"/>
    <n v="4"/>
    <n v="0.5"/>
    <n v="-250.54079999999999"/>
  </r>
  <r>
    <n v="5957"/>
    <s v="CA-2016-127138"/>
    <x v="299"/>
    <d v="2016-03-15T00:00:00"/>
    <s v="Second Class"/>
    <s v="DK-13225"/>
    <s v="Dean Katz"/>
    <x v="1"/>
    <s v="United States"/>
    <s v="San Francisco"/>
    <x v="1"/>
    <n v="94109"/>
    <x v="1"/>
    <s v="OFF-ST-10002756"/>
    <x v="1"/>
    <x v="4"/>
    <s v="Tennsco Stur-D-Stor Boltless Shelving, 5 Shelves, 24&quot; Deep, Sand"/>
    <n v="676.55"/>
    <n v="5"/>
    <n v="0"/>
    <n v="6.7655000000000598"/>
  </r>
  <r>
    <n v="5958"/>
    <s v="CA-2016-127138"/>
    <x v="299"/>
    <d v="2016-03-15T00:00:00"/>
    <s v="Second Class"/>
    <s v="DK-13225"/>
    <s v="Dean Katz"/>
    <x v="1"/>
    <s v="United States"/>
    <s v="San Francisco"/>
    <x v="1"/>
    <n v="94109"/>
    <x v="1"/>
    <s v="OFF-AP-10003842"/>
    <x v="1"/>
    <x v="9"/>
    <s v="Euro-Pro Shark Turbo Vacuum"/>
    <n v="154.9"/>
    <n v="5"/>
    <n v="0"/>
    <n v="40.274000000000001"/>
  </r>
  <r>
    <n v="5959"/>
    <s v="CA-2016-127138"/>
    <x v="299"/>
    <d v="2016-03-15T00:00:00"/>
    <s v="Second Class"/>
    <s v="DK-13225"/>
    <s v="Dean Katz"/>
    <x v="1"/>
    <s v="United States"/>
    <s v="San Francisco"/>
    <x v="1"/>
    <n v="94109"/>
    <x v="1"/>
    <s v="OFF-EN-10004459"/>
    <x v="1"/>
    <x v="12"/>
    <s v="Security-Tint Envelopes"/>
    <n v="30.56"/>
    <n v="4"/>
    <n v="0"/>
    <n v="14.974399999999999"/>
  </r>
  <r>
    <n v="5960"/>
    <s v="CA-2016-127138"/>
    <x v="299"/>
    <d v="2016-03-15T00:00:00"/>
    <s v="Second Class"/>
    <s v="DK-13225"/>
    <s v="Dean Katz"/>
    <x v="1"/>
    <s v="United States"/>
    <s v="San Francisco"/>
    <x v="1"/>
    <n v="94109"/>
    <x v="1"/>
    <s v="FUR-CH-10003746"/>
    <x v="0"/>
    <x v="1"/>
    <s v="Hon 4070 Series Pagoda Round Back Stacking Chairs"/>
    <n v="770.35200000000009"/>
    <n v="3"/>
    <n v="0.2"/>
    <n v="77.035199999999975"/>
  </r>
  <r>
    <n v="5961"/>
    <s v="CA-2017-150602"/>
    <x v="839"/>
    <d v="2017-02-14T00:00:00"/>
    <s v="Second Class"/>
    <s v="ML-17395"/>
    <s v="Marina Lichtenstein"/>
    <x v="1"/>
    <s v="United States"/>
    <s v="Los Angeles"/>
    <x v="1"/>
    <n v="90045"/>
    <x v="1"/>
    <s v="FUR-FU-10003142"/>
    <x v="0"/>
    <x v="5"/>
    <s v="Master Big Foot Doorstop, Beige"/>
    <n v="21.12"/>
    <n v="4"/>
    <n v="0"/>
    <n v="6.5471999999999984"/>
  </r>
  <r>
    <n v="5962"/>
    <s v="CA-2014-140732"/>
    <x v="7"/>
    <d v="2014-11-13T00:00:00"/>
    <s v="Second Class"/>
    <s v="MA-17560"/>
    <s v="Matt Abelman"/>
    <x v="2"/>
    <s v="United States"/>
    <s v="Los Angeles"/>
    <x v="1"/>
    <n v="90004"/>
    <x v="1"/>
    <s v="TEC-PH-10001425"/>
    <x v="2"/>
    <x v="7"/>
    <s v="Mophie Juice Pack Helium for iPhone"/>
    <n v="575.928"/>
    <n v="9"/>
    <n v="0.2"/>
    <n v="57.592799999999983"/>
  </r>
  <r>
    <n v="5963"/>
    <s v="CA-2014-140732"/>
    <x v="7"/>
    <d v="2014-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s v="Second Class"/>
    <s v="MA-17560"/>
    <s v="Matt Abelman"/>
    <x v="2"/>
    <s v="United States"/>
    <s v="Los Angeles"/>
    <x v="1"/>
    <n v="90004"/>
    <x v="1"/>
    <s v="OFF-PA-10003625"/>
    <x v="1"/>
    <x v="10"/>
    <s v="Xerox 1979"/>
    <n v="123.92"/>
    <n v="4"/>
    <n v="0"/>
    <n v="55.763999999999996"/>
  </r>
  <r>
    <n v="5965"/>
    <s v="CA-2017-119011"/>
    <x v="648"/>
    <d v="2017-08-25T00:00:00"/>
    <s v="Standard Class"/>
    <s v="LR-17035"/>
    <s v="Lisa Ryan"/>
    <x v="1"/>
    <s v="United States"/>
    <s v="San Francisco"/>
    <x v="1"/>
    <n v="94109"/>
    <x v="1"/>
    <s v="OFF-SU-10004768"/>
    <x v="1"/>
    <x v="14"/>
    <s v="Acme Kleencut Forged Steel Scissors"/>
    <n v="17.22"/>
    <n v="3"/>
    <n v="0"/>
    <n v="5.1659999999999986"/>
  </r>
  <r>
    <n v="5966"/>
    <s v="CA-2017-119011"/>
    <x v="648"/>
    <d v="2017-08-25T00:00:00"/>
    <s v="Standard Class"/>
    <s v="LR-17035"/>
    <s v="Lisa Ryan"/>
    <x v="1"/>
    <s v="United States"/>
    <s v="San Francisco"/>
    <x v="1"/>
    <n v="94109"/>
    <x v="1"/>
    <s v="OFF-ST-10000777"/>
    <x v="1"/>
    <x v="4"/>
    <s v="Companion Letter/Legal File, Black"/>
    <n v="226.56"/>
    <n v="6"/>
    <n v="0"/>
    <n v="63.436800000000005"/>
  </r>
  <r>
    <n v="5967"/>
    <s v="CA-2017-119011"/>
    <x v="648"/>
    <d v="2017-08-25T00:00:00"/>
    <s v="Standard Class"/>
    <s v="LR-17035"/>
    <s v="Lisa Ryan"/>
    <x v="1"/>
    <s v="United States"/>
    <s v="San Francisco"/>
    <x v="1"/>
    <n v="94109"/>
    <x v="1"/>
    <s v="TEC-PH-10003171"/>
    <x v="2"/>
    <x v="7"/>
    <s v="Plantronics Encore H101 Dual Earpieces Headset"/>
    <n v="107.88"/>
    <n v="3"/>
    <n v="0.2"/>
    <n v="10.787999999999997"/>
  </r>
  <r>
    <n v="5968"/>
    <s v="CA-2016-166912"/>
    <x v="804"/>
    <d v="2016-01-17T00:00:00"/>
    <s v="First Class"/>
    <s v="BE-11335"/>
    <s v="Bill Eplett"/>
    <x v="2"/>
    <s v="United States"/>
    <s v="New York City"/>
    <x v="15"/>
    <n v="10009"/>
    <x v="3"/>
    <s v="OFF-PA-10001033"/>
    <x v="1"/>
    <x v="10"/>
    <s v="Xerox 1893"/>
    <n v="81.98"/>
    <n v="2"/>
    <n v="0"/>
    <n v="40.170200000000001"/>
  </r>
  <r>
    <n v="5969"/>
    <s v="CA-2014-141726"/>
    <x v="836"/>
    <d v="2014-07-22T00:00:00"/>
    <s v="First Class"/>
    <s v="CC-12145"/>
    <s v="Charles Crestani"/>
    <x v="0"/>
    <s v="United States"/>
    <s v="San Diego"/>
    <x v="1"/>
    <n v="92105"/>
    <x v="1"/>
    <s v="OFF-PA-10000418"/>
    <x v="1"/>
    <x v="10"/>
    <s v="Xerox 189"/>
    <n v="104.85"/>
    <n v="1"/>
    <n v="0"/>
    <n v="50.327999999999996"/>
  </r>
  <r>
    <n v="5970"/>
    <s v="CA-2014-141726"/>
    <x v="836"/>
    <d v="2014-07-22T00:00:00"/>
    <s v="First Class"/>
    <s v="CC-12145"/>
    <s v="Charles Crestani"/>
    <x v="0"/>
    <s v="United States"/>
    <s v="San Diego"/>
    <x v="1"/>
    <n v="92105"/>
    <x v="1"/>
    <s v="OFF-BI-10001982"/>
    <x v="1"/>
    <x v="8"/>
    <s v="Wilson Jones Custom Binder Spines &amp; Labels"/>
    <n v="8.7040000000000006"/>
    <n v="2"/>
    <n v="0.2"/>
    <n v="3.1551999999999998"/>
  </r>
  <r>
    <n v="5971"/>
    <s v="CA-2014-141726"/>
    <x v="836"/>
    <d v="2014-07-22T00:00:00"/>
    <s v="First Class"/>
    <s v="CC-12145"/>
    <s v="Charles Crestani"/>
    <x v="0"/>
    <s v="United States"/>
    <s v="San Diego"/>
    <x v="1"/>
    <n v="92105"/>
    <x v="1"/>
    <s v="OFF-PA-10002230"/>
    <x v="1"/>
    <x v="10"/>
    <s v="Xerox 1897"/>
    <n v="19.920000000000002"/>
    <n v="4"/>
    <n v="0"/>
    <n v="9.7608000000000015"/>
  </r>
  <r>
    <n v="5972"/>
    <s v="CA-2014-141726"/>
    <x v="836"/>
    <d v="2014-07-22T00:00:00"/>
    <s v="First Class"/>
    <s v="CC-12145"/>
    <s v="Charles Crestani"/>
    <x v="0"/>
    <s v="United States"/>
    <s v="San Diego"/>
    <x v="1"/>
    <n v="92105"/>
    <x v="1"/>
    <s v="FUR-FU-10003577"/>
    <x v="0"/>
    <x v="5"/>
    <s v="Nu-Dell Leatherette Frames"/>
    <n v="43.019999999999996"/>
    <n v="3"/>
    <n v="0"/>
    <n v="15.4872"/>
  </r>
  <r>
    <n v="5973"/>
    <s v="CA-2017-115105"/>
    <x v="695"/>
    <d v="2017-02-11T00:00:00"/>
    <s v="Standard Class"/>
    <s v="BD-11770"/>
    <s v="Bryan Davis"/>
    <x v="0"/>
    <s v="United States"/>
    <s v="New York City"/>
    <x v="15"/>
    <n v="10024"/>
    <x v="3"/>
    <s v="FUR-BO-10001811"/>
    <x v="0"/>
    <x v="0"/>
    <s v="Atlantic Metals Mobile 5-Shelf Bookcases, Custom Colors"/>
    <n v="240.78400000000002"/>
    <n v="1"/>
    <n v="0.2"/>
    <n v="30.097999999999978"/>
  </r>
  <r>
    <n v="5974"/>
    <s v="CA-2015-143980"/>
    <x v="707"/>
    <d v="2015-12-29T00:00:00"/>
    <s v="Standard Class"/>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s v="Standard Class"/>
    <s v="DB-13615"/>
    <s v="Doug Bickford"/>
    <x v="0"/>
    <s v="United States"/>
    <s v="Charlotte"/>
    <x v="3"/>
    <n v="28205"/>
    <x v="0"/>
    <s v="OFF-ST-10000676"/>
    <x v="1"/>
    <x v="4"/>
    <s v="Fellowes Econo/Stor Drawers"/>
    <n v="387.72"/>
    <n v="5"/>
    <n v="0.2"/>
    <n v="-67.851000000000028"/>
  </r>
  <r>
    <n v="5976"/>
    <s v="CA-2017-102155"/>
    <x v="1002"/>
    <d v="2017-07-17T00:00:00"/>
    <s v="Standard Class"/>
    <s v="RR-19525"/>
    <s v="Rick Reed"/>
    <x v="1"/>
    <s v="United States"/>
    <s v="Overland Park"/>
    <x v="41"/>
    <n v="66212"/>
    <x v="2"/>
    <s v="OFF-ST-10001496"/>
    <x v="1"/>
    <x v="4"/>
    <s v="Standard Rollaway File with Lock"/>
    <n v="360.38"/>
    <n v="2"/>
    <n v="0"/>
    <n v="93.698800000000006"/>
  </r>
  <r>
    <n v="5977"/>
    <s v="CA-2017-102155"/>
    <x v="1002"/>
    <d v="2017-07-17T00:00:00"/>
    <s v="Standard Class"/>
    <s v="RR-19525"/>
    <s v="Rick Reed"/>
    <x v="1"/>
    <s v="United States"/>
    <s v="Overland Park"/>
    <x v="41"/>
    <n v="66212"/>
    <x v="2"/>
    <s v="OFF-PA-10003673"/>
    <x v="1"/>
    <x v="10"/>
    <s v="Strathmore Photo Mount Cards"/>
    <n v="13.56"/>
    <n v="2"/>
    <n v="0"/>
    <n v="6.2375999999999996"/>
  </r>
  <r>
    <n v="5978"/>
    <s v="CA-2017-116953"/>
    <x v="558"/>
    <d v="2017-04-25T00:00:00"/>
    <s v="First Class"/>
    <s v="SV-20935"/>
    <s v="Susan Vittorini"/>
    <x v="0"/>
    <s v="United States"/>
    <s v="Mesa"/>
    <x v="16"/>
    <n v="85204"/>
    <x v="1"/>
    <s v="TEC-PH-10004614"/>
    <x v="2"/>
    <x v="7"/>
    <s v="AT&amp;T 841000 Phone"/>
    <n v="552"/>
    <n v="10"/>
    <n v="0.2"/>
    <n v="34.5"/>
  </r>
  <r>
    <n v="5979"/>
    <s v="CA-2014-117765"/>
    <x v="557"/>
    <d v="2014-09-13T00:00:00"/>
    <s v="Standard Class"/>
    <s v="RB-19465"/>
    <s v="Rick Bensley"/>
    <x v="2"/>
    <s v="United States"/>
    <s v="Tulsa"/>
    <x v="26"/>
    <n v="74133"/>
    <x v="2"/>
    <s v="FUR-TA-10001039"/>
    <x v="0"/>
    <x v="3"/>
    <s v="KI Adjustable-Height Table"/>
    <n v="429.90000000000003"/>
    <n v="5"/>
    <n v="0"/>
    <n v="111.77400000000003"/>
  </r>
  <r>
    <n v="5980"/>
    <s v="CA-2014-117765"/>
    <x v="557"/>
    <d v="2014-09-13T00:00:00"/>
    <s v="Standard Class"/>
    <s v="RB-19465"/>
    <s v="Rick Bensley"/>
    <x v="2"/>
    <s v="United States"/>
    <s v="Tulsa"/>
    <x v="26"/>
    <n v="74133"/>
    <x v="2"/>
    <s v="OFF-BI-10000474"/>
    <x v="1"/>
    <x v="8"/>
    <s v="Avery Recycled Flexi-View Covers for Binding Systems"/>
    <n v="32.06"/>
    <n v="2"/>
    <n v="0"/>
    <n v="15.3888"/>
  </r>
  <r>
    <n v="5981"/>
    <s v="CA-2014-117765"/>
    <x v="557"/>
    <d v="2014-09-13T00:00:00"/>
    <s v="Standard Class"/>
    <s v="RB-19465"/>
    <s v="Rick Bensley"/>
    <x v="2"/>
    <s v="United States"/>
    <s v="Tulsa"/>
    <x v="26"/>
    <n v="74133"/>
    <x v="2"/>
    <s v="FUR-CH-10004698"/>
    <x v="0"/>
    <x v="1"/>
    <s v="Padded Folding Chairs, Black, 4/Carton"/>
    <n v="161.96"/>
    <n v="2"/>
    <n v="0"/>
    <n v="45.348800000000011"/>
  </r>
  <r>
    <n v="5982"/>
    <s v="CA-2014-117765"/>
    <x v="557"/>
    <d v="2014-09-13T00:00:00"/>
    <s v="Standard Class"/>
    <s v="RB-19465"/>
    <s v="Rick Bensley"/>
    <x v="2"/>
    <s v="United States"/>
    <s v="Tulsa"/>
    <x v="26"/>
    <n v="74133"/>
    <x v="2"/>
    <s v="OFF-ST-10003327"/>
    <x v="1"/>
    <x v="4"/>
    <s v="Akro-Mils 12-Gallon Tote"/>
    <n v="19.86"/>
    <n v="2"/>
    <n v="0"/>
    <n v="5.7593999999999976"/>
  </r>
  <r>
    <n v="5983"/>
    <s v="CA-2016-114895"/>
    <x v="831"/>
    <d v="2016-11-28T00:00:00"/>
    <s v="Standard Class"/>
    <s v="MV-18190"/>
    <s v="Mike Vittorini"/>
    <x v="0"/>
    <s v="United States"/>
    <s v="New York City"/>
    <x v="15"/>
    <n v="10035"/>
    <x v="3"/>
    <s v="OFF-PA-10000232"/>
    <x v="1"/>
    <x v="10"/>
    <s v="Xerox 1975"/>
    <n v="12.96"/>
    <n v="2"/>
    <n v="0"/>
    <n v="6.3504000000000005"/>
  </r>
  <r>
    <n v="5984"/>
    <s v="CA-2017-112984"/>
    <x v="118"/>
    <d v="2017-09-18T00:00:00"/>
    <s v="Second Class"/>
    <s v="EH-14185"/>
    <s v="Evan Henry"/>
    <x v="0"/>
    <s v="United States"/>
    <s v="Philadelphia"/>
    <x v="9"/>
    <n v="19143"/>
    <x v="3"/>
    <s v="OFF-PA-10003657"/>
    <x v="1"/>
    <x v="10"/>
    <s v="Xerox 1927"/>
    <n v="20.544000000000004"/>
    <n v="6"/>
    <n v="0.2"/>
    <n v="6.4199999999999964"/>
  </r>
  <r>
    <n v="5985"/>
    <s v="CA-2016-163776"/>
    <x v="1080"/>
    <d v="2016-07-25T00:00:00"/>
    <s v="Standard Class"/>
    <s v="JS-16030"/>
    <s v="Joy Smith"/>
    <x v="0"/>
    <s v="United States"/>
    <s v="Hattiesburg"/>
    <x v="35"/>
    <n v="39401"/>
    <x v="0"/>
    <s v="FUR-FU-10001185"/>
    <x v="0"/>
    <x v="5"/>
    <s v="Advantus Employee of the Month Certificate Frame, 11 x 13-1/2"/>
    <n v="185.57999999999998"/>
    <n v="6"/>
    <n v="0"/>
    <n v="76.087800000000001"/>
  </r>
  <r>
    <n v="5986"/>
    <s v="CA-2016-163776"/>
    <x v="1080"/>
    <d v="2016-07-25T00:00:00"/>
    <s v="Standard Class"/>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s v="Standard Class"/>
    <s v="JS-16030"/>
    <s v="Joy Smith"/>
    <x v="0"/>
    <s v="United States"/>
    <s v="Hattiesburg"/>
    <x v="35"/>
    <n v="39401"/>
    <x v="0"/>
    <s v="OFF-ST-10002485"/>
    <x v="1"/>
    <x v="4"/>
    <s v="Rogers Deluxe File Chest"/>
    <n v="87.92"/>
    <n v="4"/>
    <n v="0"/>
    <n v="0.87919999999999732"/>
  </r>
  <r>
    <n v="5988"/>
    <s v="CA-2016-163776"/>
    <x v="1080"/>
    <d v="2016-07-25T00:00:00"/>
    <s v="Standard Class"/>
    <s v="JS-16030"/>
    <s v="Joy Smith"/>
    <x v="0"/>
    <s v="United States"/>
    <s v="Hattiesburg"/>
    <x v="35"/>
    <n v="39401"/>
    <x v="0"/>
    <s v="OFF-PA-10001033"/>
    <x v="1"/>
    <x v="10"/>
    <s v="Xerox 1893"/>
    <n v="245.94"/>
    <n v="6"/>
    <n v="0"/>
    <n v="120.51060000000001"/>
  </r>
  <r>
    <n v="5989"/>
    <s v="CA-2016-163776"/>
    <x v="1080"/>
    <d v="2016-07-25T00:00:00"/>
    <s v="Standard Class"/>
    <s v="JS-16030"/>
    <s v="Joy Smith"/>
    <x v="0"/>
    <s v="United States"/>
    <s v="Hattiesburg"/>
    <x v="35"/>
    <n v="39401"/>
    <x v="0"/>
    <s v="OFF-BI-10000404"/>
    <x v="1"/>
    <x v="8"/>
    <s v="Avery Printable Repositionable Plastic Tabs"/>
    <n v="8.6"/>
    <n v="1"/>
    <n v="0"/>
    <n v="4.0419999999999998"/>
  </r>
  <r>
    <n v="5990"/>
    <s v="CA-2016-163776"/>
    <x v="1080"/>
    <d v="2016-07-25T00:00:00"/>
    <s v="Standard Class"/>
    <s v="JS-16030"/>
    <s v="Joy Smith"/>
    <x v="0"/>
    <s v="United States"/>
    <s v="Hattiesburg"/>
    <x v="35"/>
    <n v="39401"/>
    <x v="0"/>
    <s v="FUR-BO-10003546"/>
    <x v="0"/>
    <x v="0"/>
    <s v="Hon 4-Shelf Metal Bookcases"/>
    <n v="504.90000000000003"/>
    <n v="5"/>
    <n v="0"/>
    <n v="126.22500000000002"/>
  </r>
  <r>
    <n v="5991"/>
    <s v="US-2017-163300"/>
    <x v="175"/>
    <d v="2017-09-21T00:00:00"/>
    <s v="Standard Class"/>
    <s v="ES-14020"/>
    <s v="Erica Smith"/>
    <x v="0"/>
    <s v="United States"/>
    <s v="Los Angeles"/>
    <x v="1"/>
    <n v="90049"/>
    <x v="1"/>
    <s v="OFF-BI-10004390"/>
    <x v="1"/>
    <x v="8"/>
    <s v="GBC DocuBind 200 Manual Binding Machine"/>
    <n v="2357.4880000000003"/>
    <n v="7"/>
    <n v="0.2"/>
    <n v="884.05799999999999"/>
  </r>
  <r>
    <n v="5992"/>
    <s v="US-2017-163300"/>
    <x v="175"/>
    <d v="2017-09-21T00:00:00"/>
    <s v="Standard Class"/>
    <s v="ES-14020"/>
    <s v="Erica Smith"/>
    <x v="0"/>
    <s v="United States"/>
    <s v="Los Angeles"/>
    <x v="1"/>
    <n v="90049"/>
    <x v="1"/>
    <s v="TEC-PH-10001700"/>
    <x v="2"/>
    <x v="7"/>
    <s v="Panasonic KX-TG6844B Expandable Digital Cordless Telephone"/>
    <n v="369.54399999999998"/>
    <n v="7"/>
    <n v="0.2"/>
    <n v="32.335100000000025"/>
  </r>
  <r>
    <n v="5993"/>
    <s v="US-2017-163300"/>
    <x v="175"/>
    <d v="2017-09-21T00:00:00"/>
    <s v="Standard Class"/>
    <s v="ES-14020"/>
    <s v="Erica Smith"/>
    <x v="0"/>
    <s v="United States"/>
    <s v="Los Angeles"/>
    <x v="1"/>
    <n v="90049"/>
    <x v="1"/>
    <s v="FUR-CH-10003396"/>
    <x v="0"/>
    <x v="1"/>
    <s v="Global Deluxe Steno Chair"/>
    <n v="184.75200000000001"/>
    <n v="3"/>
    <n v="0.2"/>
    <n v="-20.784600000000012"/>
  </r>
  <r>
    <n v="5994"/>
    <s v="CA-2016-162187"/>
    <x v="25"/>
    <d v="2016-12-11T00:00:00"/>
    <s v="Same Day"/>
    <s v="NS-18640"/>
    <s v="Noel Staavos"/>
    <x v="1"/>
    <s v="United States"/>
    <s v="Columbus"/>
    <x v="24"/>
    <n v="43229"/>
    <x v="3"/>
    <s v="OFF-ST-10001558"/>
    <x v="1"/>
    <x v="4"/>
    <s v="Acco Perma 4000 Stacking Storage Drawers"/>
    <n v="64.959999999999994"/>
    <n v="5"/>
    <n v="0.2"/>
    <n v="-4.0599999999999987"/>
  </r>
  <r>
    <n v="5995"/>
    <s v="CA-2016-162187"/>
    <x v="25"/>
    <d v="2016-12-11T00:00:00"/>
    <s v="Same Day"/>
    <s v="NS-18640"/>
    <s v="Noel Staavos"/>
    <x v="1"/>
    <s v="United States"/>
    <s v="Columbus"/>
    <x v="24"/>
    <n v="43229"/>
    <x v="3"/>
    <s v="OFF-SU-10004782"/>
    <x v="1"/>
    <x v="14"/>
    <s v="Elite 5&quot; Scissors"/>
    <n v="13.52"/>
    <n v="2"/>
    <n v="0.2"/>
    <n v="1.6899999999999986"/>
  </r>
  <r>
    <n v="5996"/>
    <s v="CA-2016-162187"/>
    <x v="25"/>
    <d v="2016-12-11T00:00:00"/>
    <s v="Same Day"/>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s v="Same Day"/>
    <s v="NS-18640"/>
    <s v="Noel Staavos"/>
    <x v="1"/>
    <s v="United States"/>
    <s v="Columbus"/>
    <x v="24"/>
    <n v="43229"/>
    <x v="3"/>
    <s v="OFF-AP-10000576"/>
    <x v="1"/>
    <x v="9"/>
    <s v="Belkin 325VA UPS Surge Protector, 6'"/>
    <n v="387.13600000000002"/>
    <n v="4"/>
    <n v="0.2"/>
    <n v="24.196000000000012"/>
  </r>
  <r>
    <n v="5998"/>
    <s v="CA-2016-162187"/>
    <x v="25"/>
    <d v="2016-12-11T00:00:00"/>
    <s v="Same Day"/>
    <s v="NS-18640"/>
    <s v="Noel Staavos"/>
    <x v="1"/>
    <s v="United States"/>
    <s v="Columbus"/>
    <x v="24"/>
    <n v="43229"/>
    <x v="3"/>
    <s v="FUR-TA-10003008"/>
    <x v="0"/>
    <x v="3"/>
    <s v="Lesro Round Back Collection Coffee Table, End Table"/>
    <n v="328.59000000000003"/>
    <n v="3"/>
    <n v="0.4"/>
    <n v="-147.8655"/>
  </r>
  <r>
    <n v="5999"/>
    <s v="US-2014-112991"/>
    <x v="325"/>
    <d v="2014-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s v="Standard Class"/>
    <s v="SH-19975"/>
    <s v="Sally Hughsby"/>
    <x v="1"/>
    <s v="United States"/>
    <s v="Caldwell"/>
    <x v="45"/>
    <n v="83605"/>
    <x v="1"/>
    <s v="OFF-PA-10000019"/>
    <x v="1"/>
    <x v="10"/>
    <s v="Xerox 1931"/>
    <n v="25.92"/>
    <n v="4"/>
    <n v="0"/>
    <n v="12.441600000000001"/>
  </r>
  <r>
    <n v="6001"/>
    <s v="US-2014-112991"/>
    <x v="325"/>
    <d v="2014-12-14T00:00:00"/>
    <s v="Standard Class"/>
    <s v="SH-19975"/>
    <s v="Sally Hughsby"/>
    <x v="1"/>
    <s v="United States"/>
    <s v="Caldwell"/>
    <x v="45"/>
    <n v="83605"/>
    <x v="1"/>
    <s v="OFF-PA-10002222"/>
    <x v="1"/>
    <x v="10"/>
    <s v="Xerox Color Copier Paper, 11&quot; x 17&quot;, Ream"/>
    <n v="91.36"/>
    <n v="4"/>
    <n v="0"/>
    <n v="42.025599999999997"/>
  </r>
  <r>
    <n v="6002"/>
    <s v="CA-2014-124079"/>
    <x v="736"/>
    <d v="2014-12-17T00:00:00"/>
    <s v="Standard Class"/>
    <s v="RF-19345"/>
    <s v="Randy Ferguson"/>
    <x v="1"/>
    <s v="United States"/>
    <s v="Phoenix"/>
    <x v="16"/>
    <n v="85023"/>
    <x v="1"/>
    <s v="FUR-FU-10002553"/>
    <x v="0"/>
    <x v="5"/>
    <s v="Electrix Incandescent Magnifying Lamp, Black"/>
    <n v="87.960000000000008"/>
    <n v="3"/>
    <n v="0.2"/>
    <n v="7.6965000000000039"/>
  </r>
  <r>
    <n v="6003"/>
    <s v="CA-2014-124079"/>
    <x v="736"/>
    <d v="2014-12-17T00:00:00"/>
    <s v="Standard Class"/>
    <s v="RF-19345"/>
    <s v="Randy Ferguson"/>
    <x v="1"/>
    <s v="United States"/>
    <s v="Phoenix"/>
    <x v="16"/>
    <n v="85023"/>
    <x v="1"/>
    <s v="OFF-BI-10002103"/>
    <x v="1"/>
    <x v="8"/>
    <s v="Cardinal Slant-D Ring Binder, Heavy Gauge Vinyl"/>
    <n v="5.2140000000000004"/>
    <n v="2"/>
    <n v="0.7"/>
    <n v="-4.1711999999999989"/>
  </r>
  <r>
    <n v="6004"/>
    <s v="US-2017-146878"/>
    <x v="296"/>
    <d v="2017-09-27T00:00:00"/>
    <s v="Standard Class"/>
    <s v="DL-12865"/>
    <s v="Dan Lawera"/>
    <x v="0"/>
    <s v="United States"/>
    <s v="Miami"/>
    <x v="2"/>
    <n v="33142"/>
    <x v="0"/>
    <s v="OFF-BI-10002794"/>
    <x v="1"/>
    <x v="8"/>
    <s v="Avery Trapezoid Ring Binder, 3&quot; Capacity, Black, 1040 sheets"/>
    <n v="12.294"/>
    <n v="1"/>
    <n v="0.7"/>
    <n v="-8.6057999999999986"/>
  </r>
  <r>
    <n v="6005"/>
    <s v="CA-2017-107244"/>
    <x v="210"/>
    <d v="2017-09-11T00:00:00"/>
    <s v="Standard Class"/>
    <s v="AG-10390"/>
    <s v="Allen Goldenen"/>
    <x v="0"/>
    <s v="United States"/>
    <s v="Los Angeles"/>
    <x v="1"/>
    <n v="90004"/>
    <x v="1"/>
    <s v="FUR-FU-10002597"/>
    <x v="0"/>
    <x v="5"/>
    <s v="C-Line Magnetic Cubicle Keepers, Clear Polypropylene"/>
    <n v="19.760000000000002"/>
    <n v="4"/>
    <n v="0"/>
    <n v="8.2992000000000008"/>
  </r>
  <r>
    <n v="6006"/>
    <s v="CA-2015-100657"/>
    <x v="121"/>
    <d v="2015-11-07T00:00:00"/>
    <s v="Standard Class"/>
    <s v="SW-20245"/>
    <s v="Scot Wooten"/>
    <x v="0"/>
    <s v="United States"/>
    <s v="Troy"/>
    <x v="15"/>
    <n v="12180"/>
    <x v="3"/>
    <s v="FUR-CH-10003535"/>
    <x v="0"/>
    <x v="1"/>
    <s v="Global Armless Task Chair, Royal Blue"/>
    <n v="109.764"/>
    <n v="2"/>
    <n v="0.1"/>
    <n v="8.5371999999999968"/>
  </r>
  <r>
    <n v="6007"/>
    <s v="CA-2017-129581"/>
    <x v="157"/>
    <d v="2017-12-18T00:00:00"/>
    <s v="Standard Class"/>
    <s v="KN-16390"/>
    <s v="Katherine Nockton"/>
    <x v="1"/>
    <s v="United States"/>
    <s v="New Bedford"/>
    <x v="31"/>
    <n v="2740"/>
    <x v="3"/>
    <s v="TEC-PH-10001527"/>
    <x v="2"/>
    <x v="7"/>
    <s v="Plantronics MX500i Earset"/>
    <n v="128.85000000000002"/>
    <n v="3"/>
    <n v="0"/>
    <n v="3.8654999999999973"/>
  </r>
  <r>
    <n v="6008"/>
    <s v="CA-2017-129028"/>
    <x v="719"/>
    <d v="2017-04-03T00:00:00"/>
    <s v="First Class"/>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s v="Standard Class"/>
    <s v="CL-12565"/>
    <s v="Clay Ludtke"/>
    <x v="0"/>
    <s v="United States"/>
    <s v="Los Angeles"/>
    <x v="1"/>
    <n v="90049"/>
    <x v="1"/>
    <s v="OFF-PA-10000595"/>
    <x v="1"/>
    <x v="10"/>
    <s v="Xerox 1929"/>
    <n v="68.52"/>
    <n v="3"/>
    <n v="0"/>
    <n v="31.519199999999998"/>
  </r>
  <r>
    <n v="6010"/>
    <s v="CA-2015-135580"/>
    <x v="1081"/>
    <d v="2016-01-03T00:00:00"/>
    <s v="Standard Class"/>
    <s v="CL-12565"/>
    <s v="Clay Ludtke"/>
    <x v="0"/>
    <s v="United States"/>
    <s v="Los Angeles"/>
    <x v="1"/>
    <n v="90049"/>
    <x v="1"/>
    <s v="OFF-ST-10000798"/>
    <x v="1"/>
    <x v="4"/>
    <s v="2300 Heavy-Duty Transfer File Systems by Perma"/>
    <n v="74.94"/>
    <n v="3"/>
    <n v="0"/>
    <n v="14.238599999999995"/>
  </r>
  <r>
    <n v="6011"/>
    <s v="CA-2015-135580"/>
    <x v="1081"/>
    <d v="2016-01-03T00:00:00"/>
    <s v="Standard Class"/>
    <s v="CL-12565"/>
    <s v="Clay Ludtke"/>
    <x v="0"/>
    <s v="United States"/>
    <s v="Los Angeles"/>
    <x v="1"/>
    <n v="90049"/>
    <x v="1"/>
    <s v="TEC-MA-10004002"/>
    <x v="2"/>
    <x v="15"/>
    <s v="Zebra GX420t Direct Thermal/Thermal Transfer Printer"/>
    <n v="2548.5600000000004"/>
    <n v="6"/>
    <n v="0.2"/>
    <n v="286.71299999999962"/>
  </r>
  <r>
    <n v="6012"/>
    <s v="CA-2015-135580"/>
    <x v="1081"/>
    <d v="2016-01-03T00:00:00"/>
    <s v="Standard Class"/>
    <s v="CL-12565"/>
    <s v="Clay Ludtke"/>
    <x v="0"/>
    <s v="United States"/>
    <s v="Los Angeles"/>
    <x v="1"/>
    <n v="90049"/>
    <x v="1"/>
    <s v="OFF-EN-10003296"/>
    <x v="1"/>
    <x v="12"/>
    <s v="Tyvek Side-Opening Peel &amp; Seel Expanding Envelopes"/>
    <n v="271.44"/>
    <n v="3"/>
    <n v="0"/>
    <n v="122.148"/>
  </r>
  <r>
    <n v="6013"/>
    <s v="CA-2015-135580"/>
    <x v="1081"/>
    <d v="2016-01-03T00:00:00"/>
    <s v="Standard Class"/>
    <s v="CL-12565"/>
    <s v="Clay Ludtke"/>
    <x v="0"/>
    <s v="United States"/>
    <s v="Los Angeles"/>
    <x v="1"/>
    <n v="90049"/>
    <x v="1"/>
    <s v="TEC-PH-10004345"/>
    <x v="2"/>
    <x v="7"/>
    <s v="Cisco SPA 502G IP Phone"/>
    <n v="287.88"/>
    <n v="3"/>
    <n v="0.2"/>
    <n v="35.984999999999999"/>
  </r>
  <r>
    <n v="6014"/>
    <s v="CA-2016-159016"/>
    <x v="612"/>
    <d v="2016-03-11T00:00:00"/>
    <s v="First Class"/>
    <s v="KF-16285"/>
    <s v="Karen Ferguson"/>
    <x v="2"/>
    <s v="United States"/>
    <s v="Los Angeles"/>
    <x v="1"/>
    <n v="90008"/>
    <x v="1"/>
    <s v="OFF-PA-10004405"/>
    <x v="1"/>
    <x v="10"/>
    <s v="Rediform Voice Mail Log Books"/>
    <n v="14.9"/>
    <n v="5"/>
    <n v="0"/>
    <n v="7.1519999999999992"/>
  </r>
  <r>
    <n v="6015"/>
    <s v="CA-2016-159016"/>
    <x v="612"/>
    <d v="2016-03-11T00:00:00"/>
    <s v="First Class"/>
    <s v="KF-16285"/>
    <s v="Karen Ferguson"/>
    <x v="2"/>
    <s v="United States"/>
    <s v="Los Angeles"/>
    <x v="1"/>
    <n v="90008"/>
    <x v="1"/>
    <s v="TEC-PH-10002885"/>
    <x v="2"/>
    <x v="7"/>
    <s v="Apple iPhone 5"/>
    <n v="4158.9120000000003"/>
    <n v="8"/>
    <n v="0.2"/>
    <n v="363.90480000000025"/>
  </r>
  <r>
    <n v="6016"/>
    <s v="CA-2014-102652"/>
    <x v="322"/>
    <d v="2014-04-12T00:00:00"/>
    <s v="Standard Class"/>
    <s v="AY-10555"/>
    <s v="Andy Yotov"/>
    <x v="1"/>
    <s v="United States"/>
    <s v="Los Angeles"/>
    <x v="1"/>
    <n v="90049"/>
    <x v="1"/>
    <s v="FUR-FU-10000747"/>
    <x v="0"/>
    <x v="5"/>
    <s v="Tenex B1-RE Series Chair Mats for Low Pile Carpets"/>
    <n v="91.96"/>
    <n v="2"/>
    <n v="0"/>
    <n v="15.633199999999988"/>
  </r>
  <r>
    <n v="6017"/>
    <s v="CA-2014-102652"/>
    <x v="322"/>
    <d v="2014-04-12T00:00:00"/>
    <s v="Standard Class"/>
    <s v="AY-10555"/>
    <s v="Andy Yotov"/>
    <x v="1"/>
    <s v="United States"/>
    <s v="Los Angeles"/>
    <x v="1"/>
    <n v="90049"/>
    <x v="1"/>
    <s v="FUR-FU-10001918"/>
    <x v="0"/>
    <x v="5"/>
    <s v="C-Line Cubicle Keepers Polyproplyene Holder With Velcro Backings"/>
    <n v="33.11"/>
    <n v="7"/>
    <n v="0"/>
    <n v="12.912900000000004"/>
  </r>
  <r>
    <n v="6018"/>
    <s v="CA-2014-102652"/>
    <x v="322"/>
    <d v="2014-04-12T00:00:00"/>
    <s v="Standard Class"/>
    <s v="AY-10555"/>
    <s v="Andy Yotov"/>
    <x v="1"/>
    <s v="United States"/>
    <s v="Los Angeles"/>
    <x v="1"/>
    <n v="90049"/>
    <x v="1"/>
    <s v="OFF-PA-10003309"/>
    <x v="1"/>
    <x v="10"/>
    <s v="Xerox 211"/>
    <n v="19.440000000000001"/>
    <n v="3"/>
    <n v="0"/>
    <n v="9.3312000000000008"/>
  </r>
  <r>
    <n v="6019"/>
    <s v="CA-2014-102652"/>
    <x v="322"/>
    <d v="2014-04-12T00:00:00"/>
    <s v="Standard Class"/>
    <s v="AY-10555"/>
    <s v="Andy Yotov"/>
    <x v="1"/>
    <s v="United States"/>
    <s v="Los Angeles"/>
    <x v="1"/>
    <n v="90049"/>
    <x v="1"/>
    <s v="OFF-PA-10001977"/>
    <x v="1"/>
    <x v="10"/>
    <s v="Xerox 194"/>
    <n v="55.48"/>
    <n v="1"/>
    <n v="0"/>
    <n v="26.630399999999998"/>
  </r>
  <r>
    <n v="6020"/>
    <s v="CA-2014-152422"/>
    <x v="1082"/>
    <d v="2014-10-10T00:00:00"/>
    <s v="Second Class"/>
    <s v="BD-11635"/>
    <s v="Brian Derr"/>
    <x v="0"/>
    <s v="United States"/>
    <s v="Columbus"/>
    <x v="24"/>
    <n v="43229"/>
    <x v="3"/>
    <s v="OFF-AP-10002892"/>
    <x v="1"/>
    <x v="9"/>
    <s v="Belkin F5C206VTEL 6 Outlet Surge"/>
    <n v="91.92"/>
    <n v="5"/>
    <n v="0.2"/>
    <n v="11.489999999999991"/>
  </r>
  <r>
    <n v="6021"/>
    <s v="US-2016-156692"/>
    <x v="572"/>
    <d v="2016-08-13T00:00:00"/>
    <s v="Same Day"/>
    <s v="HG-15025"/>
    <s v="Hunter Glantz"/>
    <x v="0"/>
    <s v="United States"/>
    <s v="Kenner"/>
    <x v="28"/>
    <n v="70065"/>
    <x v="0"/>
    <s v="OFF-AP-10002222"/>
    <x v="1"/>
    <x v="9"/>
    <s v="Staple holder"/>
    <n v="17.34"/>
    <n v="2"/>
    <n v="0"/>
    <n v="4.6818000000000008"/>
  </r>
  <r>
    <n v="6022"/>
    <s v="US-2016-156692"/>
    <x v="572"/>
    <d v="2016-08-13T00:00:00"/>
    <s v="Same Day"/>
    <s v="HG-15025"/>
    <s v="Hunter Glantz"/>
    <x v="0"/>
    <s v="United States"/>
    <s v="Kenner"/>
    <x v="28"/>
    <n v="70065"/>
    <x v="0"/>
    <s v="TEC-AC-10000158"/>
    <x v="2"/>
    <x v="11"/>
    <s v="Sony 64GB Class 10 Micro SDHC R40 Memory Card"/>
    <n v="71.98"/>
    <n v="2"/>
    <n v="0"/>
    <n v="15.1158"/>
  </r>
  <r>
    <n v="6023"/>
    <s v="CA-2014-130869"/>
    <x v="664"/>
    <d v="2014-11-21T00:00:00"/>
    <s v="Standard Class"/>
    <s v="CB-12025"/>
    <s v="Cassandra Brandow"/>
    <x v="0"/>
    <s v="United States"/>
    <s v="Cedar Hill"/>
    <x v="5"/>
    <n v="75104"/>
    <x v="2"/>
    <s v="OFF-EN-10002600"/>
    <x v="1"/>
    <x v="12"/>
    <s v="Redi-Strip #10 Envelopes, 4 1/8 x 9 1/2"/>
    <n v="7.080000000000001"/>
    <n v="3"/>
    <n v="0.2"/>
    <n v="2.4779999999999989"/>
  </r>
  <r>
    <n v="6024"/>
    <s v="US-2017-128832"/>
    <x v="558"/>
    <d v="2017-04-27T00:00:00"/>
    <s v="First Class"/>
    <s v="LS-16945"/>
    <s v="Linda Southworth"/>
    <x v="1"/>
    <s v="United States"/>
    <s v="Providence"/>
    <x v="34"/>
    <n v="2908"/>
    <x v="3"/>
    <s v="TEC-AC-10004855"/>
    <x v="2"/>
    <x v="11"/>
    <s v="V7 USB Numeric Keypad"/>
    <n v="69.98"/>
    <n v="2"/>
    <n v="0"/>
    <n v="4.8986000000000018"/>
  </r>
  <r>
    <n v="6025"/>
    <s v="CA-2017-139717"/>
    <x v="1043"/>
    <d v="2017-08-26T00:00:00"/>
    <s v="Second Class"/>
    <s v="DM-13015"/>
    <s v="Darrin Martin"/>
    <x v="0"/>
    <s v="United States"/>
    <s v="Lancaster"/>
    <x v="24"/>
    <n v="43130"/>
    <x v="3"/>
    <s v="OFF-AP-10000938"/>
    <x v="1"/>
    <x v="9"/>
    <s v="Avanti 1.7 Cu. Ft. Refrigerator"/>
    <n v="646.27200000000005"/>
    <n v="8"/>
    <n v="0.2"/>
    <n v="64.627199999999988"/>
  </r>
  <r>
    <n v="6026"/>
    <s v="CA-2017-139717"/>
    <x v="1043"/>
    <d v="2017-08-26T00:00:00"/>
    <s v="Second Class"/>
    <s v="DM-13015"/>
    <s v="Darrin Martin"/>
    <x v="0"/>
    <s v="United States"/>
    <s v="Lancaster"/>
    <x v="24"/>
    <n v="43130"/>
    <x v="3"/>
    <s v="OFF-PA-10002195"/>
    <x v="1"/>
    <x v="10"/>
    <s v="Xerox 1966"/>
    <n v="10.368000000000002"/>
    <n v="2"/>
    <n v="0.2"/>
    <n v="3.7584"/>
  </r>
  <r>
    <n v="6027"/>
    <s v="CA-2017-136007"/>
    <x v="660"/>
    <d v="2017-03-02T00:00:00"/>
    <s v="Standard Class"/>
    <s v="AC-10615"/>
    <s v="Ann Chong"/>
    <x v="1"/>
    <s v="United States"/>
    <s v="Seattle"/>
    <x v="4"/>
    <n v="98115"/>
    <x v="1"/>
    <s v="OFF-FA-10002701"/>
    <x v="1"/>
    <x v="13"/>
    <s v="Alliance Rubber Bands"/>
    <n v="8.4"/>
    <n v="5"/>
    <n v="0"/>
    <n v="0.33599999999999963"/>
  </r>
  <r>
    <n v="6028"/>
    <s v="CA-2017-136007"/>
    <x v="660"/>
    <d v="2017-03-02T00:00:00"/>
    <s v="Standard Class"/>
    <s v="AC-10615"/>
    <s v="Ann Chong"/>
    <x v="1"/>
    <s v="United States"/>
    <s v="Seattle"/>
    <x v="4"/>
    <n v="98115"/>
    <x v="1"/>
    <s v="TEC-PH-10003589"/>
    <x v="2"/>
    <x v="7"/>
    <s v="invisibleSHIELD by ZAGG Smudge-Free Screen Protector"/>
    <n v="71.959999999999994"/>
    <n v="5"/>
    <n v="0.2"/>
    <n v="25.185999999999996"/>
  </r>
  <r>
    <n v="6029"/>
    <s v="CA-2016-157364"/>
    <x v="258"/>
    <d v="2016-11-21T00:00:00"/>
    <s v="First Class"/>
    <s v="LT-17110"/>
    <s v="Liz Thompson"/>
    <x v="0"/>
    <s v="United States"/>
    <s v="Jacksonville"/>
    <x v="3"/>
    <n v="28540"/>
    <x v="0"/>
    <s v="OFF-AR-10003752"/>
    <x v="1"/>
    <x v="6"/>
    <s v="Deluxe Chalkboard Eraser Cleaner"/>
    <n v="18.48"/>
    <n v="2"/>
    <n v="0.2"/>
    <n v="6.0059999999999993"/>
  </r>
  <r>
    <n v="6030"/>
    <s v="US-2016-112970"/>
    <x v="696"/>
    <d v="2016-11-15T00:00:00"/>
    <s v="First Class"/>
    <s v="TB-21250"/>
    <s v="Tim Brockman"/>
    <x v="0"/>
    <s v="United States"/>
    <s v="Los Angeles"/>
    <x v="1"/>
    <n v="90049"/>
    <x v="1"/>
    <s v="OFF-AR-10003829"/>
    <x v="1"/>
    <x v="6"/>
    <s v="Newell 35"/>
    <n v="9.84"/>
    <n v="3"/>
    <n v="0"/>
    <n v="2.8535999999999988"/>
  </r>
  <r>
    <n v="6031"/>
    <s v="US-2017-152492"/>
    <x v="91"/>
    <d v="2017-07-06T00:00:00"/>
    <s v="Same Day"/>
    <s v="AH-10585"/>
    <s v="Angele Hood"/>
    <x v="0"/>
    <s v="United States"/>
    <s v="Miami"/>
    <x v="2"/>
    <n v="33142"/>
    <x v="0"/>
    <s v="FUR-CH-10000155"/>
    <x v="0"/>
    <x v="1"/>
    <s v="Global Comet Stacking Armless Chair"/>
    <n v="239.24"/>
    <n v="1"/>
    <n v="0.2"/>
    <n v="23.924000000000007"/>
  </r>
  <r>
    <n v="6032"/>
    <s v="CA-2016-101168"/>
    <x v="591"/>
    <d v="2017-01-01T00:00:00"/>
    <s v="Standard Class"/>
    <s v="SS-20140"/>
    <s v="Saphhira Shifley"/>
    <x v="1"/>
    <s v="United States"/>
    <s v="Nashua"/>
    <x v="38"/>
    <n v="3060"/>
    <x v="3"/>
    <s v="FUR-FU-10003142"/>
    <x v="0"/>
    <x v="5"/>
    <s v="Master Big Foot Doorstop, Beige"/>
    <n v="21.12"/>
    <n v="4"/>
    <n v="0"/>
    <n v="6.5471999999999984"/>
  </r>
  <r>
    <n v="6033"/>
    <s v="CA-2017-104010"/>
    <x v="756"/>
    <d v="2017-04-25T00:00:00"/>
    <s v="First Class"/>
    <s v="TD-20995"/>
    <s v="Tamara Dahlen"/>
    <x v="0"/>
    <s v="United States"/>
    <s v="New York City"/>
    <x v="15"/>
    <n v="10011"/>
    <x v="3"/>
    <s v="OFF-SU-10001218"/>
    <x v="1"/>
    <x v="14"/>
    <s v="Fiskars Softgrip Scissors"/>
    <n v="54.900000000000006"/>
    <n v="5"/>
    <n v="0"/>
    <n v="15.372000000000003"/>
  </r>
  <r>
    <n v="6034"/>
    <s v="CA-2015-130253"/>
    <x v="639"/>
    <d v="2015-12-18T00:00:00"/>
    <s v="Standard Class"/>
    <s v="PP-18955"/>
    <s v="Paul Prost"/>
    <x v="2"/>
    <s v="United States"/>
    <s v="Los Angeles"/>
    <x v="1"/>
    <n v="90036"/>
    <x v="1"/>
    <s v="FUR-FU-10002963"/>
    <x v="0"/>
    <x v="5"/>
    <s v="Master Caster Door Stop, Gray"/>
    <n v="15.24"/>
    <n v="3"/>
    <n v="0"/>
    <n v="5.1815999999999995"/>
  </r>
  <r>
    <n v="6035"/>
    <s v="US-2015-155369"/>
    <x v="1083"/>
    <d v="2015-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s v="Standard Class"/>
    <s v="PG-18820"/>
    <s v="Patrick Gardner"/>
    <x v="0"/>
    <s v="United States"/>
    <s v="Carrollton"/>
    <x v="5"/>
    <n v="75007"/>
    <x v="2"/>
    <s v="OFF-BI-10003925"/>
    <x v="1"/>
    <x v="8"/>
    <s v="Fellowes PB300 Plastic Comb Binding Machine"/>
    <n v="310.39199999999994"/>
    <n v="4"/>
    <n v="0.8"/>
    <n v="-512.14680000000021"/>
  </r>
  <r>
    <n v="6037"/>
    <s v="CA-2016-131205"/>
    <x v="913"/>
    <d v="2016-09-08T00:00:00"/>
    <s v="Standard Class"/>
    <s v="AA-10645"/>
    <s v="Anna Andreadi"/>
    <x v="0"/>
    <s v="United States"/>
    <s v="Georgetown"/>
    <x v="0"/>
    <n v="40324"/>
    <x v="0"/>
    <s v="FUR-FU-10003347"/>
    <x v="0"/>
    <x v="5"/>
    <s v="Coloredge Poster Frame"/>
    <n v="42.599999999999994"/>
    <n v="3"/>
    <n v="0"/>
    <n v="16.614000000000001"/>
  </r>
  <r>
    <n v="6038"/>
    <s v="CA-2016-131205"/>
    <x v="913"/>
    <d v="2016-09-08T00:00:00"/>
    <s v="Standard Class"/>
    <s v="AA-10645"/>
    <s v="Anna Andreadi"/>
    <x v="0"/>
    <s v="United States"/>
    <s v="Georgetown"/>
    <x v="0"/>
    <n v="40324"/>
    <x v="0"/>
    <s v="OFF-BI-10000315"/>
    <x v="1"/>
    <x v="8"/>
    <s v="Poly Designer Cover &amp; Back"/>
    <n v="113.94"/>
    <n v="6"/>
    <n v="0"/>
    <n v="54.691199999999995"/>
  </r>
  <r>
    <n v="6039"/>
    <s v="CA-2016-131205"/>
    <x v="913"/>
    <d v="2016-09-08T00:00:00"/>
    <s v="Standard Class"/>
    <s v="AA-10645"/>
    <s v="Anna Andreadi"/>
    <x v="0"/>
    <s v="United States"/>
    <s v="Georgetown"/>
    <x v="0"/>
    <n v="40324"/>
    <x v="0"/>
    <s v="OFF-ST-10002583"/>
    <x v="1"/>
    <x v="4"/>
    <s v="Fellowes Neat Ideas Storage Cubes"/>
    <n v="129.91999999999999"/>
    <n v="4"/>
    <n v="0"/>
    <n v="5.1967999999999961"/>
  </r>
  <r>
    <n v="6040"/>
    <s v="CA-2016-131205"/>
    <x v="913"/>
    <d v="2016-09-08T00:00:00"/>
    <s v="Standard Class"/>
    <s v="AA-10645"/>
    <s v="Anna Andreadi"/>
    <x v="0"/>
    <s v="United States"/>
    <s v="Georgetown"/>
    <x v="0"/>
    <n v="40324"/>
    <x v="0"/>
    <s v="OFF-AR-10003469"/>
    <x v="1"/>
    <x v="6"/>
    <s v="Nontoxic Chalk"/>
    <n v="5.28"/>
    <n v="3"/>
    <n v="0"/>
    <n v="2.5343999999999998"/>
  </r>
  <r>
    <n v="6041"/>
    <s v="CA-2017-122364"/>
    <x v="241"/>
    <d v="2017-09-29T00:00:00"/>
    <s v="Standard Class"/>
    <s v="FA-14230"/>
    <s v="Frank Atkinson"/>
    <x v="1"/>
    <s v="United States"/>
    <s v="Los Angeles"/>
    <x v="1"/>
    <n v="90008"/>
    <x v="1"/>
    <s v="TEC-PH-10001817"/>
    <x v="2"/>
    <x v="7"/>
    <s v="Wilson Electronics DB Pro Signal Booster"/>
    <n v="859.2"/>
    <n v="3"/>
    <n v="0.2"/>
    <n v="75.180000000000064"/>
  </r>
  <r>
    <n v="6042"/>
    <s v="CA-2017-122364"/>
    <x v="241"/>
    <d v="2017-09-29T00:00:00"/>
    <s v="Standard Class"/>
    <s v="FA-14230"/>
    <s v="Frank Atkinson"/>
    <x v="1"/>
    <s v="United States"/>
    <s v="Los Angeles"/>
    <x v="1"/>
    <n v="90008"/>
    <x v="1"/>
    <s v="TEC-MA-10001031"/>
    <x v="2"/>
    <x v="15"/>
    <s v="Socket Bluetooth Cordless Hand Scanner (CHS)"/>
    <n v="506.28"/>
    <n v="3"/>
    <n v="0.2"/>
    <n v="177.19799999999998"/>
  </r>
  <r>
    <n v="6043"/>
    <s v="CA-2016-117912"/>
    <x v="1084"/>
    <d v="2016-02-08T00:00:00"/>
    <s v="Standard Class"/>
    <s v="TB-21520"/>
    <s v="Tracy Blumstein"/>
    <x v="0"/>
    <s v="United States"/>
    <s v="Sierra Vista"/>
    <x v="16"/>
    <n v="85635"/>
    <x v="1"/>
    <s v="FUR-FU-10002088"/>
    <x v="0"/>
    <x v="5"/>
    <s v="Nu-Dell Float Frame 11 x 14 1/2"/>
    <n v="14.368000000000002"/>
    <n v="2"/>
    <n v="0.2"/>
    <n v="3.9512"/>
  </r>
  <r>
    <n v="6044"/>
    <s v="CA-2017-145702"/>
    <x v="240"/>
    <d v="2017-05-24T00:00:00"/>
    <s v="Second Class"/>
    <s v="AH-10075"/>
    <s v="Adam Hart"/>
    <x v="1"/>
    <s v="United States"/>
    <s v="Knoxville"/>
    <x v="18"/>
    <n v="37918"/>
    <x v="0"/>
    <s v="FUR-CH-10001482"/>
    <x v="0"/>
    <x v="1"/>
    <s v="Office Star - Mesh Screen back chair with Vinyl seat"/>
    <n v="314.35199999999998"/>
    <n v="3"/>
    <n v="0.2"/>
    <n v="-35.36460000000001"/>
  </r>
  <r>
    <n v="6045"/>
    <s v="CA-2017-145702"/>
    <x v="240"/>
    <d v="2017-05-24T00:00:00"/>
    <s v="Second Class"/>
    <s v="AH-10075"/>
    <s v="Adam Hart"/>
    <x v="1"/>
    <s v="United States"/>
    <s v="Knoxville"/>
    <x v="18"/>
    <n v="37918"/>
    <x v="0"/>
    <s v="OFF-PA-10001526"/>
    <x v="1"/>
    <x v="10"/>
    <s v="Xerox 1949"/>
    <n v="27.888000000000002"/>
    <n v="7"/>
    <n v="0.2"/>
    <n v="10.109400000000001"/>
  </r>
  <r>
    <n v="6046"/>
    <s v="CA-2015-113215"/>
    <x v="37"/>
    <d v="2015-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s v="Standard Class"/>
    <s v="BF-11215"/>
    <s v="Benjamin Farhat"/>
    <x v="2"/>
    <s v="United States"/>
    <s v="Minneapolis"/>
    <x v="11"/>
    <n v="55407"/>
    <x v="2"/>
    <s v="FUR-TA-10001771"/>
    <x v="0"/>
    <x v="3"/>
    <s v="Bush Cubix Conference Tables, Fully Assembled"/>
    <n v="692.93999999999994"/>
    <n v="3"/>
    <n v="0"/>
    <n v="173.23500000000001"/>
  </r>
  <r>
    <n v="6048"/>
    <s v="CA-2015-105571"/>
    <x v="209"/>
    <d v="2015-11-11T00:00:00"/>
    <s v="Standard Class"/>
    <s v="CP-12340"/>
    <s v="Christine Phan"/>
    <x v="1"/>
    <s v="United States"/>
    <s v="Miami"/>
    <x v="2"/>
    <n v="33142"/>
    <x v="0"/>
    <s v="OFF-BI-10003305"/>
    <x v="1"/>
    <x v="8"/>
    <s v="Avery Hanging File Binders"/>
    <n v="16.146000000000004"/>
    <n v="9"/>
    <n v="0.7"/>
    <n v="-12.916800000000002"/>
  </r>
  <r>
    <n v="6049"/>
    <s v="CA-2015-105571"/>
    <x v="209"/>
    <d v="2015-11-11T00:00:00"/>
    <s v="Standard Class"/>
    <s v="CP-12340"/>
    <s v="Christine Phan"/>
    <x v="1"/>
    <s v="United States"/>
    <s v="Miami"/>
    <x v="2"/>
    <n v="33142"/>
    <x v="0"/>
    <s v="OFF-BI-10001359"/>
    <x v="1"/>
    <x v="8"/>
    <s v="GBC DocuBind TL300 Electric Binding System"/>
    <n v="1345.4850000000001"/>
    <n v="5"/>
    <n v="0.7"/>
    <n v="-1031.5385000000001"/>
  </r>
  <r>
    <n v="6050"/>
    <s v="CA-2016-152765"/>
    <x v="1085"/>
    <d v="2016-06-18T00:00:00"/>
    <s v="First Class"/>
    <s v="LS-17245"/>
    <s v="Lynn Smith"/>
    <x v="0"/>
    <s v="United States"/>
    <s v="Houston"/>
    <x v="5"/>
    <n v="77036"/>
    <x v="2"/>
    <s v="OFF-PA-10000483"/>
    <x v="1"/>
    <x v="10"/>
    <s v="Xerox 19"/>
    <n v="173.48800000000003"/>
    <n v="7"/>
    <n v="0.2"/>
    <n v="54.214999999999982"/>
  </r>
  <r>
    <n v="6051"/>
    <s v="CA-2015-153878"/>
    <x v="334"/>
    <d v="2015-04-30T00:00:00"/>
    <s v="Standard Class"/>
    <s v="TS-21655"/>
    <s v="Trudy Schmidt"/>
    <x v="0"/>
    <s v="United States"/>
    <s v="Milwaukee"/>
    <x v="6"/>
    <n v="53209"/>
    <x v="2"/>
    <s v="OFF-AR-10000658"/>
    <x v="1"/>
    <x v="6"/>
    <s v="Newell 324"/>
    <n v="57.75"/>
    <n v="5"/>
    <n v="0"/>
    <n v="16.170000000000002"/>
  </r>
  <r>
    <n v="6052"/>
    <s v="CA-2015-153878"/>
    <x v="334"/>
    <d v="2015-04-30T00:00:00"/>
    <s v="Standard Class"/>
    <s v="TS-21655"/>
    <s v="Trudy Schmidt"/>
    <x v="0"/>
    <s v="United States"/>
    <s v="Milwaukee"/>
    <x v="6"/>
    <n v="53209"/>
    <x v="2"/>
    <s v="OFF-AP-10001205"/>
    <x v="1"/>
    <x v="9"/>
    <s v="Belkin 5 Outlet SurgeMaster Power Centers"/>
    <n v="272.39999999999998"/>
    <n v="5"/>
    <n v="0"/>
    <n v="76.27200000000002"/>
  </r>
  <r>
    <n v="6053"/>
    <s v="CA-2016-124016"/>
    <x v="713"/>
    <d v="2016-09-26T00:00:00"/>
    <s v="Second Class"/>
    <s v="JS-15940"/>
    <s v="Joni Sundaresam"/>
    <x v="2"/>
    <s v="United States"/>
    <s v="Lancaster"/>
    <x v="24"/>
    <n v="43130"/>
    <x v="3"/>
    <s v="OFF-PA-10002586"/>
    <x v="1"/>
    <x v="10"/>
    <s v="Xerox 1970"/>
    <n v="11.952000000000002"/>
    <n v="3"/>
    <n v="0.2"/>
    <n v="4.0338000000000003"/>
  </r>
  <r>
    <n v="6054"/>
    <s v="CA-2016-124016"/>
    <x v="713"/>
    <d v="2016-09-26T00:00:00"/>
    <s v="Second Class"/>
    <s v="JS-15940"/>
    <s v="Joni Sundaresam"/>
    <x v="2"/>
    <s v="United States"/>
    <s v="Lancaster"/>
    <x v="24"/>
    <n v="43130"/>
    <x v="3"/>
    <s v="FUR-FU-10004963"/>
    <x v="0"/>
    <x v="5"/>
    <s v="Eldon 400 Class Desk Accessories, Black Carbon"/>
    <n v="28"/>
    <n v="4"/>
    <n v="0.2"/>
    <n v="7.7000000000000028"/>
  </r>
  <r>
    <n v="6055"/>
    <s v="CA-2016-124016"/>
    <x v="713"/>
    <d v="2016-09-26T00:00:00"/>
    <s v="Second Class"/>
    <s v="JS-15940"/>
    <s v="Joni Sundaresam"/>
    <x v="2"/>
    <s v="United States"/>
    <s v="Lancaster"/>
    <x v="24"/>
    <n v="43130"/>
    <x v="3"/>
    <s v="OFF-BI-10002071"/>
    <x v="1"/>
    <x v="8"/>
    <s v="Fellowes Black Plastic Comb Bindings"/>
    <n v="12.201000000000001"/>
    <n v="7"/>
    <n v="0.7"/>
    <n v="-9.7607999999999961"/>
  </r>
  <r>
    <n v="6056"/>
    <s v="CA-2016-113551"/>
    <x v="298"/>
    <d v="2016-08-20T00:00:00"/>
    <s v="First Class"/>
    <s v="NF-18385"/>
    <s v="Natalie Fritzler"/>
    <x v="0"/>
    <s v="United States"/>
    <s v="Edinburg"/>
    <x v="5"/>
    <n v="78539"/>
    <x v="2"/>
    <s v="OFF-BI-10001617"/>
    <x v="1"/>
    <x v="8"/>
    <s v="GBC Wire Binding Combs"/>
    <n v="2.0679999999999996"/>
    <n v="1"/>
    <n v="0.8"/>
    <n v="-3.4122000000000003"/>
  </r>
  <r>
    <n v="6057"/>
    <s v="CA-2016-113551"/>
    <x v="298"/>
    <d v="2016-08-20T00:00:00"/>
    <s v="First Class"/>
    <s v="NF-18385"/>
    <s v="Natalie Fritzler"/>
    <x v="0"/>
    <s v="United States"/>
    <s v="Edinburg"/>
    <x v="5"/>
    <n v="78539"/>
    <x v="2"/>
    <s v="OFF-PA-10004665"/>
    <x v="1"/>
    <x v="10"/>
    <s v="Advantus Motivational Note Cards"/>
    <n v="83.84"/>
    <n v="8"/>
    <n v="0.2"/>
    <n v="30.391999999999996"/>
  </r>
  <r>
    <n v="6058"/>
    <s v="CA-2014-107524"/>
    <x v="1086"/>
    <d v="2014-03-08T00:00:00"/>
    <s v="Standard Class"/>
    <s v="KN-16705"/>
    <s v="Kristina Nunn"/>
    <x v="2"/>
    <s v="United States"/>
    <s v="New York City"/>
    <x v="15"/>
    <n v="10009"/>
    <x v="3"/>
    <s v="OFF-EN-10001990"/>
    <x v="1"/>
    <x v="12"/>
    <s v="Staple envelope"/>
    <n v="11.36"/>
    <n v="2"/>
    <n v="0"/>
    <n v="5.3391999999999991"/>
  </r>
  <r>
    <n v="6059"/>
    <s v="CA-2014-107524"/>
    <x v="1086"/>
    <d v="2014-03-08T00:00:00"/>
    <s v="Standard Class"/>
    <s v="KN-16705"/>
    <s v="Kristina Nunn"/>
    <x v="2"/>
    <s v="United States"/>
    <s v="New York City"/>
    <x v="15"/>
    <n v="10009"/>
    <x v="3"/>
    <s v="OFF-PA-10000587"/>
    <x v="1"/>
    <x v="10"/>
    <s v="Array Parchment Paper, Assorted Colors"/>
    <n v="36.4"/>
    <n v="5"/>
    <n v="0"/>
    <n v="17.472000000000001"/>
  </r>
  <r>
    <n v="6060"/>
    <s v="CA-2014-138072"/>
    <x v="125"/>
    <d v="2015-01-03T00:00:00"/>
    <s v="Standard Class"/>
    <s v="GA-14725"/>
    <s v="Guy Armstrong"/>
    <x v="0"/>
    <s v="United States"/>
    <s v="Philadelphia"/>
    <x v="9"/>
    <n v="19120"/>
    <x v="3"/>
    <s v="TEC-AC-10004859"/>
    <x v="2"/>
    <x v="11"/>
    <s v="Maxell Pro 80 Minute CD-R, 10/Pack"/>
    <n v="27.968000000000004"/>
    <n v="2"/>
    <n v="0.2"/>
    <n v="6.9920000000000009"/>
  </r>
  <r>
    <n v="6061"/>
    <s v="CA-2015-134201"/>
    <x v="889"/>
    <d v="2015-04-16T00:00:00"/>
    <s v="Standard Class"/>
    <s v="EH-14125"/>
    <s v="Eugene Hildebrand"/>
    <x v="2"/>
    <s v="United States"/>
    <s v="Rochester"/>
    <x v="15"/>
    <n v="14609"/>
    <x v="3"/>
    <s v="OFF-ST-10001476"/>
    <x v="1"/>
    <x v="4"/>
    <s v="Steel Personal Filing/Posting Tote"/>
    <n v="142.04"/>
    <n v="4"/>
    <n v="0"/>
    <n v="38.350800000000007"/>
  </r>
  <r>
    <n v="6062"/>
    <s v="CA-2015-134201"/>
    <x v="889"/>
    <d v="2015-04-16T00:00:00"/>
    <s v="Standard Class"/>
    <s v="EH-14125"/>
    <s v="Eugene Hildebrand"/>
    <x v="2"/>
    <s v="United States"/>
    <s v="Rochester"/>
    <x v="15"/>
    <n v="14609"/>
    <x v="3"/>
    <s v="OFF-AR-10002804"/>
    <x v="1"/>
    <x v="6"/>
    <s v="Faber Castell Col-Erase Pencils"/>
    <n v="14.669999999999998"/>
    <n v="3"/>
    <n v="0"/>
    <n v="6.0147000000000004"/>
  </r>
  <r>
    <n v="6063"/>
    <s v="CA-2015-111780"/>
    <x v="707"/>
    <d v="2015-12-30T00:00:00"/>
    <s v="Second Class"/>
    <s v="RA-19285"/>
    <s v="Ralph Arnett"/>
    <x v="0"/>
    <s v="United States"/>
    <s v="San Diego"/>
    <x v="1"/>
    <n v="92037"/>
    <x v="1"/>
    <s v="TEC-CO-10004202"/>
    <x v="2"/>
    <x v="16"/>
    <s v="Brother DCP1000 Digital 3 in 1 Multifunction Machine"/>
    <n v="1199.96"/>
    <n v="5"/>
    <n v="0.2"/>
    <n v="224.99249999999995"/>
  </r>
  <r>
    <n v="6064"/>
    <s v="CA-2015-111780"/>
    <x v="707"/>
    <d v="2015-12-30T00:00:00"/>
    <s v="Second Class"/>
    <s v="RA-19285"/>
    <s v="Ralph Arnett"/>
    <x v="0"/>
    <s v="United States"/>
    <s v="San Diego"/>
    <x v="1"/>
    <n v="92037"/>
    <x v="1"/>
    <s v="OFF-PA-10001307"/>
    <x v="1"/>
    <x v="10"/>
    <s v="Important Message Pads, 50 4-1/4 x 5-1/2 Forms per Pad"/>
    <n v="12.600000000000001"/>
    <n v="3"/>
    <n v="0"/>
    <n v="6.1739999999999995"/>
  </r>
  <r>
    <n v="6065"/>
    <s v="CA-2015-111780"/>
    <x v="707"/>
    <d v="2015-12-30T00:00:00"/>
    <s v="Second Class"/>
    <s v="RA-19285"/>
    <s v="Ralph Arnett"/>
    <x v="0"/>
    <s v="United States"/>
    <s v="San Diego"/>
    <x v="1"/>
    <n v="92037"/>
    <x v="1"/>
    <s v="OFF-PA-10001667"/>
    <x v="1"/>
    <x v="10"/>
    <s v="Great White Multi-Use Recycled Paper (20Lb. and 84 Bright)"/>
    <n v="17.940000000000001"/>
    <n v="3"/>
    <n v="0"/>
    <n v="8.0730000000000004"/>
  </r>
  <r>
    <n v="6066"/>
    <s v="CA-2015-119942"/>
    <x v="57"/>
    <d v="2015-04-07T00:00:00"/>
    <s v="First Class"/>
    <s v="TT-21070"/>
    <s v="Ted Trevino"/>
    <x v="0"/>
    <s v="United States"/>
    <s v="Philadelphia"/>
    <x v="9"/>
    <n v="19120"/>
    <x v="3"/>
    <s v="OFF-LA-10001569"/>
    <x v="1"/>
    <x v="2"/>
    <s v="Avery 499"/>
    <n v="23.904000000000003"/>
    <n v="6"/>
    <n v="0.2"/>
    <n v="7.7687999999999988"/>
  </r>
  <r>
    <n v="6067"/>
    <s v="CA-2015-151547"/>
    <x v="184"/>
    <d v="2015-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s v="Standard Class"/>
    <s v="CC-12430"/>
    <s v="Chuck Clark"/>
    <x v="2"/>
    <s v="United States"/>
    <s v="Lakewood"/>
    <x v="1"/>
    <n v="90712"/>
    <x v="1"/>
    <s v="FUR-CH-10000225"/>
    <x v="0"/>
    <x v="1"/>
    <s v="Global Geo Office Task Chair, Gray"/>
    <n v="518.27200000000005"/>
    <n v="8"/>
    <n v="0.2"/>
    <n v="-97.176000000000073"/>
  </r>
  <r>
    <n v="6069"/>
    <s v="CA-2017-166695"/>
    <x v="968"/>
    <d v="2017-05-24T00:00:00"/>
    <s v="Standard Class"/>
    <s v="CC-12430"/>
    <s v="Chuck Clark"/>
    <x v="2"/>
    <s v="United States"/>
    <s v="Lakewood"/>
    <x v="1"/>
    <n v="90712"/>
    <x v="1"/>
    <s v="FUR-FU-10002191"/>
    <x v="0"/>
    <x v="5"/>
    <s v="G.E. Halogen Desk Lamp Bulbs"/>
    <n v="6.98"/>
    <n v="1"/>
    <n v="0"/>
    <n v="3.3504"/>
  </r>
  <r>
    <n v="6070"/>
    <s v="CA-2017-166695"/>
    <x v="968"/>
    <d v="2017-05-24T00:00:00"/>
    <s v="Standard Class"/>
    <s v="CC-12430"/>
    <s v="Chuck Clark"/>
    <x v="2"/>
    <s v="United States"/>
    <s v="Lakewood"/>
    <x v="1"/>
    <n v="90712"/>
    <x v="1"/>
    <s v="TEC-MA-10003176"/>
    <x v="2"/>
    <x v="15"/>
    <s v="Okidata B400 Printer"/>
    <n v="343.20000000000005"/>
    <n v="1"/>
    <n v="0.2"/>
    <n v="38.609999999999957"/>
  </r>
  <r>
    <n v="6071"/>
    <s v="CA-2017-167542"/>
    <x v="802"/>
    <d v="2017-08-20T00:00:00"/>
    <s v="Standard Class"/>
    <s v="KD-16495"/>
    <s v="Keith Dawkins"/>
    <x v="1"/>
    <s v="United States"/>
    <s v="Philadelphia"/>
    <x v="9"/>
    <n v="19120"/>
    <x v="3"/>
    <s v="OFF-LA-10004093"/>
    <x v="1"/>
    <x v="2"/>
    <s v="Avery 486"/>
    <n v="17.544"/>
    <n v="3"/>
    <n v="0.2"/>
    <n v="5.9210999999999983"/>
  </r>
  <r>
    <n v="6072"/>
    <s v="CA-2015-120901"/>
    <x v="620"/>
    <d v="2016-01-04T00:00:00"/>
    <s v="Standard Class"/>
    <s v="BG-11035"/>
    <s v="Barry Gonzalez"/>
    <x v="0"/>
    <s v="United States"/>
    <s v="Austin"/>
    <x v="5"/>
    <n v="78745"/>
    <x v="2"/>
    <s v="OFF-ST-10000025"/>
    <x v="1"/>
    <x v="4"/>
    <s v="Fellowes Stor/Drawer Steel Plus Storage Drawers"/>
    <n v="152.68800000000002"/>
    <n v="2"/>
    <n v="0.2"/>
    <n v="-26.720400000000019"/>
  </r>
  <r>
    <n v="6073"/>
    <s v="CA-2015-120901"/>
    <x v="620"/>
    <d v="2016-01-04T00:00:00"/>
    <s v="Standard Class"/>
    <s v="BG-11035"/>
    <s v="Barry Gonzalez"/>
    <x v="0"/>
    <s v="United States"/>
    <s v="Austin"/>
    <x v="5"/>
    <n v="78745"/>
    <x v="2"/>
    <s v="OFF-FA-10001561"/>
    <x v="1"/>
    <x v="13"/>
    <s v="Stockwell Push Pins"/>
    <n v="3.4880000000000004"/>
    <n v="2"/>
    <n v="0.2"/>
    <n v="0.56679999999999997"/>
  </r>
  <r>
    <n v="6074"/>
    <s v="CA-2015-120901"/>
    <x v="620"/>
    <d v="2016-01-04T00:00:00"/>
    <s v="Standard Class"/>
    <s v="BG-11035"/>
    <s v="Barry Gonzalez"/>
    <x v="0"/>
    <s v="United States"/>
    <s v="Austin"/>
    <x v="5"/>
    <n v="78745"/>
    <x v="2"/>
    <s v="OFF-SU-10001225"/>
    <x v="1"/>
    <x v="14"/>
    <s v="Staple remover"/>
    <n v="5.8880000000000008"/>
    <n v="2"/>
    <n v="0.2"/>
    <n v="-1.3248000000000004"/>
  </r>
  <r>
    <n v="6075"/>
    <s v="CA-2017-121398"/>
    <x v="53"/>
    <d v="2017-12-29T00:00:00"/>
    <s v="Standard Class"/>
    <s v="FH-14365"/>
    <s v="Fred Hopkins"/>
    <x v="1"/>
    <s v="United States"/>
    <s v="Los Angeles"/>
    <x v="1"/>
    <n v="90008"/>
    <x v="1"/>
    <s v="OFF-BI-10001718"/>
    <x v="1"/>
    <x v="8"/>
    <s v="GBC DocuBind P50 Personal Binding Machine"/>
    <n v="153.55199999999999"/>
    <n v="3"/>
    <n v="0.2"/>
    <n v="51.823799999999999"/>
  </r>
  <r>
    <n v="6076"/>
    <s v="CA-2017-121398"/>
    <x v="53"/>
    <d v="2017-12-29T00:00:00"/>
    <s v="Standard Class"/>
    <s v="FH-14365"/>
    <s v="Fred Hopkins"/>
    <x v="1"/>
    <s v="United States"/>
    <s v="Los Angeles"/>
    <x v="1"/>
    <n v="90008"/>
    <x v="1"/>
    <s v="OFF-ST-10002756"/>
    <x v="1"/>
    <x v="4"/>
    <s v="Tennsco Stur-D-Stor Boltless Shelving, 5 Shelves, 24&quot; Deep, Sand"/>
    <n v="270.62"/>
    <n v="2"/>
    <n v="0"/>
    <n v="2.7062000000000239"/>
  </r>
  <r>
    <n v="6077"/>
    <s v="CA-2016-151561"/>
    <x v="142"/>
    <d v="2016-09-07T00:00:00"/>
    <s v="Standard Class"/>
    <s v="PG-18820"/>
    <s v="Patrick Gardner"/>
    <x v="0"/>
    <s v="United States"/>
    <s v="New York City"/>
    <x v="15"/>
    <n v="10011"/>
    <x v="3"/>
    <s v="TEC-AC-10001432"/>
    <x v="2"/>
    <x v="11"/>
    <s v="Enermax Aurora Lite Keyboard"/>
    <n v="468.90000000000003"/>
    <n v="6"/>
    <n v="0"/>
    <n v="206.31600000000006"/>
  </r>
  <r>
    <n v="6078"/>
    <s v="CA-2016-151561"/>
    <x v="142"/>
    <d v="2016-09-07T00:00:00"/>
    <s v="Standard Class"/>
    <s v="PG-18820"/>
    <s v="Patrick Gardner"/>
    <x v="0"/>
    <s v="United States"/>
    <s v="New York City"/>
    <x v="15"/>
    <n v="10011"/>
    <x v="3"/>
    <s v="TEC-AC-10003399"/>
    <x v="2"/>
    <x v="11"/>
    <s v="Memorex Mini Travel Drive 64 GB USB 2.0 Flash Drive"/>
    <n v="72.48"/>
    <n v="2"/>
    <n v="0"/>
    <n v="30.441600000000001"/>
  </r>
  <r>
    <n v="6079"/>
    <s v="CA-2016-151561"/>
    <x v="142"/>
    <d v="2016-09-07T00:00:00"/>
    <s v="Standard Class"/>
    <s v="PG-18820"/>
    <s v="Patrick Gardner"/>
    <x v="0"/>
    <s v="United States"/>
    <s v="New York City"/>
    <x v="15"/>
    <n v="10011"/>
    <x v="3"/>
    <s v="OFF-SU-10001574"/>
    <x v="1"/>
    <x v="14"/>
    <s v="Acme Value Line Scissors"/>
    <n v="10.95"/>
    <n v="3"/>
    <n v="0"/>
    <n v="3.2849999999999993"/>
  </r>
  <r>
    <n v="6080"/>
    <s v="CA-2016-151561"/>
    <x v="142"/>
    <d v="2016-09-07T00:00:00"/>
    <s v="Standard Class"/>
    <s v="PG-18820"/>
    <s v="Patrick Gardner"/>
    <x v="0"/>
    <s v="United States"/>
    <s v="New York City"/>
    <x v="15"/>
    <n v="10011"/>
    <x v="3"/>
    <s v="FUR-FU-10004864"/>
    <x v="0"/>
    <x v="5"/>
    <s v="Howard Miller 14-1/2&quot; Diameter Chrome Round Wall Clock"/>
    <n v="191.82"/>
    <n v="3"/>
    <n v="0"/>
    <n v="61.382399999999997"/>
  </r>
  <r>
    <n v="6081"/>
    <s v="CA-2017-154676"/>
    <x v="485"/>
    <d v="2017-08-08T00:00:00"/>
    <s v="First Class"/>
    <s v="NZ-18565"/>
    <s v="Nick Zandusky"/>
    <x v="2"/>
    <s v="United States"/>
    <s v="Houston"/>
    <x v="5"/>
    <n v="77070"/>
    <x v="2"/>
    <s v="OFF-ST-10001172"/>
    <x v="1"/>
    <x v="4"/>
    <s v="Tennsco Lockers, Sand"/>
    <n v="151.05600000000001"/>
    <n v="9"/>
    <n v="0.2"/>
    <n v="7.5527999999999977"/>
  </r>
  <r>
    <n v="6082"/>
    <s v="US-2014-165589"/>
    <x v="1087"/>
    <d v="2014-02-18T00:00:00"/>
    <s v="Same Day"/>
    <s v="TB-21595"/>
    <s v="Troy Blackwell"/>
    <x v="0"/>
    <s v="United States"/>
    <s v="Lubbock"/>
    <x v="5"/>
    <n v="79424"/>
    <x v="2"/>
    <s v="FUR-FU-10002396"/>
    <x v="0"/>
    <x v="5"/>
    <s v="DAX Copper Panel Document Frame, 5 x 7 Size"/>
    <n v="25.16"/>
    <n v="5"/>
    <n v="0.6"/>
    <n v="-11.321999999999999"/>
  </r>
  <r>
    <n v="6083"/>
    <s v="US-2016-132577"/>
    <x v="441"/>
    <d v="2016-11-27T00:00:00"/>
    <s v="Standard Class"/>
    <s v="JE-15475"/>
    <s v="Jeremy Ellison"/>
    <x v="0"/>
    <s v="United States"/>
    <s v="Houston"/>
    <x v="5"/>
    <n v="77095"/>
    <x v="2"/>
    <s v="OFF-BI-10004040"/>
    <x v="1"/>
    <x v="8"/>
    <s v="Wilson Jones Impact Binders"/>
    <n v="6.2159999999999993"/>
    <n v="6"/>
    <n v="0.8"/>
    <n v="-9.634800000000002"/>
  </r>
  <r>
    <n v="6084"/>
    <s v="US-2016-132577"/>
    <x v="441"/>
    <d v="2016-11-27T00:00:00"/>
    <s v="Standard Class"/>
    <s v="JE-15475"/>
    <s v="Jeremy Ellison"/>
    <x v="0"/>
    <s v="United States"/>
    <s v="Houston"/>
    <x v="5"/>
    <n v="77095"/>
    <x v="2"/>
    <s v="OFF-AR-10003481"/>
    <x v="1"/>
    <x v="6"/>
    <s v="Newell 348"/>
    <n v="23.616"/>
    <n v="9"/>
    <n v="0.2"/>
    <n v="2.6567999999999969"/>
  </r>
  <r>
    <n v="6085"/>
    <s v="US-2016-132577"/>
    <x v="441"/>
    <d v="2016-11-27T00:00:00"/>
    <s v="Standard Class"/>
    <s v="JE-15475"/>
    <s v="Jeremy Ellison"/>
    <x v="0"/>
    <s v="United States"/>
    <s v="Houston"/>
    <x v="5"/>
    <n v="77095"/>
    <x v="2"/>
    <s v="TEC-AC-10000387"/>
    <x v="2"/>
    <x v="11"/>
    <s v="KeyTronic KT800P2 - Keyboard - Black"/>
    <n v="24.032"/>
    <n v="2"/>
    <n v="0.2"/>
    <n v="-0.60080000000000044"/>
  </r>
  <r>
    <n v="6086"/>
    <s v="US-2016-132577"/>
    <x v="441"/>
    <d v="2016-11-27T00:00:00"/>
    <s v="Standard Class"/>
    <s v="JE-15475"/>
    <s v="Jeremy Ellison"/>
    <x v="0"/>
    <s v="United States"/>
    <s v="Houston"/>
    <x v="5"/>
    <n v="77095"/>
    <x v="2"/>
    <s v="OFF-LA-10000262"/>
    <x v="1"/>
    <x v="2"/>
    <s v="Avery 494"/>
    <n v="2.0880000000000001"/>
    <n v="1"/>
    <n v="0.2"/>
    <n v="0.67859999999999987"/>
  </r>
  <r>
    <n v="6087"/>
    <s v="US-2016-132577"/>
    <x v="441"/>
    <d v="2016-11-27T00:00:00"/>
    <s v="Standard Class"/>
    <s v="JE-15475"/>
    <s v="Jeremy Ellison"/>
    <x v="0"/>
    <s v="United States"/>
    <s v="Houston"/>
    <x v="5"/>
    <n v="77095"/>
    <x v="2"/>
    <s v="OFF-BI-10003196"/>
    <x v="1"/>
    <x v="8"/>
    <s v="Accohide Poly Flexible Ring Binders"/>
    <n v="4.4879999999999995"/>
    <n v="6"/>
    <n v="0.8"/>
    <n v="-6.7320000000000011"/>
  </r>
  <r>
    <n v="6088"/>
    <s v="CA-2015-114048"/>
    <x v="639"/>
    <d v="2015-12-18T00:00:00"/>
    <s v="Standard Class"/>
    <s v="EH-13945"/>
    <s v="Eric Hoffmann"/>
    <x v="0"/>
    <s v="United States"/>
    <s v="Costa Mesa"/>
    <x v="1"/>
    <n v="92627"/>
    <x v="1"/>
    <s v="FUR-FU-10004351"/>
    <x v="0"/>
    <x v="5"/>
    <s v="Staple-based wall hangings"/>
    <n v="29.22"/>
    <n v="3"/>
    <n v="0"/>
    <n v="12.856800000000002"/>
  </r>
  <r>
    <n v="6089"/>
    <s v="CA-2015-137281"/>
    <x v="385"/>
    <d v="2015-06-17T00:00:00"/>
    <s v="Standard Class"/>
    <s v="BF-10975"/>
    <s v="Barbara Fisher"/>
    <x v="1"/>
    <s v="United States"/>
    <s v="Roswell"/>
    <x v="32"/>
    <n v="30076"/>
    <x v="0"/>
    <s v="OFF-PA-10001870"/>
    <x v="1"/>
    <x v="10"/>
    <s v="Xerox 202"/>
    <n v="6.48"/>
    <n v="1"/>
    <n v="0"/>
    <n v="3.1104000000000003"/>
  </r>
  <r>
    <n v="6090"/>
    <s v="US-2017-162068"/>
    <x v="116"/>
    <d v="2017-12-31T00:00:00"/>
    <s v="Second Class"/>
    <s v="PC-18745"/>
    <s v="Pamela Coakley"/>
    <x v="1"/>
    <s v="United States"/>
    <s v="Loveland"/>
    <x v="22"/>
    <n v="80538"/>
    <x v="1"/>
    <s v="OFF-BI-10002813"/>
    <x v="1"/>
    <x v="8"/>
    <s v="Avery Reinforcements for Hole-Punch Pages"/>
    <n v="1.1880000000000002"/>
    <n v="2"/>
    <n v="0.7"/>
    <n v="-0.98999999999999977"/>
  </r>
  <r>
    <n v="6091"/>
    <s v="CA-2017-100111"/>
    <x v="1088"/>
    <d v="2017-09-26T00:00:00"/>
    <s v="Standard Class"/>
    <s v="SV-20365"/>
    <s v="Seth Vernon"/>
    <x v="0"/>
    <s v="United States"/>
    <s v="New York City"/>
    <x v="15"/>
    <n v="10035"/>
    <x v="3"/>
    <s v="FUR-CH-10003846"/>
    <x v="0"/>
    <x v="1"/>
    <s v="Hon Valutask Swivel Chairs"/>
    <n v="272.64600000000002"/>
    <n v="3"/>
    <n v="0.1"/>
    <n v="18.176400000000008"/>
  </r>
  <r>
    <n v="6092"/>
    <s v="CA-2017-100111"/>
    <x v="1088"/>
    <d v="2017-09-26T00:00:00"/>
    <s v="Standard Class"/>
    <s v="SV-20365"/>
    <s v="Seth Vernon"/>
    <x v="0"/>
    <s v="United States"/>
    <s v="New York City"/>
    <x v="15"/>
    <n v="10035"/>
    <x v="3"/>
    <s v="TEC-AC-10002647"/>
    <x v="2"/>
    <x v="11"/>
    <s v="Logitech Wireless Boombox Speaker - portable - wireless, wired"/>
    <n v="212.8"/>
    <n v="2"/>
    <n v="0"/>
    <n v="95.759999999999991"/>
  </r>
  <r>
    <n v="6093"/>
    <s v="CA-2017-100111"/>
    <x v="1088"/>
    <d v="2017-09-26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s v="Standard Class"/>
    <s v="SV-20365"/>
    <s v="Seth Vernon"/>
    <x v="0"/>
    <s v="United States"/>
    <s v="New York City"/>
    <x v="15"/>
    <n v="10035"/>
    <x v="3"/>
    <s v="TEC-AC-10001465"/>
    <x v="2"/>
    <x v="11"/>
    <s v="SanDisk Cruzer 64 GB USB Flash Drive"/>
    <n v="72.64"/>
    <n v="2"/>
    <n v="0"/>
    <n v="21.791999999999994"/>
  </r>
  <r>
    <n v="6095"/>
    <s v="CA-2017-100111"/>
    <x v="1088"/>
    <d v="2017-09-26T00:00:00"/>
    <s v="Standard Class"/>
    <s v="SV-20365"/>
    <s v="Seth Vernon"/>
    <x v="0"/>
    <s v="United States"/>
    <s v="New York City"/>
    <x v="15"/>
    <n v="10035"/>
    <x v="3"/>
    <s v="OFF-ST-10000615"/>
    <x v="1"/>
    <x v="4"/>
    <s v="SimpliFile Personal File, Black Granite, 15w x 6-15/16d x 11-1/4h"/>
    <n v="45.4"/>
    <n v="4"/>
    <n v="0"/>
    <n v="12.712000000000003"/>
  </r>
  <r>
    <n v="6096"/>
    <s v="CA-2017-100111"/>
    <x v="1088"/>
    <d v="2017-09-26T00:00:00"/>
    <s v="Standard Class"/>
    <s v="SV-20365"/>
    <s v="Seth Vernon"/>
    <x v="0"/>
    <s v="United States"/>
    <s v="New York City"/>
    <x v="15"/>
    <n v="10035"/>
    <x v="3"/>
    <s v="OFF-PA-10002713"/>
    <x v="1"/>
    <x v="10"/>
    <s v="Adams Phone Message Book, 200 Message Capacity, 8 1/16” x 11”"/>
    <n v="13.76"/>
    <n v="2"/>
    <n v="0"/>
    <n v="6.3295999999999992"/>
  </r>
  <r>
    <n v="6097"/>
    <s v="CA-2017-100111"/>
    <x v="1088"/>
    <d v="2017-09-26T00:00:00"/>
    <s v="Standard Class"/>
    <s v="SV-20365"/>
    <s v="Seth Vernon"/>
    <x v="0"/>
    <s v="United States"/>
    <s v="New York City"/>
    <x v="15"/>
    <n v="10035"/>
    <x v="3"/>
    <s v="FUR-CH-10003061"/>
    <x v="0"/>
    <x v="1"/>
    <s v="Global Leather Task Chair, Black"/>
    <n v="80.991"/>
    <n v="1"/>
    <n v="0.1"/>
    <n v="8.0990999999999875"/>
  </r>
  <r>
    <n v="6098"/>
    <s v="CA-2017-100111"/>
    <x v="1088"/>
    <d v="2017-09-26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s v="Standard Class"/>
    <s v="SV-20365"/>
    <s v="Seth Vernon"/>
    <x v="0"/>
    <s v="United States"/>
    <s v="New York City"/>
    <x v="15"/>
    <n v="10035"/>
    <x v="3"/>
    <s v="OFF-FA-10000304"/>
    <x v="1"/>
    <x v="13"/>
    <s v="Advantus Push Pins"/>
    <n v="4.3600000000000003"/>
    <n v="2"/>
    <n v="0"/>
    <n v="1.7876000000000003"/>
  </r>
  <r>
    <n v="6100"/>
    <s v="CA-2017-100111"/>
    <x v="1088"/>
    <d v="2017-09-26T00:00:00"/>
    <s v="Standard Class"/>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s v="Standard Class"/>
    <s v="SV-20365"/>
    <s v="Seth Vernon"/>
    <x v="0"/>
    <s v="United States"/>
    <s v="New York City"/>
    <x v="15"/>
    <n v="10035"/>
    <x v="3"/>
    <s v="TEC-PH-10002885"/>
    <x v="2"/>
    <x v="7"/>
    <s v="Apple iPhone 5"/>
    <n v="1299.6600000000001"/>
    <n v="2"/>
    <n v="0"/>
    <n v="350.90820000000008"/>
  </r>
  <r>
    <n v="6102"/>
    <s v="CA-2017-100111"/>
    <x v="1088"/>
    <d v="2017-09-26T00:00:00"/>
    <s v="Standard Class"/>
    <s v="SV-20365"/>
    <s v="Seth Vernon"/>
    <x v="0"/>
    <s v="United States"/>
    <s v="New York City"/>
    <x v="15"/>
    <n v="10035"/>
    <x v="3"/>
    <s v="FUR-CH-10001215"/>
    <x v="0"/>
    <x v="1"/>
    <s v="Global Troy Executive Leather Low-Back Tilter"/>
    <n v="2254.41"/>
    <n v="5"/>
    <n v="0.1"/>
    <n v="375.73500000000001"/>
  </r>
  <r>
    <n v="6103"/>
    <s v="CA-2017-100111"/>
    <x v="1088"/>
    <d v="2017-09-26T00:00:00"/>
    <s v="Standard Class"/>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s v="Standard Class"/>
    <s v="SV-20365"/>
    <s v="Seth Vernon"/>
    <x v="0"/>
    <s v="United States"/>
    <s v="New York City"/>
    <x v="15"/>
    <n v="10035"/>
    <x v="3"/>
    <s v="TEC-AC-10001998"/>
    <x v="2"/>
    <x v="11"/>
    <s v="Logitech LS21 Speaker System - PC Multimedia - 2.1-CH - Wired"/>
    <n v="59.97"/>
    <n v="3"/>
    <n v="0"/>
    <n v="20.389799999999994"/>
  </r>
  <r>
    <n v="6105"/>
    <s v="US-2017-132381"/>
    <x v="1029"/>
    <d v="2017-08-24T00:00:00"/>
    <s v="First Class"/>
    <s v="Dp-13240"/>
    <s v="Dean percer"/>
    <x v="2"/>
    <s v="United States"/>
    <s v="Philadelphia"/>
    <x v="9"/>
    <n v="19143"/>
    <x v="3"/>
    <s v="FUR-TA-10002356"/>
    <x v="0"/>
    <x v="3"/>
    <s v="Bevis Boat-Shaped Conference Table"/>
    <n v="314.53199999999998"/>
    <n v="2"/>
    <n v="0.4"/>
    <n v="-83.875200000000035"/>
  </r>
  <r>
    <n v="6106"/>
    <s v="CA-2015-147011"/>
    <x v="652"/>
    <d v="2015-06-22T00:00:00"/>
    <s v="Standard Class"/>
    <s v="HR-14830"/>
    <s v="Harold Ryan"/>
    <x v="1"/>
    <s v="United States"/>
    <s v="Miami"/>
    <x v="2"/>
    <n v="33178"/>
    <x v="0"/>
    <s v="OFF-AR-10002399"/>
    <x v="1"/>
    <x v="6"/>
    <s v="Dixon Prang Watercolor Pencils, 10-Color Set with Brush"/>
    <n v="13.632"/>
    <n v="4"/>
    <n v="0.2"/>
    <n v="3.5783999999999998"/>
  </r>
  <r>
    <n v="6107"/>
    <s v="CA-2014-120852"/>
    <x v="414"/>
    <d v="2014-12-25T00:00:00"/>
    <s v="Standard Class"/>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s v="Standard Class"/>
    <s v="WB-21850"/>
    <s v="William Brown"/>
    <x v="0"/>
    <s v="United States"/>
    <s v="Grand Prairie"/>
    <x v="5"/>
    <n v="75051"/>
    <x v="2"/>
    <s v="TEC-AC-10004510"/>
    <x v="2"/>
    <x v="11"/>
    <s v="Logitech Desktop MK120 Mouse and keyboard Combo"/>
    <n v="65.44"/>
    <n v="5"/>
    <n v="0.2"/>
    <n v="-8.1800000000000033"/>
  </r>
  <r>
    <n v="6109"/>
    <s v="CA-2016-150007"/>
    <x v="108"/>
    <d v="2016-09-16T00:00:00"/>
    <s v="Standard Class"/>
    <s v="AS-10090"/>
    <s v="Adam Shillingsburg"/>
    <x v="0"/>
    <s v="United States"/>
    <s v="Chicago"/>
    <x v="10"/>
    <n v="60653"/>
    <x v="2"/>
    <s v="OFF-LA-10001982"/>
    <x v="1"/>
    <x v="2"/>
    <s v="Smead Alpha-Z Color-Coded Name Labels First Letter Starter Set"/>
    <n v="6"/>
    <n v="2"/>
    <n v="0.2"/>
    <n v="2.0999999999999996"/>
  </r>
  <r>
    <n v="6110"/>
    <s v="CA-2016-150007"/>
    <x v="108"/>
    <d v="2016-09-16T00:00:00"/>
    <s v="Standard Class"/>
    <s v="AS-10090"/>
    <s v="Adam Shillingsburg"/>
    <x v="0"/>
    <s v="United States"/>
    <s v="Chicago"/>
    <x v="10"/>
    <n v="60653"/>
    <x v="2"/>
    <s v="OFF-BI-10004141"/>
    <x v="1"/>
    <x v="8"/>
    <s v="Insertable Tab Indexes For Data Binders"/>
    <n v="1.9079999999999997"/>
    <n v="3"/>
    <n v="0.8"/>
    <n v="-3.2436000000000016"/>
  </r>
  <r>
    <n v="6111"/>
    <s v="CA-2016-124590"/>
    <x v="396"/>
    <d v="2016-11-16T00:00:00"/>
    <s v="Standard Class"/>
    <s v="SP-20920"/>
    <s v="Susan Pistek"/>
    <x v="0"/>
    <s v="United States"/>
    <s v="Parma"/>
    <x v="24"/>
    <n v="44134"/>
    <x v="3"/>
    <s v="FUR-CH-10004495"/>
    <x v="0"/>
    <x v="1"/>
    <s v="Global Leather and Oak Executive Chair, Black"/>
    <n v="1474.8020000000001"/>
    <n v="7"/>
    <n v="0.3"/>
    <n v="-21.068600000000174"/>
  </r>
  <r>
    <n v="6112"/>
    <s v="CA-2016-124590"/>
    <x v="396"/>
    <d v="2016-11-16T00:00:00"/>
    <s v="Standard Class"/>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s v="Standard Class"/>
    <s v="SP-20920"/>
    <s v="Susan Pistek"/>
    <x v="0"/>
    <s v="United States"/>
    <s v="Parma"/>
    <x v="24"/>
    <n v="44134"/>
    <x v="3"/>
    <s v="OFF-FA-10000585"/>
    <x v="1"/>
    <x v="13"/>
    <s v="OIC Bulk Pack Metal Binder Clips"/>
    <n v="16.752000000000002"/>
    <n v="6"/>
    <n v="0.2"/>
    <n v="5.4443999999999999"/>
  </r>
  <r>
    <n v="6114"/>
    <s v="CA-2016-124590"/>
    <x v="396"/>
    <d v="2016-11-16T00:00:00"/>
    <s v="Standard Class"/>
    <s v="SP-20920"/>
    <s v="Susan Pistek"/>
    <x v="0"/>
    <s v="United States"/>
    <s v="Parma"/>
    <x v="24"/>
    <n v="44134"/>
    <x v="3"/>
    <s v="FUR-CH-10000454"/>
    <x v="0"/>
    <x v="1"/>
    <s v="Hon Deluxe Fabric Upholstered Stacking Chairs, Rounded Back"/>
    <n v="1537.0739999999998"/>
    <n v="9"/>
    <n v="0.3"/>
    <n v="0"/>
  </r>
  <r>
    <n v="6115"/>
    <s v="CA-2016-124590"/>
    <x v="396"/>
    <d v="2016-11-16T00:00:00"/>
    <s v="Standard Class"/>
    <s v="SP-20920"/>
    <s v="Susan Pistek"/>
    <x v="0"/>
    <s v="United States"/>
    <s v="Parma"/>
    <x v="24"/>
    <n v="44134"/>
    <x v="3"/>
    <s v="FUR-CH-10003746"/>
    <x v="0"/>
    <x v="1"/>
    <s v="Hon 4070 Series Pagoda Round Back Stacking Chairs"/>
    <n v="449.37200000000001"/>
    <n v="2"/>
    <n v="0.3"/>
    <n v="-12.839199999999977"/>
  </r>
  <r>
    <n v="6116"/>
    <s v="CA-2016-133802"/>
    <x v="560"/>
    <d v="2016-03-20T00:00:00"/>
    <s v="Standard Class"/>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s v="Standard Class"/>
    <s v="CM-12655"/>
    <s v="Corinna Mitchell"/>
    <x v="2"/>
    <s v="United States"/>
    <s v="New York City"/>
    <x v="15"/>
    <n v="10011"/>
    <x v="3"/>
    <s v="TEC-PH-10002114"/>
    <x v="2"/>
    <x v="7"/>
    <s v="Xiaomi Mi3"/>
    <n v="2279.96"/>
    <n v="4"/>
    <n v="0"/>
    <n v="592.78960000000006"/>
  </r>
  <r>
    <n v="6118"/>
    <s v="US-2016-113677"/>
    <x v="373"/>
    <d v="2016-11-19T00:00:00"/>
    <s v="Standard Class"/>
    <s v="CM-12655"/>
    <s v="Corinna Mitchell"/>
    <x v="2"/>
    <s v="United States"/>
    <s v="New York City"/>
    <x v="15"/>
    <n v="10011"/>
    <x v="3"/>
    <s v="OFF-LA-10001569"/>
    <x v="1"/>
    <x v="2"/>
    <s v="Avery 499"/>
    <n v="14.940000000000001"/>
    <n v="3"/>
    <n v="0"/>
    <n v="6.8723999999999998"/>
  </r>
  <r>
    <n v="6119"/>
    <s v="CA-2017-143378"/>
    <x v="20"/>
    <d v="2017-09-25T00:00:00"/>
    <s v="Standard Class"/>
    <s v="JR-16210"/>
    <s v="Justin Ritter"/>
    <x v="1"/>
    <s v="United States"/>
    <s v="Springfield"/>
    <x v="21"/>
    <n v="97477"/>
    <x v="1"/>
    <s v="TEC-PH-10001425"/>
    <x v="2"/>
    <x v="7"/>
    <s v="Mophie Juice Pack Helium for iPhone"/>
    <n v="191.976"/>
    <n v="3"/>
    <n v="0.2"/>
    <n v="19.197599999999994"/>
  </r>
  <r>
    <n v="6120"/>
    <s v="CA-2017-143378"/>
    <x v="20"/>
    <d v="2017-09-25T00:00:00"/>
    <s v="Standard Class"/>
    <s v="JR-16210"/>
    <s v="Justin Ritter"/>
    <x v="1"/>
    <s v="United States"/>
    <s v="Springfield"/>
    <x v="21"/>
    <n v="97477"/>
    <x v="1"/>
    <s v="OFF-AR-10001915"/>
    <x v="1"/>
    <x v="6"/>
    <s v="Peel-Off China Markers"/>
    <n v="23.832000000000001"/>
    <n v="3"/>
    <n v="0.2"/>
    <n v="6.5538000000000007"/>
  </r>
  <r>
    <n v="6121"/>
    <s v="CA-2017-143378"/>
    <x v="20"/>
    <d v="2017-09-25T00:00:00"/>
    <s v="Standard Class"/>
    <s v="JR-16210"/>
    <s v="Justin Ritter"/>
    <x v="1"/>
    <s v="United States"/>
    <s v="Springfield"/>
    <x v="21"/>
    <n v="97477"/>
    <x v="1"/>
    <s v="FUR-FU-10004864"/>
    <x v="0"/>
    <x v="5"/>
    <s v="Howard Miller 14-1/2&quot; Diameter Chrome Round Wall Clock"/>
    <n v="409.21600000000001"/>
    <n v="8"/>
    <n v="0.2"/>
    <n v="61.38239999999999"/>
  </r>
  <r>
    <n v="6122"/>
    <s v="CA-2017-143378"/>
    <x v="20"/>
    <d v="2017-09-25T00:00:00"/>
    <s v="Standard Class"/>
    <s v="JR-16210"/>
    <s v="Justin Ritter"/>
    <x v="1"/>
    <s v="United States"/>
    <s v="Springfield"/>
    <x v="21"/>
    <n v="97477"/>
    <x v="1"/>
    <s v="FUR-BO-10001972"/>
    <x v="0"/>
    <x v="0"/>
    <s v="O'Sullivan 4-Shelf Bookcase in Odessa Pine"/>
    <n v="72.588000000000008"/>
    <n v="2"/>
    <n v="0.7"/>
    <n v="-128.2388"/>
  </r>
  <r>
    <n v="6123"/>
    <s v="CA-2017-152660"/>
    <x v="769"/>
    <d v="2017-12-09T00:00:00"/>
    <s v="Standard Class"/>
    <s v="CB-12415"/>
    <s v="Christy Brittain"/>
    <x v="0"/>
    <s v="United States"/>
    <s v="Chicago"/>
    <x v="10"/>
    <n v="60610"/>
    <x v="2"/>
    <s v="OFF-ST-10000532"/>
    <x v="1"/>
    <x v="4"/>
    <s v="Advantus Rolling Drawer Organizers"/>
    <n v="61.567999999999998"/>
    <n v="2"/>
    <n v="0.2"/>
    <n v="4.6175999999999995"/>
  </r>
  <r>
    <n v="6124"/>
    <s v="CA-2015-142139"/>
    <x v="284"/>
    <d v="2015-09-05T00:00:00"/>
    <s v="Standard Class"/>
    <s v="SD-20485"/>
    <s v="Shirley Daniels"/>
    <x v="2"/>
    <s v="United States"/>
    <s v="Bedford"/>
    <x v="5"/>
    <n v="76021"/>
    <x v="2"/>
    <s v="OFF-PA-10003883"/>
    <x v="1"/>
    <x v="10"/>
    <s v="Message Book, Phone, Wirebound Standard Line Memo, 2 3/4&quot; X 5&quot;"/>
    <n v="20.96"/>
    <n v="4"/>
    <n v="0.2"/>
    <n v="6.8119999999999994"/>
  </r>
  <r>
    <n v="6125"/>
    <s v="CA-2017-145772"/>
    <x v="95"/>
    <d v="2017-06-07T00:00:00"/>
    <s v="Standard Class"/>
    <s v="SS-20140"/>
    <s v="Saphhira Shifley"/>
    <x v="1"/>
    <s v="United States"/>
    <s v="Los Angeles"/>
    <x v="1"/>
    <n v="90036"/>
    <x v="1"/>
    <s v="TEC-AC-10003038"/>
    <x v="2"/>
    <x v="11"/>
    <s v="Kingston Digital DataTraveler 16GB USB 2.0"/>
    <n v="44.75"/>
    <n v="5"/>
    <n v="0"/>
    <n v="8.5024999999999942"/>
  </r>
  <r>
    <n v="6126"/>
    <s v="CA-2017-145772"/>
    <x v="95"/>
    <d v="2017-06-07T00:00:00"/>
    <s v="Standard Class"/>
    <s v="SS-20140"/>
    <s v="Saphhira Shifley"/>
    <x v="1"/>
    <s v="United States"/>
    <s v="Los Angeles"/>
    <x v="1"/>
    <n v="90036"/>
    <x v="1"/>
    <s v="OFF-PA-10001593"/>
    <x v="1"/>
    <x v="10"/>
    <s v="Xerox 1947"/>
    <n v="11.96"/>
    <n v="2"/>
    <n v="0"/>
    <n v="5.3819999999999997"/>
  </r>
  <r>
    <n v="6127"/>
    <s v="CA-2017-145772"/>
    <x v="95"/>
    <d v="2017-06-07T00:00:00"/>
    <s v="Standard Class"/>
    <s v="SS-20140"/>
    <s v="Saphhira Shifley"/>
    <x v="1"/>
    <s v="United States"/>
    <s v="Los Angeles"/>
    <x v="1"/>
    <n v="90036"/>
    <x v="1"/>
    <s v="OFF-BI-10002049"/>
    <x v="1"/>
    <x v="8"/>
    <s v="UniKeep View Case Binders"/>
    <n v="3.9119999999999999"/>
    <n v="1"/>
    <n v="0.2"/>
    <n v="1.2713999999999996"/>
  </r>
  <r>
    <n v="6128"/>
    <s v="CA-2016-124100"/>
    <x v="1044"/>
    <d v="2016-04-06T00:00:00"/>
    <s v="Standard Class"/>
    <s v="EH-13990"/>
    <s v="Erica Hackney"/>
    <x v="0"/>
    <s v="United States"/>
    <s v="New York City"/>
    <x v="15"/>
    <n v="10009"/>
    <x v="3"/>
    <s v="FUR-CH-10003817"/>
    <x v="0"/>
    <x v="1"/>
    <s v="Global Value Steno Chair, Gray"/>
    <n v="327.99600000000004"/>
    <n v="6"/>
    <n v="0.1"/>
    <n v="54.666000000000011"/>
  </r>
  <r>
    <n v="6129"/>
    <s v="US-2014-158400"/>
    <x v="1089"/>
    <d v="2014-10-28T00:00:00"/>
    <s v="First Class"/>
    <s v="AH-10030"/>
    <s v="Aaron Hawkins"/>
    <x v="1"/>
    <s v="United States"/>
    <s v="San Francisco"/>
    <x v="1"/>
    <n v="94109"/>
    <x v="1"/>
    <s v="OFF-BI-10002353"/>
    <x v="1"/>
    <x v="8"/>
    <s v="GBC VeloBind Cover Sets"/>
    <n v="49.408000000000001"/>
    <n v="4"/>
    <n v="0.2"/>
    <n v="18.527999999999999"/>
  </r>
  <r>
    <n v="6130"/>
    <s v="CA-2017-162033"/>
    <x v="606"/>
    <d v="2017-04-02T00:00:00"/>
    <s v="Standard Class"/>
    <s v="EM-14200"/>
    <s v="Evan Minnotte"/>
    <x v="2"/>
    <s v="United States"/>
    <s v="Virginia Beach"/>
    <x v="17"/>
    <n v="23464"/>
    <x v="0"/>
    <s v="TEC-AC-10003116"/>
    <x v="2"/>
    <x v="11"/>
    <s v="Memorex Froggy Flash Drive 8 GB"/>
    <n v="53.25"/>
    <n v="3"/>
    <n v="0"/>
    <n v="20.767499999999998"/>
  </r>
  <r>
    <n v="6131"/>
    <s v="CA-2017-162033"/>
    <x v="606"/>
    <d v="2017-04-02T00:00:00"/>
    <s v="Standard Class"/>
    <s v="EM-14200"/>
    <s v="Evan Minnotte"/>
    <x v="2"/>
    <s v="United States"/>
    <s v="Virginia Beach"/>
    <x v="17"/>
    <n v="23464"/>
    <x v="0"/>
    <s v="OFF-FA-10003021"/>
    <x v="1"/>
    <x v="13"/>
    <s v="Staples"/>
    <n v="3.76"/>
    <n v="2"/>
    <n v="0"/>
    <n v="1.3159999999999998"/>
  </r>
  <r>
    <n v="6132"/>
    <s v="CA-2014-163447"/>
    <x v="422"/>
    <d v="2014-12-31T00:00:00"/>
    <s v="Standard Class"/>
    <s v="TB-21190"/>
    <s v="Thomas Brumley"/>
    <x v="2"/>
    <s v="United States"/>
    <s v="New York City"/>
    <x v="15"/>
    <n v="10011"/>
    <x v="3"/>
    <s v="FUR-CH-10004477"/>
    <x v="0"/>
    <x v="1"/>
    <s v="Global Push Button Manager's Chair, Indigo"/>
    <n v="767.21400000000006"/>
    <n v="14"/>
    <n v="0.1"/>
    <n v="161.96739999999997"/>
  </r>
  <r>
    <n v="6133"/>
    <s v="CA-2017-145737"/>
    <x v="175"/>
    <d v="2017-09-20T00:00:00"/>
    <s v="Standard Class"/>
    <s v="AB-10165"/>
    <s v="Alan Barnes"/>
    <x v="0"/>
    <s v="United States"/>
    <s v="Lebanon"/>
    <x v="18"/>
    <n v="37087"/>
    <x v="0"/>
    <s v="OFF-PA-10001033"/>
    <x v="1"/>
    <x v="10"/>
    <s v="Xerox 1893"/>
    <n v="163.96"/>
    <n v="5"/>
    <n v="0.2"/>
    <n v="59.435499999999998"/>
  </r>
  <r>
    <n v="6134"/>
    <s v="CA-2016-148096"/>
    <x v="765"/>
    <d v="2016-08-19T00:00:00"/>
    <s v="First Class"/>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s v="Same Day"/>
    <s v="TT-21220"/>
    <s v="Thomas Thornton"/>
    <x v="0"/>
    <s v="United States"/>
    <s v="Chula Vista"/>
    <x v="1"/>
    <n v="91911"/>
    <x v="1"/>
    <s v="OFF-AR-10002135"/>
    <x v="1"/>
    <x v="6"/>
    <s v="Boston Heavy-Duty Trimline Electric Pencil Sharpeners"/>
    <n v="192.8"/>
    <n v="4"/>
    <n v="0"/>
    <n v="55.911999999999978"/>
  </r>
  <r>
    <n v="6136"/>
    <s v="CA-2015-105613"/>
    <x v="1090"/>
    <d v="2015-10-22T00:00:00"/>
    <s v="Standard Class"/>
    <s v="KN-16705"/>
    <s v="Kristina Nunn"/>
    <x v="2"/>
    <s v="United States"/>
    <s v="Mcallen"/>
    <x v="5"/>
    <n v="78501"/>
    <x v="2"/>
    <s v="TEC-AC-10000521"/>
    <x v="2"/>
    <x v="11"/>
    <s v="Verbatim Slim CD and DVD Storage Cases, 50/Pack"/>
    <n v="27.695999999999998"/>
    <n v="3"/>
    <n v="0.2"/>
    <n v="3.4619999999999997"/>
  </r>
  <r>
    <n v="6137"/>
    <s v="CA-2015-105613"/>
    <x v="1090"/>
    <d v="2015-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s v="Second Class"/>
    <s v="FO-14305"/>
    <s v="Frank Olsen"/>
    <x v="0"/>
    <s v="United States"/>
    <s v="Hollywood"/>
    <x v="2"/>
    <n v="33021"/>
    <x v="0"/>
    <s v="OFF-PA-10002986"/>
    <x v="1"/>
    <x v="10"/>
    <s v="Xerox 1898"/>
    <n v="32.064"/>
    <n v="6"/>
    <n v="0.2"/>
    <n v="11.222399999999999"/>
  </r>
  <r>
    <n v="6139"/>
    <s v="CA-2014-131247"/>
    <x v="809"/>
    <d v="2014-04-04T00:00:00"/>
    <s v="Standard Class"/>
    <s v="GA-14725"/>
    <s v="Guy Armstrong"/>
    <x v="0"/>
    <s v="United States"/>
    <s v="San Francisco"/>
    <x v="1"/>
    <n v="94110"/>
    <x v="1"/>
    <s v="FUR-BO-10001337"/>
    <x v="0"/>
    <x v="0"/>
    <s v="O'Sullivan Living Dimensions 2-Shelf Bookcases"/>
    <n v="205.666"/>
    <n v="2"/>
    <n v="0.15"/>
    <n v="-12.097999999999999"/>
  </r>
  <r>
    <n v="6140"/>
    <s v="US-2015-113593"/>
    <x v="24"/>
    <d v="2015-04-20T00:00:00"/>
    <s v="First Class"/>
    <s v="NC-18415"/>
    <s v="Nathan Cano"/>
    <x v="0"/>
    <s v="United States"/>
    <s v="Santa Maria"/>
    <x v="1"/>
    <n v="93454"/>
    <x v="1"/>
    <s v="OFF-ST-10000532"/>
    <x v="1"/>
    <x v="4"/>
    <s v="Advantus Rolling Drawer Organizers"/>
    <n v="115.44"/>
    <n v="3"/>
    <n v="0"/>
    <n v="30.014399999999998"/>
  </r>
  <r>
    <n v="6141"/>
    <s v="CA-2017-121083"/>
    <x v="362"/>
    <d v="2017-07-15T00:00:00"/>
    <s v="Standard Class"/>
    <s v="JF-15190"/>
    <s v="Jamie Frazer"/>
    <x v="0"/>
    <s v="United States"/>
    <s v="Manchester"/>
    <x v="29"/>
    <n v="6040"/>
    <x v="3"/>
    <s v="OFF-PA-10001497"/>
    <x v="1"/>
    <x v="10"/>
    <s v="Xerox 1914"/>
    <n v="274.8"/>
    <n v="5"/>
    <n v="0"/>
    <n v="134.65199999999999"/>
  </r>
  <r>
    <n v="6142"/>
    <s v="CA-2017-121083"/>
    <x v="362"/>
    <d v="2017-07-15T00:00:00"/>
    <s v="Standard Class"/>
    <s v="JF-15190"/>
    <s v="Jamie Frazer"/>
    <x v="0"/>
    <s v="United States"/>
    <s v="Manchester"/>
    <x v="29"/>
    <n v="6040"/>
    <x v="3"/>
    <s v="OFF-ST-10002554"/>
    <x v="1"/>
    <x v="4"/>
    <s v="Tennsco Industrial Shelving"/>
    <n v="195.64"/>
    <n v="4"/>
    <n v="0"/>
    <n v="3.9128000000000043"/>
  </r>
  <r>
    <n v="6143"/>
    <s v="CA-2017-121083"/>
    <x v="362"/>
    <d v="2017-07-15T00:00:00"/>
    <s v="Standard Class"/>
    <s v="JF-15190"/>
    <s v="Jamie Frazer"/>
    <x v="0"/>
    <s v="United States"/>
    <s v="Manchester"/>
    <x v="29"/>
    <n v="6040"/>
    <x v="3"/>
    <s v="TEC-PH-10001336"/>
    <x v="2"/>
    <x v="7"/>
    <s v="Digium D40 VoIP phone"/>
    <n v="257.98"/>
    <n v="2"/>
    <n v="0"/>
    <n v="74.8142"/>
  </r>
  <r>
    <n v="6144"/>
    <s v="CA-2017-121083"/>
    <x v="362"/>
    <d v="2017-07-15T00:00:00"/>
    <s v="Standard Class"/>
    <s v="JF-15190"/>
    <s v="Jamie Frazer"/>
    <x v="0"/>
    <s v="United States"/>
    <s v="Manchester"/>
    <x v="29"/>
    <n v="6040"/>
    <x v="3"/>
    <s v="OFF-AR-10002987"/>
    <x v="1"/>
    <x v="6"/>
    <s v="Prismacolor Color Pencil Set"/>
    <n v="119.03999999999999"/>
    <n v="6"/>
    <n v="0"/>
    <n v="48.806400000000011"/>
  </r>
  <r>
    <n v="6145"/>
    <s v="CA-2017-151190"/>
    <x v="818"/>
    <d v="2017-07-01T00:00:00"/>
    <s v="Standard Class"/>
    <s v="GT-14710"/>
    <s v="Greg Tran"/>
    <x v="0"/>
    <s v="United States"/>
    <s v="Omaha"/>
    <x v="8"/>
    <n v="68104"/>
    <x v="2"/>
    <s v="OFF-PA-10000575"/>
    <x v="1"/>
    <x v="10"/>
    <s v="Wirebound Message Books, Four 2 3/4 x 5 White Forms per Page"/>
    <n v="20.07"/>
    <n v="3"/>
    <n v="0"/>
    <n v="9.2321999999999989"/>
  </r>
  <r>
    <n v="6146"/>
    <s v="CA-2014-133543"/>
    <x v="1091"/>
    <d v="2014-12-26T00:00:00"/>
    <s v="Standard Class"/>
    <s v="KM-16660"/>
    <s v="Khloe Miller"/>
    <x v="0"/>
    <s v="United States"/>
    <s v="San Jose"/>
    <x v="1"/>
    <n v="95123"/>
    <x v="1"/>
    <s v="OFF-AR-10003394"/>
    <x v="1"/>
    <x v="6"/>
    <s v="Newell 332"/>
    <n v="11.76"/>
    <n v="4"/>
    <n v="0"/>
    <n v="3.1752000000000002"/>
  </r>
  <r>
    <n v="6147"/>
    <s v="CA-2017-105130"/>
    <x v="610"/>
    <d v="2017-11-25T00:00:00"/>
    <s v="Standard Class"/>
    <s v="PJ-18835"/>
    <s v="Patrick Jones"/>
    <x v="1"/>
    <s v="United States"/>
    <s v="San Francisco"/>
    <x v="1"/>
    <n v="94122"/>
    <x v="1"/>
    <s v="OFF-AR-10003394"/>
    <x v="1"/>
    <x v="6"/>
    <s v="Newell 332"/>
    <n v="11.76"/>
    <n v="4"/>
    <n v="0"/>
    <n v="3.1752000000000002"/>
  </r>
  <r>
    <n v="6148"/>
    <s v="CA-2017-105130"/>
    <x v="610"/>
    <d v="2017-11-25T00:00:00"/>
    <s v="Standard Class"/>
    <s v="PJ-18835"/>
    <s v="Patrick Jones"/>
    <x v="1"/>
    <s v="United States"/>
    <s v="San Francisco"/>
    <x v="1"/>
    <n v="94122"/>
    <x v="1"/>
    <s v="OFF-BI-10001191"/>
    <x v="1"/>
    <x v="8"/>
    <s v="Canvas Sectional Post Binders"/>
    <n v="40.736000000000004"/>
    <n v="2"/>
    <n v="0.2"/>
    <n v="14.7668"/>
  </r>
  <r>
    <n v="6149"/>
    <s v="CA-2016-161928"/>
    <x v="812"/>
    <d v="2016-06-29T00:00:00"/>
    <s v="Second Class"/>
    <s v="AC-10660"/>
    <s v="Anna Chung"/>
    <x v="0"/>
    <s v="United States"/>
    <s v="San Francisco"/>
    <x v="1"/>
    <n v="94109"/>
    <x v="1"/>
    <s v="TEC-PH-10003484"/>
    <x v="2"/>
    <x v="7"/>
    <s v="Ooma Telo VoIP Home Phone System"/>
    <n v="201.584"/>
    <n v="2"/>
    <n v="0.2"/>
    <n v="12.599000000000004"/>
  </r>
  <r>
    <n v="6150"/>
    <s v="CA-2017-101322"/>
    <x v="116"/>
    <d v="2017-12-31T00:00:00"/>
    <s v="First Class"/>
    <s v="JG-15310"/>
    <s v="Jason Gross"/>
    <x v="1"/>
    <s v="United States"/>
    <s v="Long Beach"/>
    <x v="1"/>
    <n v="90805"/>
    <x v="1"/>
    <s v="FUR-CH-10003968"/>
    <x v="0"/>
    <x v="1"/>
    <s v="Novimex Turbo Task Chair"/>
    <n v="340.70400000000006"/>
    <n v="6"/>
    <n v="0.2"/>
    <n v="-34.070400000000006"/>
  </r>
  <r>
    <n v="6151"/>
    <s v="US-2016-106600"/>
    <x v="143"/>
    <d v="2016-04-11T00:00:00"/>
    <s v="First Class"/>
    <s v="RM-19375"/>
    <s v="Raymond Messe"/>
    <x v="0"/>
    <s v="United States"/>
    <s v="Columbus"/>
    <x v="32"/>
    <n v="31907"/>
    <x v="0"/>
    <s v="FUR-BO-10001608"/>
    <x v="0"/>
    <x v="0"/>
    <s v="Hon Metal Bookcases, Black"/>
    <n v="354.90000000000003"/>
    <n v="5"/>
    <n v="0"/>
    <n v="88.725000000000023"/>
  </r>
  <r>
    <n v="6152"/>
    <s v="CA-2014-111871"/>
    <x v="772"/>
    <d v="2014-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s v="Standard Class"/>
    <s v="RD-19585"/>
    <s v="Rob Dowd"/>
    <x v="0"/>
    <s v="United States"/>
    <s v="Los Angeles"/>
    <x v="1"/>
    <n v="90004"/>
    <x v="1"/>
    <s v="OFF-ST-10002485"/>
    <x v="1"/>
    <x v="4"/>
    <s v="Rogers Deluxe File Chest"/>
    <n v="87.92"/>
    <n v="4"/>
    <n v="0"/>
    <n v="0.87919999999999732"/>
  </r>
  <r>
    <n v="6154"/>
    <s v="CA-2017-151484"/>
    <x v="693"/>
    <d v="2017-04-23T00:00:00"/>
    <s v="First Class"/>
    <s v="CV-12805"/>
    <s v="Cynthia Voltz"/>
    <x v="1"/>
    <s v="United States"/>
    <s v="Philadelphia"/>
    <x v="9"/>
    <n v="19120"/>
    <x v="3"/>
    <s v="FUR-FU-10001876"/>
    <x v="0"/>
    <x v="5"/>
    <s v="Computer Room Manger, 14&quot;"/>
    <n v="51.967999999999996"/>
    <n v="2"/>
    <n v="0.2"/>
    <n v="10.393599999999998"/>
  </r>
  <r>
    <n v="6155"/>
    <s v="CA-2017-151484"/>
    <x v="693"/>
    <d v="2017-04-23T00:00:00"/>
    <s v="First Class"/>
    <s v="CV-12805"/>
    <s v="Cynthia Voltz"/>
    <x v="1"/>
    <s v="United States"/>
    <s v="Philadelphia"/>
    <x v="9"/>
    <n v="19120"/>
    <x v="3"/>
    <s v="OFF-ST-10002370"/>
    <x v="1"/>
    <x v="4"/>
    <s v="Sortfiler Multipurpose Personal File Organizer, Black"/>
    <n v="51.336000000000006"/>
    <n v="3"/>
    <n v="0.2"/>
    <n v="5.7752999999999961"/>
  </r>
  <r>
    <n v="6156"/>
    <s v="CA-2017-151484"/>
    <x v="693"/>
    <d v="2017-04-23T00:00:00"/>
    <s v="First Class"/>
    <s v="CV-12805"/>
    <s v="Cynthia Voltz"/>
    <x v="1"/>
    <s v="United States"/>
    <s v="Philadelphia"/>
    <x v="9"/>
    <n v="19120"/>
    <x v="3"/>
    <s v="OFF-ST-10000142"/>
    <x v="1"/>
    <x v="4"/>
    <s v="Deluxe Rollaway Locking File with Drawer"/>
    <n v="332.70400000000001"/>
    <n v="1"/>
    <n v="0.2"/>
    <n v="33.270399999999981"/>
  </r>
  <r>
    <n v="6157"/>
    <s v="CA-2017-151484"/>
    <x v="693"/>
    <d v="2017-04-23T00:00:00"/>
    <s v="First Class"/>
    <s v="CV-12805"/>
    <s v="Cynthia Voltz"/>
    <x v="1"/>
    <s v="United States"/>
    <s v="Philadelphia"/>
    <x v="9"/>
    <n v="19120"/>
    <x v="3"/>
    <s v="FUR-FU-10004671"/>
    <x v="0"/>
    <x v="5"/>
    <s v="Executive Impressions 12&quot; Wall Clock"/>
    <n v="42.408000000000008"/>
    <n v="3"/>
    <n v="0.2"/>
    <n v="9.5418000000000003"/>
  </r>
  <r>
    <n v="6158"/>
    <s v="CA-2016-104150"/>
    <x v="1092"/>
    <d v="2016-08-05T00:00:00"/>
    <s v="Second Class"/>
    <s v="AG-10330"/>
    <s v="Alex Grayson"/>
    <x v="0"/>
    <s v="United States"/>
    <s v="Tulsa"/>
    <x v="26"/>
    <n v="74133"/>
    <x v="2"/>
    <s v="OFF-EN-10002504"/>
    <x v="1"/>
    <x v="12"/>
    <s v="Tyvek  Top-Opening Peel &amp; Seel Envelopes, Plain White"/>
    <n v="81.539999999999992"/>
    <n v="3"/>
    <n v="0"/>
    <n v="38.323799999999999"/>
  </r>
  <r>
    <n v="6159"/>
    <s v="CA-2016-104150"/>
    <x v="1092"/>
    <d v="2016-08-05T00:00:00"/>
    <s v="Second Class"/>
    <s v="AG-10330"/>
    <s v="Alex Grayson"/>
    <x v="0"/>
    <s v="United States"/>
    <s v="Tulsa"/>
    <x v="26"/>
    <n v="74133"/>
    <x v="2"/>
    <s v="TEC-AC-10004803"/>
    <x v="2"/>
    <x v="11"/>
    <s v="Sony Micro Vault Click 4 GB USB 2.0 Flash Drive"/>
    <n v="167.28"/>
    <n v="12"/>
    <n v="0"/>
    <n v="23.419200000000011"/>
  </r>
  <r>
    <n v="6160"/>
    <s v="CA-2016-161025"/>
    <x v="275"/>
    <d v="2016-12-09T00:00:00"/>
    <s v="Standard Class"/>
    <s v="GM-14440"/>
    <s v="Gary McGarr"/>
    <x v="0"/>
    <s v="United States"/>
    <s v="Los Angeles"/>
    <x v="1"/>
    <n v="90049"/>
    <x v="1"/>
    <s v="OFF-ST-10001932"/>
    <x v="1"/>
    <x v="4"/>
    <s v="Fellowes Staxonsteel Drawer Files"/>
    <n v="772.68"/>
    <n v="4"/>
    <n v="0"/>
    <n v="108.17520000000002"/>
  </r>
  <r>
    <n v="6161"/>
    <s v="CA-2014-103989"/>
    <x v="1093"/>
    <d v="2014-03-21T00:00:00"/>
    <s v="First Class"/>
    <s v="MC-17605"/>
    <s v="Matt Connell"/>
    <x v="1"/>
    <s v="United States"/>
    <s v="Lakeland"/>
    <x v="2"/>
    <n v="33801"/>
    <x v="0"/>
    <s v="TEC-PH-10004667"/>
    <x v="2"/>
    <x v="7"/>
    <s v="Cisco 8x8 Inc. 6753i IP Business Phone System"/>
    <n v="323.97600000000006"/>
    <n v="3"/>
    <n v="0.2"/>
    <n v="28.347899999999981"/>
  </r>
  <r>
    <n v="6162"/>
    <s v="CA-2014-103989"/>
    <x v="1093"/>
    <d v="2014-03-21T00:00:00"/>
    <s v="First Class"/>
    <s v="MC-17605"/>
    <s v="Matt Connell"/>
    <x v="1"/>
    <s v="United States"/>
    <s v="Lakeland"/>
    <x v="2"/>
    <n v="33801"/>
    <x v="0"/>
    <s v="OFF-LA-10000443"/>
    <x v="1"/>
    <x v="2"/>
    <s v="Avery 501"/>
    <n v="11.808"/>
    <n v="4"/>
    <n v="0.2"/>
    <n v="3.9851999999999999"/>
  </r>
  <r>
    <n v="6163"/>
    <s v="CA-2014-103989"/>
    <x v="1093"/>
    <d v="2014-03-21T00:00:00"/>
    <s v="First Class"/>
    <s v="MC-17605"/>
    <s v="Matt Connell"/>
    <x v="1"/>
    <s v="United States"/>
    <s v="Lakeland"/>
    <x v="2"/>
    <n v="33801"/>
    <x v="0"/>
    <s v="OFF-ST-10000918"/>
    <x v="1"/>
    <x v="4"/>
    <s v="Crate-A-Files"/>
    <n v="26.160000000000004"/>
    <n v="3"/>
    <n v="0.2"/>
    <n v="1.961999999999998"/>
  </r>
  <r>
    <n v="6164"/>
    <s v="CA-2014-103989"/>
    <x v="1093"/>
    <d v="2014-03-21T00:00:00"/>
    <s v="First Class"/>
    <s v="MC-17605"/>
    <s v="Matt Connell"/>
    <x v="1"/>
    <s v="United States"/>
    <s v="Lakeland"/>
    <x v="2"/>
    <n v="33801"/>
    <x v="0"/>
    <s v="OFF-BI-10001196"/>
    <x v="1"/>
    <x v="8"/>
    <s v="Avery Flip-Chart Easel Binder, Black"/>
    <n v="33.57"/>
    <n v="5"/>
    <n v="0.7"/>
    <n v="-25.737000000000002"/>
  </r>
  <r>
    <n v="6165"/>
    <s v="CA-2014-103989"/>
    <x v="1093"/>
    <d v="2014-03-21T00:00:00"/>
    <s v="First Class"/>
    <s v="MC-17605"/>
    <s v="Matt Connell"/>
    <x v="1"/>
    <s v="United States"/>
    <s v="Lakeland"/>
    <x v="2"/>
    <n v="33801"/>
    <x v="0"/>
    <s v="FUR-FU-10003981"/>
    <x v="0"/>
    <x v="5"/>
    <s v="Eldon Wave Desk Accessories"/>
    <n v="4.9920000000000009"/>
    <n v="3"/>
    <n v="0.2"/>
    <n v="1.3728000000000002"/>
  </r>
  <r>
    <n v="6166"/>
    <s v="CA-2014-103989"/>
    <x v="1093"/>
    <d v="2014-03-21T00:00:00"/>
    <s v="First Class"/>
    <s v="MC-17605"/>
    <s v="Matt Connell"/>
    <x v="1"/>
    <s v="United States"/>
    <s v="Lakeland"/>
    <x v="2"/>
    <n v="33801"/>
    <x v="0"/>
    <s v="FUR-FU-10002508"/>
    <x v="0"/>
    <x v="5"/>
    <s v="Document Clip Frames"/>
    <n v="20.016000000000002"/>
    <n v="3"/>
    <n v="0.2"/>
    <n v="5.5044000000000013"/>
  </r>
  <r>
    <n v="6167"/>
    <s v="CA-2014-103989"/>
    <x v="1093"/>
    <d v="2014-03-21T00:00:00"/>
    <s v="First Class"/>
    <s v="MC-17605"/>
    <s v="Matt Connell"/>
    <x v="1"/>
    <s v="United States"/>
    <s v="Lakeland"/>
    <x v="2"/>
    <n v="33801"/>
    <x v="0"/>
    <s v="TEC-AC-10002647"/>
    <x v="2"/>
    <x v="11"/>
    <s v="Logitech Wireless Boombox Speaker - portable - wireless, wired"/>
    <n v="170.24"/>
    <n v="2"/>
    <n v="0.2"/>
    <n v="53.199999999999989"/>
  </r>
  <r>
    <n v="6168"/>
    <s v="CA-2015-142433"/>
    <x v="704"/>
    <d v="2015-04-25T00:00:00"/>
    <s v="Standard Class"/>
    <s v="ES-14020"/>
    <s v="Erica Smith"/>
    <x v="0"/>
    <s v="United States"/>
    <s v="Houston"/>
    <x v="5"/>
    <n v="77036"/>
    <x v="2"/>
    <s v="OFF-PA-10002377"/>
    <x v="1"/>
    <x v="10"/>
    <s v="Xerox 1916"/>
    <n v="117.456"/>
    <n v="3"/>
    <n v="0.2"/>
    <n v="44.045999999999992"/>
  </r>
  <r>
    <n v="6169"/>
    <s v="CA-2015-132815"/>
    <x v="444"/>
    <d v="2015-09-22T00:00:00"/>
    <s v="Second Class"/>
    <s v="RW-19540"/>
    <s v="Rick Wilson"/>
    <x v="1"/>
    <s v="United States"/>
    <s v="Los Angeles"/>
    <x v="1"/>
    <n v="90008"/>
    <x v="1"/>
    <s v="OFF-PA-10004530"/>
    <x v="1"/>
    <x v="10"/>
    <s v="Personal Creations Ink Jet Cards and Labels"/>
    <n v="22.96"/>
    <n v="2"/>
    <n v="0"/>
    <n v="11.250400000000001"/>
  </r>
  <r>
    <n v="6170"/>
    <s v="CA-2014-101266"/>
    <x v="9"/>
    <d v="2014-08-30T00:00:00"/>
    <s v="Second Class"/>
    <s v="MM-17920"/>
    <s v="Michael Moore"/>
    <x v="0"/>
    <s v="United States"/>
    <s v="Springfield"/>
    <x v="17"/>
    <n v="22153"/>
    <x v="0"/>
    <s v="OFF-PA-10002986"/>
    <x v="1"/>
    <x v="10"/>
    <s v="Xerox 1898"/>
    <n v="13.36"/>
    <n v="2"/>
    <n v="0"/>
    <n v="6.4127999999999998"/>
  </r>
  <r>
    <n v="6171"/>
    <s v="CA-2016-141523"/>
    <x v="1054"/>
    <d v="2016-12-24T00:00:00"/>
    <s v="Second Class"/>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s v="Second Class"/>
    <s v="MH-17440"/>
    <s v="Mark Haberlin"/>
    <x v="1"/>
    <s v="United States"/>
    <s v="New York City"/>
    <x v="15"/>
    <n v="10035"/>
    <x v="3"/>
    <s v="OFF-AR-10001545"/>
    <x v="1"/>
    <x v="6"/>
    <s v="Newell 326"/>
    <n v="3.52"/>
    <n v="2"/>
    <n v="0"/>
    <n v="1.0207999999999999"/>
  </r>
  <r>
    <n v="6173"/>
    <s v="US-2014-106299"/>
    <x v="1094"/>
    <d v="2014-08-08T00:00:00"/>
    <s v="Standard Class"/>
    <s v="NZ-18565"/>
    <s v="Nick Zandusky"/>
    <x v="2"/>
    <s v="United States"/>
    <s v="Springfield"/>
    <x v="25"/>
    <n v="65807"/>
    <x v="2"/>
    <s v="OFF-BI-10001758"/>
    <x v="1"/>
    <x v="8"/>
    <s v="Wilson Jones 14 Line Acrylic Coated Pressboard Data Binders"/>
    <n v="26.7"/>
    <n v="5"/>
    <n v="0"/>
    <n v="12.548999999999999"/>
  </r>
  <r>
    <n v="6174"/>
    <s v="US-2014-106299"/>
    <x v="1094"/>
    <d v="2014-08-08T00:00:00"/>
    <s v="Standard Class"/>
    <s v="NZ-18565"/>
    <s v="Nick Zandusky"/>
    <x v="2"/>
    <s v="United States"/>
    <s v="Springfield"/>
    <x v="25"/>
    <n v="65807"/>
    <x v="2"/>
    <s v="TEC-AC-10003237"/>
    <x v="2"/>
    <x v="11"/>
    <s v="Memorex Micro Travel Drive 4 GB"/>
    <n v="21.2"/>
    <n v="2"/>
    <n v="0"/>
    <n v="9.1160000000000014"/>
  </r>
  <r>
    <n v="6175"/>
    <s v="US-2014-106299"/>
    <x v="1094"/>
    <d v="2014-08-08T00:00:00"/>
    <s v="Standard Class"/>
    <s v="NZ-18565"/>
    <s v="Nick Zandusky"/>
    <x v="2"/>
    <s v="United States"/>
    <s v="Springfield"/>
    <x v="25"/>
    <n v="65807"/>
    <x v="2"/>
    <s v="OFF-ST-10002011"/>
    <x v="1"/>
    <x v="4"/>
    <s v="Smead Adjustable Mobile File Trolley with Lockable Top"/>
    <n v="838.38"/>
    <n v="2"/>
    <n v="0"/>
    <n v="226.36260000000004"/>
  </r>
  <r>
    <n v="6176"/>
    <s v="CA-2015-158421"/>
    <x v="481"/>
    <d v="2015-09-26T00:00:00"/>
    <s v="Standard Class"/>
    <s v="GB-14575"/>
    <s v="Giulietta Baptist"/>
    <x v="0"/>
    <s v="United States"/>
    <s v="Columbia"/>
    <x v="20"/>
    <n v="29203"/>
    <x v="0"/>
    <s v="FUR-CH-10000309"/>
    <x v="0"/>
    <x v="1"/>
    <s v="Global Comet Stacking Arm Chair"/>
    <n v="1690.04"/>
    <n v="4"/>
    <n v="0"/>
    <n v="422.51"/>
  </r>
  <r>
    <n v="6177"/>
    <s v="CA-2015-158421"/>
    <x v="481"/>
    <d v="2015-09-26T00:00:00"/>
    <s v="Standard Class"/>
    <s v="GB-14575"/>
    <s v="Giulietta Baptist"/>
    <x v="0"/>
    <s v="United States"/>
    <s v="Columbia"/>
    <x v="20"/>
    <n v="29203"/>
    <x v="0"/>
    <s v="OFF-ST-10002444"/>
    <x v="1"/>
    <x v="4"/>
    <s v="Recycled Eldon Regeneration Jumbo File"/>
    <n v="85.96"/>
    <n v="7"/>
    <n v="0"/>
    <n v="24.068799999999996"/>
  </r>
  <r>
    <n v="6178"/>
    <s v="CA-2015-158421"/>
    <x v="481"/>
    <d v="2015-09-26T00:00:00"/>
    <s v="Standard Class"/>
    <s v="GB-14575"/>
    <s v="Giulietta Baptist"/>
    <x v="0"/>
    <s v="United States"/>
    <s v="Columbia"/>
    <x v="20"/>
    <n v="29203"/>
    <x v="0"/>
    <s v="OFF-EN-10001453"/>
    <x v="1"/>
    <x v="12"/>
    <s v="Tyvek Interoffice Envelopes, 9 1/2&quot; x 12 1/2&quot;, 100/Box"/>
    <n v="121.96"/>
    <n v="2"/>
    <n v="0"/>
    <n v="57.32119999999999"/>
  </r>
  <r>
    <n v="6179"/>
    <s v="CA-2015-158421"/>
    <x v="481"/>
    <d v="2015-09-26T00:00:00"/>
    <s v="Standard Class"/>
    <s v="GB-14575"/>
    <s v="Giulietta Baptist"/>
    <x v="0"/>
    <s v="United States"/>
    <s v="Columbia"/>
    <x v="20"/>
    <n v="29203"/>
    <x v="0"/>
    <s v="OFF-PA-10001801"/>
    <x v="1"/>
    <x v="10"/>
    <s v="Xerox 193"/>
    <n v="23.92"/>
    <n v="4"/>
    <n v="0"/>
    <n v="11.720800000000001"/>
  </r>
  <r>
    <n v="6180"/>
    <s v="CA-2015-158421"/>
    <x v="481"/>
    <d v="2015-09-26T00:00:00"/>
    <s v="Standard Class"/>
    <s v="GB-14575"/>
    <s v="Giulietta Baptist"/>
    <x v="0"/>
    <s v="United States"/>
    <s v="Columbia"/>
    <x v="20"/>
    <n v="29203"/>
    <x v="0"/>
    <s v="OFF-ST-10000563"/>
    <x v="1"/>
    <x v="4"/>
    <s v="Fellowes Bankers Box Stor/Drawer Steel Plus"/>
    <n v="63.96"/>
    <n v="2"/>
    <n v="0"/>
    <n v="6.3960000000000008"/>
  </r>
  <r>
    <n v="6181"/>
    <s v="CA-2015-158421"/>
    <x v="481"/>
    <d v="2015-09-26T00:00:00"/>
    <s v="Standard Class"/>
    <s v="GB-14575"/>
    <s v="Giulietta Baptist"/>
    <x v="0"/>
    <s v="United States"/>
    <s v="Columbia"/>
    <x v="20"/>
    <n v="29203"/>
    <x v="0"/>
    <s v="TEC-PH-10000369"/>
    <x v="2"/>
    <x v="7"/>
    <s v="HTC One Mini"/>
    <n v="629.94999999999993"/>
    <n v="5"/>
    <n v="0"/>
    <n v="176.38600000000002"/>
  </r>
  <r>
    <n v="6182"/>
    <s v="CA-2015-158421"/>
    <x v="481"/>
    <d v="2015-09-26T00:00:00"/>
    <s v="Standard Class"/>
    <s v="GB-14575"/>
    <s v="Giulietta Baptist"/>
    <x v="0"/>
    <s v="United States"/>
    <s v="Columbia"/>
    <x v="20"/>
    <n v="29203"/>
    <x v="0"/>
    <s v="TEC-PH-10002538"/>
    <x v="2"/>
    <x v="7"/>
    <s v="Grandstream GXP1160 VoIP phone"/>
    <n v="113.72999999999999"/>
    <n v="3"/>
    <n v="0"/>
    <n v="32.981699999999989"/>
  </r>
  <r>
    <n v="6183"/>
    <s v="CA-2015-158421"/>
    <x v="481"/>
    <d v="2015-09-26T00:00:00"/>
    <s v="Standard Class"/>
    <s v="GB-14575"/>
    <s v="Giulietta Baptist"/>
    <x v="0"/>
    <s v="United States"/>
    <s v="Columbia"/>
    <x v="20"/>
    <n v="29203"/>
    <x v="0"/>
    <s v="OFF-BI-10000050"/>
    <x v="1"/>
    <x v="8"/>
    <s v="Angle-D Binders with Locking Rings, Label Holders"/>
    <n v="14.6"/>
    <n v="2"/>
    <n v="0"/>
    <n v="6.8619999999999992"/>
  </r>
  <r>
    <n v="6184"/>
    <s v="CA-2015-158421"/>
    <x v="481"/>
    <d v="2015-09-26T00:00:00"/>
    <s v="Standard Class"/>
    <s v="GB-14575"/>
    <s v="Giulietta Baptist"/>
    <x v="0"/>
    <s v="United States"/>
    <s v="Columbia"/>
    <x v="20"/>
    <n v="29203"/>
    <x v="0"/>
    <s v="OFF-ST-10004186"/>
    <x v="1"/>
    <x v="4"/>
    <s v="Stur-D-Stor Shelving, Vertical 5-Shelf: 72&quot;H x 36&quot;W x 18 1/2&quot;D"/>
    <n v="887.84"/>
    <n v="8"/>
    <n v="0"/>
    <n v="17.756799999999998"/>
  </r>
  <r>
    <n v="6185"/>
    <s v="CA-2016-143609"/>
    <x v="25"/>
    <d v="2016-12-13T00:00:00"/>
    <s v="First Class"/>
    <s v="DB-13270"/>
    <s v="Deborah Brumfield"/>
    <x v="2"/>
    <s v="United States"/>
    <s v="Portland"/>
    <x v="21"/>
    <n v="97206"/>
    <x v="1"/>
    <s v="FUR-CH-10004218"/>
    <x v="0"/>
    <x v="1"/>
    <s v="Global Fabric Manager's Chair, Dark Gray"/>
    <n v="403.92"/>
    <n v="5"/>
    <n v="0.2"/>
    <n v="25.245000000000019"/>
  </r>
  <r>
    <n v="6186"/>
    <s v="CA-2015-138331"/>
    <x v="976"/>
    <d v="2015-08-12T00:00:00"/>
    <s v="Standard Class"/>
    <s v="JK-15625"/>
    <s v="Jim Karlsson"/>
    <x v="0"/>
    <s v="United States"/>
    <s v="Philadelphia"/>
    <x v="9"/>
    <n v="19120"/>
    <x v="3"/>
    <s v="OFF-AR-10002952"/>
    <x v="1"/>
    <x v="6"/>
    <s v="Stanley Contemporary Battery Pencil Sharpeners"/>
    <n v="106.8"/>
    <n v="10"/>
    <n v="0.2"/>
    <n v="10.679999999999996"/>
  </r>
  <r>
    <n v="6187"/>
    <s v="CA-2015-138954"/>
    <x v="219"/>
    <d v="2015-11-17T00:00:00"/>
    <s v="First Class"/>
    <s v="MH-17785"/>
    <s v="Maya Herman"/>
    <x v="1"/>
    <s v="United States"/>
    <s v="New York City"/>
    <x v="15"/>
    <n v="10035"/>
    <x v="3"/>
    <s v="OFF-ST-10003058"/>
    <x v="1"/>
    <x v="4"/>
    <s v="Eldon Mobile Mega Data Cart  Mega Stackable  Add-On Trays"/>
    <n v="70.949999999999989"/>
    <n v="3"/>
    <n v="0"/>
    <n v="20.575499999999998"/>
  </r>
  <r>
    <n v="6188"/>
    <s v="CA-2015-138954"/>
    <x v="219"/>
    <d v="2015-11-17T00:00:00"/>
    <s v="First Class"/>
    <s v="MH-17785"/>
    <s v="Maya Herman"/>
    <x v="1"/>
    <s v="United States"/>
    <s v="New York City"/>
    <x v="15"/>
    <n v="10035"/>
    <x v="3"/>
    <s v="OFF-BI-10003963"/>
    <x v="1"/>
    <x v="8"/>
    <s v="Cardinal Holdit Data Disk Pockets"/>
    <n v="34.944000000000003"/>
    <n v="6"/>
    <n v="0.2"/>
    <n v="11.793599999999998"/>
  </r>
  <r>
    <n v="6189"/>
    <s v="CA-2015-138954"/>
    <x v="219"/>
    <d v="2015-11-17T00:00:00"/>
    <s v="First Class"/>
    <s v="MH-17785"/>
    <s v="Maya Herman"/>
    <x v="1"/>
    <s v="United States"/>
    <s v="New York City"/>
    <x v="15"/>
    <n v="10035"/>
    <x v="3"/>
    <s v="OFF-AR-10001955"/>
    <x v="1"/>
    <x v="6"/>
    <s v="Newell 319"/>
    <n v="119.03999999999999"/>
    <n v="6"/>
    <n v="0"/>
    <n v="35.711999999999989"/>
  </r>
  <r>
    <n v="6190"/>
    <s v="CA-2017-157903"/>
    <x v="1095"/>
    <d v="2017-04-08T00:00:00"/>
    <s v="Standard Class"/>
    <s v="AM-10705"/>
    <s v="Anne McFarland"/>
    <x v="0"/>
    <s v="United States"/>
    <s v="Des Plaines"/>
    <x v="10"/>
    <n v="60016"/>
    <x v="2"/>
    <s v="TEC-PH-10004345"/>
    <x v="2"/>
    <x v="7"/>
    <s v="Cisco SPA 502G IP Phone"/>
    <n v="383.84000000000003"/>
    <n v="4"/>
    <n v="0.2"/>
    <n v="47.97999999999999"/>
  </r>
  <r>
    <n v="6191"/>
    <s v="CA-2016-157259"/>
    <x v="435"/>
    <d v="2016-12-28T00:00:00"/>
    <s v="Standard Class"/>
    <s v="JM-15535"/>
    <s v="Jessica Myrick"/>
    <x v="0"/>
    <s v="United States"/>
    <s v="New York City"/>
    <x v="15"/>
    <n v="10035"/>
    <x v="3"/>
    <s v="FUR-FU-10003192"/>
    <x v="0"/>
    <x v="5"/>
    <s v="Luxo Adjustable Task Clamp Lamp"/>
    <n v="799.56000000000006"/>
    <n v="9"/>
    <n v="0"/>
    <n v="207.88559999999998"/>
  </r>
  <r>
    <n v="6192"/>
    <s v="CA-2017-107986"/>
    <x v="1096"/>
    <d v="2017-12-13T00:00:00"/>
    <s v="Same Day"/>
    <s v="MW-18220"/>
    <s v="Mitch Webber"/>
    <x v="0"/>
    <s v="United States"/>
    <s v="Seattle"/>
    <x v="4"/>
    <n v="98103"/>
    <x v="1"/>
    <s v="OFF-ST-10001325"/>
    <x v="1"/>
    <x v="4"/>
    <s v="Sterilite Officeware Hinged File Box"/>
    <n v="31.44"/>
    <n v="3"/>
    <n v="0"/>
    <n v="8.4888000000000012"/>
  </r>
  <r>
    <n v="6193"/>
    <s v="CA-2017-104927"/>
    <x v="66"/>
    <d v="2017-12-26T00:00:00"/>
    <s v="Standard Class"/>
    <s v="AG-10330"/>
    <s v="Alex Grayson"/>
    <x v="0"/>
    <s v="United States"/>
    <s v="Houston"/>
    <x v="5"/>
    <n v="77095"/>
    <x v="2"/>
    <s v="OFF-PA-10000019"/>
    <x v="1"/>
    <x v="10"/>
    <s v="Xerox 1931"/>
    <n v="25.920000000000005"/>
    <n v="5"/>
    <n v="0.2"/>
    <n v="9.0719999999999992"/>
  </r>
  <r>
    <n v="6194"/>
    <s v="CA-2017-104927"/>
    <x v="66"/>
    <d v="2017-12-26T00:00:00"/>
    <s v="Standard Class"/>
    <s v="AG-10330"/>
    <s v="Alex Grayson"/>
    <x v="0"/>
    <s v="United States"/>
    <s v="Houston"/>
    <x v="5"/>
    <n v="77095"/>
    <x v="2"/>
    <s v="OFF-BI-10003429"/>
    <x v="1"/>
    <x v="8"/>
    <s v="Cardinal HOLDit! Binder Insert Strips,Extra Strips"/>
    <n v="6.3299999999999992"/>
    <n v="5"/>
    <n v="0.8"/>
    <n v="-9.8114999999999988"/>
  </r>
  <r>
    <n v="6195"/>
    <s v="CA-2017-104927"/>
    <x v="66"/>
    <d v="2017-12-26T00:00:00"/>
    <s v="Standard Class"/>
    <s v="AG-10330"/>
    <s v="Alex Grayson"/>
    <x v="0"/>
    <s v="United States"/>
    <s v="Houston"/>
    <x v="5"/>
    <n v="77095"/>
    <x v="2"/>
    <s v="OFF-PA-10000176"/>
    <x v="1"/>
    <x v="10"/>
    <s v="Xerox 1887"/>
    <n v="75.88"/>
    <n v="5"/>
    <n v="0.2"/>
    <n v="26.557999999999993"/>
  </r>
  <r>
    <n v="6196"/>
    <s v="CA-2017-113453"/>
    <x v="208"/>
    <d v="2017-10-28T00:00:00"/>
    <s v="Standard Class"/>
    <s v="CM-12160"/>
    <s v="Charles McCrossin"/>
    <x v="0"/>
    <s v="United States"/>
    <s v="Philadelphia"/>
    <x v="9"/>
    <n v="19143"/>
    <x v="3"/>
    <s v="TEC-PH-10004165"/>
    <x v="2"/>
    <x v="7"/>
    <s v="Mitel MiVoice 5330e IP Phone"/>
    <n v="329.988"/>
    <n v="2"/>
    <n v="0.4"/>
    <n v="-76.997200000000021"/>
  </r>
  <r>
    <n v="6197"/>
    <s v="CA-2017-113453"/>
    <x v="208"/>
    <d v="2017-10-28T00:00:00"/>
    <s v="Standard Class"/>
    <s v="CM-12160"/>
    <s v="Charles McCrossin"/>
    <x v="0"/>
    <s v="United States"/>
    <s v="Philadelphia"/>
    <x v="9"/>
    <n v="19143"/>
    <x v="3"/>
    <s v="OFF-ST-10000352"/>
    <x v="1"/>
    <x v="4"/>
    <s v="Acco Perma 2700 Stacking Storage Drawers"/>
    <n v="71.376000000000005"/>
    <n v="3"/>
    <n v="0.2"/>
    <n v="-4.460999999999995"/>
  </r>
  <r>
    <n v="6198"/>
    <s v="CA-2015-149909"/>
    <x v="50"/>
    <d v="2015-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s v="Standard Class"/>
    <s v="RA-19915"/>
    <s v="Russell Applegate"/>
    <x v="0"/>
    <s v="United States"/>
    <s v="Columbus"/>
    <x v="14"/>
    <n v="47201"/>
    <x v="2"/>
    <s v="TEC-PH-10001536"/>
    <x v="2"/>
    <x v="7"/>
    <s v="Spigen Samsung Galaxy S5 Case Wallet"/>
    <n v="50.97"/>
    <n v="3"/>
    <n v="0"/>
    <n v="13.252199999999997"/>
  </r>
  <r>
    <n v="6200"/>
    <s v="CA-2015-149909"/>
    <x v="50"/>
    <d v="2015-11-17T00:00:00"/>
    <s v="Standard Class"/>
    <s v="RA-19915"/>
    <s v="Russell Applegate"/>
    <x v="0"/>
    <s v="United States"/>
    <s v="Columbus"/>
    <x v="14"/>
    <n v="47201"/>
    <x v="2"/>
    <s v="OFF-PA-10001790"/>
    <x v="1"/>
    <x v="10"/>
    <s v="Xerox 1910"/>
    <n v="96.08"/>
    <n v="2"/>
    <n v="0"/>
    <n v="46.118399999999994"/>
  </r>
  <r>
    <n v="6201"/>
    <s v="CA-2015-146675"/>
    <x v="392"/>
    <d v="2015-04-20T00:00:00"/>
    <s v="Standard Class"/>
    <s v="SB-20185"/>
    <s v="Sarah Brown"/>
    <x v="0"/>
    <s v="United States"/>
    <s v="Evanston"/>
    <x v="10"/>
    <n v="60201"/>
    <x v="2"/>
    <s v="TEC-CO-10001766"/>
    <x v="2"/>
    <x v="16"/>
    <s v="Canon PC940 Copier"/>
    <n v="1439.9680000000001"/>
    <n v="4"/>
    <n v="0.2"/>
    <n v="485.98919999999993"/>
  </r>
  <r>
    <n v="6202"/>
    <s v="CA-2015-146675"/>
    <x v="392"/>
    <d v="2015-04-20T00:00:00"/>
    <s v="Standard Class"/>
    <s v="SB-20185"/>
    <s v="Sarah Brown"/>
    <x v="0"/>
    <s v="United States"/>
    <s v="Evanston"/>
    <x v="10"/>
    <n v="60201"/>
    <x v="2"/>
    <s v="TEC-AC-10004396"/>
    <x v="2"/>
    <x v="11"/>
    <s v="Logitech Keyboard K120"/>
    <n v="43.56"/>
    <n v="3"/>
    <n v="0.2"/>
    <n v="-4.9004999999999974"/>
  </r>
  <r>
    <n v="6203"/>
    <s v="CA-2016-118332"/>
    <x v="186"/>
    <d v="2016-12-23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s v="Standard Class"/>
    <s v="SV-20935"/>
    <s v="Susan Vittorini"/>
    <x v="0"/>
    <s v="United States"/>
    <s v="Columbus"/>
    <x v="24"/>
    <n v="43229"/>
    <x v="3"/>
    <s v="TEC-PH-10001305"/>
    <x v="2"/>
    <x v="7"/>
    <s v="Panasonic KX TS208W Corded phone"/>
    <n v="235.15199999999999"/>
    <n v="8"/>
    <n v="0.4"/>
    <n v="-47.030399999999986"/>
  </r>
  <r>
    <n v="6205"/>
    <s v="CA-2017-145660"/>
    <x v="96"/>
    <d v="2017-12-03T00:00:00"/>
    <s v="First Class"/>
    <s v="MG-17650"/>
    <s v="Matthew Grinstein"/>
    <x v="2"/>
    <s v="United States"/>
    <s v="Marion"/>
    <x v="24"/>
    <n v="43302"/>
    <x v="3"/>
    <s v="FUR-FU-10002885"/>
    <x v="0"/>
    <x v="5"/>
    <s v="Magna Visual Magnetic Picture Hangers"/>
    <n v="7.7120000000000006"/>
    <n v="2"/>
    <n v="0.2"/>
    <n v="1.7352000000000005"/>
  </r>
  <r>
    <n v="6206"/>
    <s v="CA-2016-133697"/>
    <x v="201"/>
    <d v="2016-10-24T00:00:00"/>
    <s v="Second Class"/>
    <s v="CM-12445"/>
    <s v="Chuck Magee"/>
    <x v="0"/>
    <s v="United States"/>
    <s v="Houston"/>
    <x v="5"/>
    <n v="77095"/>
    <x v="2"/>
    <s v="OFF-PA-10000726"/>
    <x v="1"/>
    <x v="10"/>
    <s v="Black Print Carbonless Snap-Off Rapid Letter, 8 1/2&quot; x 7&quot;"/>
    <n v="51.016000000000005"/>
    <n v="7"/>
    <n v="0.2"/>
    <n v="15.942499999999992"/>
  </r>
  <r>
    <n v="6207"/>
    <s v="CA-2016-133697"/>
    <x v="201"/>
    <d v="2016-10-24T00:00:00"/>
    <s v="Second Class"/>
    <s v="CM-12445"/>
    <s v="Chuck Magee"/>
    <x v="0"/>
    <s v="United States"/>
    <s v="Houston"/>
    <x v="5"/>
    <n v="77095"/>
    <x v="2"/>
    <s v="OFF-FA-10003112"/>
    <x v="1"/>
    <x v="13"/>
    <s v="Staples"/>
    <n v="25.248000000000001"/>
    <n v="4"/>
    <n v="0.2"/>
    <n v="7.8899999999999979"/>
  </r>
  <r>
    <n v="6208"/>
    <s v="CA-2016-133697"/>
    <x v="201"/>
    <d v="2016-10-24T00:00:00"/>
    <s v="Second Class"/>
    <s v="CM-12445"/>
    <s v="Chuck Magee"/>
    <x v="0"/>
    <s v="United States"/>
    <s v="Houston"/>
    <x v="5"/>
    <n v="77095"/>
    <x v="2"/>
    <s v="FUR-CH-10002372"/>
    <x v="0"/>
    <x v="1"/>
    <s v="Office Star - Ergonomically Designed Knee Chair"/>
    <n v="56.686"/>
    <n v="1"/>
    <n v="0.3"/>
    <n v="-14.576399999999996"/>
  </r>
  <r>
    <n v="6209"/>
    <s v="CA-2017-148138"/>
    <x v="365"/>
    <d v="2017-10-03T00:00:00"/>
    <s v="Standard Class"/>
    <s v="ME-18010"/>
    <s v="Michelle Ellison"/>
    <x v="1"/>
    <s v="United States"/>
    <s v="Marion"/>
    <x v="24"/>
    <n v="43302"/>
    <x v="3"/>
    <s v="OFF-ST-10000563"/>
    <x v="1"/>
    <x v="4"/>
    <s v="Fellowes Bankers Box Stor/Drawer Steel Plus"/>
    <n v="51.168000000000006"/>
    <n v="2"/>
    <n v="0.2"/>
    <n v="-6.3960000000000008"/>
  </r>
  <r>
    <n v="6210"/>
    <s v="CA-2017-119809"/>
    <x v="238"/>
    <d v="2017-08-25T00:00:00"/>
    <s v="Standard Class"/>
    <s v="YS-21880"/>
    <s v="Yana Sorensen"/>
    <x v="1"/>
    <s v="United States"/>
    <s v="Seattle"/>
    <x v="4"/>
    <n v="98103"/>
    <x v="1"/>
    <s v="OFF-BI-10003925"/>
    <x v="1"/>
    <x v="8"/>
    <s v="Fellowes PB300 Plastic Comb Binding Machine"/>
    <n v="2793.5280000000002"/>
    <n v="9"/>
    <n v="0.2"/>
    <n v="942.81569999999988"/>
  </r>
  <r>
    <n v="6211"/>
    <s v="CA-2017-119809"/>
    <x v="238"/>
    <d v="2017-08-25T00:00:00"/>
    <s v="Standard Class"/>
    <s v="YS-21880"/>
    <s v="Yana Sorensen"/>
    <x v="1"/>
    <s v="United States"/>
    <s v="Seattle"/>
    <x v="4"/>
    <n v="98103"/>
    <x v="1"/>
    <s v="OFF-ST-10003306"/>
    <x v="1"/>
    <x v="4"/>
    <s v="Letter Size Cart"/>
    <n v="1000.0200000000001"/>
    <n v="7"/>
    <n v="0"/>
    <n v="290.00579999999991"/>
  </r>
  <r>
    <n v="6212"/>
    <s v="CA-2017-119809"/>
    <x v="238"/>
    <d v="2017-08-25T00:00:00"/>
    <s v="Standard Class"/>
    <s v="YS-21880"/>
    <s v="Yana Sorensen"/>
    <x v="1"/>
    <s v="United States"/>
    <s v="Seattle"/>
    <x v="4"/>
    <n v="98103"/>
    <x v="1"/>
    <s v="FUR-FU-10001475"/>
    <x v="0"/>
    <x v="5"/>
    <s v="Contract Clock, 14&quot;, Brown"/>
    <n v="65.94"/>
    <n v="3"/>
    <n v="0"/>
    <n v="22.419600000000003"/>
  </r>
  <r>
    <n v="6213"/>
    <s v="CA-2017-149944"/>
    <x v="105"/>
    <d v="2017-11-16T00:00:00"/>
    <s v="Second Class"/>
    <s v="MB-17305"/>
    <s v="Maria Bertelson"/>
    <x v="0"/>
    <s v="United States"/>
    <s v="Longview"/>
    <x v="4"/>
    <n v="98632"/>
    <x v="1"/>
    <s v="OFF-FA-10003495"/>
    <x v="1"/>
    <x v="13"/>
    <s v="Staples"/>
    <n v="18.240000000000002"/>
    <n v="3"/>
    <n v="0"/>
    <n v="9.120000000000001"/>
  </r>
  <r>
    <n v="6214"/>
    <s v="CA-2017-149944"/>
    <x v="105"/>
    <d v="2017-11-16T00:00:00"/>
    <s v="Second Class"/>
    <s v="MB-17305"/>
    <s v="Maria Bertelson"/>
    <x v="0"/>
    <s v="United States"/>
    <s v="Longview"/>
    <x v="4"/>
    <n v="98632"/>
    <x v="1"/>
    <s v="OFF-AP-10004708"/>
    <x v="1"/>
    <x v="9"/>
    <s v="Fellowes Superior 10 Outlet Split Surge Protector"/>
    <n v="76.12"/>
    <n v="2"/>
    <n v="0"/>
    <n v="22.074799999999996"/>
  </r>
  <r>
    <n v="6215"/>
    <s v="CA-2014-128538"/>
    <x v="856"/>
    <d v="2014-10-15T00:00:00"/>
    <s v="Standard Class"/>
    <s v="AS-10240"/>
    <s v="Alan Shonely"/>
    <x v="0"/>
    <s v="United States"/>
    <s v="Redondo Beach"/>
    <x v="1"/>
    <n v="90278"/>
    <x v="1"/>
    <s v="OFF-EN-10001219"/>
    <x v="1"/>
    <x v="12"/>
    <s v="#10- 4 1/8&quot; x 9 1/2&quot; Security-Tint Envelopes"/>
    <n v="7.64"/>
    <n v="1"/>
    <n v="0"/>
    <n v="3.7435999999999998"/>
  </r>
  <r>
    <n v="6216"/>
    <s v="CA-2015-161711"/>
    <x v="109"/>
    <d v="2015-12-03T00:00:00"/>
    <s v="Standard Class"/>
    <s v="MC-17425"/>
    <s v="Mark Cousins"/>
    <x v="1"/>
    <s v="United States"/>
    <s v="New York City"/>
    <x v="15"/>
    <n v="10035"/>
    <x v="3"/>
    <s v="FUR-FU-10000087"/>
    <x v="0"/>
    <x v="5"/>
    <s v="Executive Impressions 14&quot; Two-Color Numerals Wall Clock"/>
    <n v="68.16"/>
    <n v="3"/>
    <n v="0"/>
    <n v="27.945600000000002"/>
  </r>
  <r>
    <n v="6217"/>
    <s v="CA-2015-161711"/>
    <x v="109"/>
    <d v="2015-12-03T00:00:00"/>
    <s v="Standard Class"/>
    <s v="MC-17425"/>
    <s v="Mark Cousins"/>
    <x v="1"/>
    <s v="United States"/>
    <s v="New York City"/>
    <x v="15"/>
    <n v="10035"/>
    <x v="3"/>
    <s v="OFF-EN-10001539"/>
    <x v="1"/>
    <x v="12"/>
    <s v="Staple envelope"/>
    <n v="62.24"/>
    <n v="8"/>
    <n v="0"/>
    <n v="29.252800000000001"/>
  </r>
  <r>
    <n v="6218"/>
    <s v="US-2015-129553"/>
    <x v="1097"/>
    <d v="2015-08-02T00:00:00"/>
    <s v="Standard Class"/>
    <s v="PG-18820"/>
    <s v="Patrick Gardner"/>
    <x v="0"/>
    <s v="United States"/>
    <s v="Louisville"/>
    <x v="0"/>
    <n v="40214"/>
    <x v="0"/>
    <s v="TEC-PH-10004897"/>
    <x v="2"/>
    <x v="7"/>
    <s v="Mediabridge Sport Armband iPhone 5s"/>
    <n v="29.97"/>
    <n v="3"/>
    <n v="0"/>
    <n v="0.29969999999999963"/>
  </r>
  <r>
    <n v="6219"/>
    <s v="CA-2016-160220"/>
    <x v="201"/>
    <d v="2016-10-26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s v="Standard Class"/>
    <s v="JS-16030"/>
    <s v="Joy Smith"/>
    <x v="0"/>
    <s v="United States"/>
    <s v="Trenton"/>
    <x v="12"/>
    <n v="48183"/>
    <x v="2"/>
    <s v="TEC-PH-10001557"/>
    <x v="2"/>
    <x v="7"/>
    <s v="Pyle PMP37LED"/>
    <n v="191.98"/>
    <n v="2"/>
    <n v="0"/>
    <n v="51.834599999999995"/>
  </r>
  <r>
    <n v="6221"/>
    <s v="CA-2016-160220"/>
    <x v="201"/>
    <d v="2016-10-26T00:00:00"/>
    <s v="Standard Class"/>
    <s v="JS-16030"/>
    <s v="Joy Smith"/>
    <x v="0"/>
    <s v="United States"/>
    <s v="Trenton"/>
    <x v="12"/>
    <n v="48183"/>
    <x v="2"/>
    <s v="OFF-ST-10000617"/>
    <x v="1"/>
    <x v="4"/>
    <s v="Woodgrain Magazine Files by Perma"/>
    <n v="20.86"/>
    <n v="7"/>
    <n v="0"/>
    <n v="1.4601999999999977"/>
  </r>
  <r>
    <n v="6222"/>
    <s v="US-2017-157224"/>
    <x v="32"/>
    <d v="2017-09-18T00:00:00"/>
    <s v="Second Class"/>
    <s v="JB-16000"/>
    <s v="Joy Bell-"/>
    <x v="0"/>
    <s v="United States"/>
    <s v="Los Angeles"/>
    <x v="1"/>
    <n v="90045"/>
    <x v="1"/>
    <s v="OFF-LA-10000121"/>
    <x v="1"/>
    <x v="2"/>
    <s v="Avery 48"/>
    <n v="56.699999999999996"/>
    <n v="9"/>
    <n v="0"/>
    <n v="26.081999999999997"/>
  </r>
  <r>
    <n v="6223"/>
    <s v="CA-2017-140627"/>
    <x v="331"/>
    <d v="2017-12-27T00:00:00"/>
    <s v="Standard Class"/>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s v="Standard Class"/>
    <s v="DK-12985"/>
    <s v="Darren Koutras"/>
    <x v="0"/>
    <s v="United States"/>
    <s v="Hendersonville"/>
    <x v="18"/>
    <n v="37075"/>
    <x v="0"/>
    <s v="OFF-AR-10000422"/>
    <x v="1"/>
    <x v="6"/>
    <s v="Pencil and Crayon Sharpener"/>
    <n v="12.263999999999999"/>
    <n v="7"/>
    <n v="0.2"/>
    <n v="1.0730999999999993"/>
  </r>
  <r>
    <n v="6225"/>
    <s v="CA-2017-140627"/>
    <x v="331"/>
    <d v="2017-12-27T00:00:00"/>
    <s v="Standard Class"/>
    <s v="DK-12985"/>
    <s v="Darren Koutras"/>
    <x v="0"/>
    <s v="United States"/>
    <s v="Hendersonville"/>
    <x v="18"/>
    <n v="37075"/>
    <x v="0"/>
    <s v="OFF-ST-10004123"/>
    <x v="1"/>
    <x v="4"/>
    <s v="Safco Industrial Wire Shelving System"/>
    <n v="218.35200000000003"/>
    <n v="3"/>
    <n v="0.2"/>
    <n v="-54.588000000000008"/>
  </r>
  <r>
    <n v="6226"/>
    <s v="CA-2015-133445"/>
    <x v="348"/>
    <d v="2015-10-09T00:00:00"/>
    <s v="Standard Class"/>
    <s v="JF-15490"/>
    <s v="Jeremy Farry"/>
    <x v="0"/>
    <s v="United States"/>
    <s v="Portland"/>
    <x v="21"/>
    <n v="97206"/>
    <x v="1"/>
    <s v="FUR-BO-10003660"/>
    <x v="0"/>
    <x v="0"/>
    <s v="Bush Cubix Collection Bookcases, Fully Assembled"/>
    <n v="66.294000000000011"/>
    <n v="1"/>
    <n v="0.7"/>
    <n v="-103.86059999999998"/>
  </r>
  <r>
    <n v="6227"/>
    <s v="CA-2015-133445"/>
    <x v="348"/>
    <d v="2015-10-09T00:00:00"/>
    <s v="Standard Class"/>
    <s v="JF-15490"/>
    <s v="Jeremy Farry"/>
    <x v="0"/>
    <s v="United States"/>
    <s v="Portland"/>
    <x v="21"/>
    <n v="97206"/>
    <x v="1"/>
    <s v="FUR-CH-10000422"/>
    <x v="0"/>
    <x v="1"/>
    <s v="Global Highback Leather Tilter in Burgundy"/>
    <n v="291.16800000000001"/>
    <n v="4"/>
    <n v="0.2"/>
    <n v="-14.558399999999978"/>
  </r>
  <r>
    <n v="6228"/>
    <s v="CA-2014-148782"/>
    <x v="981"/>
    <d v="2014-11-07T00:00:00"/>
    <s v="Standard Class"/>
    <s v="PO-18850"/>
    <s v="Patrick O'Brill"/>
    <x v="0"/>
    <s v="United States"/>
    <s v="Irving"/>
    <x v="5"/>
    <n v="75061"/>
    <x v="2"/>
    <s v="TEC-PH-10002923"/>
    <x v="2"/>
    <x v="7"/>
    <s v="Logitech B530 USB Headset - headset - Full size, Binaural"/>
    <n v="88.77600000000001"/>
    <n v="3"/>
    <n v="0.2"/>
    <n v="7.7679000000000009"/>
  </r>
  <r>
    <n v="6229"/>
    <s v="CA-2016-148208"/>
    <x v="115"/>
    <d v="2016-01-27T00:00:00"/>
    <s v="Standard Class"/>
    <s v="BT-11530"/>
    <s v="Bradley Talbott"/>
    <x v="2"/>
    <s v="United States"/>
    <s v="Cleveland"/>
    <x v="24"/>
    <n v="44105"/>
    <x v="3"/>
    <s v="TEC-PH-10004093"/>
    <x v="2"/>
    <x v="7"/>
    <s v="Panasonic Kx-TS550"/>
    <n v="110.376"/>
    <n v="4"/>
    <n v="0.4"/>
    <n v="-20.235600000000005"/>
  </r>
  <r>
    <n v="6230"/>
    <s v="CA-2016-148208"/>
    <x v="115"/>
    <d v="2016-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s v="Standard Class"/>
    <s v="NW-18400"/>
    <s v="Natalie Webber"/>
    <x v="0"/>
    <s v="United States"/>
    <s v="Waterloo"/>
    <x v="23"/>
    <n v="50701"/>
    <x v="2"/>
    <s v="OFF-AR-10001166"/>
    <x v="1"/>
    <x v="6"/>
    <s v="Staples in misc. colors"/>
    <n v="30.32"/>
    <n v="4"/>
    <n v="0"/>
    <n v="11.8248"/>
  </r>
  <r>
    <n v="6232"/>
    <s v="US-2017-142188"/>
    <x v="220"/>
    <d v="2017-09-11T00:00:00"/>
    <s v="Same Day"/>
    <s v="JF-15415"/>
    <s v="Jennifer Ferguson"/>
    <x v="0"/>
    <s v="United States"/>
    <s v="Seattle"/>
    <x v="4"/>
    <n v="98105"/>
    <x v="1"/>
    <s v="FUR-CH-10003199"/>
    <x v="0"/>
    <x v="1"/>
    <s v="Office Star - Contemporary Task Swivel Chair"/>
    <n v="177.56800000000001"/>
    <n v="2"/>
    <n v="0.2"/>
    <n v="8.8783999999999921"/>
  </r>
  <r>
    <n v="6233"/>
    <s v="US-2017-142188"/>
    <x v="220"/>
    <d v="2017-09-11T00:00:00"/>
    <s v="Same Day"/>
    <s v="JF-15415"/>
    <s v="Jennifer Ferguson"/>
    <x v="0"/>
    <s v="United States"/>
    <s v="Seattle"/>
    <x v="4"/>
    <n v="98105"/>
    <x v="1"/>
    <s v="OFF-PA-10002005"/>
    <x v="1"/>
    <x v="10"/>
    <s v="Xerox 225"/>
    <n v="19.440000000000001"/>
    <n v="3"/>
    <n v="0"/>
    <n v="9.3312000000000008"/>
  </r>
  <r>
    <n v="6234"/>
    <s v="US-2017-142188"/>
    <x v="220"/>
    <d v="2017-09-11T00:00:00"/>
    <s v="Same Day"/>
    <s v="JF-15415"/>
    <s v="Jennifer Ferguson"/>
    <x v="0"/>
    <s v="United States"/>
    <s v="Seattle"/>
    <x v="4"/>
    <n v="98105"/>
    <x v="1"/>
    <s v="OFF-PA-10004101"/>
    <x v="1"/>
    <x v="10"/>
    <s v="Xerox 1894"/>
    <n v="71.28"/>
    <n v="11"/>
    <n v="0"/>
    <n v="34.214400000000005"/>
  </r>
  <r>
    <n v="6235"/>
    <s v="US-2017-142188"/>
    <x v="220"/>
    <d v="2017-09-11T00:00:00"/>
    <s v="Same Day"/>
    <s v="JF-15415"/>
    <s v="Jennifer Ferguson"/>
    <x v="0"/>
    <s v="United States"/>
    <s v="Seattle"/>
    <x v="4"/>
    <n v="98105"/>
    <x v="1"/>
    <s v="OFF-BI-10004600"/>
    <x v="1"/>
    <x v="8"/>
    <s v="Ibico Ibimaster 300 Manual Binding System"/>
    <n v="1471.96"/>
    <n v="5"/>
    <n v="0.2"/>
    <n v="459.98749999999995"/>
  </r>
  <r>
    <n v="6236"/>
    <s v="US-2017-142188"/>
    <x v="220"/>
    <d v="2017-09-11T00:00:00"/>
    <s v="Same Day"/>
    <s v="JF-15415"/>
    <s v="Jennifer Ferguson"/>
    <x v="0"/>
    <s v="United States"/>
    <s v="Seattle"/>
    <x v="4"/>
    <n v="98105"/>
    <x v="1"/>
    <s v="TEC-PH-10000127"/>
    <x v="2"/>
    <x v="7"/>
    <s v="iOttie XL Car Mount"/>
    <n v="79.959999999999994"/>
    <n v="5"/>
    <n v="0.2"/>
    <n v="-17.991000000000003"/>
  </r>
  <r>
    <n v="6237"/>
    <s v="CA-2016-144400"/>
    <x v="1098"/>
    <d v="2016-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s v="Standard Class"/>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s v="Standard Class"/>
    <s v="HA-14905"/>
    <s v="Helen Abelman"/>
    <x v="0"/>
    <s v="United States"/>
    <s v="San Jose"/>
    <x v="1"/>
    <n v="95123"/>
    <x v="1"/>
    <s v="FUR-FU-10004597"/>
    <x v="0"/>
    <x v="5"/>
    <s v="Eldon Cleatmat Chair Mats for Medium Pile Carpets"/>
    <n v="166.5"/>
    <n v="3"/>
    <n v="0"/>
    <n v="21.64500000000001"/>
  </r>
  <r>
    <n v="6240"/>
    <s v="CA-2015-134075"/>
    <x v="295"/>
    <d v="2015-12-16T00:00:00"/>
    <s v="Standard Class"/>
    <s v="HA-14905"/>
    <s v="Helen Abelman"/>
    <x v="0"/>
    <s v="United States"/>
    <s v="San Jose"/>
    <x v="1"/>
    <n v="95123"/>
    <x v="1"/>
    <s v="OFF-ST-10001496"/>
    <x v="1"/>
    <x v="4"/>
    <s v="Standard Rollaway File with Lock"/>
    <n v="360.38"/>
    <n v="2"/>
    <n v="0"/>
    <n v="93.698800000000006"/>
  </r>
  <r>
    <n v="6241"/>
    <s v="US-2016-131912"/>
    <x v="517"/>
    <d v="2016-11-01T00:00:00"/>
    <s v="Second Class"/>
    <s v="LH-17155"/>
    <s v="Logan Haushalter"/>
    <x v="0"/>
    <s v="United States"/>
    <s v="Los Angeles"/>
    <x v="1"/>
    <n v="90008"/>
    <x v="1"/>
    <s v="OFF-BI-10004236"/>
    <x v="1"/>
    <x v="8"/>
    <s v="XtraLife ClearVue Slant-D Ring Binder, White, 3&quot;"/>
    <n v="11.744"/>
    <n v="1"/>
    <n v="0.2"/>
    <n v="3.8167999999999997"/>
  </r>
  <r>
    <n v="6242"/>
    <s v="CA-2017-141572"/>
    <x v="39"/>
    <d v="2017-05-31T00:00:00"/>
    <s v="Second Class"/>
    <s v="LO-17170"/>
    <s v="Lori Olson"/>
    <x v="1"/>
    <s v="United States"/>
    <s v="Concord"/>
    <x v="38"/>
    <n v="3301"/>
    <x v="3"/>
    <s v="FUR-FU-10001185"/>
    <x v="0"/>
    <x v="5"/>
    <s v="Advantus Employee of the Month Certificate Frame, 11 x 13-1/2"/>
    <n v="247.44"/>
    <n v="8"/>
    <n v="0"/>
    <n v="101.4504"/>
  </r>
  <r>
    <n v="6243"/>
    <s v="CA-2014-134621"/>
    <x v="1059"/>
    <d v="2014-12-28T00:00:00"/>
    <s v="Standard Class"/>
    <s v="DP-13390"/>
    <s v="Dennis Pardue"/>
    <x v="2"/>
    <s v="United States"/>
    <s v="Columbia"/>
    <x v="18"/>
    <n v="38401"/>
    <x v="0"/>
    <s v="OFF-BI-10000977"/>
    <x v="1"/>
    <x v="8"/>
    <s v="Ibico Plastic Spiral Binding Combs"/>
    <n v="18.240000000000002"/>
    <n v="2"/>
    <n v="0.7"/>
    <n v="-14.591999999999999"/>
  </r>
  <r>
    <n v="6244"/>
    <s v="CA-2016-165561"/>
    <x v="390"/>
    <d v="2016-11-28T00:00:00"/>
    <s v="Standard Class"/>
    <s v="CR-12580"/>
    <s v="Clay Rozendal"/>
    <x v="2"/>
    <s v="United States"/>
    <s v="Bellevue"/>
    <x v="4"/>
    <n v="98006"/>
    <x v="1"/>
    <s v="OFF-SU-10004782"/>
    <x v="1"/>
    <x v="14"/>
    <s v="Elite 5&quot; Scissors"/>
    <n v="25.349999999999998"/>
    <n v="3"/>
    <n v="0"/>
    <n v="7.6049999999999978"/>
  </r>
  <r>
    <n v="6245"/>
    <s v="CA-2015-112305"/>
    <x v="312"/>
    <d v="2015-11-25T00:00:00"/>
    <s v="Standard Class"/>
    <s v="KB-16405"/>
    <s v="Katrina Bavinger"/>
    <x v="2"/>
    <s v="United States"/>
    <s v="Seattle"/>
    <x v="4"/>
    <n v="98105"/>
    <x v="1"/>
    <s v="OFF-AR-10002067"/>
    <x v="1"/>
    <x v="6"/>
    <s v="Newell 334"/>
    <n v="119.03999999999999"/>
    <n v="6"/>
    <n v="0"/>
    <n v="30.950400000000002"/>
  </r>
  <r>
    <n v="6246"/>
    <s v="CA-2015-112305"/>
    <x v="312"/>
    <d v="2015-11-25T00:00:00"/>
    <s v="Standard Class"/>
    <s v="KB-16405"/>
    <s v="Katrina Bavinger"/>
    <x v="2"/>
    <s v="United States"/>
    <s v="Seattle"/>
    <x v="4"/>
    <n v="98105"/>
    <x v="1"/>
    <s v="FUR-FU-10002364"/>
    <x v="0"/>
    <x v="5"/>
    <s v="Eldon Expressions Wood Desk Accessories, Oak"/>
    <n v="22.14"/>
    <n v="3"/>
    <n v="0"/>
    <n v="6.4205999999999976"/>
  </r>
  <r>
    <n v="6247"/>
    <s v="CA-2015-112305"/>
    <x v="312"/>
    <d v="2015-11-25T00:00:00"/>
    <s v="Standard Class"/>
    <s v="KB-16405"/>
    <s v="Katrina Bavinger"/>
    <x v="2"/>
    <s v="United States"/>
    <s v="Seattle"/>
    <x v="4"/>
    <n v="98105"/>
    <x v="1"/>
    <s v="TEC-AC-10002018"/>
    <x v="2"/>
    <x v="11"/>
    <s v="AmazonBasics 3-Button USB Wired Mouse"/>
    <n v="13.98"/>
    <n v="2"/>
    <n v="0"/>
    <n v="6.011400000000001"/>
  </r>
  <r>
    <n v="6248"/>
    <s v="CA-2017-121580"/>
    <x v="148"/>
    <d v="2017-06-04T00:00:00"/>
    <s v="Standard Class"/>
    <s v="ML-17410"/>
    <s v="Maris LaWare"/>
    <x v="0"/>
    <s v="United States"/>
    <s v="Columbus"/>
    <x v="14"/>
    <n v="47201"/>
    <x v="2"/>
    <s v="OFF-BI-10000632"/>
    <x v="1"/>
    <x v="8"/>
    <s v="Satellite Sectional Post Binders"/>
    <n v="43.41"/>
    <n v="1"/>
    <n v="0"/>
    <n v="19.968599999999999"/>
  </r>
  <r>
    <n v="6249"/>
    <s v="CA-2017-121580"/>
    <x v="148"/>
    <d v="2017-06-04T00:00:00"/>
    <s v="Standard Class"/>
    <s v="ML-17410"/>
    <s v="Maris LaWare"/>
    <x v="0"/>
    <s v="United States"/>
    <s v="Columbus"/>
    <x v="14"/>
    <n v="47201"/>
    <x v="2"/>
    <s v="FUR-FU-10003981"/>
    <x v="0"/>
    <x v="5"/>
    <s v="Eldon Wave Desk Accessories"/>
    <n v="6.24"/>
    <n v="3"/>
    <n v="0"/>
    <n v="2.6208000000000005"/>
  </r>
  <r>
    <n v="6250"/>
    <s v="CA-2017-121580"/>
    <x v="148"/>
    <d v="2017-06-04T00:00:00"/>
    <s v="Standard Class"/>
    <s v="ML-17410"/>
    <s v="Maris LaWare"/>
    <x v="0"/>
    <s v="United States"/>
    <s v="Columbus"/>
    <x v="14"/>
    <n v="47201"/>
    <x v="2"/>
    <s v="OFF-AP-10001564"/>
    <x v="1"/>
    <x v="9"/>
    <s v="Hoover Commercial Lightweight Upright Vacuum with E-Z Empty Dirt Cup"/>
    <n v="465.16"/>
    <n v="2"/>
    <n v="0"/>
    <n v="120.94159999999999"/>
  </r>
  <r>
    <n v="6251"/>
    <s v="CA-2017-121580"/>
    <x v="148"/>
    <d v="2017-06-04T00:00:00"/>
    <s v="Standard Class"/>
    <s v="ML-17410"/>
    <s v="Maris LaWare"/>
    <x v="0"/>
    <s v="United States"/>
    <s v="Columbus"/>
    <x v="14"/>
    <n v="47201"/>
    <x v="2"/>
    <s v="OFF-PA-10004082"/>
    <x v="1"/>
    <x v="10"/>
    <s v="Adams Telephone Message Book w/Frequently-Called Numbers Space, 400 Messages per Book"/>
    <n v="7.98"/>
    <n v="1"/>
    <n v="0"/>
    <n v="3.99"/>
  </r>
  <r>
    <n v="6252"/>
    <s v="CA-2014-101147"/>
    <x v="266"/>
    <d v="2014-12-04T00:00:00"/>
    <s v="First Class"/>
    <s v="MC-17575"/>
    <s v="Matt Collins"/>
    <x v="0"/>
    <s v="United States"/>
    <s v="Chicago"/>
    <x v="10"/>
    <n v="60623"/>
    <x v="2"/>
    <s v="OFF-AP-10004249"/>
    <x v="1"/>
    <x v="9"/>
    <s v="Staple holder"/>
    <n v="2.3939999999999997"/>
    <n v="1"/>
    <n v="0.8"/>
    <n v="-6.344100000000001"/>
  </r>
  <r>
    <n v="6253"/>
    <s v="CA-2014-165806"/>
    <x v="884"/>
    <d v="2014-04-07T00:00:00"/>
    <s v="Same Day"/>
    <s v="VM-21685"/>
    <s v="Valerie Mitchum"/>
    <x v="2"/>
    <s v="United States"/>
    <s v="Marietta"/>
    <x v="32"/>
    <n v="30062"/>
    <x v="0"/>
    <s v="OFF-PA-10003441"/>
    <x v="1"/>
    <x v="10"/>
    <s v="Xerox 226"/>
    <n v="58.320000000000007"/>
    <n v="9"/>
    <n v="0"/>
    <n v="27.993600000000001"/>
  </r>
  <r>
    <n v="6254"/>
    <s v="CA-2014-165806"/>
    <x v="884"/>
    <d v="2014-04-07T00:00:00"/>
    <s v="Same Day"/>
    <s v="VM-21685"/>
    <s v="Valerie Mitchum"/>
    <x v="2"/>
    <s v="United States"/>
    <s v="Marietta"/>
    <x v="32"/>
    <n v="30062"/>
    <x v="0"/>
    <s v="TEC-PH-10004922"/>
    <x v="2"/>
    <x v="7"/>
    <s v="RCA Visys Integrated PBX 8-Line Router"/>
    <n v="200.96999999999997"/>
    <n v="3"/>
    <n v="0"/>
    <n v="50.242500000000007"/>
  </r>
  <r>
    <n v="6255"/>
    <s v="CA-2015-151624"/>
    <x v="1014"/>
    <d v="2015-09-14T00:00:00"/>
    <s v="Standard Class"/>
    <s v="VW-21775"/>
    <s v="Victoria Wilson"/>
    <x v="1"/>
    <s v="United States"/>
    <s v="Montgomery"/>
    <x v="19"/>
    <n v="36116"/>
    <x v="0"/>
    <s v="FUR-FU-10001731"/>
    <x v="0"/>
    <x v="5"/>
    <s v="Acrylic Self-Standing Desk Frames"/>
    <n v="21.36"/>
    <n v="8"/>
    <n v="0"/>
    <n v="8.1167999999999996"/>
  </r>
  <r>
    <n v="6256"/>
    <s v="CA-2017-139444"/>
    <x v="428"/>
    <d v="2017-09-15T00:00:00"/>
    <s v="Standard Class"/>
    <s v="GK-14620"/>
    <s v="Grace Kelly"/>
    <x v="1"/>
    <s v="United States"/>
    <s v="Plano"/>
    <x v="5"/>
    <n v="75023"/>
    <x v="2"/>
    <s v="OFF-LA-10000134"/>
    <x v="1"/>
    <x v="2"/>
    <s v="Avery 511"/>
    <n v="9.8560000000000016"/>
    <n v="4"/>
    <n v="0.2"/>
    <n v="3.4495999999999993"/>
  </r>
  <r>
    <n v="6257"/>
    <s v="CA-2015-133977"/>
    <x v="684"/>
    <d v="2015-09-08T00:00:00"/>
    <s v="Second Class"/>
    <s v="AT-10435"/>
    <s v="Alyssa Tate"/>
    <x v="2"/>
    <s v="United States"/>
    <s v="Tamarac"/>
    <x v="2"/>
    <n v="33319"/>
    <x v="0"/>
    <s v="OFF-BI-10003166"/>
    <x v="1"/>
    <x v="8"/>
    <s v="GBC Plasticlear Binding Covers"/>
    <n v="3.4440000000000008"/>
    <n v="1"/>
    <n v="0.7"/>
    <n v="-2.5255999999999998"/>
  </r>
  <r>
    <n v="6258"/>
    <s v="CA-2017-141425"/>
    <x v="808"/>
    <d v="2017-11-06T00:00:00"/>
    <s v="Second Class"/>
    <s v="AR-10825"/>
    <s v="Anthony Rawles"/>
    <x v="1"/>
    <s v="United States"/>
    <s v="Columbus"/>
    <x v="24"/>
    <n v="43229"/>
    <x v="3"/>
    <s v="OFF-SU-10000646"/>
    <x v="1"/>
    <x v="14"/>
    <s v="Premier Automatic Letter Opener"/>
    <n v="384.59200000000004"/>
    <n v="2"/>
    <n v="0.2"/>
    <n v="-81.725799999999978"/>
  </r>
  <r>
    <n v="6259"/>
    <s v="CA-2015-133536"/>
    <x v="262"/>
    <d v="2015-03-30T00:00:00"/>
    <s v="Second Class"/>
    <s v="JH-15820"/>
    <s v="John Huston"/>
    <x v="0"/>
    <s v="United States"/>
    <s v="New York City"/>
    <x v="15"/>
    <n v="10009"/>
    <x v="3"/>
    <s v="OFF-EN-10004459"/>
    <x v="1"/>
    <x v="12"/>
    <s v="Security-Tint Envelopes"/>
    <n v="22.919999999999998"/>
    <n v="3"/>
    <n v="0"/>
    <n v="11.230799999999999"/>
  </r>
  <r>
    <n v="6260"/>
    <s v="CA-2015-150441"/>
    <x v="863"/>
    <d v="2015-08-17T00:00:00"/>
    <s v="Second Class"/>
    <s v="RA-19285"/>
    <s v="Ralph Arnett"/>
    <x v="0"/>
    <s v="United States"/>
    <s v="Richmond"/>
    <x v="14"/>
    <n v="47374"/>
    <x v="2"/>
    <s v="OFF-BI-10003529"/>
    <x v="1"/>
    <x v="8"/>
    <s v="Avery Round Ring Poly Binders"/>
    <n v="11.36"/>
    <n v="4"/>
    <n v="0"/>
    <n v="5.5663999999999998"/>
  </r>
  <r>
    <n v="6261"/>
    <s v="CA-2015-162607"/>
    <x v="793"/>
    <d v="2015-05-18T00:00:00"/>
    <s v="Standard Class"/>
    <s v="RO-19780"/>
    <s v="Rose O'Brian"/>
    <x v="0"/>
    <s v="United States"/>
    <s v="Seattle"/>
    <x v="4"/>
    <n v="98115"/>
    <x v="1"/>
    <s v="OFF-BI-10002949"/>
    <x v="1"/>
    <x v="8"/>
    <s v="Prestige Round Ring Binders"/>
    <n v="14.592000000000002"/>
    <n v="3"/>
    <n v="0.2"/>
    <n v="4.9247999999999985"/>
  </r>
  <r>
    <n v="6262"/>
    <s v="CA-2017-103506"/>
    <x v="283"/>
    <d v="2017-07-27T00:00:00"/>
    <s v="Standard Class"/>
    <s v="LR-17035"/>
    <s v="Lisa Ryan"/>
    <x v="1"/>
    <s v="United States"/>
    <s v="Long Beach"/>
    <x v="15"/>
    <n v="11561"/>
    <x v="3"/>
    <s v="OFF-LA-10001158"/>
    <x v="1"/>
    <x v="2"/>
    <s v="Avery Address/Shipping Labels for Typewriters, 4&quot; x 2&quot;"/>
    <n v="41.4"/>
    <n v="4"/>
    <n v="0"/>
    <n v="19.872"/>
  </r>
  <r>
    <n v="6263"/>
    <s v="CA-2016-132479"/>
    <x v="446"/>
    <d v="2016-09-26T00:00:00"/>
    <s v="First Class"/>
    <s v="MK-17905"/>
    <s v="Michael Kennedy"/>
    <x v="1"/>
    <s v="United States"/>
    <s v="Rockford"/>
    <x v="10"/>
    <n v="61107"/>
    <x v="2"/>
    <s v="OFF-BI-10004584"/>
    <x v="1"/>
    <x v="8"/>
    <s v="GBC ProClick 150 Presentation Binding System"/>
    <n v="442.37199999999996"/>
    <n v="7"/>
    <n v="0.8"/>
    <n v="-729.91380000000004"/>
  </r>
  <r>
    <n v="6264"/>
    <s v="CA-2017-160724"/>
    <x v="1024"/>
    <d v="2017-05-10T00:00:00"/>
    <s v="Standard Class"/>
    <s v="YS-21880"/>
    <s v="Yana Sorensen"/>
    <x v="1"/>
    <s v="United States"/>
    <s v="Columbus"/>
    <x v="32"/>
    <n v="31907"/>
    <x v="0"/>
    <s v="OFF-BI-10004965"/>
    <x v="1"/>
    <x v="8"/>
    <s v="Ibico Covers for Plastic or Wire Binding Elements"/>
    <n v="34.5"/>
    <n v="3"/>
    <n v="0"/>
    <n v="15.524999999999999"/>
  </r>
  <r>
    <n v="6265"/>
    <s v="US-2016-115952"/>
    <x v="1099"/>
    <d v="2016-10-06T00:00:00"/>
    <s v="Same Day"/>
    <s v="JH-15910"/>
    <s v="Jonathan Howell"/>
    <x v="0"/>
    <s v="United States"/>
    <s v="Tulsa"/>
    <x v="26"/>
    <n v="74133"/>
    <x v="2"/>
    <s v="OFF-BI-10004654"/>
    <x v="1"/>
    <x v="8"/>
    <s v="Avery Binding System Hidden Tab Executive Style Index Sets"/>
    <n v="28.849999999999998"/>
    <n v="5"/>
    <n v="0"/>
    <n v="14.424999999999999"/>
  </r>
  <r>
    <n v="6266"/>
    <s v="CA-2014-146731"/>
    <x v="935"/>
    <d v="2014-11-08T00:00:00"/>
    <s v="Standard Class"/>
    <s v="AT-10735"/>
    <s v="Annie Thurman"/>
    <x v="0"/>
    <s v="United States"/>
    <s v="Nashville"/>
    <x v="18"/>
    <n v="37211"/>
    <x v="0"/>
    <s v="OFF-PA-10000141"/>
    <x v="1"/>
    <x v="10"/>
    <s v="Ampad Evidence Wirebond Steno Books, 6&quot; x 9&quot;"/>
    <n v="3.4880000000000004"/>
    <n v="2"/>
    <n v="0.2"/>
    <n v="1.1771999999999998"/>
  </r>
  <r>
    <n v="6267"/>
    <s v="CA-2014-146731"/>
    <x v="935"/>
    <d v="2014-11-08T00:00:00"/>
    <s v="Standard Class"/>
    <s v="AT-10735"/>
    <s v="Annie Thurman"/>
    <x v="0"/>
    <s v="United States"/>
    <s v="Nashville"/>
    <x v="18"/>
    <n v="37211"/>
    <x v="0"/>
    <s v="OFF-PA-10001019"/>
    <x v="1"/>
    <x v="10"/>
    <s v="Xerox 1884"/>
    <n v="143.85600000000002"/>
    <n v="9"/>
    <n v="0.2"/>
    <n v="48.551399999999994"/>
  </r>
  <r>
    <n v="6268"/>
    <s v="CA-2015-115392"/>
    <x v="486"/>
    <d v="2015-10-04T00:00:00"/>
    <s v="Second Class"/>
    <s v="RM-19675"/>
    <s v="Robert Marley"/>
    <x v="2"/>
    <s v="United States"/>
    <s v="Cambridge"/>
    <x v="31"/>
    <n v="2138"/>
    <x v="3"/>
    <s v="TEC-PH-10002496"/>
    <x v="2"/>
    <x v="7"/>
    <s v="Cisco SPA301"/>
    <n v="311.98"/>
    <n v="2"/>
    <n v="0"/>
    <n v="93.593999999999994"/>
  </r>
  <r>
    <n v="6269"/>
    <s v="CA-2015-115392"/>
    <x v="486"/>
    <d v="2015-10-04T00:00:00"/>
    <s v="Second Class"/>
    <s v="RM-19675"/>
    <s v="Robert Marley"/>
    <x v="2"/>
    <s v="United States"/>
    <s v="Cambridge"/>
    <x v="31"/>
    <n v="2138"/>
    <x v="3"/>
    <s v="OFF-BI-10000829"/>
    <x v="1"/>
    <x v="8"/>
    <s v="Avery Non-Stick Binders"/>
    <n v="22.450000000000003"/>
    <n v="5"/>
    <n v="0"/>
    <n v="10.327"/>
  </r>
  <r>
    <n v="6270"/>
    <s v="CA-2017-102379"/>
    <x v="574"/>
    <d v="2017-12-06T00:00:00"/>
    <s v="Standard Class"/>
    <s v="BB-11545"/>
    <s v="Brenda Bowman"/>
    <x v="1"/>
    <s v="United States"/>
    <s v="Oakland"/>
    <x v="1"/>
    <n v="94601"/>
    <x v="1"/>
    <s v="TEC-PH-10001448"/>
    <x v="2"/>
    <x v="7"/>
    <s v="Anker Astro 15000mAh USB Portable Charger"/>
    <n v="39.992000000000004"/>
    <n v="1"/>
    <n v="0.2"/>
    <n v="-7.9984000000000073"/>
  </r>
  <r>
    <n v="6271"/>
    <s v="CA-2017-102379"/>
    <x v="574"/>
    <d v="2017-12-06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s v="Standard Class"/>
    <s v="BB-11545"/>
    <s v="Brenda Bowman"/>
    <x v="1"/>
    <s v="United States"/>
    <s v="Oakland"/>
    <x v="1"/>
    <n v="94601"/>
    <x v="1"/>
    <s v="OFF-AR-10004022"/>
    <x v="1"/>
    <x v="6"/>
    <s v="Panasonic KP-380BK Classic Electric Pencil Sharpener"/>
    <n v="179.89999999999998"/>
    <n v="5"/>
    <n v="0"/>
    <n v="44.974999999999987"/>
  </r>
  <r>
    <n v="6273"/>
    <s v="CA-2017-149706"/>
    <x v="157"/>
    <d v="2017-12-12T00:00:00"/>
    <s v="First Class"/>
    <s v="AS-10285"/>
    <s v="Alejandro Savely"/>
    <x v="1"/>
    <s v="United States"/>
    <s v="Palatine"/>
    <x v="10"/>
    <n v="60067"/>
    <x v="2"/>
    <s v="TEC-AC-10001284"/>
    <x v="2"/>
    <x v="11"/>
    <s v="Enermax Briskie RF Wireless Keyboard and Mouse Combo"/>
    <n v="116.312"/>
    <n v="7"/>
    <n v="0.2"/>
    <n v="23.262400000000003"/>
  </r>
  <r>
    <n v="6274"/>
    <s v="US-2016-139087"/>
    <x v="19"/>
    <d v="2016-07-22T00:00:00"/>
    <s v="Second Class"/>
    <s v="DK-13375"/>
    <s v="Dennis Kane"/>
    <x v="0"/>
    <s v="United States"/>
    <s v="Seattle"/>
    <x v="4"/>
    <n v="98105"/>
    <x v="1"/>
    <s v="FUR-FU-10001847"/>
    <x v="0"/>
    <x v="5"/>
    <s v="Eldon Image Series Black Desk Accessories"/>
    <n v="12.419999999999998"/>
    <n v="3"/>
    <n v="0"/>
    <n v="4.4711999999999996"/>
  </r>
  <r>
    <n v="6275"/>
    <s v="US-2016-139087"/>
    <x v="19"/>
    <d v="2016-07-22T00:00:00"/>
    <s v="Second Class"/>
    <s v="DK-13375"/>
    <s v="Dennis Kane"/>
    <x v="0"/>
    <s v="United States"/>
    <s v="Seattle"/>
    <x v="4"/>
    <n v="98105"/>
    <x v="1"/>
    <s v="TEC-AC-10004595"/>
    <x v="2"/>
    <x v="11"/>
    <s v="First Data TMFD35 PIN Pad"/>
    <n v="428.40000000000003"/>
    <n v="3"/>
    <n v="0"/>
    <n v="89.963999999999999"/>
  </r>
  <r>
    <n v="6276"/>
    <s v="US-2016-139087"/>
    <x v="19"/>
    <d v="2016-07-22T00:00:00"/>
    <s v="Second Class"/>
    <s v="DK-13375"/>
    <s v="Dennis Kane"/>
    <x v="0"/>
    <s v="United States"/>
    <s v="Seattle"/>
    <x v="4"/>
    <n v="98105"/>
    <x v="1"/>
    <s v="FUR-FU-10004164"/>
    <x v="0"/>
    <x v="5"/>
    <s v="Eldon 300 Class Desk Accessories, Black"/>
    <n v="24.75"/>
    <n v="5"/>
    <n v="0"/>
    <n v="10.890000000000002"/>
  </r>
  <r>
    <n v="6277"/>
    <s v="US-2016-139087"/>
    <x v="19"/>
    <d v="2016-07-22T00:00:00"/>
    <s v="Second Class"/>
    <s v="DK-13375"/>
    <s v="Dennis Kane"/>
    <x v="0"/>
    <s v="United States"/>
    <s v="Seattle"/>
    <x v="4"/>
    <n v="98105"/>
    <x v="1"/>
    <s v="OFF-LA-10001074"/>
    <x v="1"/>
    <x v="2"/>
    <s v="Round Specialty Laser Printer Labels"/>
    <n v="87.71"/>
    <n v="7"/>
    <n v="0"/>
    <n v="41.223699999999994"/>
  </r>
  <r>
    <n v="6278"/>
    <s v="US-2016-139087"/>
    <x v="19"/>
    <d v="2016-07-22T00:00:00"/>
    <s v="Second Class"/>
    <s v="DK-13375"/>
    <s v="Dennis Kane"/>
    <x v="0"/>
    <s v="United States"/>
    <s v="Seattle"/>
    <x v="4"/>
    <n v="98105"/>
    <x v="1"/>
    <s v="OFF-ST-10000604"/>
    <x v="1"/>
    <x v="4"/>
    <s v="Home/Office Personal File Carts"/>
    <n v="69.52"/>
    <n v="2"/>
    <n v="0"/>
    <n v="17.379999999999995"/>
  </r>
  <r>
    <n v="6279"/>
    <s v="US-2016-139087"/>
    <x v="19"/>
    <d v="2016-07-22T00:00:00"/>
    <s v="Second Class"/>
    <s v="DK-13375"/>
    <s v="Dennis Kane"/>
    <x v="0"/>
    <s v="United States"/>
    <s v="Seattle"/>
    <x v="4"/>
    <n v="98105"/>
    <x v="1"/>
    <s v="TEC-PH-10000148"/>
    <x v="2"/>
    <x v="7"/>
    <s v="Cyber Acoustics AC-202b Speech Recognition Stereo Headset"/>
    <n v="20.784000000000002"/>
    <n v="2"/>
    <n v="0.2"/>
    <n v="-4.6764000000000001"/>
  </r>
  <r>
    <n v="6280"/>
    <s v="US-2016-139087"/>
    <x v="19"/>
    <d v="2016-07-22T00:00:00"/>
    <s v="Second Class"/>
    <s v="DK-13375"/>
    <s v="Dennis Kane"/>
    <x v="0"/>
    <s v="United States"/>
    <s v="Seattle"/>
    <x v="4"/>
    <n v="98105"/>
    <x v="1"/>
    <s v="OFF-BI-10000042"/>
    <x v="1"/>
    <x v="8"/>
    <s v="Pressboard Data Binder, Crimson, 12&quot; X 8 1/2&quot;"/>
    <n v="12.816000000000001"/>
    <n v="3"/>
    <n v="0.2"/>
    <n v="4.1651999999999987"/>
  </r>
  <r>
    <n v="6281"/>
    <s v="CA-2017-152226"/>
    <x v="605"/>
    <d v="2017-05-16T00:00:00"/>
    <s v="Standard Class"/>
    <s v="JH-15910"/>
    <s v="Jonathan Howell"/>
    <x v="0"/>
    <s v="United States"/>
    <s v="Cincinnati"/>
    <x v="24"/>
    <n v="45231"/>
    <x v="3"/>
    <s v="OFF-LA-10000443"/>
    <x v="1"/>
    <x v="2"/>
    <s v="Avery 501"/>
    <n v="5.9039999999999999"/>
    <n v="2"/>
    <n v="0.2"/>
    <n v="1.9925999999999999"/>
  </r>
  <r>
    <n v="6282"/>
    <s v="CA-2015-116484"/>
    <x v="312"/>
    <d v="2015-11-26T00:00:00"/>
    <s v="Standard Class"/>
    <s v="JK-15205"/>
    <s v="Jamie Kunitz"/>
    <x v="0"/>
    <s v="United States"/>
    <s v="Marion"/>
    <x v="24"/>
    <n v="43302"/>
    <x v="3"/>
    <s v="FUR-FU-10002874"/>
    <x v="0"/>
    <x v="5"/>
    <s v="Ultra Commercial Grade Dual Valve Door Closer"/>
    <n v="63.824000000000005"/>
    <n v="2"/>
    <n v="0.2"/>
    <n v="9.5735999999999937"/>
  </r>
  <r>
    <n v="6283"/>
    <s v="CA-2015-116484"/>
    <x v="312"/>
    <d v="2015-11-26T00:00:00"/>
    <s v="Standard Class"/>
    <s v="JK-15205"/>
    <s v="Jamie Kunitz"/>
    <x v="0"/>
    <s v="United States"/>
    <s v="Marion"/>
    <x v="24"/>
    <n v="43302"/>
    <x v="3"/>
    <s v="OFF-ST-10003994"/>
    <x v="1"/>
    <x v="4"/>
    <s v="Belkin 19&quot; Center-Weighted Shelf, Gray"/>
    <n v="141.55199999999999"/>
    <n v="3"/>
    <n v="0.2"/>
    <n v="-26.541000000000004"/>
  </r>
  <r>
    <n v="6284"/>
    <s v="CA-2016-100944"/>
    <x v="446"/>
    <d v="2016-09-28T00:00:00"/>
    <s v="Standard Class"/>
    <s v="EH-13765"/>
    <s v="Edward Hooks"/>
    <x v="1"/>
    <s v="United States"/>
    <s v="Los Angeles"/>
    <x v="1"/>
    <n v="90049"/>
    <x v="1"/>
    <s v="OFF-EN-10001453"/>
    <x v="1"/>
    <x v="12"/>
    <s v="Tyvek Interoffice Envelopes, 9 1/2&quot; x 12 1/2&quot;, 100/Box"/>
    <n v="304.89999999999998"/>
    <n v="5"/>
    <n v="0"/>
    <n v="143.30299999999997"/>
  </r>
  <r>
    <n v="6285"/>
    <s v="CA-2016-100944"/>
    <x v="446"/>
    <d v="2016-09-28T00:00:00"/>
    <s v="Standard Class"/>
    <s v="EH-13765"/>
    <s v="Edward Hooks"/>
    <x v="1"/>
    <s v="United States"/>
    <s v="Los Angeles"/>
    <x v="1"/>
    <n v="90049"/>
    <x v="1"/>
    <s v="FUR-CH-10000988"/>
    <x v="0"/>
    <x v="1"/>
    <s v="Hon Olson Stacker Stools"/>
    <n v="563.24"/>
    <n v="5"/>
    <n v="0.2"/>
    <n v="56.324000000000012"/>
  </r>
  <r>
    <n v="6286"/>
    <s v="CA-2016-125080"/>
    <x v="147"/>
    <d v="2016-10-26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s v="Standard Class"/>
    <s v="CG-12040"/>
    <s v="Catherine Glotzbach"/>
    <x v="2"/>
    <s v="United States"/>
    <s v="Lebanon"/>
    <x v="18"/>
    <n v="37087"/>
    <x v="0"/>
    <s v="TEC-PH-10001061"/>
    <x v="2"/>
    <x v="7"/>
    <s v="Apple iPhone 5C"/>
    <n v="239.976"/>
    <n v="3"/>
    <n v="0.2"/>
    <n v="17.998199999999997"/>
  </r>
  <r>
    <n v="6288"/>
    <s v="CA-2014-100090"/>
    <x v="1001"/>
    <d v="2014-07-12T00:00:00"/>
    <s v="Standard Class"/>
    <s v="EB-13705"/>
    <s v="Ed Braxton"/>
    <x v="1"/>
    <s v="United States"/>
    <s v="San Francisco"/>
    <x v="1"/>
    <n v="94122"/>
    <x v="1"/>
    <s v="FUR-TA-10003715"/>
    <x v="0"/>
    <x v="3"/>
    <s v="Hon 2111 Invitation Series Corner Table"/>
    <n v="502.48800000000006"/>
    <n v="3"/>
    <n v="0.2"/>
    <n v="-87.935400000000044"/>
  </r>
  <r>
    <n v="6289"/>
    <s v="CA-2014-100090"/>
    <x v="1001"/>
    <d v="2014-07-12T00:00:00"/>
    <s v="Standard Class"/>
    <s v="EB-13705"/>
    <s v="Ed Braxton"/>
    <x v="1"/>
    <s v="United States"/>
    <s v="San Francisco"/>
    <x v="1"/>
    <n v="94122"/>
    <x v="1"/>
    <s v="OFF-BI-10001597"/>
    <x v="1"/>
    <x v="8"/>
    <s v="Wilson Jones Ledger-Size, Piano-Hinge Binder, 2&quot;, Blue"/>
    <n v="196.70400000000001"/>
    <n v="6"/>
    <n v="0.2"/>
    <n v="68.846399999999974"/>
  </r>
  <r>
    <n v="6290"/>
    <s v="US-2015-139675"/>
    <x v="649"/>
    <d v="2015-03-18T00:00:00"/>
    <s v="Second Class"/>
    <s v="NF-18595"/>
    <s v="Nicole Fjeld"/>
    <x v="2"/>
    <s v="United States"/>
    <s v="Chico"/>
    <x v="1"/>
    <n v="95928"/>
    <x v="1"/>
    <s v="FUR-CH-10004063"/>
    <x v="0"/>
    <x v="1"/>
    <s v="Global Deluxe High-Back Manager's Chair"/>
    <n v="915.13600000000008"/>
    <n v="4"/>
    <n v="0.2"/>
    <n v="102.95279999999988"/>
  </r>
  <r>
    <n v="6291"/>
    <s v="US-2015-139675"/>
    <x v="649"/>
    <d v="2015-03-18T00:00:00"/>
    <s v="Second Class"/>
    <s v="NF-18595"/>
    <s v="Nicole Fjeld"/>
    <x v="2"/>
    <s v="United States"/>
    <s v="Chico"/>
    <x v="1"/>
    <n v="95928"/>
    <x v="1"/>
    <s v="FUR-FU-10001979"/>
    <x v="0"/>
    <x v="5"/>
    <s v="Dana Halogen Swing-Arm Architect Lamp"/>
    <n v="327.76"/>
    <n v="8"/>
    <n v="0"/>
    <n v="91.772800000000018"/>
  </r>
  <r>
    <n v="6292"/>
    <s v="CA-2017-143756"/>
    <x v="574"/>
    <d v="2017-12-05T00:00:00"/>
    <s v="First Class"/>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s v="Standard Class"/>
    <s v="AZ-10750"/>
    <s v="Annie Zypern"/>
    <x v="0"/>
    <s v="United States"/>
    <s v="Los Angeles"/>
    <x v="1"/>
    <n v="90008"/>
    <x v="1"/>
    <s v="TEC-PH-10002923"/>
    <x v="2"/>
    <x v="7"/>
    <s v="Logitech B530 USB Headset - headset - Full size, Binaural"/>
    <n v="88.77600000000001"/>
    <n v="3"/>
    <n v="0.2"/>
    <n v="7.7679000000000009"/>
  </r>
  <r>
    <n v="6294"/>
    <s v="CA-2015-151253"/>
    <x v="1100"/>
    <d v="2015-04-26T00:00:00"/>
    <s v="Standard Class"/>
    <s v="AZ-10750"/>
    <s v="Annie Zypern"/>
    <x v="0"/>
    <s v="United States"/>
    <s v="Los Angeles"/>
    <x v="1"/>
    <n v="90008"/>
    <x v="1"/>
    <s v="OFF-AR-10004691"/>
    <x v="1"/>
    <x v="6"/>
    <s v="Boston 1730 StandUp Electric Pencil Sharpener"/>
    <n v="64.14"/>
    <n v="3"/>
    <n v="0"/>
    <n v="16.676400000000001"/>
  </r>
  <r>
    <n v="6295"/>
    <s v="CA-2014-141152"/>
    <x v="1101"/>
    <d v="2014-09-19T00:00:00"/>
    <s v="First Class"/>
    <s v="RF-19345"/>
    <s v="Randy Ferguson"/>
    <x v="1"/>
    <s v="United States"/>
    <s v="New York City"/>
    <x v="15"/>
    <n v="10024"/>
    <x v="3"/>
    <s v="OFF-BI-10002931"/>
    <x v="1"/>
    <x v="8"/>
    <s v="Avery Trapezoid Extra Heavy Duty 4&quot; Binders"/>
    <n v="33.552"/>
    <n v="1"/>
    <n v="0.2"/>
    <n v="12.581999999999999"/>
  </r>
  <r>
    <n v="6296"/>
    <s v="CA-2014-141313"/>
    <x v="129"/>
    <d v="2015-01-01T00:00:00"/>
    <s v="Standard Class"/>
    <s v="AJ-10780"/>
    <s v="Anthony Jacobs"/>
    <x v="1"/>
    <s v="United States"/>
    <s v="Beverly"/>
    <x v="31"/>
    <n v="1915"/>
    <x v="3"/>
    <s v="OFF-AP-10002651"/>
    <x v="1"/>
    <x v="9"/>
    <s v="Hoover Upright Vacuum With Dirt Cup"/>
    <n v="1737.1799999999998"/>
    <n v="6"/>
    <n v="0"/>
    <n v="503.78219999999976"/>
  </r>
  <r>
    <n v="6297"/>
    <s v="CA-2014-141313"/>
    <x v="129"/>
    <d v="2015-01-01T00:00:00"/>
    <s v="Standard Class"/>
    <s v="AJ-10780"/>
    <s v="Anthony Jacobs"/>
    <x v="1"/>
    <s v="United States"/>
    <s v="Beverly"/>
    <x v="31"/>
    <n v="1915"/>
    <x v="3"/>
    <s v="OFF-ST-10000689"/>
    <x v="1"/>
    <x v="4"/>
    <s v="Fellowes Strictly Business Drawer File, Letter/Legal Size"/>
    <n v="704.25"/>
    <n v="5"/>
    <n v="0"/>
    <n v="84.51"/>
  </r>
  <r>
    <n v="6298"/>
    <s v="CA-2014-141313"/>
    <x v="129"/>
    <d v="2015-01-01T00:00:00"/>
    <s v="Standard Class"/>
    <s v="AJ-10780"/>
    <s v="Anthony Jacobs"/>
    <x v="1"/>
    <s v="United States"/>
    <s v="Beverly"/>
    <x v="31"/>
    <n v="1915"/>
    <x v="3"/>
    <s v="OFF-PA-10003302"/>
    <x v="1"/>
    <x v="10"/>
    <s v="Xerox 1906"/>
    <n v="141.76"/>
    <n v="4"/>
    <n v="0"/>
    <n v="66.627199999999988"/>
  </r>
  <r>
    <n v="6299"/>
    <s v="CA-2014-169852"/>
    <x v="618"/>
    <d v="2014-10-26T00:00:00"/>
    <s v="Standard Class"/>
    <s v="SF-20965"/>
    <s v="Sylvia Foulston"/>
    <x v="1"/>
    <s v="United States"/>
    <s v="San Diego"/>
    <x v="1"/>
    <n v="92024"/>
    <x v="1"/>
    <s v="OFF-BI-10001460"/>
    <x v="1"/>
    <x v="8"/>
    <s v="Plastic Binding Combs"/>
    <n v="36.36"/>
    <n v="3"/>
    <n v="0.2"/>
    <n v="12.2715"/>
  </r>
  <r>
    <n v="6300"/>
    <s v="CA-2017-107314"/>
    <x v="329"/>
    <d v="2017-12-03T00:00:00"/>
    <s v="First Class"/>
    <s v="MZ-17335"/>
    <s v="Maria Zettner"/>
    <x v="2"/>
    <s v="United States"/>
    <s v="San Francisco"/>
    <x v="1"/>
    <n v="94109"/>
    <x v="1"/>
    <s v="FUR-FU-10003489"/>
    <x v="0"/>
    <x v="5"/>
    <s v="Contemporary Borderless Frame"/>
    <n v="25.83"/>
    <n v="3"/>
    <n v="0"/>
    <n v="9.5570999999999984"/>
  </r>
  <r>
    <n v="6301"/>
    <s v="US-2014-161305"/>
    <x v="571"/>
    <d v="2014-06-12T00:00:00"/>
    <s v="Standard Class"/>
    <s v="SB-20170"/>
    <s v="Sarah Bern"/>
    <x v="0"/>
    <s v="United States"/>
    <s v="Chicago"/>
    <x v="10"/>
    <n v="60623"/>
    <x v="2"/>
    <s v="OFF-BI-10002794"/>
    <x v="1"/>
    <x v="8"/>
    <s v="Avery Trapezoid Ring Binder, 3&quot; Capacity, Black, 1040 sheets"/>
    <n v="24.587999999999994"/>
    <n v="3"/>
    <n v="0.8"/>
    <n v="-38.11140000000001"/>
  </r>
  <r>
    <n v="6302"/>
    <s v="US-2014-161305"/>
    <x v="571"/>
    <d v="2014-06-12T00:00:00"/>
    <s v="Standard Class"/>
    <s v="SB-20170"/>
    <s v="Sarah Bern"/>
    <x v="0"/>
    <s v="United States"/>
    <s v="Chicago"/>
    <x v="10"/>
    <n v="60623"/>
    <x v="2"/>
    <s v="OFF-EN-10000461"/>
    <x v="1"/>
    <x v="12"/>
    <s v="#10- 4 1/8&quot; x 9 1/2&quot; Recycled Envelopes"/>
    <n v="13.984000000000002"/>
    <n v="2"/>
    <n v="0.2"/>
    <n v="4.7195999999999998"/>
  </r>
  <r>
    <n v="6303"/>
    <s v="CA-2017-166919"/>
    <x v="51"/>
    <d v="2017-11-27T00:00:00"/>
    <s v="Standard Class"/>
    <s v="AH-10210"/>
    <s v="Alan Hwang"/>
    <x v="0"/>
    <s v="United States"/>
    <s v="Dallas"/>
    <x v="5"/>
    <n v="75220"/>
    <x v="2"/>
    <s v="TEC-PH-10001305"/>
    <x v="2"/>
    <x v="7"/>
    <s v="Panasonic KX TS208W Corded phone"/>
    <n v="195.96000000000004"/>
    <n v="5"/>
    <n v="0.2"/>
    <n v="19.596000000000018"/>
  </r>
  <r>
    <n v="6304"/>
    <s v="CA-2017-162712"/>
    <x v="978"/>
    <d v="2017-06-20T00:00:00"/>
    <s v="Second Class"/>
    <s v="NK-18490"/>
    <s v="Neil Knudson"/>
    <x v="2"/>
    <s v="United States"/>
    <s v="Corpus Christi"/>
    <x v="5"/>
    <n v="78415"/>
    <x v="2"/>
    <s v="OFF-PA-10000167"/>
    <x v="1"/>
    <x v="10"/>
    <s v="Xerox 1925"/>
    <n v="74.352000000000004"/>
    <n v="3"/>
    <n v="0.2"/>
    <n v="23.234999999999992"/>
  </r>
  <r>
    <n v="6305"/>
    <s v="CA-2017-107552"/>
    <x v="1024"/>
    <d v="2017-05-05T00:00:00"/>
    <s v="Same Day"/>
    <s v="AI-10855"/>
    <s v="Arianne Irving"/>
    <x v="0"/>
    <s v="United States"/>
    <s v="New York City"/>
    <x v="15"/>
    <n v="10035"/>
    <x v="3"/>
    <s v="OFF-PA-10002947"/>
    <x v="1"/>
    <x v="10"/>
    <s v="Xerox 1923"/>
    <n v="6.68"/>
    <n v="1"/>
    <n v="0"/>
    <n v="3.2063999999999999"/>
  </r>
  <r>
    <n v="6306"/>
    <s v="CA-2016-163328"/>
    <x v="254"/>
    <d v="2016-11-06T00:00:00"/>
    <s v="Second Class"/>
    <s v="TP-21565"/>
    <s v="Tracy Poddar"/>
    <x v="1"/>
    <s v="United States"/>
    <s v="Eugene"/>
    <x v="21"/>
    <n v="97405"/>
    <x v="1"/>
    <s v="OFF-SU-10002301"/>
    <x v="1"/>
    <x v="14"/>
    <s v="Serrated Blade or Curved Handle Hand Letter Openers"/>
    <n v="17.584000000000003"/>
    <n v="7"/>
    <n v="0.2"/>
    <n v="-4.1761999999999997"/>
  </r>
  <r>
    <n v="6307"/>
    <s v="CA-2016-163328"/>
    <x v="254"/>
    <d v="2016-11-06T00:00:00"/>
    <s v="Second Class"/>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s v="Second Class"/>
    <s v="TP-21565"/>
    <s v="Tracy Poddar"/>
    <x v="1"/>
    <s v="United States"/>
    <s v="Eugene"/>
    <x v="21"/>
    <n v="97405"/>
    <x v="1"/>
    <s v="OFF-PA-10004353"/>
    <x v="1"/>
    <x v="10"/>
    <s v="Southworth 25% Cotton Premium Laser Paper and Envelopes"/>
    <n v="47.952000000000005"/>
    <n v="3"/>
    <n v="0.2"/>
    <n v="16.783200000000001"/>
  </r>
  <r>
    <n v="6309"/>
    <s v="CA-2016-163328"/>
    <x v="254"/>
    <d v="2016-11-06T00:00:00"/>
    <s v="Second Class"/>
    <s v="TP-21565"/>
    <s v="Tracy Poddar"/>
    <x v="1"/>
    <s v="United States"/>
    <s v="Eugene"/>
    <x v="21"/>
    <n v="97405"/>
    <x v="1"/>
    <s v="FUR-CH-10000229"/>
    <x v="0"/>
    <x v="1"/>
    <s v="Global Enterprise Series Seating High-Back Swivel/Tilt Chairs"/>
    <n v="650.35200000000009"/>
    <n v="3"/>
    <n v="0.2"/>
    <n v="-97.552800000000076"/>
  </r>
  <r>
    <n v="6310"/>
    <s v="CA-2016-163328"/>
    <x v="254"/>
    <d v="2016-11-06T00:00:00"/>
    <s v="Second Class"/>
    <s v="TP-21565"/>
    <s v="Tracy Poddar"/>
    <x v="1"/>
    <s v="United States"/>
    <s v="Eugene"/>
    <x v="21"/>
    <n v="97405"/>
    <x v="1"/>
    <s v="OFF-LA-10003930"/>
    <x v="1"/>
    <x v="2"/>
    <s v="Dot Matrix Printer Tape Reel Labels, White, 5000/Box"/>
    <n v="629.18400000000008"/>
    <n v="8"/>
    <n v="0.2"/>
    <n v="228.07919999999999"/>
  </r>
  <r>
    <n v="6311"/>
    <s v="CA-2016-163328"/>
    <x v="254"/>
    <d v="2016-11-06T00:00:00"/>
    <s v="Second Class"/>
    <s v="TP-21565"/>
    <s v="Tracy Poddar"/>
    <x v="1"/>
    <s v="United States"/>
    <s v="Eugene"/>
    <x v="21"/>
    <n v="97405"/>
    <x v="1"/>
    <s v="OFF-PA-10000176"/>
    <x v="1"/>
    <x v="10"/>
    <s v="Xerox 1887"/>
    <n v="15.176"/>
    <n v="1"/>
    <n v="0.2"/>
    <n v="5.3115999999999985"/>
  </r>
  <r>
    <n v="6312"/>
    <s v="CA-2014-112837"/>
    <x v="1102"/>
    <d v="2014-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s v="Standard Class"/>
    <s v="NG-18355"/>
    <s v="Nat Gilpin"/>
    <x v="1"/>
    <s v="United States"/>
    <s v="Fairfield"/>
    <x v="29"/>
    <n v="6824"/>
    <x v="3"/>
    <s v="OFF-ST-10001932"/>
    <x v="1"/>
    <x v="4"/>
    <s v="Fellowes Staxonsteel Drawer Files"/>
    <n v="579.51"/>
    <n v="3"/>
    <n v="0"/>
    <n v="81.131400000000014"/>
  </r>
  <r>
    <n v="6314"/>
    <s v="CA-2017-120019"/>
    <x v="911"/>
    <d v="2017-02-21T00:00:00"/>
    <s v="Standard Class"/>
    <s v="NG-18355"/>
    <s v="Nat Gilpin"/>
    <x v="1"/>
    <s v="United States"/>
    <s v="Fairfield"/>
    <x v="29"/>
    <n v="6824"/>
    <x v="3"/>
    <s v="TEC-PH-10000923"/>
    <x v="2"/>
    <x v="7"/>
    <s v="Belkin SportFit Armband For iPhone 5s/5c, Fuchsia"/>
    <n v="14.99"/>
    <n v="1"/>
    <n v="0"/>
    <n v="7.3451000000000004"/>
  </r>
  <r>
    <n v="6315"/>
    <s v="CA-2014-100762"/>
    <x v="156"/>
    <d v="2014-11-29T00:00:00"/>
    <s v="Standard Class"/>
    <s v="NG-18355"/>
    <s v="Nat Gilpin"/>
    <x v="1"/>
    <s v="United States"/>
    <s v="Jackson"/>
    <x v="12"/>
    <n v="49201"/>
    <x v="2"/>
    <s v="OFF-AR-10000380"/>
    <x v="1"/>
    <x v="6"/>
    <s v="Hunt PowerHouse Electric Pencil Sharpener, Blue"/>
    <n v="151.91999999999999"/>
    <n v="4"/>
    <n v="0"/>
    <n v="45.575999999999979"/>
  </r>
  <r>
    <n v="6316"/>
    <s v="CA-2014-100762"/>
    <x v="156"/>
    <d v="2014-11-29T00:00:00"/>
    <s v="Standard Class"/>
    <s v="NG-18355"/>
    <s v="Nat Gilpin"/>
    <x v="1"/>
    <s v="United States"/>
    <s v="Jackson"/>
    <x v="12"/>
    <n v="49201"/>
    <x v="2"/>
    <s v="OFF-LA-10003930"/>
    <x v="1"/>
    <x v="2"/>
    <s v="Dot Matrix Printer Tape Reel Labels, White, 5000/Box"/>
    <n v="196.62"/>
    <n v="2"/>
    <n v="0"/>
    <n v="96.343800000000002"/>
  </r>
  <r>
    <n v="6317"/>
    <s v="CA-2014-100762"/>
    <x v="156"/>
    <d v="2014-11-29T00:00:00"/>
    <s v="Standard Class"/>
    <s v="NG-18355"/>
    <s v="Nat Gilpin"/>
    <x v="1"/>
    <s v="United States"/>
    <s v="Jackson"/>
    <x v="12"/>
    <n v="49201"/>
    <x v="2"/>
    <s v="OFF-PA-10001815"/>
    <x v="1"/>
    <x v="10"/>
    <s v="Xerox 1885"/>
    <n v="144.12"/>
    <n v="3"/>
    <n v="0"/>
    <n v="69.177599999999984"/>
  </r>
  <r>
    <n v="6318"/>
    <s v="CA-2014-100762"/>
    <x v="156"/>
    <d v="2014-11-29T00:00:00"/>
    <s v="Standard Class"/>
    <s v="NG-18355"/>
    <s v="Nat Gilpin"/>
    <x v="1"/>
    <s v="United States"/>
    <s v="Jackson"/>
    <x v="12"/>
    <n v="49201"/>
    <x v="2"/>
    <s v="OFF-PA-10004082"/>
    <x v="1"/>
    <x v="10"/>
    <s v="Adams Telephone Message Book w/Frequently-Called Numbers Space, 400 Messages per Book"/>
    <n v="15.96"/>
    <n v="2"/>
    <n v="0"/>
    <n v="7.98"/>
  </r>
  <r>
    <n v="6319"/>
    <s v="CA-2017-161459"/>
    <x v="920"/>
    <d v="2017-11-29T00:00:00"/>
    <s v="Second Class"/>
    <s v="EB-13750"/>
    <s v="Edward Becker"/>
    <x v="1"/>
    <s v="United States"/>
    <s v="Laguna Niguel"/>
    <x v="1"/>
    <n v="92677"/>
    <x v="1"/>
    <s v="TEC-PH-10004071"/>
    <x v="2"/>
    <x v="7"/>
    <s v="PayAnywhere Card Reader"/>
    <n v="39.960000000000008"/>
    <n v="5"/>
    <n v="0.2"/>
    <n v="3.4964999999999993"/>
  </r>
  <r>
    <n v="6320"/>
    <s v="CA-2017-161459"/>
    <x v="920"/>
    <d v="2017-11-29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s v="Standard Class"/>
    <s v="SP-20860"/>
    <s v="Sung Pak"/>
    <x v="1"/>
    <s v="United States"/>
    <s v="Jacksonville"/>
    <x v="2"/>
    <n v="32216"/>
    <x v="0"/>
    <s v="OFF-PA-10001800"/>
    <x v="1"/>
    <x v="10"/>
    <s v="Xerox 220"/>
    <n v="10.368000000000002"/>
    <n v="2"/>
    <n v="0.2"/>
    <n v="3.6288"/>
  </r>
  <r>
    <n v="6322"/>
    <s v="CA-2014-123316"/>
    <x v="303"/>
    <d v="2014-10-17T00:00:00"/>
    <s v="Standard Class"/>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s v="Second Class"/>
    <s v="RB-19795"/>
    <s v="Ross Baird"/>
    <x v="2"/>
    <s v="United States"/>
    <s v="Midland"/>
    <x v="12"/>
    <n v="48640"/>
    <x v="2"/>
    <s v="OFF-EN-10004459"/>
    <x v="1"/>
    <x v="12"/>
    <s v="Security-Tint Envelopes"/>
    <n v="15.28"/>
    <n v="2"/>
    <n v="0"/>
    <n v="7.4871999999999996"/>
  </r>
  <r>
    <n v="6324"/>
    <s v="CA-2014-104402"/>
    <x v="1103"/>
    <d v="2014-06-23T00:00:00"/>
    <s v="Standard Class"/>
    <s v="DB-13660"/>
    <s v="Duane Benoit"/>
    <x v="0"/>
    <s v="United States"/>
    <s v="Newark"/>
    <x v="13"/>
    <n v="19711"/>
    <x v="3"/>
    <s v="TEC-MA-10000423"/>
    <x v="2"/>
    <x v="15"/>
    <s v="Texas Instruments TI-34 Scientific Calculator"/>
    <n v="65.97"/>
    <n v="3"/>
    <n v="0"/>
    <n v="31.005899999999997"/>
  </r>
  <r>
    <n v="6325"/>
    <s v="CA-2015-110289"/>
    <x v="1104"/>
    <d v="2015-11-02T00:00:00"/>
    <s v="Standard Class"/>
    <s v="NB-18655"/>
    <s v="Nona Balk"/>
    <x v="1"/>
    <s v="United States"/>
    <s v="San Francisco"/>
    <x v="1"/>
    <n v="94109"/>
    <x v="1"/>
    <s v="OFF-PA-10002986"/>
    <x v="1"/>
    <x v="10"/>
    <s v="Xerox 1898"/>
    <n v="33.4"/>
    <n v="5"/>
    <n v="0"/>
    <n v="16.032"/>
  </r>
  <r>
    <n v="6326"/>
    <s v="CA-2015-110289"/>
    <x v="1104"/>
    <d v="2015-11-02T00:00:00"/>
    <s v="Standard Class"/>
    <s v="NB-18655"/>
    <s v="Nona Balk"/>
    <x v="1"/>
    <s v="United States"/>
    <s v="San Francisco"/>
    <x v="1"/>
    <n v="94109"/>
    <x v="1"/>
    <s v="OFF-EN-10001434"/>
    <x v="1"/>
    <x v="12"/>
    <s v="Strathmore #10 Envelopes, Ultimate White"/>
    <n v="210.84"/>
    <n v="4"/>
    <n v="0"/>
    <n v="103.3116"/>
  </r>
  <r>
    <n v="6327"/>
    <s v="CA-2014-167927"/>
    <x v="407"/>
    <d v="2014-01-26T00:00:00"/>
    <s v="Standard Class"/>
    <s v="XP-21865"/>
    <s v="Xylona Preis"/>
    <x v="0"/>
    <s v="United States"/>
    <s v="Westland"/>
    <x v="12"/>
    <n v="48185"/>
    <x v="2"/>
    <s v="OFF-ST-10000760"/>
    <x v="1"/>
    <x v="4"/>
    <s v="Eldon Fold 'N Roll Cart System"/>
    <n v="13.98"/>
    <n v="1"/>
    <n v="0"/>
    <n v="4.0541999999999998"/>
  </r>
  <r>
    <n v="6328"/>
    <s v="CA-2014-167927"/>
    <x v="407"/>
    <d v="2014-01-26T00:00:00"/>
    <s v="Standard Class"/>
    <s v="XP-21865"/>
    <s v="Xylona Preis"/>
    <x v="0"/>
    <s v="United States"/>
    <s v="Westland"/>
    <x v="12"/>
    <n v="48185"/>
    <x v="2"/>
    <s v="FUR-FU-10002918"/>
    <x v="0"/>
    <x v="5"/>
    <s v="Eldon ClusterMat Chair Mat with Cordless Antistatic Protection"/>
    <n v="272.94"/>
    <n v="3"/>
    <n v="0"/>
    <n v="30.023400000000009"/>
  </r>
  <r>
    <n v="6329"/>
    <s v="CA-2014-167927"/>
    <x v="407"/>
    <d v="2014-01-26T00:00:00"/>
    <s v="Standard Class"/>
    <s v="XP-21865"/>
    <s v="Xylona Preis"/>
    <x v="0"/>
    <s v="United States"/>
    <s v="Westland"/>
    <x v="12"/>
    <n v="48185"/>
    <x v="2"/>
    <s v="OFF-BI-10000605"/>
    <x v="1"/>
    <x v="8"/>
    <s v="Acco Pressboard Covers with Storage Hooks, 9 1/2&quot; x 11&quot;, Executive Red"/>
    <n v="19.05"/>
    <n v="5"/>
    <n v="0"/>
    <n v="8.9534999999999982"/>
  </r>
  <r>
    <n v="6330"/>
    <s v="CA-2014-167927"/>
    <x v="407"/>
    <d v="2014-01-26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s v="Standard Class"/>
    <s v="XP-21865"/>
    <s v="Xylona Preis"/>
    <x v="0"/>
    <s v="United States"/>
    <s v="Westland"/>
    <x v="12"/>
    <n v="48185"/>
    <x v="2"/>
    <s v="OFF-ST-10003123"/>
    <x v="1"/>
    <x v="4"/>
    <s v="Fellowes Bases and Tops For Staxonsteel/High-Stak Systems"/>
    <n v="66.58"/>
    <n v="2"/>
    <n v="0"/>
    <n v="15.979199999999999"/>
  </r>
  <r>
    <n v="6332"/>
    <s v="CA-2014-167927"/>
    <x v="407"/>
    <d v="2014-01-26T00:00:00"/>
    <s v="Standard Class"/>
    <s v="XP-21865"/>
    <s v="Xylona Preis"/>
    <x v="0"/>
    <s v="United States"/>
    <s v="Westland"/>
    <x v="12"/>
    <n v="48185"/>
    <x v="2"/>
    <s v="OFF-AR-10004456"/>
    <x v="1"/>
    <x v="6"/>
    <s v="Panasonic KP-4ABK Battery-Operated Pencil Sharpener"/>
    <n v="43.92"/>
    <n v="3"/>
    <n v="0"/>
    <n v="12.736799999999999"/>
  </r>
  <r>
    <n v="6333"/>
    <s v="CA-2014-167927"/>
    <x v="407"/>
    <d v="2014-01-26T00:00:00"/>
    <s v="Standard Class"/>
    <s v="XP-21865"/>
    <s v="Xylona Preis"/>
    <x v="0"/>
    <s v="United States"/>
    <s v="Westland"/>
    <x v="12"/>
    <n v="48185"/>
    <x v="2"/>
    <s v="FUR-FU-10002268"/>
    <x v="0"/>
    <x v="5"/>
    <s v="Ultra Door Push Plate"/>
    <n v="14.73"/>
    <n v="3"/>
    <n v="0"/>
    <n v="4.8608999999999991"/>
  </r>
  <r>
    <n v="6334"/>
    <s v="CA-2014-167927"/>
    <x v="407"/>
    <d v="2014-01-26T00:00:00"/>
    <s v="Standard Class"/>
    <s v="XP-21865"/>
    <s v="Xylona Preis"/>
    <x v="0"/>
    <s v="United States"/>
    <s v="Westland"/>
    <x v="12"/>
    <n v="48185"/>
    <x v="2"/>
    <s v="OFF-BI-10004364"/>
    <x v="1"/>
    <x v="8"/>
    <s v="Storex Dura Pro Binders"/>
    <n v="29.700000000000003"/>
    <n v="5"/>
    <n v="0"/>
    <n v="13.365"/>
  </r>
  <r>
    <n v="6335"/>
    <s v="CA-2014-133305"/>
    <x v="384"/>
    <d v="2014-07-15T00:00:00"/>
    <s v="Standard Class"/>
    <s v="MH-17455"/>
    <s v="Mark Hamilton"/>
    <x v="0"/>
    <s v="United States"/>
    <s v="New York City"/>
    <x v="15"/>
    <n v="10011"/>
    <x v="3"/>
    <s v="OFF-PA-10001970"/>
    <x v="1"/>
    <x v="10"/>
    <s v="Xerox 1881"/>
    <n v="49.12"/>
    <n v="4"/>
    <n v="0"/>
    <n v="23.086399999999998"/>
  </r>
  <r>
    <n v="6336"/>
    <s v="CA-2014-133305"/>
    <x v="384"/>
    <d v="2014-07-15T00:00:00"/>
    <s v="Standard Class"/>
    <s v="MH-17455"/>
    <s v="Mark Hamilton"/>
    <x v="0"/>
    <s v="United States"/>
    <s v="New York City"/>
    <x v="15"/>
    <n v="10011"/>
    <x v="3"/>
    <s v="OFF-BI-10002954"/>
    <x v="1"/>
    <x v="8"/>
    <s v="Newell 3-Hole Punched Plastic Slotted Magazine Holders for Binders"/>
    <n v="18.28"/>
    <n v="5"/>
    <n v="0.2"/>
    <n v="6.3979999999999997"/>
  </r>
  <r>
    <n v="6337"/>
    <s v="CA-2016-165995"/>
    <x v="133"/>
    <d v="2016-09-06T00:00:00"/>
    <s v="Standard Class"/>
    <s v="BG-11740"/>
    <s v="Bruce Geld"/>
    <x v="0"/>
    <s v="United States"/>
    <s v="Los Angeles"/>
    <x v="1"/>
    <n v="90008"/>
    <x v="1"/>
    <s v="FUR-FU-10000672"/>
    <x v="0"/>
    <x v="5"/>
    <s v="Executive Impressions 10&quot; Spectator Wall Clock"/>
    <n v="47.04"/>
    <n v="4"/>
    <n v="0"/>
    <n v="15.993599999999997"/>
  </r>
  <r>
    <n v="6338"/>
    <s v="CA-2016-165995"/>
    <x v="133"/>
    <d v="2016-09-06T00:00:00"/>
    <s v="Standard Class"/>
    <s v="BG-11740"/>
    <s v="Bruce Geld"/>
    <x v="0"/>
    <s v="United States"/>
    <s v="Los Angeles"/>
    <x v="1"/>
    <n v="90008"/>
    <x v="1"/>
    <s v="TEC-PH-10004908"/>
    <x v="2"/>
    <x v="7"/>
    <s v="Panasonic KX TS3282W Corded phone"/>
    <n v="339.96000000000004"/>
    <n v="5"/>
    <n v="0.2"/>
    <n v="42.494999999999948"/>
  </r>
  <r>
    <n v="6339"/>
    <s v="CA-2017-143112"/>
    <x v="361"/>
    <d v="2017-10-09T00:00:00"/>
    <s v="Standard Class"/>
    <s v="TS-21370"/>
    <s v="Todd Sumrall"/>
    <x v="1"/>
    <s v="United States"/>
    <s v="New York City"/>
    <x v="15"/>
    <n v="10035"/>
    <x v="3"/>
    <s v="TEC-PH-10003095"/>
    <x v="2"/>
    <x v="7"/>
    <s v="Samsung HM1900 Bluetooth Headset"/>
    <n v="87.8"/>
    <n v="4"/>
    <n v="0"/>
    <n v="43.9"/>
  </r>
  <r>
    <n v="6340"/>
    <s v="CA-2017-143112"/>
    <x v="361"/>
    <d v="2017-10-09T00:00:00"/>
    <s v="Standard Class"/>
    <s v="TS-21370"/>
    <s v="Todd Sumrall"/>
    <x v="1"/>
    <s v="United States"/>
    <s v="New York City"/>
    <x v="15"/>
    <n v="10035"/>
    <x v="3"/>
    <s v="FUR-CH-10002880"/>
    <x v="0"/>
    <x v="1"/>
    <s v="Global High-Back Leather Tilter, Burgundy"/>
    <n v="221.38200000000001"/>
    <n v="2"/>
    <n v="0.1"/>
    <n v="2.4597999999999871"/>
  </r>
  <r>
    <n v="6341"/>
    <s v="CA-2017-143112"/>
    <x v="361"/>
    <d v="2017-10-09T00:00:00"/>
    <s v="Standard Class"/>
    <s v="TS-21370"/>
    <s v="Todd Sumrall"/>
    <x v="1"/>
    <s v="United States"/>
    <s v="New York City"/>
    <x v="15"/>
    <n v="10035"/>
    <x v="3"/>
    <s v="TEC-MA-10001047"/>
    <x v="2"/>
    <x v="15"/>
    <s v="3D Systems Cube Printer, 2nd Generation, Magenta"/>
    <n v="5199.96"/>
    <n v="4"/>
    <n v="0"/>
    <n v="1351.9895999999999"/>
  </r>
  <r>
    <n v="6342"/>
    <s v="US-2017-105830"/>
    <x v="413"/>
    <d v="2017-01-02T00:00:00"/>
    <s v="First Class"/>
    <s v="DB-13660"/>
    <s v="Duane Benoit"/>
    <x v="0"/>
    <s v="United States"/>
    <s v="Lancaster"/>
    <x v="24"/>
    <n v="43130"/>
    <x v="3"/>
    <s v="OFF-ST-10002554"/>
    <x v="1"/>
    <x v="4"/>
    <s v="Tennsco Industrial Shelving"/>
    <n v="156.512"/>
    <n v="4"/>
    <n v="0.2"/>
    <n v="-35.215199999999996"/>
  </r>
  <r>
    <n v="6343"/>
    <s v="CA-2015-146255"/>
    <x v="1105"/>
    <d v="2015-03-10T00:00:00"/>
    <s v="First Class"/>
    <s v="EM-14140"/>
    <s v="Eugene Moren"/>
    <x v="2"/>
    <s v="United States"/>
    <s v="Newark"/>
    <x v="13"/>
    <n v="19711"/>
    <x v="3"/>
    <s v="TEC-AC-10004469"/>
    <x v="2"/>
    <x v="11"/>
    <s v="Microsoft Sculpt Comfort Mouse"/>
    <n v="119.85000000000001"/>
    <n v="3"/>
    <n v="0"/>
    <n v="52.734000000000009"/>
  </r>
  <r>
    <n v="6344"/>
    <s v="CA-2015-146255"/>
    <x v="1105"/>
    <d v="2015-03-10T00:00:00"/>
    <s v="First Class"/>
    <s v="EM-14140"/>
    <s v="Eugene Moren"/>
    <x v="2"/>
    <s v="United States"/>
    <s v="Newark"/>
    <x v="13"/>
    <n v="19711"/>
    <x v="3"/>
    <s v="OFF-BI-10000309"/>
    <x v="1"/>
    <x v="8"/>
    <s v="GBC Twin Loop Wire Binding Elements, 9/16&quot; Spine, Black"/>
    <n v="30.44"/>
    <n v="2"/>
    <n v="0"/>
    <n v="14.9156"/>
  </r>
  <r>
    <n v="6345"/>
    <s v="CA-2015-146255"/>
    <x v="1105"/>
    <d v="2015-03-10T00:00:00"/>
    <s v="First Class"/>
    <s v="EM-14140"/>
    <s v="Eugene Moren"/>
    <x v="2"/>
    <s v="United States"/>
    <s v="Newark"/>
    <x v="13"/>
    <n v="19711"/>
    <x v="3"/>
    <s v="OFF-BI-10001765"/>
    <x v="1"/>
    <x v="8"/>
    <s v="Wilson Jones Heavy-Duty Casebound Ring Binders with Metal Hinges"/>
    <n v="69.28"/>
    <n v="2"/>
    <n v="0"/>
    <n v="33.254399999999997"/>
  </r>
  <r>
    <n v="6346"/>
    <s v="CA-2015-146255"/>
    <x v="1105"/>
    <d v="2015-03-10T00:00:00"/>
    <s v="First Class"/>
    <s v="EM-14140"/>
    <s v="Eugene Moren"/>
    <x v="2"/>
    <s v="United States"/>
    <s v="Newark"/>
    <x v="13"/>
    <n v="19711"/>
    <x v="3"/>
    <s v="TEC-PH-10001619"/>
    <x v="2"/>
    <x v="7"/>
    <s v="LG G3"/>
    <n v="587.97"/>
    <n v="3"/>
    <n v="0"/>
    <n v="170.51129999999998"/>
  </r>
  <r>
    <n v="6347"/>
    <s v="CA-2017-104822"/>
    <x v="179"/>
    <d v="2017-10-20T00:00:00"/>
    <s v="Same Day"/>
    <s v="RB-19465"/>
    <s v="Rick Bensley"/>
    <x v="2"/>
    <s v="United States"/>
    <s v="New York City"/>
    <x v="15"/>
    <n v="10024"/>
    <x v="3"/>
    <s v="OFF-LA-10002034"/>
    <x v="1"/>
    <x v="2"/>
    <s v="Avery 478"/>
    <n v="24.55"/>
    <n v="5"/>
    <n v="0"/>
    <n v="12.029499999999999"/>
  </r>
  <r>
    <n v="6348"/>
    <s v="CA-2015-104486"/>
    <x v="489"/>
    <d v="2015-05-06T00:00:00"/>
    <s v="Standard Class"/>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s v="Standard Class"/>
    <s v="PO-18850"/>
    <s v="Patrick O'Brill"/>
    <x v="0"/>
    <s v="United States"/>
    <s v="San Francisco"/>
    <x v="1"/>
    <n v="94109"/>
    <x v="1"/>
    <s v="OFF-ST-10000876"/>
    <x v="1"/>
    <x v="4"/>
    <s v="Eldon Simplefile Box Office"/>
    <n v="37.32"/>
    <n v="3"/>
    <n v="0"/>
    <n v="10.4496"/>
  </r>
  <r>
    <n v="6350"/>
    <s v="CA-2015-104486"/>
    <x v="489"/>
    <d v="2015-05-06T00:00:00"/>
    <s v="Standard Class"/>
    <s v="PO-18850"/>
    <s v="Patrick O'Brill"/>
    <x v="0"/>
    <s v="United States"/>
    <s v="San Francisco"/>
    <x v="1"/>
    <n v="94109"/>
    <x v="1"/>
    <s v="OFF-SU-10002573"/>
    <x v="1"/>
    <x v="14"/>
    <s v="Acme 10&quot; Easy Grip Assistive Scissors"/>
    <n v="35.06"/>
    <n v="2"/>
    <n v="0"/>
    <n v="10.517999999999997"/>
  </r>
  <r>
    <n v="6351"/>
    <s v="CA-2017-161557"/>
    <x v="213"/>
    <d v="2017-09-08T00:00:00"/>
    <s v="Standard Class"/>
    <s v="AG-10900"/>
    <s v="Arthur Gainer"/>
    <x v="0"/>
    <s v="United States"/>
    <s v="Dallas"/>
    <x v="5"/>
    <n v="75217"/>
    <x v="2"/>
    <s v="FUR-FU-10004622"/>
    <x v="0"/>
    <x v="5"/>
    <s v="Eldon Advantage Foldable Chair Mats for Low Pile Carpets"/>
    <n v="108.40000000000002"/>
    <n v="5"/>
    <n v="0.6"/>
    <n v="-105.69000000000003"/>
  </r>
  <r>
    <n v="6352"/>
    <s v="CA-2017-161130"/>
    <x v="132"/>
    <d v="2017-11-08T00:00:00"/>
    <s v="Standard Class"/>
    <s v="BF-11275"/>
    <s v="Beth Fritzler"/>
    <x v="1"/>
    <s v="United States"/>
    <s v="Miami"/>
    <x v="2"/>
    <n v="33178"/>
    <x v="0"/>
    <s v="TEC-PH-10002549"/>
    <x v="2"/>
    <x v="7"/>
    <s v="Polycom SoundPoint IP 450 VoIP phone"/>
    <n v="361.37600000000003"/>
    <n v="2"/>
    <n v="0.2"/>
    <n v="27.103200000000001"/>
  </r>
  <r>
    <n v="6353"/>
    <s v="US-2015-161347"/>
    <x v="1023"/>
    <d v="2015-09-19T00:00:00"/>
    <s v="Standard Class"/>
    <s v="HG-14845"/>
    <s v="Harry Greene"/>
    <x v="0"/>
    <s v="United States"/>
    <s v="Philadelphia"/>
    <x v="9"/>
    <n v="19120"/>
    <x v="3"/>
    <s v="OFF-BI-10004209"/>
    <x v="1"/>
    <x v="8"/>
    <s v="Fellowes Twister Kit, Gray/Clear, 3/pkg"/>
    <n v="2.4119999999999999"/>
    <n v="1"/>
    <n v="0.7"/>
    <n v="-2.0099999999999998"/>
  </r>
  <r>
    <n v="6354"/>
    <s v="US-2015-109015"/>
    <x v="684"/>
    <d v="2015-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s v="Standard Class"/>
    <s v="BS-11590"/>
    <s v="Brendan Sweed"/>
    <x v="1"/>
    <s v="United States"/>
    <s v="New York City"/>
    <x v="15"/>
    <n v="10011"/>
    <x v="3"/>
    <s v="TEC-PH-10002922"/>
    <x v="2"/>
    <x v="7"/>
    <s v="ShoreTel ShorePhone IP 230 VoIP phone"/>
    <n v="337.98"/>
    <n v="2"/>
    <n v="0"/>
    <n v="101.39399999999998"/>
  </r>
  <r>
    <n v="6356"/>
    <s v="CA-2014-110611"/>
    <x v="191"/>
    <d v="2014-10-13T00:00:00"/>
    <s v="Standard Class"/>
    <s v="JD-16015"/>
    <s v="Joy Daniels"/>
    <x v="0"/>
    <s v="United States"/>
    <s v="Philadelphia"/>
    <x v="9"/>
    <n v="19120"/>
    <x v="3"/>
    <s v="OFF-ST-10000642"/>
    <x v="1"/>
    <x v="4"/>
    <s v="Tennsco Lockers, Gray"/>
    <n v="83.920000000000016"/>
    <n v="5"/>
    <n v="0.2"/>
    <n v="-13.637000000000011"/>
  </r>
  <r>
    <n v="6357"/>
    <s v="CA-2017-139080"/>
    <x v="205"/>
    <d v="2017-01-28T00:00:00"/>
    <s v="Standard Class"/>
    <s v="CS-12250"/>
    <s v="Chris Selesnick"/>
    <x v="1"/>
    <s v="United States"/>
    <s v="Seattle"/>
    <x v="4"/>
    <n v="98103"/>
    <x v="1"/>
    <s v="OFF-BI-10001757"/>
    <x v="1"/>
    <x v="8"/>
    <s v="Pressboard Hanging Data Binders for Unburst Sheets"/>
    <n v="19.68"/>
    <n v="5"/>
    <n v="0.2"/>
    <n v="6.8879999999999981"/>
  </r>
  <r>
    <n v="6358"/>
    <s v="CA-2017-139080"/>
    <x v="205"/>
    <d v="2017-01-28T00:00:00"/>
    <s v="Standard Class"/>
    <s v="CS-12250"/>
    <s v="Chris Selesnick"/>
    <x v="1"/>
    <s v="United States"/>
    <s v="Seattle"/>
    <x v="4"/>
    <n v="98103"/>
    <x v="1"/>
    <s v="OFF-PA-10004621"/>
    <x v="1"/>
    <x v="10"/>
    <s v="Xerox 212"/>
    <n v="25.92"/>
    <n v="4"/>
    <n v="0"/>
    <n v="12.441600000000001"/>
  </r>
  <r>
    <n v="6359"/>
    <s v="CA-2017-139080"/>
    <x v="205"/>
    <d v="2017-01-28T00:00:00"/>
    <s v="Standard Class"/>
    <s v="CS-12250"/>
    <s v="Chris Selesnick"/>
    <x v="1"/>
    <s v="United States"/>
    <s v="Seattle"/>
    <x v="4"/>
    <n v="98103"/>
    <x v="1"/>
    <s v="OFF-PA-10002262"/>
    <x v="1"/>
    <x v="10"/>
    <s v="Xerox 192"/>
    <n v="6.48"/>
    <n v="1"/>
    <n v="0"/>
    <n v="3.1104000000000003"/>
  </r>
  <r>
    <n v="6360"/>
    <s v="CA-2017-139080"/>
    <x v="205"/>
    <d v="2017-01-28T00:00:00"/>
    <s v="Standard Class"/>
    <s v="CS-12250"/>
    <s v="Chris Selesnick"/>
    <x v="1"/>
    <s v="United States"/>
    <s v="Seattle"/>
    <x v="4"/>
    <n v="98103"/>
    <x v="1"/>
    <s v="TEC-PH-10004100"/>
    <x v="2"/>
    <x v="7"/>
    <s v="Griffin GC17055 Auxiliary Audio Cable"/>
    <n v="86.352000000000004"/>
    <n v="6"/>
    <n v="0.2"/>
    <n v="8.6352000000000011"/>
  </r>
  <r>
    <n v="6361"/>
    <s v="CA-2015-115693"/>
    <x v="895"/>
    <d v="2015-12-15T00:00:00"/>
    <s v="Standard Class"/>
    <s v="FC-14245"/>
    <s v="Frank Carlisle"/>
    <x v="2"/>
    <s v="United States"/>
    <s v="Los Angeles"/>
    <x v="1"/>
    <n v="90032"/>
    <x v="1"/>
    <s v="OFF-AR-10003582"/>
    <x v="1"/>
    <x v="6"/>
    <s v="Boston Electric Pencil Sharpener, Model 1818, Charcoal Black"/>
    <n v="56.3"/>
    <n v="2"/>
    <n v="0"/>
    <n v="15.764000000000003"/>
  </r>
  <r>
    <n v="6362"/>
    <s v="US-2014-107993"/>
    <x v="641"/>
    <d v="2014-11-30T00:00:00"/>
    <s v="Standard Class"/>
    <s v="SE-20110"/>
    <s v="Sanjit Engle"/>
    <x v="0"/>
    <s v="United States"/>
    <s v="Springfield"/>
    <x v="21"/>
    <n v="97477"/>
    <x v="1"/>
    <s v="OFF-AR-10003179"/>
    <x v="1"/>
    <x v="6"/>
    <s v="Dixon Ticonderoga Core-Lock Colored Pencils"/>
    <n v="51.016000000000005"/>
    <n v="7"/>
    <n v="0.2"/>
    <n v="8.2900999999999954"/>
  </r>
  <r>
    <n v="6363"/>
    <s v="CA-2017-110443"/>
    <x v="610"/>
    <d v="2017-11-25T00:00:00"/>
    <s v="Standard Class"/>
    <s v="CK-12205"/>
    <s v="Chloris Kastensmidt"/>
    <x v="0"/>
    <s v="United States"/>
    <s v="Renton"/>
    <x v="4"/>
    <n v="98059"/>
    <x v="1"/>
    <s v="OFF-BI-10001670"/>
    <x v="1"/>
    <x v="8"/>
    <s v="Vinyl Sectional Post Binders"/>
    <n v="150.80000000000001"/>
    <n v="5"/>
    <n v="0.2"/>
    <n v="56.55"/>
  </r>
  <r>
    <n v="6364"/>
    <s v="CA-2017-110443"/>
    <x v="610"/>
    <d v="2017-11-25T00:00:00"/>
    <s v="Standard Class"/>
    <s v="CK-12205"/>
    <s v="Chloris Kastensmidt"/>
    <x v="0"/>
    <s v="United States"/>
    <s v="Renton"/>
    <x v="4"/>
    <n v="98059"/>
    <x v="1"/>
    <s v="TEC-MA-10002073"/>
    <x v="2"/>
    <x v="15"/>
    <s v="3D Systems Cube Printer, 2nd Generation, White"/>
    <n v="1039.992"/>
    <n v="1"/>
    <n v="0.2"/>
    <n v="103.99920000000003"/>
  </r>
  <r>
    <n v="6365"/>
    <s v="CA-2017-110443"/>
    <x v="610"/>
    <d v="2017-11-25T00:00:00"/>
    <s v="Standard Class"/>
    <s v="CK-12205"/>
    <s v="Chloris Kastensmidt"/>
    <x v="0"/>
    <s v="United States"/>
    <s v="Renton"/>
    <x v="4"/>
    <n v="98059"/>
    <x v="1"/>
    <s v="OFF-PA-10003797"/>
    <x v="1"/>
    <x v="10"/>
    <s v="Xerox 209"/>
    <n v="51.84"/>
    <n v="8"/>
    <n v="0"/>
    <n v="24.883200000000002"/>
  </r>
  <r>
    <n v="6366"/>
    <s v="CA-2017-144848"/>
    <x v="1095"/>
    <d v="2017-04-05T00:00:00"/>
    <s v="First Class"/>
    <s v="DS-13030"/>
    <s v="Darrin Sayre"/>
    <x v="2"/>
    <s v="United States"/>
    <s v="New York City"/>
    <x v="15"/>
    <n v="10009"/>
    <x v="3"/>
    <s v="TEC-PH-10004006"/>
    <x v="2"/>
    <x v="7"/>
    <s v="Panasonic KX - TS880B Telephone"/>
    <n v="41.22"/>
    <n v="1"/>
    <n v="0"/>
    <n v="11.1294"/>
  </r>
  <r>
    <n v="6367"/>
    <s v="CA-2017-144848"/>
    <x v="1095"/>
    <d v="2017-04-05T00:00:00"/>
    <s v="First Class"/>
    <s v="DS-13030"/>
    <s v="Darrin Sayre"/>
    <x v="2"/>
    <s v="United States"/>
    <s v="New York City"/>
    <x v="15"/>
    <n v="10009"/>
    <x v="3"/>
    <s v="OFF-SU-10000646"/>
    <x v="1"/>
    <x v="14"/>
    <s v="Premier Automatic Letter Opener"/>
    <n v="240.37"/>
    <n v="1"/>
    <n v="0"/>
    <n v="7.2111000000000161"/>
  </r>
  <r>
    <n v="6368"/>
    <s v="CA-2017-144848"/>
    <x v="1095"/>
    <d v="2017-04-05T00:00:00"/>
    <s v="First Class"/>
    <s v="DS-13030"/>
    <s v="Darrin Sayre"/>
    <x v="2"/>
    <s v="United States"/>
    <s v="New York City"/>
    <x v="15"/>
    <n v="10009"/>
    <x v="3"/>
    <s v="TEC-PH-10002262"/>
    <x v="2"/>
    <x v="7"/>
    <s v="LG Electronics Tone+ HBS-730 Bluetooth Headset"/>
    <n v="119.02"/>
    <n v="2"/>
    <n v="0"/>
    <n v="33.325600000000009"/>
  </r>
  <r>
    <n v="6369"/>
    <s v="US-2017-147998"/>
    <x v="240"/>
    <d v="2017-05-24T00:00:00"/>
    <s v="Standard Class"/>
    <s v="SA-20830"/>
    <s v="Sue Ann Reed"/>
    <x v="0"/>
    <s v="United States"/>
    <s v="San Jose"/>
    <x v="1"/>
    <n v="95123"/>
    <x v="1"/>
    <s v="OFF-BI-10002082"/>
    <x v="1"/>
    <x v="8"/>
    <s v="GBC Twin Loop Wire Binding Elements"/>
    <n v="133.12"/>
    <n v="5"/>
    <n v="0.2"/>
    <n v="49.92"/>
  </r>
  <r>
    <n v="6370"/>
    <s v="CA-2016-103919"/>
    <x v="339"/>
    <d v="2016-10-07T00:00:00"/>
    <s v="Standard Class"/>
    <s v="TP-21565"/>
    <s v="Tracy Poddar"/>
    <x v="1"/>
    <s v="United States"/>
    <s v="Grand Prairie"/>
    <x v="5"/>
    <n v="75051"/>
    <x v="2"/>
    <s v="FUR-FU-10001756"/>
    <x v="0"/>
    <x v="5"/>
    <s v="Eldon Expressions Desk Accessory, Wood Photo Frame, Mahogany"/>
    <n v="38.08"/>
    <n v="5"/>
    <n v="0.6"/>
    <n v="-29.512000000000008"/>
  </r>
  <r>
    <n v="6371"/>
    <s v="CA-2016-113425"/>
    <x v="831"/>
    <d v="2016-11-21T00:00:00"/>
    <s v="Same Day"/>
    <s v="JK-16120"/>
    <s v="Julie Kriz"/>
    <x v="2"/>
    <s v="United States"/>
    <s v="New York City"/>
    <x v="15"/>
    <n v="10009"/>
    <x v="3"/>
    <s v="FUR-BO-10002598"/>
    <x v="0"/>
    <x v="0"/>
    <s v="Hon Metal Bookcases, Putty"/>
    <n v="113.56800000000001"/>
    <n v="2"/>
    <n v="0.2"/>
    <n v="12.776399999999988"/>
  </r>
  <r>
    <n v="6372"/>
    <s v="CA-2017-143035"/>
    <x v="621"/>
    <d v="2017-10-05T00:00:00"/>
    <s v="Second Class"/>
    <s v="CC-12430"/>
    <s v="Chuck Clark"/>
    <x v="2"/>
    <s v="United States"/>
    <s v="New York City"/>
    <x v="15"/>
    <n v="10009"/>
    <x v="3"/>
    <s v="FUR-FU-10001934"/>
    <x v="0"/>
    <x v="5"/>
    <s v="Magnifier Swing Arm Lamp"/>
    <n v="83.92"/>
    <n v="4"/>
    <n v="0"/>
    <n v="21.819200000000002"/>
  </r>
  <r>
    <n v="6373"/>
    <s v="CA-2017-143035"/>
    <x v="621"/>
    <d v="2017-10-05T00:00:00"/>
    <s v="Second Class"/>
    <s v="CC-12430"/>
    <s v="Chuck Clark"/>
    <x v="2"/>
    <s v="United States"/>
    <s v="New York City"/>
    <x v="15"/>
    <n v="10009"/>
    <x v="3"/>
    <s v="OFF-AR-10001130"/>
    <x v="1"/>
    <x v="6"/>
    <s v="Quartet Alpha White Chalk, 12/Pack"/>
    <n v="6.63"/>
    <n v="3"/>
    <n v="0"/>
    <n v="3.1160999999999999"/>
  </r>
  <r>
    <n v="6374"/>
    <s v="CA-2017-143035"/>
    <x v="621"/>
    <d v="2017-10-05T00:00:00"/>
    <s v="Second Class"/>
    <s v="CC-12430"/>
    <s v="Chuck Clark"/>
    <x v="2"/>
    <s v="United States"/>
    <s v="New York City"/>
    <x v="15"/>
    <n v="10009"/>
    <x v="3"/>
    <s v="TEC-AC-10002049"/>
    <x v="2"/>
    <x v="11"/>
    <s v="Logitech G19 Programmable Gaming Keyboard"/>
    <n v="371.96999999999997"/>
    <n v="3"/>
    <n v="0"/>
    <n v="66.954599999999971"/>
  </r>
  <r>
    <n v="6375"/>
    <s v="CA-2014-107811"/>
    <x v="333"/>
    <d v="2014-05-03T00:00:00"/>
    <s v="Standard Class"/>
    <s v="LA-16780"/>
    <s v="Laura Armstrong"/>
    <x v="1"/>
    <s v="United States"/>
    <s v="Memphis"/>
    <x v="18"/>
    <n v="38109"/>
    <x v="0"/>
    <s v="FUR-CH-10001394"/>
    <x v="0"/>
    <x v="1"/>
    <s v="Global Leather Executive Chair"/>
    <n v="561.58400000000006"/>
    <n v="2"/>
    <n v="0.2"/>
    <n v="70.197999999999922"/>
  </r>
  <r>
    <n v="6376"/>
    <s v="CA-2014-107811"/>
    <x v="333"/>
    <d v="2014-05-03T00:00:00"/>
    <s v="Standard Class"/>
    <s v="LA-16780"/>
    <s v="Laura Armstrong"/>
    <x v="1"/>
    <s v="United States"/>
    <s v="Memphis"/>
    <x v="18"/>
    <n v="38109"/>
    <x v="0"/>
    <s v="OFF-ST-10000798"/>
    <x v="1"/>
    <x v="4"/>
    <s v="2300 Heavy-Duty Transfer File Systems by Perma"/>
    <n v="99.920000000000016"/>
    <n v="5"/>
    <n v="0.2"/>
    <n v="-1.249000000000013"/>
  </r>
  <r>
    <n v="6377"/>
    <s v="CA-2016-163216"/>
    <x v="877"/>
    <d v="2016-10-10T00:00:00"/>
    <s v="First Class"/>
    <s v="AW-10930"/>
    <s v="Arthur Wiediger"/>
    <x v="2"/>
    <s v="United States"/>
    <s v="Philadelphia"/>
    <x v="9"/>
    <n v="19143"/>
    <x v="3"/>
    <s v="OFF-LA-10000134"/>
    <x v="1"/>
    <x v="2"/>
    <s v="Avery 511"/>
    <n v="4.9280000000000008"/>
    <n v="2"/>
    <n v="0.2"/>
    <n v="1.7247999999999997"/>
  </r>
  <r>
    <n v="6378"/>
    <s v="US-2016-116442"/>
    <x v="272"/>
    <d v="2016-12-22T00:00:00"/>
    <s v="Standard Class"/>
    <s v="BP-11230"/>
    <s v="Benjamin Patterson"/>
    <x v="0"/>
    <s v="United States"/>
    <s v="Los Angeles"/>
    <x v="1"/>
    <n v="90004"/>
    <x v="1"/>
    <s v="FUR-FU-10002364"/>
    <x v="0"/>
    <x v="5"/>
    <s v="Eldon Expressions Wood Desk Accessories, Oak"/>
    <n v="14.76"/>
    <n v="2"/>
    <n v="0"/>
    <n v="4.2803999999999984"/>
  </r>
  <r>
    <n v="6379"/>
    <s v="CA-2017-150623"/>
    <x v="318"/>
    <d v="2017-04-14T00:00:00"/>
    <s v="Standard Class"/>
    <s v="DB-13360"/>
    <s v="Dennis Bolton"/>
    <x v="2"/>
    <s v="United States"/>
    <s v="Waterbury"/>
    <x v="29"/>
    <n v="6708"/>
    <x v="3"/>
    <s v="TEC-AC-10004571"/>
    <x v="2"/>
    <x v="11"/>
    <s v="Logitech G700s Rechargeable Gaming Mouse"/>
    <n v="99.99"/>
    <n v="1"/>
    <n v="0"/>
    <n v="41.995800000000003"/>
  </r>
  <r>
    <n v="6380"/>
    <s v="CA-2017-150623"/>
    <x v="318"/>
    <d v="2017-04-14T00:00:00"/>
    <s v="Standard Class"/>
    <s v="DB-13360"/>
    <s v="Dennis Bolton"/>
    <x v="2"/>
    <s v="United States"/>
    <s v="Waterbury"/>
    <x v="29"/>
    <n v="6708"/>
    <x v="3"/>
    <s v="OFF-ST-10003692"/>
    <x v="1"/>
    <x v="4"/>
    <s v="Recycled Steel Personal File for Hanging File Folders"/>
    <n v="286.14999999999998"/>
    <n v="5"/>
    <n v="0"/>
    <n v="71.537499999999994"/>
  </r>
  <r>
    <n v="6381"/>
    <s v="US-2014-163797"/>
    <x v="918"/>
    <d v="2014-04-13T00:00:00"/>
    <s v="Standard Class"/>
    <s v="PC-19000"/>
    <s v="Pauline Chand"/>
    <x v="2"/>
    <s v="United States"/>
    <s v="Chandler"/>
    <x v="16"/>
    <n v="85224"/>
    <x v="1"/>
    <s v="OFF-FA-10001883"/>
    <x v="1"/>
    <x v="13"/>
    <s v="Alliance Super-Size Bands, Assorted Sizes"/>
    <n v="49.792000000000002"/>
    <n v="8"/>
    <n v="0.2"/>
    <n v="-11.825600000000001"/>
  </r>
  <r>
    <n v="6382"/>
    <s v="CA-2016-127236"/>
    <x v="892"/>
    <d v="2016-04-02T00:00:00"/>
    <s v="Standard Class"/>
    <s v="TB-21595"/>
    <s v="Troy Blackwell"/>
    <x v="0"/>
    <s v="United States"/>
    <s v="Springfield"/>
    <x v="24"/>
    <n v="45503"/>
    <x v="3"/>
    <s v="FUR-BO-10004015"/>
    <x v="0"/>
    <x v="0"/>
    <s v="Bush Andora Bookcase, Maple/Graphite Gray Finish"/>
    <n v="299.97499999999997"/>
    <n v="5"/>
    <n v="0.5"/>
    <n v="-167.98600000000002"/>
  </r>
  <r>
    <n v="6383"/>
    <s v="CA-2016-127236"/>
    <x v="892"/>
    <d v="2016-04-02T00:00:00"/>
    <s v="Standard Class"/>
    <s v="TB-21595"/>
    <s v="Troy Blackwell"/>
    <x v="0"/>
    <s v="United States"/>
    <s v="Springfield"/>
    <x v="24"/>
    <n v="45503"/>
    <x v="3"/>
    <s v="TEC-PH-10000141"/>
    <x v="2"/>
    <x v="7"/>
    <s v="Clearsounds A400"/>
    <n v="158.37599999999998"/>
    <n v="4"/>
    <n v="0.4"/>
    <n v="-36.954399999999993"/>
  </r>
  <r>
    <n v="6384"/>
    <s v="US-2017-104661"/>
    <x v="787"/>
    <d v="2017-01-18T00:00:00"/>
    <s v="First Class"/>
    <s v="TB-21250"/>
    <s v="Tim Brockman"/>
    <x v="0"/>
    <s v="United States"/>
    <s v="Austin"/>
    <x v="5"/>
    <n v="78745"/>
    <x v="2"/>
    <s v="OFF-BI-10001597"/>
    <x v="1"/>
    <x v="8"/>
    <s v="Wilson Jones Ledger-Size, Piano-Hinge Binder, 2&quot;, Blue"/>
    <n v="32.783999999999992"/>
    <n v="4"/>
    <n v="0.8"/>
    <n v="-52.454400000000007"/>
  </r>
  <r>
    <n v="6385"/>
    <s v="US-2017-104661"/>
    <x v="787"/>
    <d v="2017-01-18T00:00:00"/>
    <s v="First Class"/>
    <s v="TB-21250"/>
    <s v="Tim Brockman"/>
    <x v="0"/>
    <s v="United States"/>
    <s v="Austin"/>
    <x v="5"/>
    <n v="78745"/>
    <x v="2"/>
    <s v="TEC-AC-10003628"/>
    <x v="2"/>
    <x v="11"/>
    <s v="Logitech 910-002974 M325 Wireless Mouse for Web Scrolling"/>
    <n v="47.984000000000002"/>
    <n v="2"/>
    <n v="0.2"/>
    <n v="14.395200000000004"/>
  </r>
  <r>
    <n v="6386"/>
    <s v="US-2017-104661"/>
    <x v="787"/>
    <d v="2017-01-18T00:00:00"/>
    <s v="First Class"/>
    <s v="TB-21250"/>
    <s v="Tim Brockman"/>
    <x v="0"/>
    <s v="United States"/>
    <s v="Austin"/>
    <x v="5"/>
    <n v="78745"/>
    <x v="2"/>
    <s v="TEC-AC-10002331"/>
    <x v="2"/>
    <x v="11"/>
    <s v="Maxell 74 Minute CDR, 10/Pack"/>
    <n v="62.591999999999999"/>
    <n v="8"/>
    <n v="0.2"/>
    <n v="13.300799999999999"/>
  </r>
  <r>
    <n v="6387"/>
    <s v="US-2017-104661"/>
    <x v="787"/>
    <d v="2017-01-18T00:00:00"/>
    <s v="First Class"/>
    <s v="TB-21250"/>
    <s v="Tim Brockman"/>
    <x v="0"/>
    <s v="United States"/>
    <s v="Austin"/>
    <x v="5"/>
    <n v="78745"/>
    <x v="2"/>
    <s v="OFF-BI-10001098"/>
    <x v="1"/>
    <x v="8"/>
    <s v="Acco D-Ring Binder w/DublLock"/>
    <n v="4.2759999999999989"/>
    <n v="1"/>
    <n v="0.8"/>
    <n v="-6.6278000000000006"/>
  </r>
  <r>
    <n v="6388"/>
    <s v="CA-2014-134103"/>
    <x v="1106"/>
    <d v="2014-02-04T00:00:00"/>
    <s v="Standard Class"/>
    <s v="MV-18190"/>
    <s v="Mike Vittorini"/>
    <x v="0"/>
    <s v="United States"/>
    <s v="Detroit"/>
    <x v="12"/>
    <n v="48234"/>
    <x v="2"/>
    <s v="OFF-PA-10001204"/>
    <x v="1"/>
    <x v="10"/>
    <s v="Xerox 1972"/>
    <n v="10.56"/>
    <n v="2"/>
    <n v="0"/>
    <n v="4.7519999999999998"/>
  </r>
  <r>
    <n v="6389"/>
    <s v="CA-2014-134103"/>
    <x v="1106"/>
    <d v="2014-02-04T00:00:00"/>
    <s v="Standard Class"/>
    <s v="MV-18190"/>
    <s v="Mike Vittorini"/>
    <x v="0"/>
    <s v="United States"/>
    <s v="Detroit"/>
    <x v="12"/>
    <n v="48234"/>
    <x v="2"/>
    <s v="OFF-ST-10000991"/>
    <x v="1"/>
    <x v="4"/>
    <s v="Space Solutions HD Industrial Steel Shelving."/>
    <n v="229.94"/>
    <n v="2"/>
    <n v="0"/>
    <n v="6.8982000000000028"/>
  </r>
  <r>
    <n v="6390"/>
    <s v="CA-2015-147529"/>
    <x v="1107"/>
    <d v="2015-02-11T00:00:00"/>
    <s v="Standard Class"/>
    <s v="DK-12835"/>
    <s v="Damala Kotsonis"/>
    <x v="1"/>
    <s v="United States"/>
    <s v="Springfield"/>
    <x v="17"/>
    <n v="22153"/>
    <x v="0"/>
    <s v="OFF-EN-10000056"/>
    <x v="1"/>
    <x v="12"/>
    <s v="Cameo Buff Policy Envelopes"/>
    <n v="311.14999999999998"/>
    <n v="5"/>
    <n v="0"/>
    <n v="146.24049999999997"/>
  </r>
  <r>
    <n v="6391"/>
    <s v="CA-2015-147529"/>
    <x v="1107"/>
    <d v="2015-02-11T00:00:00"/>
    <s v="Standard Class"/>
    <s v="DK-12835"/>
    <s v="Damala Kotsonis"/>
    <x v="1"/>
    <s v="United States"/>
    <s v="Springfield"/>
    <x v="17"/>
    <n v="22153"/>
    <x v="0"/>
    <s v="OFF-PA-10003349"/>
    <x v="1"/>
    <x v="10"/>
    <s v="Xerox 1957"/>
    <n v="12.96"/>
    <n v="2"/>
    <n v="0"/>
    <n v="6.3504000000000005"/>
  </r>
  <r>
    <n v="6392"/>
    <s v="CA-2016-129126"/>
    <x v="882"/>
    <d v="2016-12-19T00:00:00"/>
    <s v="Standard Class"/>
    <s v="PK-19075"/>
    <s v="Pete Kriz"/>
    <x v="0"/>
    <s v="United States"/>
    <s v="New York City"/>
    <x v="15"/>
    <n v="10011"/>
    <x v="3"/>
    <s v="OFF-PA-10001471"/>
    <x v="1"/>
    <x v="10"/>
    <s v="Strathmore Photo Frame Cards"/>
    <n v="14.62"/>
    <n v="2"/>
    <n v="0"/>
    <n v="6.7251999999999992"/>
  </r>
  <r>
    <n v="6393"/>
    <s v="CA-2016-129126"/>
    <x v="882"/>
    <d v="2016-12-19T00:00:00"/>
    <s v="Standard Class"/>
    <s v="PK-19075"/>
    <s v="Pete Kriz"/>
    <x v="0"/>
    <s v="United States"/>
    <s v="New York City"/>
    <x v="15"/>
    <n v="10011"/>
    <x v="3"/>
    <s v="OFF-LA-10003190"/>
    <x v="1"/>
    <x v="2"/>
    <s v="Avery 474"/>
    <n v="5.76"/>
    <n v="2"/>
    <n v="0"/>
    <n v="2.8224"/>
  </r>
  <r>
    <n v="6394"/>
    <s v="CA-2016-129126"/>
    <x v="882"/>
    <d v="2016-12-19T00:00:00"/>
    <s v="Standard Class"/>
    <s v="PK-19075"/>
    <s v="Pete Kriz"/>
    <x v="0"/>
    <s v="United States"/>
    <s v="New York City"/>
    <x v="15"/>
    <n v="10011"/>
    <x v="3"/>
    <s v="OFF-FA-10000621"/>
    <x v="1"/>
    <x v="13"/>
    <s v="OIC Colored Binder Clips, Assorted Sizes"/>
    <n v="21.48"/>
    <n v="6"/>
    <n v="0"/>
    <n v="10.5252"/>
  </r>
  <r>
    <n v="6395"/>
    <s v="CA-2016-129126"/>
    <x v="882"/>
    <d v="2016-12-19T00:00:00"/>
    <s v="Standard Class"/>
    <s v="PK-19075"/>
    <s v="Pete Kriz"/>
    <x v="0"/>
    <s v="United States"/>
    <s v="New York City"/>
    <x v="15"/>
    <n v="10011"/>
    <x v="3"/>
    <s v="FUR-FU-10002937"/>
    <x v="0"/>
    <x v="5"/>
    <s v="GE 48&quot; Fluorescent Tube, Cool White Energy Saver, 34 Watts, 30/Box"/>
    <n v="396.92"/>
    <n v="4"/>
    <n v="0"/>
    <n v="198.46"/>
  </r>
  <r>
    <n v="6396"/>
    <s v="CA-2016-129126"/>
    <x v="882"/>
    <d v="2016-12-19T00:00:00"/>
    <s v="Standard Class"/>
    <s v="PK-19075"/>
    <s v="Pete Kriz"/>
    <x v="0"/>
    <s v="United States"/>
    <s v="New York City"/>
    <x v="15"/>
    <n v="10011"/>
    <x v="3"/>
    <s v="OFF-ST-10004507"/>
    <x v="1"/>
    <x v="4"/>
    <s v="Advantus Rolling Storage Box"/>
    <n v="17.149999999999999"/>
    <n v="1"/>
    <n v="0"/>
    <n v="4.6304999999999996"/>
  </r>
  <r>
    <n v="6397"/>
    <s v="CA-2016-129126"/>
    <x v="882"/>
    <d v="2016-12-19T00:00:00"/>
    <s v="Standard Class"/>
    <s v="PK-19075"/>
    <s v="Pete Kriz"/>
    <x v="0"/>
    <s v="United States"/>
    <s v="New York City"/>
    <x v="15"/>
    <n v="10011"/>
    <x v="3"/>
    <s v="OFF-BI-10000279"/>
    <x v="1"/>
    <x v="8"/>
    <s v="Acco Recycled 2&quot; Capacity Laser Printer Hanging Data Binders"/>
    <n v="23.12"/>
    <n v="2"/>
    <n v="0.2"/>
    <n v="7.8029999999999982"/>
  </r>
  <r>
    <n v="6398"/>
    <s v="CA-2017-131632"/>
    <x v="1108"/>
    <d v="2017-11-04T00:00:00"/>
    <s v="Standard Class"/>
    <s v="AH-10120"/>
    <s v="Adrian Hane"/>
    <x v="2"/>
    <s v="United States"/>
    <s v="Dallas"/>
    <x v="5"/>
    <n v="75217"/>
    <x v="2"/>
    <s v="OFF-AR-10003651"/>
    <x v="1"/>
    <x v="6"/>
    <s v="Newell 350"/>
    <n v="5.2480000000000002"/>
    <n v="2"/>
    <n v="0.2"/>
    <n v="0.59039999999999915"/>
  </r>
  <r>
    <n v="6399"/>
    <s v="CA-2017-151981"/>
    <x v="634"/>
    <d v="2017-08-12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s v="Standard Class"/>
    <s v="GM-14455"/>
    <s v="Gary Mitchum"/>
    <x v="2"/>
    <s v="United States"/>
    <s v="Concord"/>
    <x v="38"/>
    <n v="3301"/>
    <x v="3"/>
    <s v="OFF-LA-10002195"/>
    <x v="1"/>
    <x v="2"/>
    <s v="Avery 481"/>
    <n v="24.64"/>
    <n v="8"/>
    <n v="0"/>
    <n v="11.827199999999999"/>
  </r>
  <r>
    <n v="6401"/>
    <s v="CA-2017-151981"/>
    <x v="634"/>
    <d v="2017-08-12T00:00:00"/>
    <s v="Standard Class"/>
    <s v="GM-14455"/>
    <s v="Gary Mitchum"/>
    <x v="2"/>
    <s v="United States"/>
    <s v="Concord"/>
    <x v="38"/>
    <n v="3301"/>
    <x v="3"/>
    <s v="OFF-AR-10000380"/>
    <x v="1"/>
    <x v="6"/>
    <s v="Hunt PowerHouse Electric Pencil Sharpener, Blue"/>
    <n v="227.88"/>
    <n v="6"/>
    <n v="0"/>
    <n v="68.363999999999976"/>
  </r>
  <r>
    <n v="6402"/>
    <s v="CA-2017-125472"/>
    <x v="1109"/>
    <d v="2017-05-31T00:00:00"/>
    <s v="First Class"/>
    <s v="BD-11725"/>
    <s v="Bruce Degenhardt"/>
    <x v="0"/>
    <s v="United States"/>
    <s v="Lafayette"/>
    <x v="28"/>
    <n v="70506"/>
    <x v="0"/>
    <s v="FUR-BO-10000330"/>
    <x v="0"/>
    <x v="0"/>
    <s v="Sauder Camden County Barrister Bookcase, Planked Cherry Finish"/>
    <n v="241.96"/>
    <n v="2"/>
    <n v="0"/>
    <n v="33.874400000000009"/>
  </r>
  <r>
    <n v="6403"/>
    <s v="CA-2017-125472"/>
    <x v="1109"/>
    <d v="2017-05-31T00:00:00"/>
    <s v="First Class"/>
    <s v="BD-11725"/>
    <s v="Bruce Degenhardt"/>
    <x v="0"/>
    <s v="United States"/>
    <s v="Lafayette"/>
    <x v="28"/>
    <n v="70506"/>
    <x v="0"/>
    <s v="OFF-BI-10000591"/>
    <x v="1"/>
    <x v="8"/>
    <s v="Avery Binder Labels"/>
    <n v="3.89"/>
    <n v="1"/>
    <n v="0"/>
    <n v="1.8672"/>
  </r>
  <r>
    <n v="6404"/>
    <s v="CA-2017-125472"/>
    <x v="1109"/>
    <d v="2017-05-31T00:00:00"/>
    <s v="First Class"/>
    <s v="BD-11725"/>
    <s v="Bruce Degenhardt"/>
    <x v="0"/>
    <s v="United States"/>
    <s v="Lafayette"/>
    <x v="28"/>
    <n v="70506"/>
    <x v="0"/>
    <s v="FUR-FU-10001731"/>
    <x v="0"/>
    <x v="5"/>
    <s v="Acrylic Self-Standing Desk Frames"/>
    <n v="8.01"/>
    <n v="3"/>
    <n v="0"/>
    <n v="3.0438000000000001"/>
  </r>
  <r>
    <n v="6405"/>
    <s v="CA-2015-156328"/>
    <x v="672"/>
    <d v="2015-12-05T00:00:00"/>
    <s v="Standard Class"/>
    <s v="RM-19375"/>
    <s v="Raymond Messe"/>
    <x v="0"/>
    <s v="United States"/>
    <s v="Raleigh"/>
    <x v="3"/>
    <n v="27604"/>
    <x v="0"/>
    <s v="TEC-PH-10001198"/>
    <x v="2"/>
    <x v="7"/>
    <s v="Avaya 4621SW VoIP phone"/>
    <n v="177.48000000000002"/>
    <n v="3"/>
    <n v="0.2"/>
    <n v="19.966499999999982"/>
  </r>
  <r>
    <n v="6406"/>
    <s v="CA-2017-154074"/>
    <x v="515"/>
    <d v="2017-09-02T00:00:00"/>
    <s v="Second Class"/>
    <s v="BW-11110"/>
    <s v="Bart Watters"/>
    <x v="1"/>
    <s v="United States"/>
    <s v="Spokane"/>
    <x v="4"/>
    <n v="99207"/>
    <x v="1"/>
    <s v="FUR-CH-10002331"/>
    <x v="0"/>
    <x v="1"/>
    <s v="Hon 4700 Series Mobuis Mid-Back Task Chairs with Adjustable Arms"/>
    <n v="569.5680000000001"/>
    <n v="2"/>
    <n v="0.2"/>
    <n v="7.119599999999906"/>
  </r>
  <r>
    <n v="6407"/>
    <s v="CA-2017-154074"/>
    <x v="515"/>
    <d v="2017-09-02T00:00:00"/>
    <s v="Second Class"/>
    <s v="BW-11110"/>
    <s v="Bart Watters"/>
    <x v="1"/>
    <s v="United States"/>
    <s v="Spokane"/>
    <x v="4"/>
    <n v="99207"/>
    <x v="1"/>
    <s v="OFF-ST-10002370"/>
    <x v="1"/>
    <x v="4"/>
    <s v="Sortfiler Multipurpose Personal File Organizer, Black"/>
    <n v="149.73000000000002"/>
    <n v="7"/>
    <n v="0"/>
    <n v="43.421699999999994"/>
  </r>
  <r>
    <n v="6408"/>
    <s v="CA-2017-161774"/>
    <x v="304"/>
    <d v="2017-05-15T00:00:00"/>
    <s v="First Class"/>
    <s v="GT-14710"/>
    <s v="Greg Tran"/>
    <x v="0"/>
    <s v="United States"/>
    <s v="Houston"/>
    <x v="5"/>
    <n v="77041"/>
    <x v="2"/>
    <s v="FUR-CH-10003981"/>
    <x v="0"/>
    <x v="1"/>
    <s v="Global Commerce Series Low-Back Swivel/Tilt Chairs"/>
    <n v="899.43"/>
    <n v="5"/>
    <n v="0.3"/>
    <n v="-12.84900000000016"/>
  </r>
  <r>
    <n v="6409"/>
    <s v="CA-2017-161774"/>
    <x v="304"/>
    <d v="2017-05-15T00:00:00"/>
    <s v="First Class"/>
    <s v="GT-14710"/>
    <s v="Greg Tran"/>
    <x v="0"/>
    <s v="United States"/>
    <s v="Houston"/>
    <x v="5"/>
    <n v="77041"/>
    <x v="2"/>
    <s v="OFF-AR-10001446"/>
    <x v="1"/>
    <x v="6"/>
    <s v="Newell 309"/>
    <n v="46.2"/>
    <n v="5"/>
    <n v="0.2"/>
    <n v="5.7749999999999986"/>
  </r>
  <r>
    <n v="6410"/>
    <s v="CA-2017-161774"/>
    <x v="304"/>
    <d v="2017-05-15T00:00:00"/>
    <s v="First Class"/>
    <s v="GT-14710"/>
    <s v="Greg Tran"/>
    <x v="0"/>
    <s v="United States"/>
    <s v="Houston"/>
    <x v="5"/>
    <n v="77041"/>
    <x v="2"/>
    <s v="OFF-PA-10000300"/>
    <x v="1"/>
    <x v="10"/>
    <s v="Xerox 1936"/>
    <n v="47.952000000000005"/>
    <n v="3"/>
    <n v="0.2"/>
    <n v="16.183799999999998"/>
  </r>
  <r>
    <n v="6411"/>
    <s v="CA-2017-161774"/>
    <x v="304"/>
    <d v="2017-05-15T00:00:00"/>
    <s v="First Class"/>
    <s v="GT-14710"/>
    <s v="Greg Tran"/>
    <x v="0"/>
    <s v="United States"/>
    <s v="Houston"/>
    <x v="5"/>
    <n v="77041"/>
    <x v="2"/>
    <s v="TEC-PH-10004071"/>
    <x v="2"/>
    <x v="7"/>
    <s v="PayAnywhere Card Reader"/>
    <n v="7.9920000000000009"/>
    <n v="1"/>
    <n v="0.2"/>
    <n v="0.69930000000000003"/>
  </r>
  <r>
    <n v="6412"/>
    <s v="CA-2017-161774"/>
    <x v="304"/>
    <d v="2017-05-15T00:00:00"/>
    <s v="First Class"/>
    <s v="GT-14710"/>
    <s v="Greg Tran"/>
    <x v="0"/>
    <s v="United States"/>
    <s v="Houston"/>
    <x v="5"/>
    <n v="77041"/>
    <x v="2"/>
    <s v="OFF-PA-10003134"/>
    <x v="1"/>
    <x v="10"/>
    <s v="Xerox 1937"/>
    <n v="76.864000000000004"/>
    <n v="2"/>
    <n v="0.2"/>
    <n v="26.902399999999993"/>
  </r>
  <r>
    <n v="6413"/>
    <s v="CA-2017-151211"/>
    <x v="629"/>
    <d v="2017-08-23T00:00:00"/>
    <s v="Standard Class"/>
    <s v="AH-10120"/>
    <s v="Adrian Hane"/>
    <x v="2"/>
    <s v="United States"/>
    <s v="Louisville"/>
    <x v="0"/>
    <n v="40214"/>
    <x v="0"/>
    <s v="OFF-BI-10002735"/>
    <x v="1"/>
    <x v="8"/>
    <s v="GBC Prestige Therm-A-Bind Covers"/>
    <n v="102.93"/>
    <n v="3"/>
    <n v="0"/>
    <n v="48.377100000000006"/>
  </r>
  <r>
    <n v="6414"/>
    <s v="CA-2017-151211"/>
    <x v="629"/>
    <d v="2017-08-23T00:00:00"/>
    <s v="Standard Class"/>
    <s v="AH-10120"/>
    <s v="Adrian Hane"/>
    <x v="2"/>
    <s v="United States"/>
    <s v="Louisville"/>
    <x v="0"/>
    <n v="40214"/>
    <x v="0"/>
    <s v="TEC-AC-10004510"/>
    <x v="2"/>
    <x v="11"/>
    <s v="Logitech Desktop MK120 Mouse and keyboard Combo"/>
    <n v="98.16"/>
    <n v="6"/>
    <n v="0"/>
    <n v="9.8159999999999954"/>
  </r>
  <r>
    <n v="6415"/>
    <s v="CA-2017-142671"/>
    <x v="468"/>
    <d v="2017-11-14T00:00:00"/>
    <s v="Second Class"/>
    <s v="DR-12940"/>
    <s v="Daniel Raglin"/>
    <x v="2"/>
    <s v="United States"/>
    <s v="Hollywood"/>
    <x v="2"/>
    <n v="33021"/>
    <x v="0"/>
    <s v="OFF-BI-10004099"/>
    <x v="1"/>
    <x v="8"/>
    <s v="GBC VeloBinder Strips"/>
    <n v="11.520000000000001"/>
    <n v="5"/>
    <n v="0.7"/>
    <n v="-7.6799999999999962"/>
  </r>
  <r>
    <n v="6416"/>
    <s v="CA-2017-144750"/>
    <x v="170"/>
    <d v="2017-08-21T00:00:00"/>
    <s v="Same Day"/>
    <s v="DL-13495"/>
    <s v="Dionis Lloyd"/>
    <x v="1"/>
    <s v="United States"/>
    <s v="Chandler"/>
    <x v="16"/>
    <n v="85224"/>
    <x v="1"/>
    <s v="OFF-PA-10003395"/>
    <x v="1"/>
    <x v="10"/>
    <s v="Xerox 1941"/>
    <n v="83.88"/>
    <n v="1"/>
    <n v="0.2"/>
    <n v="29.357999999999997"/>
  </r>
  <r>
    <n v="6417"/>
    <s v="CA-2016-111976"/>
    <x v="387"/>
    <d v="2016-03-12T00:00:00"/>
    <s v="Standard Class"/>
    <s v="BD-11620"/>
    <s v="Brian DeCherney"/>
    <x v="0"/>
    <s v="United States"/>
    <s v="Philadelphia"/>
    <x v="9"/>
    <n v="19120"/>
    <x v="3"/>
    <s v="TEC-PH-10002890"/>
    <x v="2"/>
    <x v="7"/>
    <s v="AT&amp;T 17929 Lendline Telephone"/>
    <n v="108.57600000000001"/>
    <n v="4"/>
    <n v="0.4"/>
    <n v="-25.334400000000002"/>
  </r>
  <r>
    <n v="6418"/>
    <s v="CA-2016-111976"/>
    <x v="387"/>
    <d v="2016-03-12T00:00:00"/>
    <s v="Standard Class"/>
    <s v="BD-11620"/>
    <s v="Brian DeCherney"/>
    <x v="0"/>
    <s v="United States"/>
    <s v="Philadelphia"/>
    <x v="9"/>
    <n v="19120"/>
    <x v="3"/>
    <s v="OFF-FA-10004968"/>
    <x v="1"/>
    <x v="13"/>
    <s v="Rubber Band Ball"/>
    <n v="5.9840000000000009"/>
    <n v="2"/>
    <n v="0.2"/>
    <n v="-1.3463999999999998"/>
  </r>
  <r>
    <n v="6419"/>
    <s v="CA-2016-140130"/>
    <x v="731"/>
    <d v="2016-11-05T00:00:00"/>
    <s v="Standard Class"/>
    <s v="HW-14935"/>
    <s v="Helen Wasserman"/>
    <x v="1"/>
    <s v="United States"/>
    <s v="Tulsa"/>
    <x v="26"/>
    <n v="74133"/>
    <x v="2"/>
    <s v="OFF-SU-10001218"/>
    <x v="1"/>
    <x v="14"/>
    <s v="Fiskars Softgrip Scissors"/>
    <n v="21.96"/>
    <n v="2"/>
    <n v="0"/>
    <n v="6.1488000000000014"/>
  </r>
  <r>
    <n v="6420"/>
    <s v="CA-2016-140130"/>
    <x v="731"/>
    <d v="2016-11-05T00:00:00"/>
    <s v="Standard Class"/>
    <s v="HW-14935"/>
    <s v="Helen Wasserman"/>
    <x v="1"/>
    <s v="United States"/>
    <s v="Tulsa"/>
    <x v="26"/>
    <n v="74133"/>
    <x v="2"/>
    <s v="FUR-CH-10002084"/>
    <x v="0"/>
    <x v="1"/>
    <s v="Hon Mobius Operator's Chair"/>
    <n v="368.96999999999997"/>
    <n v="3"/>
    <n v="0"/>
    <n v="81.173400000000001"/>
  </r>
  <r>
    <n v="6421"/>
    <s v="CA-2016-140130"/>
    <x v="731"/>
    <d v="2016-11-05T00:00:00"/>
    <s v="Standard Class"/>
    <s v="HW-14935"/>
    <s v="Helen Wasserman"/>
    <x v="1"/>
    <s v="United States"/>
    <s v="Tulsa"/>
    <x v="26"/>
    <n v="74133"/>
    <x v="2"/>
    <s v="OFF-AR-10004269"/>
    <x v="1"/>
    <x v="6"/>
    <s v="Newell 31"/>
    <n v="12.39"/>
    <n v="3"/>
    <n v="0"/>
    <n v="3.4692000000000003"/>
  </r>
  <r>
    <n v="6422"/>
    <s v="CA-2016-140130"/>
    <x v="731"/>
    <d v="2016-11-05T00:00:00"/>
    <s v="Standard Class"/>
    <s v="HW-14935"/>
    <s v="Helen Wasserman"/>
    <x v="1"/>
    <s v="United States"/>
    <s v="Tulsa"/>
    <x v="26"/>
    <n v="74133"/>
    <x v="2"/>
    <s v="OFF-ST-10001128"/>
    <x v="1"/>
    <x v="4"/>
    <s v="Carina Mini System Audio Rack, Model AR050B"/>
    <n v="332.94"/>
    <n v="3"/>
    <n v="0"/>
    <n v="9.9882000000000204"/>
  </r>
  <r>
    <n v="6423"/>
    <s v="CA-2014-159121"/>
    <x v="711"/>
    <d v="2014-08-01T00:00:00"/>
    <s v="Standard Class"/>
    <s v="JO-15145"/>
    <s v="Jack O'Briant"/>
    <x v="1"/>
    <s v="United States"/>
    <s v="Draper"/>
    <x v="7"/>
    <n v="84020"/>
    <x v="1"/>
    <s v="TEC-AC-10002006"/>
    <x v="2"/>
    <x v="11"/>
    <s v="Memorex Micro Travel Drive 16 GB"/>
    <n v="111.93"/>
    <n v="7"/>
    <n v="0"/>
    <n v="34.698299999999996"/>
  </r>
  <r>
    <n v="6424"/>
    <s v="CA-2015-149650"/>
    <x v="1040"/>
    <d v="2015-10-27T00:00:00"/>
    <s v="First Class"/>
    <s v="RD-19660"/>
    <s v="Robert Dilbeck"/>
    <x v="2"/>
    <s v="United States"/>
    <s v="Oakland"/>
    <x v="1"/>
    <n v="94601"/>
    <x v="1"/>
    <s v="FUR-CH-10003956"/>
    <x v="0"/>
    <x v="1"/>
    <s v="Novimex High-Tech Fabric Mesh Task Chair"/>
    <n v="454.27200000000005"/>
    <n v="8"/>
    <n v="0.2"/>
    <n v="-73.819200000000052"/>
  </r>
  <r>
    <n v="6425"/>
    <s v="CA-2017-115777"/>
    <x v="971"/>
    <d v="2017-08-24T00:00:00"/>
    <s v="Standard Class"/>
    <s v="DO-13645"/>
    <s v="Doug O'Connell"/>
    <x v="0"/>
    <s v="United States"/>
    <s v="Lawrence"/>
    <x v="31"/>
    <n v="1841"/>
    <x v="3"/>
    <s v="OFF-PA-10000552"/>
    <x v="1"/>
    <x v="10"/>
    <s v="Xerox 200"/>
    <n v="19.440000000000001"/>
    <n v="3"/>
    <n v="0"/>
    <n v="9.3312000000000008"/>
  </r>
  <r>
    <n v="6426"/>
    <s v="CA-2016-143714"/>
    <x v="454"/>
    <d v="2016-05-27T00:00:00"/>
    <s v="Standard Class"/>
    <s v="CC-12370"/>
    <s v="Christopher Conant"/>
    <x v="0"/>
    <s v="United States"/>
    <s v="Philadelphia"/>
    <x v="9"/>
    <n v="19120"/>
    <x v="3"/>
    <s v="TEC-CO-10004722"/>
    <x v="2"/>
    <x v="16"/>
    <s v="Canon imageCLASS 2200 Advanced Copier"/>
    <n v="8399.9759999999987"/>
    <n v="4"/>
    <n v="0.4"/>
    <n v="1119.996799999999"/>
  </r>
  <r>
    <n v="6427"/>
    <s v="CA-2016-143714"/>
    <x v="454"/>
    <d v="2016-05-27T00:00:00"/>
    <s v="Standard Class"/>
    <s v="CC-12370"/>
    <s v="Christopher Conant"/>
    <x v="0"/>
    <s v="United States"/>
    <s v="Philadelphia"/>
    <x v="9"/>
    <n v="19120"/>
    <x v="3"/>
    <s v="OFF-BI-10004308"/>
    <x v="1"/>
    <x v="8"/>
    <s v="Avery Legal 4-Ring Binder"/>
    <n v="6.2940000000000014"/>
    <n v="1"/>
    <n v="0.7"/>
    <n v="-4.1959999999999997"/>
  </r>
  <r>
    <n v="6428"/>
    <s v="CA-2016-143714"/>
    <x v="454"/>
    <d v="2016-05-27T00:00:00"/>
    <s v="Standard Class"/>
    <s v="CC-12370"/>
    <s v="Christopher Conant"/>
    <x v="0"/>
    <s v="United States"/>
    <s v="Philadelphia"/>
    <x v="9"/>
    <n v="19120"/>
    <x v="3"/>
    <s v="OFF-PA-10000029"/>
    <x v="1"/>
    <x v="10"/>
    <s v="Xerox 224"/>
    <n v="10.368000000000002"/>
    <n v="2"/>
    <n v="0.2"/>
    <n v="3.6288"/>
  </r>
  <r>
    <n v="6429"/>
    <s v="CA-2016-143714"/>
    <x v="454"/>
    <d v="2016-05-27T00:00:00"/>
    <s v="Standard Class"/>
    <s v="CC-12370"/>
    <s v="Christopher Conant"/>
    <x v="0"/>
    <s v="United States"/>
    <s v="Philadelphia"/>
    <x v="9"/>
    <n v="19120"/>
    <x v="3"/>
    <s v="TEC-PH-10004080"/>
    <x v="2"/>
    <x v="7"/>
    <s v="Avaya 5410 Digital phone"/>
    <n v="122.38199999999999"/>
    <n v="3"/>
    <n v="0.4"/>
    <n v="-24.476399999999998"/>
  </r>
  <r>
    <n v="6430"/>
    <s v="CA-2014-165764"/>
    <x v="935"/>
    <d v="2014-11-07T00:00:00"/>
    <s v="Standard Class"/>
    <s v="SH-20395"/>
    <s v="Shahid Hopkins"/>
    <x v="0"/>
    <s v="United States"/>
    <s v="Jacksonville"/>
    <x v="3"/>
    <n v="28540"/>
    <x v="0"/>
    <s v="OFF-ST-10001558"/>
    <x v="1"/>
    <x v="4"/>
    <s v="Acco Perma 4000 Stacking Storage Drawers"/>
    <n v="25.983999999999998"/>
    <n v="2"/>
    <n v="0.2"/>
    <n v="-1.6239999999999997"/>
  </r>
  <r>
    <n v="6431"/>
    <s v="CA-2014-165764"/>
    <x v="935"/>
    <d v="2014-11-07T00:00:00"/>
    <s v="Standard Class"/>
    <s v="SH-20395"/>
    <s v="Shahid Hopkins"/>
    <x v="0"/>
    <s v="United States"/>
    <s v="Jacksonville"/>
    <x v="3"/>
    <n v="28540"/>
    <x v="0"/>
    <s v="FUR-TA-10001768"/>
    <x v="0"/>
    <x v="3"/>
    <s v="Hon Racetrack Conference Tables"/>
    <n v="945.03600000000006"/>
    <n v="6"/>
    <n v="0.4"/>
    <n v="-299.26140000000009"/>
  </r>
  <r>
    <n v="6432"/>
    <s v="CA-2014-165764"/>
    <x v="935"/>
    <d v="2014-11-07T00:00:00"/>
    <s v="Standard Class"/>
    <s v="SH-20395"/>
    <s v="Shahid Hopkins"/>
    <x v="0"/>
    <s v="United States"/>
    <s v="Jacksonville"/>
    <x v="3"/>
    <n v="28540"/>
    <x v="0"/>
    <s v="OFF-BI-10002982"/>
    <x v="1"/>
    <x v="8"/>
    <s v="Avery Self-Adhesive Photo Pockets for Polaroid Photos"/>
    <n v="14.301000000000002"/>
    <n v="7"/>
    <n v="0.7"/>
    <n v="-10.487400000000001"/>
  </r>
  <r>
    <n v="6433"/>
    <s v="CA-2014-165764"/>
    <x v="935"/>
    <d v="2014-11-07T00:00:00"/>
    <s v="Standard Class"/>
    <s v="SH-20395"/>
    <s v="Shahid Hopkins"/>
    <x v="0"/>
    <s v="United States"/>
    <s v="Jacksonville"/>
    <x v="3"/>
    <n v="28540"/>
    <x v="0"/>
    <s v="FUR-FU-10001468"/>
    <x v="0"/>
    <x v="5"/>
    <s v="Tenex Antistatic Computer Chair Mats"/>
    <n v="410.35199999999998"/>
    <n v="3"/>
    <n v="0.2"/>
    <n v="-51.29400000000004"/>
  </r>
  <r>
    <n v="6434"/>
    <s v="CA-2015-121405"/>
    <x v="111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s v="Chicago"/>
    <x v="10"/>
    <n v="60610"/>
    <x v="2"/>
    <s v="TEC-PH-10002890"/>
    <x v="2"/>
    <x v="7"/>
    <s v="AT&amp;T 17929 Lendline Telephone"/>
    <n v="180.96"/>
    <n v="5"/>
    <n v="0.2"/>
    <n v="13.571999999999996"/>
  </r>
  <r>
    <n v="6436"/>
    <s v="US-2017-116897"/>
    <x v="837"/>
    <d v="2017-05-29T00:00:00"/>
    <s v="First Class"/>
    <s v="JG-15160"/>
    <s v="James Galang"/>
    <x v="0"/>
    <s v="United States"/>
    <s v="Pocatello"/>
    <x v="45"/>
    <n v="83201"/>
    <x v="1"/>
    <s v="FUR-FU-10004963"/>
    <x v="0"/>
    <x v="5"/>
    <s v="Eldon 400 Class Desk Accessories, Black Carbon"/>
    <n v="35"/>
    <n v="4"/>
    <n v="0"/>
    <n v="14.700000000000003"/>
  </r>
  <r>
    <n v="6437"/>
    <s v="US-2017-116897"/>
    <x v="837"/>
    <d v="2017-05-29T00:00:00"/>
    <s v="First Class"/>
    <s v="JG-15160"/>
    <s v="James Galang"/>
    <x v="0"/>
    <s v="United States"/>
    <s v="Pocatello"/>
    <x v="45"/>
    <n v="83201"/>
    <x v="1"/>
    <s v="OFF-ST-10000025"/>
    <x v="1"/>
    <x v="4"/>
    <s v="Fellowes Stor/Drawer Steel Plus Storage Drawers"/>
    <n v="477.15000000000003"/>
    <n v="5"/>
    <n v="0"/>
    <n v="28.628999999999962"/>
  </r>
  <r>
    <n v="6438"/>
    <s v="US-2017-116897"/>
    <x v="837"/>
    <d v="2017-05-29T00:00:00"/>
    <s v="First Class"/>
    <s v="JG-15160"/>
    <s v="James Galang"/>
    <x v="0"/>
    <s v="United States"/>
    <s v="Pocatello"/>
    <x v="45"/>
    <n v="83201"/>
    <x v="1"/>
    <s v="TEC-PH-10004389"/>
    <x v="2"/>
    <x v="7"/>
    <s v="Nokia Lumia 925"/>
    <n v="302.37599999999998"/>
    <n v="3"/>
    <n v="0.2"/>
    <n v="22.678200000000018"/>
  </r>
  <r>
    <n v="6439"/>
    <s v="US-2017-113992"/>
    <x v="817"/>
    <d v="2017-12-19T00:00:00"/>
    <s v="Standard Class"/>
    <s v="LC-16885"/>
    <s v="Lena Creighton"/>
    <x v="0"/>
    <s v="United States"/>
    <s v="Plano"/>
    <x v="5"/>
    <n v="75023"/>
    <x v="2"/>
    <s v="FUR-TA-10000577"/>
    <x v="0"/>
    <x v="3"/>
    <s v="Bretford CR4500 Series Slim Rectangular Table"/>
    <n v="974.98799999999983"/>
    <n v="4"/>
    <n v="0.3"/>
    <n v="-97.49879999999996"/>
  </r>
  <r>
    <n v="6440"/>
    <s v="CA-2014-166891"/>
    <x v="777"/>
    <d v="2014-10-06T00:00:00"/>
    <s v="First Class"/>
    <s v="CC-12220"/>
    <s v="Chris Cortes"/>
    <x v="0"/>
    <s v="United States"/>
    <s v="New York City"/>
    <x v="15"/>
    <n v="10024"/>
    <x v="3"/>
    <s v="FUR-CH-10003298"/>
    <x v="0"/>
    <x v="1"/>
    <s v="Office Star - Contemporary Task Swivel chair with Loop Arms, Charcoal"/>
    <n v="589.41"/>
    <n v="5"/>
    <n v="0.1"/>
    <n v="-6.5490000000000492"/>
  </r>
  <r>
    <n v="6441"/>
    <s v="CA-2016-101161"/>
    <x v="63"/>
    <d v="2016-10-20T00:00:00"/>
    <s v="Standard Class"/>
    <s v="BW-11110"/>
    <s v="Bart Watters"/>
    <x v="1"/>
    <s v="United States"/>
    <s v="New York City"/>
    <x v="15"/>
    <n v="10024"/>
    <x v="3"/>
    <s v="OFF-AR-10001860"/>
    <x v="1"/>
    <x v="6"/>
    <s v="BIC Liqua Brite Liner"/>
    <n v="34.700000000000003"/>
    <n v="5"/>
    <n v="0"/>
    <n v="12.492000000000001"/>
  </r>
  <r>
    <n v="6442"/>
    <s v="CA-2016-101161"/>
    <x v="63"/>
    <d v="2016-10-20T00:00:00"/>
    <s v="Standard Class"/>
    <s v="BW-11110"/>
    <s v="Bart Watters"/>
    <x v="1"/>
    <s v="United States"/>
    <s v="New York City"/>
    <x v="15"/>
    <n v="10024"/>
    <x v="3"/>
    <s v="OFF-ST-10003123"/>
    <x v="1"/>
    <x v="4"/>
    <s v="Fellowes Bases and Tops For Staxonsteel/High-Stak Systems"/>
    <n v="99.87"/>
    <n v="3"/>
    <n v="0"/>
    <n v="23.968799999999998"/>
  </r>
  <r>
    <n v="6443"/>
    <s v="CA-2016-101161"/>
    <x v="63"/>
    <d v="2016-10-20T00:00:00"/>
    <s v="Standard Class"/>
    <s v="BW-11110"/>
    <s v="Bart Watters"/>
    <x v="1"/>
    <s v="United States"/>
    <s v="New York City"/>
    <x v="15"/>
    <n v="10024"/>
    <x v="3"/>
    <s v="OFF-PA-10001295"/>
    <x v="1"/>
    <x v="10"/>
    <s v="Computer Printout Paper with Letter-Trim Perforations"/>
    <n v="37.94"/>
    <n v="2"/>
    <n v="0"/>
    <n v="18.211199999999998"/>
  </r>
  <r>
    <n v="6444"/>
    <s v="CA-2016-101161"/>
    <x v="63"/>
    <d v="2016-10-20T00:00:00"/>
    <s v="Standard Class"/>
    <s v="BW-11110"/>
    <s v="Bart Watters"/>
    <x v="1"/>
    <s v="United States"/>
    <s v="New York City"/>
    <x v="15"/>
    <n v="10024"/>
    <x v="3"/>
    <s v="OFF-LA-10000407"/>
    <x v="1"/>
    <x v="2"/>
    <s v="Avery White Multi-Purpose Labels"/>
    <n v="24.900000000000002"/>
    <n v="5"/>
    <n v="0"/>
    <n v="11.454000000000001"/>
  </r>
  <r>
    <n v="6445"/>
    <s v="CA-2016-101161"/>
    <x v="63"/>
    <d v="2016-10-20T00:00:00"/>
    <s v="Standard Class"/>
    <s v="BW-11110"/>
    <s v="Bart Watters"/>
    <x v="1"/>
    <s v="United States"/>
    <s v="New York City"/>
    <x v="15"/>
    <n v="10024"/>
    <x v="3"/>
    <s v="FUR-FU-10003535"/>
    <x v="0"/>
    <x v="5"/>
    <s v="Howard Miller Distant Time Traveler Alarm Clock"/>
    <n v="82.26"/>
    <n v="3"/>
    <n v="0"/>
    <n v="33.726600000000005"/>
  </r>
  <r>
    <n v="6446"/>
    <s v="CA-2015-151785"/>
    <x v="616"/>
    <d v="2015-03-10T00:00:00"/>
    <s v="Standard Class"/>
    <s v="JJ-15445"/>
    <s v="Jennifer Jackson"/>
    <x v="0"/>
    <s v="United States"/>
    <s v="Chicago"/>
    <x v="10"/>
    <n v="60623"/>
    <x v="2"/>
    <s v="OFF-FA-10000611"/>
    <x v="1"/>
    <x v="13"/>
    <s v="Binder Clips by OIC"/>
    <n v="7.1039999999999992"/>
    <n v="6"/>
    <n v="0.2"/>
    <n v="2.4863999999999997"/>
  </r>
  <r>
    <n v="6447"/>
    <s v="US-2017-119816"/>
    <x v="168"/>
    <d v="2017-03-06T00:00:00"/>
    <s v="Second Class"/>
    <s v="TT-21460"/>
    <s v="Tonja Turnell"/>
    <x v="2"/>
    <s v="United States"/>
    <s v="Houston"/>
    <x v="5"/>
    <n v="77095"/>
    <x v="2"/>
    <s v="FUR-FU-10004848"/>
    <x v="0"/>
    <x v="5"/>
    <s v="Howard Miller 13-3/4&quot; Diameter Brushed Chrome Round Wall Clock"/>
    <n v="103.50000000000001"/>
    <n v="5"/>
    <n v="0.6"/>
    <n v="-77.625"/>
  </r>
  <r>
    <n v="6448"/>
    <s v="US-2017-119816"/>
    <x v="168"/>
    <d v="2017-03-06T00:00:00"/>
    <s v="Second Class"/>
    <s v="TT-21460"/>
    <s v="Tonja Turnell"/>
    <x v="2"/>
    <s v="United States"/>
    <s v="Houston"/>
    <x v="5"/>
    <n v="77095"/>
    <x v="2"/>
    <s v="OFF-LA-10002381"/>
    <x v="1"/>
    <x v="2"/>
    <s v="Avery 497"/>
    <n v="2.4640000000000004"/>
    <n v="1"/>
    <n v="0.2"/>
    <n v="0.86239999999999983"/>
  </r>
  <r>
    <n v="6449"/>
    <s v="US-2017-119816"/>
    <x v="168"/>
    <d v="2017-03-06T00:00:00"/>
    <s v="Second Class"/>
    <s v="TT-21460"/>
    <s v="Tonja Turnell"/>
    <x v="2"/>
    <s v="United States"/>
    <s v="Houston"/>
    <x v="5"/>
    <n v="77095"/>
    <x v="2"/>
    <s v="OFF-ST-10000918"/>
    <x v="1"/>
    <x v="4"/>
    <s v="Crate-A-Files"/>
    <n v="8.7200000000000006"/>
    <n v="1"/>
    <n v="0.2"/>
    <n v="0.65399999999999947"/>
  </r>
  <r>
    <n v="6450"/>
    <s v="CA-2015-156510"/>
    <x v="12"/>
    <d v="2015-09-29T00:00:00"/>
    <s v="Standard Class"/>
    <s v="EH-13990"/>
    <s v="Erica Hackney"/>
    <x v="0"/>
    <s v="United States"/>
    <s v="Meriden"/>
    <x v="29"/>
    <n v="6450"/>
    <x v="3"/>
    <s v="OFF-BI-10000822"/>
    <x v="1"/>
    <x v="8"/>
    <s v="Acco PRESSTEX Data Binder with Storage Hooks, Light Blue, 9 1/2&quot; X 11&quot;"/>
    <n v="10.76"/>
    <n v="2"/>
    <n v="0"/>
    <n v="5.1647999999999996"/>
  </r>
  <r>
    <n v="6451"/>
    <s v="CA-2015-156510"/>
    <x v="12"/>
    <d v="2015-09-29T00:00:00"/>
    <s v="Standard Class"/>
    <s v="EH-13990"/>
    <s v="Erica Hackney"/>
    <x v="0"/>
    <s v="United States"/>
    <s v="Meriden"/>
    <x v="29"/>
    <n v="6450"/>
    <x v="3"/>
    <s v="OFF-PA-10002222"/>
    <x v="1"/>
    <x v="10"/>
    <s v="Xerox Color Copier Paper, 11&quot; x 17&quot;, Ream"/>
    <n v="45.68"/>
    <n v="2"/>
    <n v="0"/>
    <n v="21.012799999999999"/>
  </r>
  <r>
    <n v="6452"/>
    <s v="CA-2015-156510"/>
    <x v="12"/>
    <d v="2015-09-29T00:00:00"/>
    <s v="Standard Class"/>
    <s v="EH-13990"/>
    <s v="Erica Hackney"/>
    <x v="0"/>
    <s v="United States"/>
    <s v="Meriden"/>
    <x v="29"/>
    <n v="6450"/>
    <x v="3"/>
    <s v="OFF-AR-10004930"/>
    <x v="1"/>
    <x v="6"/>
    <s v="Turquoise Lead Holder with Pocket Clip"/>
    <n v="6.7"/>
    <n v="1"/>
    <n v="0"/>
    <n v="2.2109999999999994"/>
  </r>
  <r>
    <n v="6453"/>
    <s v="US-2015-110261"/>
    <x v="546"/>
    <d v="2015-12-23T00:00:00"/>
    <s v="Second Class"/>
    <s v="PR-18880"/>
    <s v="Patrick Ryan"/>
    <x v="0"/>
    <s v="United States"/>
    <s v="Glenview"/>
    <x v="10"/>
    <n v="60025"/>
    <x v="2"/>
    <s v="TEC-PH-10001750"/>
    <x v="2"/>
    <x v="7"/>
    <s v="Samsung Rugby III"/>
    <n v="158.376"/>
    <n v="3"/>
    <n v="0.2"/>
    <n v="13.857900000000008"/>
  </r>
  <r>
    <n v="6454"/>
    <s v="CA-2015-125710"/>
    <x v="1049"/>
    <d v="2015-10-13T00:00:00"/>
    <s v="Standard Class"/>
    <s v="BT-11680"/>
    <s v="Brian Thompson"/>
    <x v="0"/>
    <s v="United States"/>
    <s v="Houston"/>
    <x v="5"/>
    <n v="77036"/>
    <x v="2"/>
    <s v="OFF-AR-10000657"/>
    <x v="1"/>
    <x v="6"/>
    <s v="Binney &amp; Smith inkTank Desk Highlighter, Chisel Tip, Yellow, 12/Box"/>
    <n v="3.44"/>
    <n v="2"/>
    <n v="0.2"/>
    <n v="0.55899999999999961"/>
  </r>
  <r>
    <n v="6455"/>
    <s v="CA-2017-161102"/>
    <x v="689"/>
    <d v="2017-08-03T00:00:00"/>
    <s v="First Class"/>
    <s v="EC-14050"/>
    <s v="Erin Creighton"/>
    <x v="0"/>
    <s v="United States"/>
    <s v="San Francisco"/>
    <x v="1"/>
    <n v="94110"/>
    <x v="1"/>
    <s v="OFF-ST-10003442"/>
    <x v="1"/>
    <x v="4"/>
    <s v="Eldon Portable Mobile Manager"/>
    <n v="56.56"/>
    <n v="2"/>
    <n v="0"/>
    <n v="15.2712"/>
  </r>
  <r>
    <n v="6456"/>
    <s v="CA-2017-161102"/>
    <x v="689"/>
    <d v="2017-08-03T00:00:00"/>
    <s v="First Class"/>
    <s v="EC-14050"/>
    <s v="Erin Creighton"/>
    <x v="0"/>
    <s v="United States"/>
    <s v="San Francisco"/>
    <x v="1"/>
    <n v="94110"/>
    <x v="1"/>
    <s v="FUR-FU-10003142"/>
    <x v="0"/>
    <x v="5"/>
    <s v="Master Big Foot Doorstop, Beige"/>
    <n v="36.96"/>
    <n v="7"/>
    <n v="0"/>
    <n v="11.457599999999998"/>
  </r>
  <r>
    <n v="6457"/>
    <s v="CA-2014-110065"/>
    <x v="79"/>
    <d v="2014-08-11T00:00:00"/>
    <s v="Standard Class"/>
    <s v="SP-20650"/>
    <s v="Stephanie Phelps"/>
    <x v="1"/>
    <s v="United States"/>
    <s v="New York City"/>
    <x v="15"/>
    <n v="10009"/>
    <x v="3"/>
    <s v="TEC-PH-10002468"/>
    <x v="2"/>
    <x v="7"/>
    <s v="Plantronics CS 50-USB - headset - Convertible, Monaural"/>
    <n v="135.99"/>
    <n v="1"/>
    <n v="0"/>
    <n v="36.717300000000009"/>
  </r>
  <r>
    <n v="6458"/>
    <s v="CA-2014-110065"/>
    <x v="79"/>
    <d v="2014-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s v="First Class"/>
    <s v="AJ-10780"/>
    <s v="Anthony Jacobs"/>
    <x v="1"/>
    <s v="United States"/>
    <s v="Baltimore"/>
    <x v="39"/>
    <n v="21215"/>
    <x v="3"/>
    <s v="OFF-AR-10001919"/>
    <x v="1"/>
    <x v="6"/>
    <s v="OIC #2 Pencils, Medium Soft"/>
    <n v="3.76"/>
    <n v="2"/>
    <n v="0"/>
    <n v="1.0903999999999998"/>
  </r>
  <r>
    <n v="6460"/>
    <s v="US-2017-133361"/>
    <x v="304"/>
    <d v="2017-05-17T00:00:00"/>
    <s v="First Class"/>
    <s v="AJ-10780"/>
    <s v="Anthony Jacobs"/>
    <x v="1"/>
    <s v="United States"/>
    <s v="Baltimore"/>
    <x v="39"/>
    <n v="21215"/>
    <x v="3"/>
    <s v="OFF-AR-10003045"/>
    <x v="1"/>
    <x v="6"/>
    <s v="Prang Colored Pencils"/>
    <n v="14.7"/>
    <n v="5"/>
    <n v="0"/>
    <n v="6.6150000000000002"/>
  </r>
  <r>
    <n v="6461"/>
    <s v="US-2017-133361"/>
    <x v="304"/>
    <d v="2017-05-17T00:00:00"/>
    <s v="First Class"/>
    <s v="AJ-10780"/>
    <s v="Anthony Jacobs"/>
    <x v="1"/>
    <s v="United States"/>
    <s v="Baltimore"/>
    <x v="39"/>
    <n v="21215"/>
    <x v="3"/>
    <s v="OFF-AR-10003338"/>
    <x v="1"/>
    <x v="6"/>
    <s v="Eberhard Faber 3 1/2&quot; Golf Pencils"/>
    <n v="37.200000000000003"/>
    <n v="5"/>
    <n v="0"/>
    <n v="9.3000000000000007"/>
  </r>
  <r>
    <n v="6462"/>
    <s v="US-2017-133361"/>
    <x v="304"/>
    <d v="2017-05-17T00:00:00"/>
    <s v="First Class"/>
    <s v="AJ-10780"/>
    <s v="Anthony Jacobs"/>
    <x v="1"/>
    <s v="United States"/>
    <s v="Baltimore"/>
    <x v="39"/>
    <n v="21215"/>
    <x v="3"/>
    <s v="TEC-AC-10003280"/>
    <x v="2"/>
    <x v="11"/>
    <s v="Belkin F8E887 USB Wired Ergonomic Keyboard"/>
    <n v="89.97"/>
    <n v="3"/>
    <n v="0"/>
    <n v="18.893699999999995"/>
  </r>
  <r>
    <n v="6463"/>
    <s v="US-2017-133361"/>
    <x v="304"/>
    <d v="2017-05-17T00:00:00"/>
    <s v="First Class"/>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s v="First Class"/>
    <s v="AJ-10780"/>
    <s v="Anthony Jacobs"/>
    <x v="1"/>
    <s v="United States"/>
    <s v="Baltimore"/>
    <x v="39"/>
    <n v="21215"/>
    <x v="3"/>
    <s v="OFF-LA-10004544"/>
    <x v="1"/>
    <x v="2"/>
    <s v="Avery 505"/>
    <n v="74"/>
    <n v="5"/>
    <n v="0"/>
    <n v="37"/>
  </r>
  <r>
    <n v="6465"/>
    <s v="US-2016-155404"/>
    <x v="897"/>
    <d v="2016-09-28T00:00:00"/>
    <s v="Standard Class"/>
    <s v="AS-10630"/>
    <s v="Ann Steele"/>
    <x v="2"/>
    <s v="United States"/>
    <s v="Louisville"/>
    <x v="0"/>
    <n v="40214"/>
    <x v="0"/>
    <s v="FUR-FU-10004586"/>
    <x v="0"/>
    <x v="5"/>
    <s v="G.E. Longer-Life Indoor Recessed Floodlight Bulbs"/>
    <n v="13.28"/>
    <n v="2"/>
    <n v="0"/>
    <n v="6.3743999999999996"/>
  </r>
  <r>
    <n v="6466"/>
    <s v="CA-2015-114503"/>
    <x v="50"/>
    <d v="2015-11-17T00:00:00"/>
    <s v="Standard Class"/>
    <s v="AA-10375"/>
    <s v="Allen Armold"/>
    <x v="0"/>
    <s v="United States"/>
    <s v="Lebanon"/>
    <x v="18"/>
    <n v="37087"/>
    <x v="0"/>
    <s v="OFF-ST-10003572"/>
    <x v="1"/>
    <x v="4"/>
    <s v="Portfile Personal File Boxes"/>
    <n v="84.960000000000008"/>
    <n v="6"/>
    <n v="0.2"/>
    <n v="6.3719999999999999"/>
  </r>
  <r>
    <n v="6467"/>
    <s v="CA-2017-153080"/>
    <x v="1053"/>
    <d v="2017-05-25T00:00:00"/>
    <s v="Second Class"/>
    <s v="EH-13945"/>
    <s v="Eric Hoffmann"/>
    <x v="0"/>
    <s v="United States"/>
    <s v="Los Angeles"/>
    <x v="1"/>
    <n v="90008"/>
    <x v="1"/>
    <s v="TEC-AC-10002331"/>
    <x v="2"/>
    <x v="11"/>
    <s v="Maxell 74 Minute CDR, 10/Pack"/>
    <n v="68.459999999999994"/>
    <n v="7"/>
    <n v="0"/>
    <n v="25.330199999999998"/>
  </r>
  <r>
    <n v="6468"/>
    <s v="CA-2016-163804"/>
    <x v="499"/>
    <d v="2016-12-08T00:00:00"/>
    <s v="Standard Class"/>
    <s v="DB-13270"/>
    <s v="Deborah Brumfield"/>
    <x v="2"/>
    <s v="United States"/>
    <s v="Providence"/>
    <x v="34"/>
    <n v="2908"/>
    <x v="3"/>
    <s v="OFF-ST-10000142"/>
    <x v="1"/>
    <x v="4"/>
    <s v="Deluxe Rollaway Locking File with Drawer"/>
    <n v="2079.4"/>
    <n v="5"/>
    <n v="0"/>
    <n v="582.23199999999997"/>
  </r>
  <r>
    <n v="6469"/>
    <s v="CA-2016-163804"/>
    <x v="499"/>
    <d v="2016-12-08T00:00:00"/>
    <s v="Standard Class"/>
    <s v="DB-13270"/>
    <s v="Deborah Brumfield"/>
    <x v="2"/>
    <s v="United States"/>
    <s v="Providence"/>
    <x v="34"/>
    <n v="2908"/>
    <x v="3"/>
    <s v="TEC-PH-10000441"/>
    <x v="2"/>
    <x v="7"/>
    <s v="VTech DS6151"/>
    <n v="629.94999999999993"/>
    <n v="5"/>
    <n v="0"/>
    <n v="176.38600000000002"/>
  </r>
  <r>
    <n v="6470"/>
    <s v="CA-2016-163804"/>
    <x v="499"/>
    <d v="2016-12-08T00:00:00"/>
    <s v="Standard Class"/>
    <s v="DB-13270"/>
    <s v="Deborah Brumfield"/>
    <x v="2"/>
    <s v="United States"/>
    <s v="Providence"/>
    <x v="34"/>
    <n v="2908"/>
    <x v="3"/>
    <s v="FUR-FU-10004864"/>
    <x v="0"/>
    <x v="5"/>
    <s v="Eldon 500 Class Desk Accessories"/>
    <n v="72.42"/>
    <n v="6"/>
    <n v="0"/>
    <n v="23.898600000000002"/>
  </r>
  <r>
    <n v="6471"/>
    <s v="CA-2015-108532"/>
    <x v="1111"/>
    <d v="2015-09-02T00:00:00"/>
    <s v="Standard Class"/>
    <s v="CC-12100"/>
    <s v="Chad Cunningham"/>
    <x v="2"/>
    <s v="United States"/>
    <s v="Detroit"/>
    <x v="12"/>
    <n v="48234"/>
    <x v="2"/>
    <s v="TEC-PH-10001750"/>
    <x v="2"/>
    <x v="7"/>
    <s v="Samsung Rugby III"/>
    <n v="131.97999999999999"/>
    <n v="2"/>
    <n v="0"/>
    <n v="35.634600000000006"/>
  </r>
  <r>
    <n v="6472"/>
    <s v="CA-2015-108532"/>
    <x v="1111"/>
    <d v="2015-09-02T00:00:00"/>
    <s v="Standard Class"/>
    <s v="CC-12100"/>
    <s v="Chad Cunningham"/>
    <x v="2"/>
    <s v="United States"/>
    <s v="Detroit"/>
    <x v="12"/>
    <n v="48234"/>
    <x v="2"/>
    <s v="TEC-AC-10004510"/>
    <x v="2"/>
    <x v="11"/>
    <s v="Logitech Desktop MK120 Mouse and keyboard Combo"/>
    <n v="114.52"/>
    <n v="7"/>
    <n v="0"/>
    <n v="11.451999999999995"/>
  </r>
  <r>
    <n v="6473"/>
    <s v="CA-2014-151897"/>
    <x v="571"/>
    <d v="2014-06-10T00:00:00"/>
    <s v="Standard Class"/>
    <s v="VT-21700"/>
    <s v="Valerie Takahito"/>
    <x v="2"/>
    <s v="United States"/>
    <s v="Houston"/>
    <x v="5"/>
    <n v="77070"/>
    <x v="2"/>
    <s v="OFF-LA-10001074"/>
    <x v="1"/>
    <x v="2"/>
    <s v="Round Specialty Laser Printer Labels"/>
    <n v="100.24000000000001"/>
    <n v="10"/>
    <n v="0.2"/>
    <n v="33.830999999999989"/>
  </r>
  <r>
    <n v="6474"/>
    <s v="CA-2016-113292"/>
    <x v="196"/>
    <d v="2016-03-20T00:00:00"/>
    <s v="Second Class"/>
    <s v="DB-13060"/>
    <s v="Dave Brooks"/>
    <x v="0"/>
    <s v="United States"/>
    <s v="Columbia"/>
    <x v="18"/>
    <n v="38401"/>
    <x v="0"/>
    <s v="OFF-AP-10003590"/>
    <x v="1"/>
    <x v="9"/>
    <s v="Hoover WindTunnel Plus Canister Vacuum"/>
    <n v="871.80000000000007"/>
    <n v="3"/>
    <n v="0.2"/>
    <n v="87.180000000000092"/>
  </r>
  <r>
    <n v="6475"/>
    <s v="CA-2014-149524"/>
    <x v="1112"/>
    <d v="2014-01-15T00:00:00"/>
    <s v="First Class"/>
    <s v="BS-11590"/>
    <s v="Brendan Sweed"/>
    <x v="1"/>
    <s v="United States"/>
    <s v="Philadelphia"/>
    <x v="9"/>
    <n v="19140"/>
    <x v="3"/>
    <s v="FUR-BO-10003433"/>
    <x v="0"/>
    <x v="0"/>
    <s v="Sauder Cornerstone Collection Library"/>
    <n v="61.96"/>
    <n v="4"/>
    <n v="0.5"/>
    <n v="-53.285600000000009"/>
  </r>
  <r>
    <n v="6476"/>
    <s v="CA-2017-140872"/>
    <x v="95"/>
    <d v="2017-06-10T00:00:00"/>
    <s v="Standard Class"/>
    <s v="NR-18550"/>
    <s v="Nick Radford"/>
    <x v="0"/>
    <s v="United States"/>
    <s v="Pembroke Pines"/>
    <x v="2"/>
    <n v="33024"/>
    <x v="0"/>
    <s v="OFF-BI-10002432"/>
    <x v="1"/>
    <x v="8"/>
    <s v="Wilson Jones Standard D-Ring Binders"/>
    <n v="4.5540000000000003"/>
    <n v="3"/>
    <n v="0.7"/>
    <n v="-3.4913999999999987"/>
  </r>
  <r>
    <n v="6477"/>
    <s v="CA-2017-140872"/>
    <x v="95"/>
    <d v="2017-06-10T00:00:00"/>
    <s v="Standard Class"/>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s v="Standard Class"/>
    <s v="NR-18550"/>
    <s v="Nick Radford"/>
    <x v="0"/>
    <s v="United States"/>
    <s v="Pembroke Pines"/>
    <x v="2"/>
    <n v="33024"/>
    <x v="0"/>
    <s v="TEC-AC-10003832"/>
    <x v="2"/>
    <x v="11"/>
    <s v="Logitech P710e Mobile Speakerphone"/>
    <n v="205.99200000000002"/>
    <n v="1"/>
    <n v="0.2"/>
    <n v="-2.5749000000000279"/>
  </r>
  <r>
    <n v="6479"/>
    <s v="CA-2017-140872"/>
    <x v="95"/>
    <d v="2017-06-10T00:00:00"/>
    <s v="Standard Class"/>
    <s v="NR-18550"/>
    <s v="Nick Radford"/>
    <x v="0"/>
    <s v="United States"/>
    <s v="Pembroke Pines"/>
    <x v="2"/>
    <n v="33024"/>
    <x v="0"/>
    <s v="OFF-PA-10000809"/>
    <x v="1"/>
    <x v="10"/>
    <s v="Xerox 206"/>
    <n v="15.552000000000003"/>
    <n v="3"/>
    <n v="0.2"/>
    <n v="5.4432"/>
  </r>
  <r>
    <n v="6480"/>
    <s v="CA-2017-140872"/>
    <x v="95"/>
    <d v="2017-06-10T00:00:00"/>
    <s v="Standard Class"/>
    <s v="NR-18550"/>
    <s v="Nick Radford"/>
    <x v="0"/>
    <s v="United States"/>
    <s v="Pembroke Pines"/>
    <x v="2"/>
    <n v="33024"/>
    <x v="0"/>
    <s v="TEC-PH-10000441"/>
    <x v="2"/>
    <x v="7"/>
    <s v="VTech DS6151"/>
    <n v="503.96000000000004"/>
    <n v="5"/>
    <n v="0.2"/>
    <n v="50.396000000000015"/>
  </r>
  <r>
    <n v="6481"/>
    <s v="CA-2017-140872"/>
    <x v="95"/>
    <d v="2017-06-10T00:00:00"/>
    <s v="Standard Class"/>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s v="Standard Class"/>
    <s v="NR-18550"/>
    <s v="Nick Radford"/>
    <x v="0"/>
    <s v="United States"/>
    <s v="Pembroke Pines"/>
    <x v="2"/>
    <n v="33024"/>
    <x v="0"/>
    <s v="FUR-BO-10002824"/>
    <x v="0"/>
    <x v="0"/>
    <s v="Bush Mission Pointe Library"/>
    <n v="241.56799999999998"/>
    <n v="2"/>
    <n v="0.2"/>
    <n v="0"/>
  </r>
  <r>
    <n v="6483"/>
    <s v="CA-2017-140872"/>
    <x v="95"/>
    <d v="2017-06-10T00:00:00"/>
    <s v="Standard Class"/>
    <s v="NR-18550"/>
    <s v="Nick Radford"/>
    <x v="0"/>
    <s v="United States"/>
    <s v="Pembroke Pines"/>
    <x v="2"/>
    <n v="33024"/>
    <x v="0"/>
    <s v="TEC-AC-10002942"/>
    <x v="2"/>
    <x v="11"/>
    <s v="WD My Passport Ultra 1TB Portable External Hard Drive"/>
    <n v="110.4"/>
    <n v="2"/>
    <n v="0.2"/>
    <n v="-4.1400000000000077"/>
  </r>
  <r>
    <n v="6484"/>
    <s v="CA-2017-113908"/>
    <x v="95"/>
    <d v="2017-06-09T00:00:00"/>
    <s v="Standard Class"/>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s v="Standard Class"/>
    <s v="KN-16390"/>
    <s v="Katherine Nockton"/>
    <x v="1"/>
    <s v="United States"/>
    <s v="New York City"/>
    <x v="15"/>
    <n v="10011"/>
    <x v="3"/>
    <s v="TEC-MA-10003173"/>
    <x v="2"/>
    <x v="15"/>
    <s v="Hewlett-Packard 300S Scientific Calculator"/>
    <n v="78.66"/>
    <n v="6"/>
    <n v="0"/>
    <n v="36.183599999999991"/>
  </r>
  <r>
    <n v="6486"/>
    <s v="CA-2017-113908"/>
    <x v="95"/>
    <d v="2017-06-09T00:00:00"/>
    <s v="Standard Class"/>
    <s v="KN-16390"/>
    <s v="Katherine Nockton"/>
    <x v="1"/>
    <s v="United States"/>
    <s v="New York City"/>
    <x v="15"/>
    <n v="10011"/>
    <x v="3"/>
    <s v="OFF-PA-10004156"/>
    <x v="1"/>
    <x v="10"/>
    <s v="Xerox 188"/>
    <n v="45.36"/>
    <n v="4"/>
    <n v="0"/>
    <n v="22.226399999999998"/>
  </r>
  <r>
    <n v="6487"/>
    <s v="CA-2015-120621"/>
    <x v="1113"/>
    <d v="2015-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s v="Standard Class"/>
    <s v="JW-16075"/>
    <s v="Julia West"/>
    <x v="0"/>
    <s v="United States"/>
    <s v="Jacksonville"/>
    <x v="3"/>
    <n v="28540"/>
    <x v="0"/>
    <s v="OFF-BI-10000948"/>
    <x v="1"/>
    <x v="8"/>
    <s v="GBC Laser Imprintable Binding System Covers, Desert Sand"/>
    <n v="12.843000000000002"/>
    <n v="3"/>
    <n v="0.7"/>
    <n v="-9.8462999999999994"/>
  </r>
  <r>
    <n v="6489"/>
    <s v="CA-2015-120621"/>
    <x v="1113"/>
    <d v="2015-03-26T00:00:00"/>
    <s v="Standard Class"/>
    <s v="JW-16075"/>
    <s v="Julia West"/>
    <x v="0"/>
    <s v="United States"/>
    <s v="Jacksonville"/>
    <x v="3"/>
    <n v="28540"/>
    <x v="0"/>
    <s v="OFF-PA-10002254"/>
    <x v="1"/>
    <x v="10"/>
    <s v="Xerox 1883"/>
    <n v="295.45600000000002"/>
    <n v="14"/>
    <n v="0.2"/>
    <n v="96.023199999999974"/>
  </r>
  <r>
    <n v="6490"/>
    <s v="US-2017-148866"/>
    <x v="20"/>
    <d v="2017-09-24T00:00:00"/>
    <s v="Standard Class"/>
    <s v="JM-15535"/>
    <s v="Jessica Myrick"/>
    <x v="0"/>
    <s v="United States"/>
    <s v="New York City"/>
    <x v="15"/>
    <n v="10011"/>
    <x v="3"/>
    <s v="OFF-PA-10004782"/>
    <x v="1"/>
    <x v="10"/>
    <s v="Xerox 228"/>
    <n v="32.400000000000006"/>
    <n v="5"/>
    <n v="0"/>
    <n v="15.552000000000001"/>
  </r>
  <r>
    <n v="6491"/>
    <s v="CA-2014-149594"/>
    <x v="1114"/>
    <d v="2014-09-19T00:00:00"/>
    <s v="Standard Class"/>
    <s v="MF-18250"/>
    <s v="Monica Federle"/>
    <x v="1"/>
    <s v="United States"/>
    <s v="Philadelphia"/>
    <x v="9"/>
    <n v="19120"/>
    <x v="3"/>
    <s v="FUR-FU-10000222"/>
    <x v="0"/>
    <x v="5"/>
    <s v="Seth Thomas 16&quot; Steel Case Clock"/>
    <n v="103.93599999999999"/>
    <n v="4"/>
    <n v="0.2"/>
    <n v="16.889599999999998"/>
  </r>
  <r>
    <n v="6492"/>
    <s v="CA-2016-113845"/>
    <x v="73"/>
    <d v="2016-11-25T00:00:00"/>
    <s v="Standard Class"/>
    <s v="FA-14230"/>
    <s v="Frank Atkinson"/>
    <x v="1"/>
    <s v="United States"/>
    <s v="Orlando"/>
    <x v="2"/>
    <n v="32839"/>
    <x v="0"/>
    <s v="FUR-BO-10004695"/>
    <x v="0"/>
    <x v="0"/>
    <s v="O'Sullivan 2-Door Barrister Bookcase in Odessa Pine"/>
    <n v="289.56799999999998"/>
    <n v="2"/>
    <n v="0.2"/>
    <n v="10.858799999999974"/>
  </r>
  <r>
    <n v="6493"/>
    <s v="CA-2016-113845"/>
    <x v="73"/>
    <d v="2016-11-25T00:00:00"/>
    <s v="Standard Class"/>
    <s v="FA-14230"/>
    <s v="Frank Atkinson"/>
    <x v="1"/>
    <s v="United States"/>
    <s v="Orlando"/>
    <x v="2"/>
    <n v="32839"/>
    <x v="0"/>
    <s v="OFF-ST-10003327"/>
    <x v="1"/>
    <x v="4"/>
    <s v="Akro-Mils 12-Gallon Tote"/>
    <n v="39.72"/>
    <n v="5"/>
    <n v="0.2"/>
    <n v="4.4684999999999953"/>
  </r>
  <r>
    <n v="6494"/>
    <s v="CA-2016-113845"/>
    <x v="73"/>
    <d v="2016-11-25T00:00:00"/>
    <s v="Standard Class"/>
    <s v="FA-14230"/>
    <s v="Frank Atkinson"/>
    <x v="1"/>
    <s v="United States"/>
    <s v="Orlando"/>
    <x v="2"/>
    <n v="32839"/>
    <x v="0"/>
    <s v="TEC-PH-10003357"/>
    <x v="2"/>
    <x v="7"/>
    <s v="Grandstream GXP2100 Mainstream Business Phone"/>
    <n v="244.768"/>
    <n v="4"/>
    <n v="0.2"/>
    <n v="24.476800000000004"/>
  </r>
  <r>
    <n v="6495"/>
    <s v="CA-2017-111262"/>
    <x v="960"/>
    <d v="2017-11-01T00:00:00"/>
    <s v="Second Class"/>
    <s v="KH-16510"/>
    <s v="Keith Herrera"/>
    <x v="0"/>
    <s v="United States"/>
    <s v="Houston"/>
    <x v="5"/>
    <n v="77095"/>
    <x v="2"/>
    <s v="TEC-AC-10002167"/>
    <x v="2"/>
    <x v="11"/>
    <s v="Imation 8gb Micro Traveldrive Usb 2.0 Flash Drive"/>
    <n v="24"/>
    <n v="2"/>
    <n v="0.2"/>
    <n v="-2.6999999999999993"/>
  </r>
  <r>
    <n v="6496"/>
    <s v="CA-2017-111262"/>
    <x v="960"/>
    <d v="2017-11-01T00:00:00"/>
    <s v="Second Class"/>
    <s v="KH-16510"/>
    <s v="Keith Herrera"/>
    <x v="0"/>
    <s v="United States"/>
    <s v="Houston"/>
    <x v="5"/>
    <n v="77095"/>
    <x v="2"/>
    <s v="OFF-PA-10001937"/>
    <x v="1"/>
    <x v="10"/>
    <s v="Xerox 21"/>
    <n v="15.552000000000003"/>
    <n v="3"/>
    <n v="0.2"/>
    <n v="5.4432"/>
  </r>
  <r>
    <n v="6497"/>
    <s v="CA-2017-111262"/>
    <x v="960"/>
    <d v="2017-11-01T00:00:00"/>
    <s v="Second Class"/>
    <s v="KH-16510"/>
    <s v="Keith Herrera"/>
    <x v="0"/>
    <s v="United States"/>
    <s v="Houston"/>
    <x v="5"/>
    <n v="77095"/>
    <x v="2"/>
    <s v="TEC-AC-10004510"/>
    <x v="2"/>
    <x v="11"/>
    <s v="Logitech Desktop MK120 Mouse and keyboard Combo"/>
    <n v="26.176000000000002"/>
    <n v="2"/>
    <n v="0.2"/>
    <n v="-3.272000000000002"/>
  </r>
  <r>
    <n v="6498"/>
    <s v="CA-2015-103135"/>
    <x v="1115"/>
    <d v="2015-07-28T00:00:00"/>
    <s v="Standard Class"/>
    <s v="SS-20515"/>
    <s v="Shirley Schmidt"/>
    <x v="2"/>
    <s v="United States"/>
    <s v="Louisville"/>
    <x v="0"/>
    <n v="40214"/>
    <x v="0"/>
    <s v="FUR-FU-10001487"/>
    <x v="0"/>
    <x v="5"/>
    <s v="Eldon Expressions Wood and Plastic Desk Accessories, Cherry Wood"/>
    <n v="20.94"/>
    <n v="3"/>
    <n v="0"/>
    <n v="6.0725999999999987"/>
  </r>
  <r>
    <n v="6499"/>
    <s v="CA-2015-103135"/>
    <x v="1115"/>
    <d v="2015-07-28T00:00:00"/>
    <s v="Standard Class"/>
    <s v="SS-20515"/>
    <s v="Shirley Schmidt"/>
    <x v="2"/>
    <s v="United States"/>
    <s v="Louisville"/>
    <x v="0"/>
    <n v="40214"/>
    <x v="0"/>
    <s v="OFF-BI-10000069"/>
    <x v="1"/>
    <x v="8"/>
    <s v="GBC Prepunched Paper, 19-Hole, for Binding Systems, 24-lb"/>
    <n v="135.09"/>
    <n v="9"/>
    <n v="0"/>
    <n v="62.14139999999999"/>
  </r>
  <r>
    <n v="6500"/>
    <s v="CA-2015-103135"/>
    <x v="1115"/>
    <d v="2015-07-28T00:00:00"/>
    <s v="Standard Class"/>
    <s v="SS-20515"/>
    <s v="Shirley Schmidt"/>
    <x v="2"/>
    <s v="United States"/>
    <s v="Louisville"/>
    <x v="0"/>
    <n v="40214"/>
    <x v="0"/>
    <s v="TEC-AC-10003289"/>
    <x v="2"/>
    <x v="11"/>
    <s v="Anker Ultra-Slim Mini Bluetooth 3.0 Wireless Keyboard"/>
    <n v="279.85999999999996"/>
    <n v="14"/>
    <n v="0"/>
    <n v="64.367799999999988"/>
  </r>
  <r>
    <n v="6501"/>
    <s v="CA-2015-103135"/>
    <x v="1115"/>
    <d v="2015-07-28T00:00:00"/>
    <s v="Standard Class"/>
    <s v="SS-20515"/>
    <s v="Shirley Schmidt"/>
    <x v="2"/>
    <s v="United States"/>
    <s v="Louisville"/>
    <x v="0"/>
    <n v="40214"/>
    <x v="0"/>
    <s v="OFF-BI-10000069"/>
    <x v="1"/>
    <x v="8"/>
    <s v="GBC Prepunched Paper, 19-Hole, for Binding Systems, 24-lb"/>
    <n v="90.06"/>
    <n v="6"/>
    <n v="0"/>
    <n v="41.427599999999991"/>
  </r>
  <r>
    <n v="6502"/>
    <s v="CA-2014-129147"/>
    <x v="981"/>
    <d v="2014-11-06T00:00:00"/>
    <s v="Standard Class"/>
    <s v="LC-17050"/>
    <s v="Liz Carlisle"/>
    <x v="0"/>
    <s v="United States"/>
    <s v="Medina"/>
    <x v="24"/>
    <n v="44256"/>
    <x v="3"/>
    <s v="TEC-PH-10001299"/>
    <x v="2"/>
    <x v="7"/>
    <s v="Polycom CX300 Desktop Phone USB VoIP phone"/>
    <n v="539.96399999999994"/>
    <n v="6"/>
    <n v="0.4"/>
    <n v="-107.99280000000002"/>
  </r>
  <r>
    <n v="6503"/>
    <s v="CA-2014-129147"/>
    <x v="981"/>
    <d v="2014-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s v="Standard Class"/>
    <s v="LC-17050"/>
    <s v="Liz Carlisle"/>
    <x v="0"/>
    <s v="United States"/>
    <s v="Medina"/>
    <x v="24"/>
    <n v="44256"/>
    <x v="3"/>
    <s v="OFF-BI-10001098"/>
    <x v="1"/>
    <x v="8"/>
    <s v="Acco D-Ring Binder w/DublLock"/>
    <n v="19.242000000000001"/>
    <n v="3"/>
    <n v="0.7"/>
    <n v="-13.4694"/>
  </r>
  <r>
    <n v="6505"/>
    <s v="CA-2017-128265"/>
    <x v="701"/>
    <d v="2017-11-22T00:00:00"/>
    <s v="Second Class"/>
    <s v="VW-21775"/>
    <s v="Victoria Wilson"/>
    <x v="1"/>
    <s v="United States"/>
    <s v="New York City"/>
    <x v="15"/>
    <n v="10011"/>
    <x v="3"/>
    <s v="OFF-ST-10000142"/>
    <x v="1"/>
    <x v="4"/>
    <s v="Deluxe Rollaway Locking File with Drawer"/>
    <n v="1247.6399999999999"/>
    <n v="3"/>
    <n v="0"/>
    <n v="349.33919999999995"/>
  </r>
  <r>
    <n v="6506"/>
    <s v="CA-2016-152331"/>
    <x v="190"/>
    <d v="2016-06-30T00:00:00"/>
    <s v="Standard Class"/>
    <s v="LD-16855"/>
    <s v="Lela Donovan"/>
    <x v="1"/>
    <s v="United States"/>
    <s v="Chicago"/>
    <x v="10"/>
    <n v="60653"/>
    <x v="2"/>
    <s v="OFF-AR-10001547"/>
    <x v="1"/>
    <x v="6"/>
    <s v="Newell 311"/>
    <n v="5.3040000000000003"/>
    <n v="3"/>
    <n v="0.2"/>
    <n v="0.46409999999999996"/>
  </r>
  <r>
    <n v="6507"/>
    <s v="US-2016-128909"/>
    <x v="790"/>
    <d v="2016-10-11T00:00:00"/>
    <s v="Second Class"/>
    <s v="SP-20545"/>
    <s v="Sibella Parks"/>
    <x v="1"/>
    <s v="United States"/>
    <s v="Philadelphia"/>
    <x v="9"/>
    <n v="19143"/>
    <x v="3"/>
    <s v="OFF-PA-10001593"/>
    <x v="1"/>
    <x v="10"/>
    <s v="Xerox 1947"/>
    <n v="19.136000000000003"/>
    <n v="4"/>
    <n v="0.2"/>
    <n v="5.9799999999999986"/>
  </r>
  <r>
    <n v="6508"/>
    <s v="US-2016-128909"/>
    <x v="790"/>
    <d v="2016-10-11T00:00:00"/>
    <s v="Second Class"/>
    <s v="SP-20545"/>
    <s v="Sibella Parks"/>
    <x v="1"/>
    <s v="United States"/>
    <s v="Philadelphia"/>
    <x v="9"/>
    <n v="19143"/>
    <x v="3"/>
    <s v="FUR-FU-10004071"/>
    <x v="0"/>
    <x v="5"/>
    <s v="Luxo Professional Magnifying Clamp-On Fluorescent Lamps"/>
    <n v="332.83200000000005"/>
    <n v="4"/>
    <n v="0.2"/>
    <n v="-24.962399999999988"/>
  </r>
  <r>
    <n v="6509"/>
    <s v="CA-2017-102197"/>
    <x v="698"/>
    <d v="2017-12-26T00:00:00"/>
    <s v="Standard Class"/>
    <s v="DK-13150"/>
    <s v="David Kendrick"/>
    <x v="1"/>
    <s v="United States"/>
    <s v="New York City"/>
    <x v="15"/>
    <n v="10009"/>
    <x v="3"/>
    <s v="OFF-PA-10001970"/>
    <x v="1"/>
    <x v="10"/>
    <s v="Xerox 1908"/>
    <n v="279.89999999999998"/>
    <n v="5"/>
    <n v="0"/>
    <n v="137.15100000000001"/>
  </r>
  <r>
    <n v="6510"/>
    <s v="CA-2017-102197"/>
    <x v="698"/>
    <d v="2017-12-26T00:00:00"/>
    <s v="Standard Class"/>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s v="Standard Class"/>
    <s v="DK-13150"/>
    <s v="David Kendrick"/>
    <x v="1"/>
    <s v="United States"/>
    <s v="New York City"/>
    <x v="15"/>
    <n v="10009"/>
    <x v="3"/>
    <s v="OFF-PA-10004156"/>
    <x v="1"/>
    <x v="10"/>
    <s v="Xerox 188"/>
    <n v="34.019999999999996"/>
    <n v="3"/>
    <n v="0"/>
    <n v="16.669799999999999"/>
  </r>
  <r>
    <n v="6512"/>
    <s v="CA-2017-167640"/>
    <x v="904"/>
    <d v="2017-03-10T00:00:00"/>
    <s v="Standard Class"/>
    <s v="FC-14245"/>
    <s v="Frank Carlisle"/>
    <x v="2"/>
    <s v="United States"/>
    <s v="San Francisco"/>
    <x v="1"/>
    <n v="94109"/>
    <x v="1"/>
    <s v="OFF-AR-10003158"/>
    <x v="1"/>
    <x v="6"/>
    <s v="Fluorescent Highlighters by Dixon"/>
    <n v="23.88"/>
    <n v="6"/>
    <n v="0"/>
    <n v="8.1191999999999993"/>
  </r>
  <r>
    <n v="6513"/>
    <s v="CA-2017-167640"/>
    <x v="904"/>
    <d v="2017-03-10T00:00:00"/>
    <s v="Standard Class"/>
    <s v="FC-14245"/>
    <s v="Frank Carlisle"/>
    <x v="2"/>
    <s v="United States"/>
    <s v="San Francisco"/>
    <x v="1"/>
    <n v="94109"/>
    <x v="1"/>
    <s v="OFF-LA-10004559"/>
    <x v="1"/>
    <x v="2"/>
    <s v="Avery 49"/>
    <n v="11.52"/>
    <n v="4"/>
    <n v="0"/>
    <n v="5.6448"/>
  </r>
  <r>
    <n v="6514"/>
    <s v="CA-2017-167640"/>
    <x v="904"/>
    <d v="2017-03-10T00:00:00"/>
    <s v="Standard Class"/>
    <s v="FC-14245"/>
    <s v="Frank Carlisle"/>
    <x v="2"/>
    <s v="United States"/>
    <s v="San Francisco"/>
    <x v="1"/>
    <n v="94109"/>
    <x v="1"/>
    <s v="OFF-PA-10001033"/>
    <x v="1"/>
    <x v="10"/>
    <s v="Xerox 1893"/>
    <n v="286.93"/>
    <n v="7"/>
    <n v="0"/>
    <n v="140.59569999999999"/>
  </r>
  <r>
    <n v="6515"/>
    <s v="CA-2017-167640"/>
    <x v="904"/>
    <d v="2017-03-10T00:00:00"/>
    <s v="Standard Class"/>
    <s v="FC-14245"/>
    <s v="Frank Carlisle"/>
    <x v="2"/>
    <s v="United States"/>
    <s v="San Francisco"/>
    <x v="1"/>
    <n v="94109"/>
    <x v="1"/>
    <s v="TEC-PH-10001336"/>
    <x v="2"/>
    <x v="7"/>
    <s v="Digium D40 VoIP phone"/>
    <n v="206.38400000000001"/>
    <n v="2"/>
    <n v="0.2"/>
    <n v="23.218199999999996"/>
  </r>
  <r>
    <n v="6516"/>
    <s v="US-2017-116652"/>
    <x v="175"/>
    <d v="2017-09-19T00:00:00"/>
    <s v="Standard Class"/>
    <s v="RD-19480"/>
    <s v="Rick Duston"/>
    <x v="0"/>
    <s v="United States"/>
    <s v="San Francisco"/>
    <x v="1"/>
    <n v="94122"/>
    <x v="1"/>
    <s v="FUR-CH-10002961"/>
    <x v="0"/>
    <x v="1"/>
    <s v="Leather Task Chair, Black"/>
    <n v="218.35200000000003"/>
    <n v="3"/>
    <n v="0.2"/>
    <n v="0"/>
  </r>
  <r>
    <n v="6517"/>
    <s v="US-2017-116652"/>
    <x v="175"/>
    <d v="2017-09-19T00:00:00"/>
    <s v="Standard Class"/>
    <s v="RD-19480"/>
    <s v="Rick Duston"/>
    <x v="0"/>
    <s v="United States"/>
    <s v="San Francisco"/>
    <x v="1"/>
    <n v="94122"/>
    <x v="1"/>
    <s v="FUR-FU-10001488"/>
    <x v="0"/>
    <x v="5"/>
    <s v="Tenex 46&quot; x 60&quot; Computer Anti-Static Chairmat, Rectangular Shaped"/>
    <n v="529.9"/>
    <n v="5"/>
    <n v="0"/>
    <n v="105.97999999999999"/>
  </r>
  <r>
    <n v="6518"/>
    <s v="US-2017-116652"/>
    <x v="175"/>
    <d v="2017-09-19T00:00:00"/>
    <s v="Standard Class"/>
    <s v="RD-19480"/>
    <s v="Rick Duston"/>
    <x v="0"/>
    <s v="United States"/>
    <s v="San Francisco"/>
    <x v="1"/>
    <n v="94122"/>
    <x v="1"/>
    <s v="OFF-AR-10001915"/>
    <x v="1"/>
    <x v="6"/>
    <s v="Peel-Off China Markers"/>
    <n v="99.3"/>
    <n v="10"/>
    <n v="0"/>
    <n v="41.706000000000003"/>
  </r>
  <r>
    <n v="6519"/>
    <s v="US-2017-116652"/>
    <x v="175"/>
    <d v="2017-09-19T00:00:00"/>
    <s v="Standard Class"/>
    <s v="RD-19480"/>
    <s v="Rick Duston"/>
    <x v="0"/>
    <s v="United States"/>
    <s v="San Francisco"/>
    <x v="1"/>
    <n v="94122"/>
    <x v="1"/>
    <s v="OFF-AP-10001205"/>
    <x v="1"/>
    <x v="9"/>
    <s v="Belkin 5 Outlet SurgeMaster Power Centers"/>
    <n v="108.96"/>
    <n v="2"/>
    <n v="0"/>
    <n v="30.508800000000008"/>
  </r>
  <r>
    <n v="6520"/>
    <s v="US-2017-116652"/>
    <x v="175"/>
    <d v="2017-09-19T00:00:00"/>
    <s v="Standard Class"/>
    <s v="RD-19480"/>
    <s v="Rick Duston"/>
    <x v="0"/>
    <s v="United States"/>
    <s v="San Francisco"/>
    <x v="1"/>
    <n v="94122"/>
    <x v="1"/>
    <s v="OFF-BI-10004528"/>
    <x v="1"/>
    <x v="8"/>
    <s v="Cardinal Poly Pocket Divider Pockets for Ring Binders"/>
    <n v="2.6880000000000002"/>
    <n v="1"/>
    <n v="0.2"/>
    <n v="0.83999999999999975"/>
  </r>
  <r>
    <n v="6521"/>
    <s v="CA-2017-138289"/>
    <x v="1034"/>
    <d v="2017-01-18T00:00:00"/>
    <s v="Second Class"/>
    <s v="AR-10540"/>
    <s v="Andy Reiter"/>
    <x v="0"/>
    <s v="United States"/>
    <s v="Jackson"/>
    <x v="12"/>
    <n v="49201"/>
    <x v="2"/>
    <s v="OFF-BI-10004995"/>
    <x v="1"/>
    <x v="8"/>
    <s v="GBC DocuBind P400 Electric Binding System"/>
    <n v="5443.96"/>
    <n v="4"/>
    <n v="0"/>
    <n v="2504.2215999999999"/>
  </r>
  <r>
    <n v="6522"/>
    <s v="CA-2017-138289"/>
    <x v="1034"/>
    <d v="2017-01-18T00:00:00"/>
    <s v="Second Class"/>
    <s v="AR-10540"/>
    <s v="Andy Reiter"/>
    <x v="0"/>
    <s v="United States"/>
    <s v="Jackson"/>
    <x v="12"/>
    <n v="49201"/>
    <x v="2"/>
    <s v="FUR-CH-10004626"/>
    <x v="0"/>
    <x v="1"/>
    <s v="Office Star Flex Back Scooter Chair with Aluminum Finish Frame"/>
    <n v="302.67"/>
    <n v="3"/>
    <n v="0"/>
    <n v="72.640799999999999"/>
  </r>
  <r>
    <n v="6523"/>
    <s v="CA-2017-138289"/>
    <x v="1034"/>
    <d v="2017-01-18T00:00:00"/>
    <s v="Second Class"/>
    <s v="AR-10540"/>
    <s v="Andy Reiter"/>
    <x v="0"/>
    <s v="United States"/>
    <s v="Jackson"/>
    <x v="12"/>
    <n v="49201"/>
    <x v="2"/>
    <s v="OFF-PA-10001260"/>
    <x v="1"/>
    <x v="10"/>
    <s v="TOPS Money Receipt Book, Consecutively Numbered in Red,"/>
    <n v="56.07"/>
    <n v="7"/>
    <n v="0"/>
    <n v="25.231499999999997"/>
  </r>
  <r>
    <n v="6524"/>
    <s v="CA-2016-129308"/>
    <x v="274"/>
    <d v="2016-07-13T00:00:00"/>
    <s v="Standard Class"/>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s v="Standard Class"/>
    <s v="CC-12100"/>
    <s v="Chad Cunningham"/>
    <x v="2"/>
    <s v="United States"/>
    <s v="Philadelphia"/>
    <x v="9"/>
    <n v="19120"/>
    <x v="3"/>
    <s v="TEC-PH-10002310"/>
    <x v="2"/>
    <x v="7"/>
    <s v="Panasonic KX T7731-B Digital phone"/>
    <n v="59.993999999999993"/>
    <n v="1"/>
    <n v="0.4"/>
    <n v="-12.998700000000007"/>
  </r>
  <r>
    <n v="6526"/>
    <s v="CA-2016-129308"/>
    <x v="274"/>
    <d v="2016-07-13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s v="Standard Class"/>
    <s v="CC-12100"/>
    <s v="Chad Cunningham"/>
    <x v="2"/>
    <s v="United States"/>
    <s v="Philadelphia"/>
    <x v="9"/>
    <n v="19120"/>
    <x v="3"/>
    <s v="OFF-BI-10001308"/>
    <x v="1"/>
    <x v="8"/>
    <s v="GBC Standard Plastic Binding Systems' Combs"/>
    <n v="9.4200000000000017"/>
    <n v="5"/>
    <n v="0.7"/>
    <n v="-7.8500000000000014"/>
  </r>
  <r>
    <n v="6528"/>
    <s v="CA-2016-157791"/>
    <x v="443"/>
    <d v="2016-12-28T00:00:00"/>
    <s v="Second Class"/>
    <s v="CA-11965"/>
    <s v="Carol Adams"/>
    <x v="1"/>
    <s v="United States"/>
    <s v="Warwick"/>
    <x v="34"/>
    <n v="2886"/>
    <x v="3"/>
    <s v="TEC-CO-10002095"/>
    <x v="2"/>
    <x v="16"/>
    <s v="Hewlett Packard 610 Color Digital Copier / Printer"/>
    <n v="1999.96"/>
    <n v="4"/>
    <n v="0"/>
    <n v="899.98199999999997"/>
  </r>
  <r>
    <n v="6529"/>
    <s v="CA-2014-146864"/>
    <x v="1091"/>
    <d v="2014-12-26T00:00:00"/>
    <s v="Standard Class"/>
    <s v="BT-11530"/>
    <s v="Bradley Talbott"/>
    <x v="2"/>
    <s v="United States"/>
    <s v="New York City"/>
    <x v="15"/>
    <n v="10024"/>
    <x v="3"/>
    <s v="OFF-ST-10004946"/>
    <x v="1"/>
    <x v="4"/>
    <s v="Desktop 3-Pocket Hot File"/>
    <n v="216.4"/>
    <n v="4"/>
    <n v="0"/>
    <n v="56.26400000000001"/>
  </r>
  <r>
    <n v="6530"/>
    <s v="CA-2014-103744"/>
    <x v="1116"/>
    <d v="2014-02-27T00:00:00"/>
    <s v="Standard Class"/>
    <s v="MG-17875"/>
    <s v="Michael Grace"/>
    <x v="2"/>
    <s v="United States"/>
    <s v="El Paso"/>
    <x v="5"/>
    <n v="79907"/>
    <x v="2"/>
    <s v="OFF-LA-10004425"/>
    <x v="1"/>
    <x v="2"/>
    <s v="Staple-on labels"/>
    <n v="6.9360000000000008"/>
    <n v="3"/>
    <n v="0.2"/>
    <n v="2.3409000000000004"/>
  </r>
  <r>
    <n v="6531"/>
    <s v="CA-2014-103744"/>
    <x v="1116"/>
    <d v="2014-02-27T00:00:00"/>
    <s v="Standard Class"/>
    <s v="MG-17875"/>
    <s v="Michael Grace"/>
    <x v="2"/>
    <s v="United States"/>
    <s v="El Paso"/>
    <x v="5"/>
    <n v="79907"/>
    <x v="2"/>
    <s v="OFF-BI-10000320"/>
    <x v="1"/>
    <x v="8"/>
    <s v="GBC Plastic Binding Combs"/>
    <n v="4.427999999999999"/>
    <n v="3"/>
    <n v="0.8"/>
    <n v="-6.8633999999999986"/>
  </r>
  <r>
    <n v="6532"/>
    <s v="US-2017-107384"/>
    <x v="769"/>
    <d v="2017-12-08T00:00:00"/>
    <s v="Standard Class"/>
    <s v="TP-21130"/>
    <s v="Theone Pippenger"/>
    <x v="0"/>
    <s v="United States"/>
    <s v="Rochester"/>
    <x v="11"/>
    <n v="55901"/>
    <x v="2"/>
    <s v="OFF-AR-10001315"/>
    <x v="1"/>
    <x v="6"/>
    <s v="Newell 310"/>
    <n v="8.8000000000000007"/>
    <n v="5"/>
    <n v="0"/>
    <n v="2.5519999999999996"/>
  </r>
  <r>
    <n v="6533"/>
    <s v="US-2017-107384"/>
    <x v="769"/>
    <d v="2017-12-08T00:00:00"/>
    <s v="Standard Class"/>
    <s v="TP-21130"/>
    <s v="Theone Pippenger"/>
    <x v="0"/>
    <s v="United States"/>
    <s v="Rochester"/>
    <x v="11"/>
    <n v="55901"/>
    <x v="2"/>
    <s v="TEC-AC-10004595"/>
    <x v="2"/>
    <x v="11"/>
    <s v="First Data TMFD35 PIN Pad"/>
    <n v="142.80000000000001"/>
    <n v="1"/>
    <n v="0"/>
    <n v="29.988"/>
  </r>
  <r>
    <n v="6534"/>
    <s v="US-2017-107384"/>
    <x v="769"/>
    <d v="2017-12-08T00:00:00"/>
    <s v="Standard Class"/>
    <s v="TP-21130"/>
    <s v="Theone Pippenger"/>
    <x v="0"/>
    <s v="United States"/>
    <s v="Rochester"/>
    <x v="11"/>
    <n v="55901"/>
    <x v="2"/>
    <s v="TEC-AC-10001539"/>
    <x v="2"/>
    <x v="11"/>
    <s v="Logitech G430 Surround Sound Gaming Headset with Dolby 7.1 Technology"/>
    <n v="399.95"/>
    <n v="5"/>
    <n v="0"/>
    <n v="143.982"/>
  </r>
  <r>
    <n v="6535"/>
    <s v="CA-2014-128209"/>
    <x v="664"/>
    <d v="2014-11-22T00:00:00"/>
    <s v="Standard Class"/>
    <s v="GT-14710"/>
    <s v="Greg Tran"/>
    <x v="0"/>
    <s v="United States"/>
    <s v="Buffalo"/>
    <x v="15"/>
    <n v="14215"/>
    <x v="3"/>
    <s v="OFF-BI-10001359"/>
    <x v="1"/>
    <x v="8"/>
    <s v="GBC DocuBind TL300 Electric Binding System"/>
    <n v="2152.7760000000003"/>
    <n v="3"/>
    <n v="0.2"/>
    <n v="726.56189999999981"/>
  </r>
  <r>
    <n v="6536"/>
    <s v="CA-2014-128209"/>
    <x v="664"/>
    <d v="2014-11-22T00:00:00"/>
    <s v="Standard Class"/>
    <s v="GT-14710"/>
    <s v="Greg Tran"/>
    <x v="0"/>
    <s v="United States"/>
    <s v="Buffalo"/>
    <x v="15"/>
    <n v="14215"/>
    <x v="3"/>
    <s v="FUR-BO-10002213"/>
    <x v="0"/>
    <x v="0"/>
    <s v="DMI Eclipse Executive Suite Bookcases"/>
    <n v="4007.8400000000006"/>
    <n v="10"/>
    <n v="0.2"/>
    <n v="-50.098000000000297"/>
  </r>
  <r>
    <n v="6537"/>
    <s v="CA-2014-169684"/>
    <x v="22"/>
    <d v="2014-10-23T00:00:00"/>
    <s v="First Class"/>
    <s v="FH-14365"/>
    <s v="Fred Hopkins"/>
    <x v="1"/>
    <s v="United States"/>
    <s v="Knoxville"/>
    <x v="18"/>
    <n v="37918"/>
    <x v="0"/>
    <s v="FUR-TA-10003008"/>
    <x v="0"/>
    <x v="3"/>
    <s v="Lesro Round Back Collection Coffee Table, End Table"/>
    <n v="328.59000000000003"/>
    <n v="3"/>
    <n v="0.4"/>
    <n v="-147.8655"/>
  </r>
  <r>
    <n v="6538"/>
    <s v="CA-2014-169684"/>
    <x v="22"/>
    <d v="2014-10-23T00:00:00"/>
    <s v="First Class"/>
    <s v="FH-14365"/>
    <s v="Fred Hopkins"/>
    <x v="1"/>
    <s v="United States"/>
    <s v="Knoxville"/>
    <x v="18"/>
    <n v="37918"/>
    <x v="0"/>
    <s v="OFF-ST-10000934"/>
    <x v="1"/>
    <x v="4"/>
    <s v="Contico 72&quot;H Heavy-Duty Storage System"/>
    <n v="98.352000000000004"/>
    <n v="3"/>
    <n v="0.2"/>
    <n v="-24.588000000000001"/>
  </r>
  <r>
    <n v="6539"/>
    <s v="CA-2015-109862"/>
    <x v="969"/>
    <d v="2015-10-30T00:00:00"/>
    <s v="Standard Class"/>
    <s v="HK-14890"/>
    <s v="Heather Kirkland"/>
    <x v="1"/>
    <s v="United States"/>
    <s v="Newark"/>
    <x v="13"/>
    <n v="19711"/>
    <x v="3"/>
    <s v="TEC-PH-10004042"/>
    <x v="2"/>
    <x v="7"/>
    <s v="ClearOne Communications CHAT 70 OC Speaker Phone"/>
    <n v="158.99"/>
    <n v="1"/>
    <n v="0"/>
    <n v="41.337400000000002"/>
  </r>
  <r>
    <n v="6540"/>
    <s v="CA-2015-109862"/>
    <x v="969"/>
    <d v="2015-10-30T00:00:00"/>
    <s v="Standard Class"/>
    <s v="HK-14890"/>
    <s v="Heather Kirkland"/>
    <x v="1"/>
    <s v="United States"/>
    <s v="Newark"/>
    <x v="13"/>
    <n v="19711"/>
    <x v="3"/>
    <s v="FUR-CH-10002439"/>
    <x v="0"/>
    <x v="1"/>
    <s v="Iceberg Nesting Folding Chair, 19w x 6d x 43h"/>
    <n v="291.10000000000002"/>
    <n v="5"/>
    <n v="0"/>
    <n v="75.686000000000007"/>
  </r>
  <r>
    <n v="6541"/>
    <s v="US-2017-107888"/>
    <x v="673"/>
    <d v="2017-11-19T00:00:00"/>
    <s v="First Class"/>
    <s v="CC-12220"/>
    <s v="Chris Cortes"/>
    <x v="0"/>
    <s v="United States"/>
    <s v="Seattle"/>
    <x v="4"/>
    <n v="98103"/>
    <x v="1"/>
    <s v="OFF-PA-10001363"/>
    <x v="1"/>
    <x v="10"/>
    <s v="Xerox 1933"/>
    <n v="73.679999999999993"/>
    <n v="6"/>
    <n v="0"/>
    <n v="34.629599999999996"/>
  </r>
  <r>
    <n v="6542"/>
    <s v="US-2017-107888"/>
    <x v="673"/>
    <d v="2017-11-19T00:00:00"/>
    <s v="First Class"/>
    <s v="CC-12220"/>
    <s v="Chris Cortes"/>
    <x v="0"/>
    <s v="United States"/>
    <s v="Seattle"/>
    <x v="4"/>
    <n v="98103"/>
    <x v="1"/>
    <s v="FUR-FU-10003394"/>
    <x v="0"/>
    <x v="5"/>
    <s v="Tenex &quot;The Solids&quot; Textured Chair Mats"/>
    <n v="139.91999999999999"/>
    <n v="2"/>
    <n v="0"/>
    <n v="23.786399999999986"/>
  </r>
  <r>
    <n v="6543"/>
    <s v="US-2017-107888"/>
    <x v="673"/>
    <d v="2017-11-19T00:00:00"/>
    <s v="First Class"/>
    <s v="CC-12220"/>
    <s v="Chris Cortes"/>
    <x v="0"/>
    <s v="United States"/>
    <s v="Seattle"/>
    <x v="4"/>
    <n v="98103"/>
    <x v="1"/>
    <s v="TEC-PH-10003171"/>
    <x v="2"/>
    <x v="7"/>
    <s v="Plantronics Encore H101 Dual Earpieces Headset"/>
    <n v="107.88"/>
    <n v="3"/>
    <n v="0.2"/>
    <n v="10.787999999999997"/>
  </r>
  <r>
    <n v="6544"/>
    <s v="US-2017-107888"/>
    <x v="673"/>
    <d v="2017-11-19T00:00:00"/>
    <s v="First Class"/>
    <s v="CC-12220"/>
    <s v="Chris Cortes"/>
    <x v="0"/>
    <s v="United States"/>
    <s v="Seattle"/>
    <x v="4"/>
    <n v="98103"/>
    <x v="1"/>
    <s v="OFF-ST-10003123"/>
    <x v="1"/>
    <x v="4"/>
    <s v="Fellowes Bases and Tops For Staxonsteel/High-Stak Systems"/>
    <n v="33.29"/>
    <n v="1"/>
    <n v="0"/>
    <n v="7.9895999999999994"/>
  </r>
  <r>
    <n v="6545"/>
    <s v="US-2017-154872"/>
    <x v="304"/>
    <d v="2017-05-18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s v="Standard Class"/>
    <s v="DP-13000"/>
    <s v="Darren Powers"/>
    <x v="0"/>
    <s v="United States"/>
    <s v="Cleveland"/>
    <x v="24"/>
    <n v="44105"/>
    <x v="3"/>
    <s v="OFF-LA-10000973"/>
    <x v="1"/>
    <x v="2"/>
    <s v="Avery 502"/>
    <n v="5.04"/>
    <n v="2"/>
    <n v="0.2"/>
    <n v="1.764"/>
  </r>
  <r>
    <n v="6547"/>
    <s v="US-2017-154872"/>
    <x v="304"/>
    <d v="2017-05-18T00:00:00"/>
    <s v="Standard Class"/>
    <s v="DP-13000"/>
    <s v="Darren Powers"/>
    <x v="0"/>
    <s v="United States"/>
    <s v="Cleveland"/>
    <x v="24"/>
    <n v="44105"/>
    <x v="3"/>
    <s v="OFF-PA-10000483"/>
    <x v="1"/>
    <x v="10"/>
    <s v="Xerox 19"/>
    <n v="24.784000000000002"/>
    <n v="1"/>
    <n v="0.2"/>
    <n v="7.7449999999999983"/>
  </r>
  <r>
    <n v="6548"/>
    <s v="CA-2014-113880"/>
    <x v="72"/>
    <d v="2014-03-05T00:00:00"/>
    <s v="Standard Class"/>
    <s v="VF-21715"/>
    <s v="Vicky Freymann"/>
    <x v="2"/>
    <s v="United States"/>
    <s v="Elmhurst"/>
    <x v="10"/>
    <n v="60126"/>
    <x v="2"/>
    <s v="FUR-CH-10000863"/>
    <x v="0"/>
    <x v="1"/>
    <s v="Novimex Swivel Fabric Task Chair"/>
    <n v="634.11599999999999"/>
    <n v="6"/>
    <n v="0.3"/>
    <n v="-172.11720000000003"/>
  </r>
  <r>
    <n v="6549"/>
    <s v="CA-2014-113880"/>
    <x v="72"/>
    <d v="2014-03-05T00:00:00"/>
    <s v="Standard Class"/>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s v="First Class"/>
    <s v="GH-14410"/>
    <s v="Gary Hansen"/>
    <x v="2"/>
    <s v="United States"/>
    <s v="Lakeville"/>
    <x v="11"/>
    <n v="55044"/>
    <x v="2"/>
    <s v="FUR-CH-10002304"/>
    <x v="0"/>
    <x v="1"/>
    <s v="Global Stack Chair without Arms, Black"/>
    <n v="155.88"/>
    <n v="6"/>
    <n v="0"/>
    <n v="38.970000000000006"/>
  </r>
  <r>
    <n v="6551"/>
    <s v="CA-2015-126739"/>
    <x v="549"/>
    <d v="2015-11-03T00:00:00"/>
    <s v="Second Class"/>
    <s v="JH-16180"/>
    <s v="Justin Hirsh"/>
    <x v="0"/>
    <s v="United States"/>
    <s v="New York City"/>
    <x v="15"/>
    <n v="10035"/>
    <x v="3"/>
    <s v="FUR-CH-10000422"/>
    <x v="0"/>
    <x v="1"/>
    <s v="Global Highback Leather Tilter in Burgundy"/>
    <n v="327.56399999999996"/>
    <n v="4"/>
    <n v="0.1"/>
    <n v="21.837600000000023"/>
  </r>
  <r>
    <n v="6552"/>
    <s v="CA-2017-161578"/>
    <x v="819"/>
    <d v="2017-12-21T00:00:00"/>
    <s v="Second Class"/>
    <s v="RB-19465"/>
    <s v="Rick Bensley"/>
    <x v="2"/>
    <s v="United States"/>
    <s v="Los Angeles"/>
    <x v="1"/>
    <n v="90036"/>
    <x v="1"/>
    <s v="OFF-PA-10002986"/>
    <x v="1"/>
    <x v="10"/>
    <s v="Xerox 1898"/>
    <n v="13.36"/>
    <n v="2"/>
    <n v="0"/>
    <n v="6.4127999999999998"/>
  </r>
  <r>
    <n v="6553"/>
    <s v="CA-2017-161578"/>
    <x v="819"/>
    <d v="2017-12-21T00:00:00"/>
    <s v="Second Class"/>
    <s v="RB-19465"/>
    <s v="Rick Bensley"/>
    <x v="2"/>
    <s v="United States"/>
    <s v="Los Angeles"/>
    <x v="1"/>
    <n v="90036"/>
    <x v="1"/>
    <s v="OFF-ST-10002289"/>
    <x v="1"/>
    <x v="4"/>
    <s v="Safco Wire Cube Shelving System, For Use as 4 or 5 14&quot; Cubes, Black"/>
    <n v="158.9"/>
    <n v="5"/>
    <n v="0"/>
    <n v="7.9449999999999932"/>
  </r>
  <r>
    <n v="6554"/>
    <s v="CA-2014-137092"/>
    <x v="22"/>
    <d v="2014-10-22T00:00:00"/>
    <s v="Second Class"/>
    <s v="LS-16975"/>
    <s v="Lindsay Shagiari"/>
    <x v="2"/>
    <s v="United States"/>
    <s v="Chicago"/>
    <x v="10"/>
    <n v="60653"/>
    <x v="2"/>
    <s v="TEC-AC-10001606"/>
    <x v="2"/>
    <x v="11"/>
    <s v="Logitech Wireless Performance Mouse MX for PC and Mac"/>
    <n v="319.96800000000002"/>
    <n v="4"/>
    <n v="0.2"/>
    <n v="71.992800000000003"/>
  </r>
  <r>
    <n v="6555"/>
    <s v="CA-2014-137092"/>
    <x v="22"/>
    <d v="2014-10-22T00:00:00"/>
    <s v="Second Class"/>
    <s v="LS-16975"/>
    <s v="Lindsay Shagiari"/>
    <x v="2"/>
    <s v="United States"/>
    <s v="Chicago"/>
    <x v="10"/>
    <n v="60653"/>
    <x v="2"/>
    <s v="OFF-ST-10003805"/>
    <x v="1"/>
    <x v="4"/>
    <s v="24 Capacity Maxi Data Binder Racks, Pearl"/>
    <n v="505.32000000000005"/>
    <n v="3"/>
    <n v="0.2"/>
    <n v="31.582499999999953"/>
  </r>
  <r>
    <n v="6556"/>
    <s v="CA-2014-137092"/>
    <x v="22"/>
    <d v="2014-10-22T00:00:00"/>
    <s v="Second Class"/>
    <s v="LS-16975"/>
    <s v="Lindsay Shagiari"/>
    <x v="2"/>
    <s v="United States"/>
    <s v="Chicago"/>
    <x v="10"/>
    <n v="60653"/>
    <x v="2"/>
    <s v="OFF-PA-10002109"/>
    <x v="1"/>
    <x v="10"/>
    <s v="Wirebound Voice Message Log Book"/>
    <n v="3.8079999999999998"/>
    <n v="1"/>
    <n v="0.2"/>
    <n v="1.2375999999999996"/>
  </r>
  <r>
    <n v="6557"/>
    <s v="CA-2014-137092"/>
    <x v="22"/>
    <d v="2014-10-22T00:00:00"/>
    <s v="Second Class"/>
    <s v="LS-16975"/>
    <s v="Lindsay Shagiari"/>
    <x v="2"/>
    <s v="United States"/>
    <s v="Chicago"/>
    <x v="10"/>
    <n v="60653"/>
    <x v="2"/>
    <s v="OFF-BI-10000632"/>
    <x v="1"/>
    <x v="8"/>
    <s v="Satellite Sectional Post Binders"/>
    <n v="8.6819999999999968"/>
    <n v="1"/>
    <n v="0.8"/>
    <n v="-14.759400000000003"/>
  </r>
  <r>
    <n v="6558"/>
    <s v="CA-2014-137092"/>
    <x v="22"/>
    <d v="2014-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s v="Standard Class"/>
    <s v="EB-13750"/>
    <s v="Edward Becker"/>
    <x v="1"/>
    <s v="United States"/>
    <s v="Buffalo"/>
    <x v="15"/>
    <n v="14215"/>
    <x v="3"/>
    <s v="FUR-CH-10004997"/>
    <x v="0"/>
    <x v="1"/>
    <s v="Hon Every-Day Series Multi-Task Chairs"/>
    <n v="1522.6379999999999"/>
    <n v="9"/>
    <n v="0.1"/>
    <n v="169.18200000000004"/>
  </r>
  <r>
    <n v="6560"/>
    <s v="CA-2016-160941"/>
    <x v="658"/>
    <d v="2016-07-26T00:00:00"/>
    <s v="Standard Class"/>
    <s v="DK-12835"/>
    <s v="Damala Kotsonis"/>
    <x v="1"/>
    <s v="United States"/>
    <s v="Roseville"/>
    <x v="1"/>
    <n v="95661"/>
    <x v="1"/>
    <s v="OFF-EN-10003001"/>
    <x v="1"/>
    <x v="12"/>
    <s v="Ames Color-File Green Diamond Border X-ray Mailers"/>
    <n v="419.90000000000003"/>
    <n v="5"/>
    <n v="0"/>
    <n v="197.35299999999998"/>
  </r>
  <r>
    <n v="6561"/>
    <s v="CA-2016-160941"/>
    <x v="658"/>
    <d v="2016-07-26T00:00:00"/>
    <s v="Standard Class"/>
    <s v="DK-12835"/>
    <s v="Damala Kotsonis"/>
    <x v="1"/>
    <s v="United States"/>
    <s v="Roseville"/>
    <x v="1"/>
    <n v="95661"/>
    <x v="1"/>
    <s v="OFF-LA-10003766"/>
    <x v="1"/>
    <x v="2"/>
    <s v="Self-Adhesive Removable Labels"/>
    <n v="3.15"/>
    <n v="1"/>
    <n v="0"/>
    <n v="1.512"/>
  </r>
  <r>
    <n v="6562"/>
    <s v="CA-2017-144680"/>
    <x v="185"/>
    <d v="2017-04-02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s v="Standard Class"/>
    <s v="CT-11995"/>
    <s v="Carol Triggs"/>
    <x v="0"/>
    <s v="United States"/>
    <s v="Lawrence"/>
    <x v="31"/>
    <n v="1841"/>
    <x v="3"/>
    <s v="OFF-BI-10001078"/>
    <x v="1"/>
    <x v="8"/>
    <s v="Acco PRESSTEX Data Binder with Storage Hooks, Dark Blue, 14 7/8&quot; X 11&quot;"/>
    <n v="16.14"/>
    <n v="3"/>
    <n v="0"/>
    <n v="7.9085999999999999"/>
  </r>
  <r>
    <n v="6564"/>
    <s v="CA-2014-166086"/>
    <x v="1118"/>
    <d v="2014-05-12T00:00:00"/>
    <s v="Standard Class"/>
    <s v="CT-11995"/>
    <s v="Carol Triggs"/>
    <x v="0"/>
    <s v="United States"/>
    <s v="Lawrence"/>
    <x v="31"/>
    <n v="1841"/>
    <x v="3"/>
    <s v="FUR-TA-10003469"/>
    <x v="0"/>
    <x v="3"/>
    <s v="Balt Split Level Computer Training Table"/>
    <n v="194.25"/>
    <n v="2"/>
    <n v="0.3"/>
    <n v="-38.849999999999994"/>
  </r>
  <r>
    <n v="6565"/>
    <s v="CA-2014-166086"/>
    <x v="1118"/>
    <d v="2014-05-12T00:00:00"/>
    <s v="Standard Class"/>
    <s v="CT-11995"/>
    <s v="Carol Triggs"/>
    <x v="0"/>
    <s v="United States"/>
    <s v="Lawrence"/>
    <x v="31"/>
    <n v="1841"/>
    <x v="3"/>
    <s v="OFF-AR-10002578"/>
    <x v="1"/>
    <x v="6"/>
    <s v="Newell 335"/>
    <n v="8.64"/>
    <n v="3"/>
    <n v="0"/>
    <n v="2.5055999999999998"/>
  </r>
  <r>
    <n v="6566"/>
    <s v="CA-2014-166086"/>
    <x v="1118"/>
    <d v="2014-05-12T00:00:00"/>
    <s v="Standard Class"/>
    <s v="CT-11995"/>
    <s v="Carol Triggs"/>
    <x v="0"/>
    <s v="United States"/>
    <s v="Lawrence"/>
    <x v="31"/>
    <n v="1841"/>
    <x v="3"/>
    <s v="FUR-CH-10004675"/>
    <x v="0"/>
    <x v="1"/>
    <s v="Lifetime Advantage Folding Chairs, 4/Carton"/>
    <n v="872.32"/>
    <n v="4"/>
    <n v="0"/>
    <n v="244.24959999999999"/>
  </r>
  <r>
    <n v="6567"/>
    <s v="CA-2017-131282"/>
    <x v="1119"/>
    <d v="2017-02-08T00:00:00"/>
    <s v="Second Class"/>
    <s v="CB-12025"/>
    <s v="Cassandra Brandow"/>
    <x v="0"/>
    <s v="United States"/>
    <s v="Waco"/>
    <x v="5"/>
    <n v="76706"/>
    <x v="2"/>
    <s v="OFF-BI-10004632"/>
    <x v="1"/>
    <x v="8"/>
    <s v="Ibico Hi-Tech Manual Binding System"/>
    <n v="243.99199999999996"/>
    <n v="4"/>
    <n v="0.8"/>
    <n v="-426.9860000000001"/>
  </r>
  <r>
    <n v="6568"/>
    <s v="CA-2017-131282"/>
    <x v="1119"/>
    <d v="2017-02-08T00:00:00"/>
    <s v="Second Class"/>
    <s v="CB-12025"/>
    <s v="Cassandra Brandow"/>
    <x v="0"/>
    <s v="United States"/>
    <s v="Waco"/>
    <x v="5"/>
    <n v="76706"/>
    <x v="2"/>
    <s v="OFF-AR-10003087"/>
    <x v="1"/>
    <x v="6"/>
    <s v="Staples in misc. colors"/>
    <n v="7.120000000000001"/>
    <n v="5"/>
    <n v="0.2"/>
    <n v="0.71199999999999974"/>
  </r>
  <r>
    <n v="6569"/>
    <s v="CA-2014-100678"/>
    <x v="891"/>
    <d v="2014-04-22T00:00:00"/>
    <s v="Standard Class"/>
    <s v="KM-16720"/>
    <s v="Kunst Miller"/>
    <x v="0"/>
    <s v="United States"/>
    <s v="Houston"/>
    <x v="5"/>
    <n v="77095"/>
    <x v="2"/>
    <s v="OFF-AR-10001868"/>
    <x v="1"/>
    <x v="6"/>
    <s v="Prang Dustless Chalk Sticks"/>
    <n v="2.6880000000000002"/>
    <n v="2"/>
    <n v="0.2"/>
    <n v="1.008"/>
  </r>
  <r>
    <n v="6570"/>
    <s v="CA-2014-100678"/>
    <x v="891"/>
    <d v="2014-04-22T00:00:00"/>
    <s v="Standard Class"/>
    <s v="KM-16720"/>
    <s v="Kunst Miller"/>
    <x v="0"/>
    <s v="United States"/>
    <s v="Houston"/>
    <x v="5"/>
    <n v="77095"/>
    <x v="2"/>
    <s v="FUR-CH-10002602"/>
    <x v="0"/>
    <x v="1"/>
    <s v="DMI Arturo Collection Mission-style Design Wood Chair"/>
    <n v="317.05799999999999"/>
    <n v="3"/>
    <n v="0.3"/>
    <n v="-18.117599999999996"/>
  </r>
  <r>
    <n v="6571"/>
    <s v="CA-2014-100678"/>
    <x v="891"/>
    <d v="2014-04-22T00:00:00"/>
    <s v="Standard Class"/>
    <s v="KM-16720"/>
    <s v="Kunst Miller"/>
    <x v="0"/>
    <s v="United States"/>
    <s v="Houston"/>
    <x v="5"/>
    <n v="77095"/>
    <x v="2"/>
    <s v="OFF-EN-10000056"/>
    <x v="1"/>
    <x v="12"/>
    <s v="Cameo Buff Policy Envelopes"/>
    <n v="149.352"/>
    <n v="3"/>
    <n v="0.2"/>
    <n v="50.40629999999998"/>
  </r>
  <r>
    <n v="6572"/>
    <s v="CA-2014-100678"/>
    <x v="891"/>
    <d v="2014-04-22T00:00:00"/>
    <s v="Standard Class"/>
    <s v="KM-16720"/>
    <s v="Kunst Miller"/>
    <x v="0"/>
    <s v="United States"/>
    <s v="Houston"/>
    <x v="5"/>
    <n v="77095"/>
    <x v="2"/>
    <s v="TEC-AC-10000474"/>
    <x v="2"/>
    <x v="11"/>
    <s v="Kensington Expert Mouse Optical USB Trackball for PC or Mac"/>
    <n v="227.976"/>
    <n v="3"/>
    <n v="0.2"/>
    <n v="28.496999999999957"/>
  </r>
  <r>
    <n v="6573"/>
    <s v="CA-2016-161543"/>
    <x v="1120"/>
    <d v="2016-05-16T00:00:00"/>
    <s v="Standard Class"/>
    <s v="RD-19720"/>
    <s v="Roger Demir"/>
    <x v="0"/>
    <s v="United States"/>
    <s v="Seattle"/>
    <x v="4"/>
    <n v="98105"/>
    <x v="1"/>
    <s v="OFF-PA-10003971"/>
    <x v="1"/>
    <x v="10"/>
    <s v="Xerox 1965"/>
    <n v="11.96"/>
    <n v="2"/>
    <n v="0"/>
    <n v="5.8604000000000003"/>
  </r>
  <r>
    <n v="6574"/>
    <s v="CA-2016-160535"/>
    <x v="881"/>
    <d v="2016-11-30T00:00:00"/>
    <s v="Standard Class"/>
    <s v="BP-11050"/>
    <s v="Barry Pond"/>
    <x v="1"/>
    <s v="United States"/>
    <s v="Plainfield"/>
    <x v="30"/>
    <n v="7060"/>
    <x v="3"/>
    <s v="OFF-ST-10000689"/>
    <x v="1"/>
    <x v="4"/>
    <s v="Fellowes Strictly Business Drawer File, Letter/Legal Size"/>
    <n v="563.4"/>
    <n v="4"/>
    <n v="0"/>
    <n v="67.608000000000004"/>
  </r>
  <r>
    <n v="6575"/>
    <s v="CA-2016-160535"/>
    <x v="881"/>
    <d v="2016-11-30T00:00:00"/>
    <s v="Standard Class"/>
    <s v="BP-11050"/>
    <s v="Barry Pond"/>
    <x v="1"/>
    <s v="United States"/>
    <s v="Plainfield"/>
    <x v="30"/>
    <n v="7060"/>
    <x v="3"/>
    <s v="TEC-MA-10004255"/>
    <x v="2"/>
    <x v="15"/>
    <s v="Konica Minolta magicolor 1690MF Multifunction Printer"/>
    <n v="319.92"/>
    <n v="8"/>
    <n v="0"/>
    <n v="118.37040000000002"/>
  </r>
  <r>
    <n v="6576"/>
    <s v="CA-2017-123085"/>
    <x v="448"/>
    <d v="2017-03-08T00:00:00"/>
    <s v="Standard Class"/>
    <s v="EJ-13720"/>
    <s v="Ed Jacobs"/>
    <x v="0"/>
    <s v="United States"/>
    <s v="Los Angeles"/>
    <x v="1"/>
    <n v="90008"/>
    <x v="1"/>
    <s v="TEC-AC-10000990"/>
    <x v="2"/>
    <x v="11"/>
    <s v="Imation Bio 2GB USB Flash Drive Imation Corp"/>
    <n v="1049.44"/>
    <n v="8"/>
    <n v="0"/>
    <n v="440.76480000000004"/>
  </r>
  <r>
    <n v="6577"/>
    <s v="CA-2017-123085"/>
    <x v="448"/>
    <d v="2017-03-08T00:00:00"/>
    <s v="Standard Class"/>
    <s v="EJ-13720"/>
    <s v="Ed Jacobs"/>
    <x v="0"/>
    <s v="United States"/>
    <s v="Los Angeles"/>
    <x v="1"/>
    <n v="90008"/>
    <x v="1"/>
    <s v="FUR-CH-10003968"/>
    <x v="0"/>
    <x v="1"/>
    <s v="Novimex Turbo Task Chair"/>
    <n v="170.35200000000003"/>
    <n v="3"/>
    <n v="0.2"/>
    <n v="-17.035200000000003"/>
  </r>
  <r>
    <n v="6578"/>
    <s v="CA-2015-153752"/>
    <x v="401"/>
    <d v="2015-12-11T00:00:00"/>
    <s v="Second Class"/>
    <s v="RO-19780"/>
    <s v="Rose O'Brian"/>
    <x v="0"/>
    <s v="United States"/>
    <s v="Arlington"/>
    <x v="17"/>
    <n v="22204"/>
    <x v="0"/>
    <s v="TEC-PH-10001615"/>
    <x v="2"/>
    <x v="7"/>
    <s v="AT&amp;T CL82213"/>
    <n v="173.94"/>
    <n v="6"/>
    <n v="0"/>
    <n v="50.442599999999977"/>
  </r>
  <r>
    <n v="6579"/>
    <s v="CA-2014-103660"/>
    <x v="55"/>
    <d v="2014-08-30T00:00:00"/>
    <s v="Standard Class"/>
    <s v="MW-18220"/>
    <s v="Mitch Webber"/>
    <x v="0"/>
    <s v="United States"/>
    <s v="Seattle"/>
    <x v="4"/>
    <n v="98103"/>
    <x v="1"/>
    <s v="TEC-PH-10000895"/>
    <x v="2"/>
    <x v="7"/>
    <s v="Polycom VVX 310 VoIP phone"/>
    <n v="1007.9440000000002"/>
    <n v="7"/>
    <n v="0.2"/>
    <n v="75.595799999999997"/>
  </r>
  <r>
    <n v="6580"/>
    <s v="CA-2016-169887"/>
    <x v="332"/>
    <d v="2016-10-22T00:00:00"/>
    <s v="Same Day"/>
    <s v="MS-17530"/>
    <s v="MaryBeth Skach"/>
    <x v="0"/>
    <s v="United States"/>
    <s v="Seattle"/>
    <x v="4"/>
    <n v="98105"/>
    <x v="1"/>
    <s v="OFF-PA-10003001"/>
    <x v="1"/>
    <x v="10"/>
    <s v="Xerox 1986"/>
    <n v="6.68"/>
    <n v="1"/>
    <n v="0"/>
    <n v="3.2063999999999999"/>
  </r>
  <r>
    <n v="6581"/>
    <s v="CA-2016-169887"/>
    <x v="332"/>
    <d v="2016-10-22T00:00:00"/>
    <s v="Same Day"/>
    <s v="MS-17530"/>
    <s v="MaryBeth Skach"/>
    <x v="0"/>
    <s v="United States"/>
    <s v="Seattle"/>
    <x v="4"/>
    <n v="98105"/>
    <x v="1"/>
    <s v="OFF-AR-10002766"/>
    <x v="1"/>
    <x v="6"/>
    <s v="Prang Drawing Pencil Set"/>
    <n v="8.34"/>
    <n v="3"/>
    <n v="0"/>
    <n v="2.2517999999999998"/>
  </r>
  <r>
    <n v="6582"/>
    <s v="CA-2016-169887"/>
    <x v="332"/>
    <d v="2016-10-22T00:00:00"/>
    <s v="Same Day"/>
    <s v="MS-17530"/>
    <s v="MaryBeth Skach"/>
    <x v="0"/>
    <s v="United States"/>
    <s v="Seattle"/>
    <x v="4"/>
    <n v="98105"/>
    <x v="1"/>
    <s v="FUR-FU-10003095"/>
    <x v="0"/>
    <x v="5"/>
    <s v="Linden 12&quot; Wall Clock With Oak Frame"/>
    <n v="101.94"/>
    <n v="3"/>
    <n v="0"/>
    <n v="30.581999999999987"/>
  </r>
  <r>
    <n v="6583"/>
    <s v="CA-2016-148516"/>
    <x v="1121"/>
    <d v="2016-08-11T00:00:00"/>
    <s v="Standard Class"/>
    <s v="DW-13585"/>
    <s v="Dorothy Wardle"/>
    <x v="1"/>
    <s v="United States"/>
    <s v="Edmonds"/>
    <x v="4"/>
    <n v="98026"/>
    <x v="1"/>
    <s v="TEC-AC-10003610"/>
    <x v="2"/>
    <x v="11"/>
    <s v="Logitech Illuminated - Keyboard"/>
    <n v="179.97"/>
    <n v="3"/>
    <n v="0"/>
    <n v="86.385600000000011"/>
  </r>
  <r>
    <n v="6584"/>
    <s v="CA-2017-104731"/>
    <x v="246"/>
    <d v="2017-07-27T00:00:00"/>
    <s v="Standard Class"/>
    <s v="AM-10705"/>
    <s v="Anne McFarland"/>
    <x v="0"/>
    <s v="United States"/>
    <s v="Salem"/>
    <x v="17"/>
    <n v="24153"/>
    <x v="0"/>
    <s v="OFF-AR-10003727"/>
    <x v="1"/>
    <x v="6"/>
    <s v="Berol Giant Pencil Sharpener"/>
    <n v="101.94"/>
    <n v="6"/>
    <n v="0"/>
    <n v="29.562599999999986"/>
  </r>
  <r>
    <n v="6585"/>
    <s v="CA-2017-104731"/>
    <x v="246"/>
    <d v="2017-07-27T00:00:00"/>
    <s v="Standard Class"/>
    <s v="AM-10705"/>
    <s v="Anne McFarland"/>
    <x v="0"/>
    <s v="United States"/>
    <s v="Salem"/>
    <x v="17"/>
    <n v="24153"/>
    <x v="0"/>
    <s v="TEC-PH-10002660"/>
    <x v="2"/>
    <x v="7"/>
    <s v="Nortel Networks T7316 E Nt8 B27"/>
    <n v="271.95999999999998"/>
    <n v="4"/>
    <n v="0"/>
    <n v="67.990000000000009"/>
  </r>
  <r>
    <n v="6586"/>
    <s v="CA-2017-104731"/>
    <x v="246"/>
    <d v="2017-07-27T00:00:00"/>
    <s v="Standard Class"/>
    <s v="AM-10705"/>
    <s v="Anne McFarland"/>
    <x v="0"/>
    <s v="United States"/>
    <s v="Salem"/>
    <x v="17"/>
    <n v="24153"/>
    <x v="0"/>
    <s v="FUR-FU-10003274"/>
    <x v="0"/>
    <x v="5"/>
    <s v="Regeneration Desk Collection"/>
    <n v="8.8000000000000007"/>
    <n v="5"/>
    <n v="0"/>
    <n v="3.8720000000000003"/>
  </r>
  <r>
    <n v="6587"/>
    <s v="CA-2017-104731"/>
    <x v="246"/>
    <d v="2017-07-27T00:00:00"/>
    <s v="Standard Class"/>
    <s v="AM-10705"/>
    <s v="Anne McFarland"/>
    <x v="0"/>
    <s v="United States"/>
    <s v="Salem"/>
    <x v="17"/>
    <n v="24153"/>
    <x v="0"/>
    <s v="OFF-AR-10003829"/>
    <x v="1"/>
    <x v="6"/>
    <s v="Newell 35"/>
    <n v="19.68"/>
    <n v="6"/>
    <n v="0"/>
    <n v="5.7071999999999976"/>
  </r>
  <r>
    <n v="6588"/>
    <s v="CA-2017-104731"/>
    <x v="246"/>
    <d v="2017-07-27T00:00:00"/>
    <s v="Standard Class"/>
    <s v="AM-10705"/>
    <s v="Anne McFarland"/>
    <x v="0"/>
    <s v="United States"/>
    <s v="Salem"/>
    <x v="17"/>
    <n v="24153"/>
    <x v="0"/>
    <s v="FUR-BO-10003441"/>
    <x v="0"/>
    <x v="0"/>
    <s v="Bush Westfield Collection Bookcases, Fully Assembled"/>
    <n v="302.94"/>
    <n v="3"/>
    <n v="0"/>
    <n v="69.67619999999998"/>
  </r>
  <r>
    <n v="6589"/>
    <s v="CA-2017-104731"/>
    <x v="246"/>
    <d v="2017-07-27T00:00:00"/>
    <s v="Standard Class"/>
    <s v="AM-10705"/>
    <s v="Anne McFarland"/>
    <x v="0"/>
    <s v="United States"/>
    <s v="Salem"/>
    <x v="17"/>
    <n v="24153"/>
    <x v="0"/>
    <s v="OFF-BI-10003355"/>
    <x v="1"/>
    <x v="8"/>
    <s v="Cardinal Holdit Business Card Pockets"/>
    <n v="14.940000000000001"/>
    <n v="3"/>
    <n v="0"/>
    <n v="7.1712000000000007"/>
  </r>
  <r>
    <n v="6590"/>
    <s v="CA-2017-104731"/>
    <x v="246"/>
    <d v="2017-07-27T00:00:00"/>
    <s v="Standard Class"/>
    <s v="AM-10705"/>
    <s v="Anne McFarland"/>
    <x v="0"/>
    <s v="United States"/>
    <s v="Salem"/>
    <x v="17"/>
    <n v="24153"/>
    <x v="0"/>
    <s v="OFF-SU-10003505"/>
    <x v="1"/>
    <x v="14"/>
    <s v="Premier Electric Letter Opener"/>
    <n v="231.72"/>
    <n v="2"/>
    <n v="0"/>
    <n v="11.585999999999984"/>
  </r>
  <r>
    <n v="6591"/>
    <s v="CA-2014-164749"/>
    <x v="893"/>
    <d v="2014-03-26T00:00:00"/>
    <s v="First Class"/>
    <s v="BG-11740"/>
    <s v="Bruce Geld"/>
    <x v="0"/>
    <s v="United States"/>
    <s v="Delray Beach"/>
    <x v="2"/>
    <n v="33445"/>
    <x v="0"/>
    <s v="OFF-LA-10004484"/>
    <x v="1"/>
    <x v="2"/>
    <s v="Avery 476"/>
    <n v="9.9120000000000008"/>
    <n v="3"/>
    <n v="0.2"/>
    <n v="3.2213999999999996"/>
  </r>
  <r>
    <n v="6592"/>
    <s v="CA-2015-103716"/>
    <x v="28"/>
    <d v="2015-05-06T00:00:00"/>
    <s v="Standard Class"/>
    <s v="KB-16585"/>
    <s v="Ken Black"/>
    <x v="1"/>
    <s v="United States"/>
    <s v="San Francisco"/>
    <x v="1"/>
    <n v="94110"/>
    <x v="1"/>
    <s v="OFF-AR-10000658"/>
    <x v="1"/>
    <x v="6"/>
    <s v="Newell 324"/>
    <n v="34.650000000000006"/>
    <n v="3"/>
    <n v="0"/>
    <n v="9.702"/>
  </r>
  <r>
    <n v="6593"/>
    <s v="CA-2015-103716"/>
    <x v="28"/>
    <d v="2015-05-06T00:00:00"/>
    <s v="Standard Class"/>
    <s v="KB-16585"/>
    <s v="Ken Black"/>
    <x v="1"/>
    <s v="United States"/>
    <s v="San Francisco"/>
    <x v="1"/>
    <n v="94110"/>
    <x v="1"/>
    <s v="TEC-PH-10000347"/>
    <x v="2"/>
    <x v="7"/>
    <s v="Cush Cases Heavy Duty Rugged Cover Case for Samsung Galaxy S5 - Purple"/>
    <n v="19.8"/>
    <n v="5"/>
    <n v="0.2"/>
    <n v="1.7324999999999999"/>
  </r>
  <r>
    <n v="6594"/>
    <s v="CA-2016-126795"/>
    <x v="900"/>
    <d v="2016-06-16T00:00:00"/>
    <s v="Second Class"/>
    <s v="GT-14710"/>
    <s v="Greg Tran"/>
    <x v="0"/>
    <s v="United States"/>
    <s v="New York City"/>
    <x v="15"/>
    <n v="10024"/>
    <x v="3"/>
    <s v="OFF-BI-10001989"/>
    <x v="1"/>
    <x v="8"/>
    <s v="Premium Transparent Presentation Covers by GBC"/>
    <n v="33.568000000000005"/>
    <n v="2"/>
    <n v="0.2"/>
    <n v="11.748799999999997"/>
  </r>
  <r>
    <n v="6595"/>
    <s v="CA-2015-146290"/>
    <x v="124"/>
    <d v="2015-05-11T00:00:00"/>
    <s v="Standard Class"/>
    <s v="SV-20815"/>
    <s v="Stuart Van"/>
    <x v="1"/>
    <s v="United States"/>
    <s v="Indianapolis"/>
    <x v="14"/>
    <n v="46203"/>
    <x v="2"/>
    <s v="OFF-AR-10001897"/>
    <x v="1"/>
    <x v="6"/>
    <s v="Model L Table or Wall-Mount Pencil Sharpener"/>
    <n v="125.92999999999999"/>
    <n v="7"/>
    <n v="0"/>
    <n v="35.260400000000004"/>
  </r>
  <r>
    <n v="6596"/>
    <s v="CA-2017-157112"/>
    <x v="756"/>
    <d v="2017-04-26T00:00:00"/>
    <s v="First Class"/>
    <s v="GG-14650"/>
    <s v="Greg Guthrie"/>
    <x v="1"/>
    <s v="United States"/>
    <s v="Columbus"/>
    <x v="24"/>
    <n v="43229"/>
    <x v="3"/>
    <s v="OFF-BI-10000285"/>
    <x v="1"/>
    <x v="8"/>
    <s v="XtraLife ClearVue Slant-D Ring Binders by Cardinal"/>
    <n v="11.760000000000002"/>
    <n v="5"/>
    <n v="0.7"/>
    <n v="-7.8399999999999963"/>
  </r>
  <r>
    <n v="6597"/>
    <s v="CA-2017-157112"/>
    <x v="756"/>
    <d v="2017-04-26T00:00:00"/>
    <s v="First Class"/>
    <s v="GG-14650"/>
    <s v="Greg Guthrie"/>
    <x v="1"/>
    <s v="United States"/>
    <s v="Columbus"/>
    <x v="24"/>
    <n v="43229"/>
    <x v="3"/>
    <s v="OFF-PA-10001804"/>
    <x v="1"/>
    <x v="10"/>
    <s v="Xerox 195"/>
    <n v="5.3440000000000003"/>
    <n v="1"/>
    <n v="0.2"/>
    <n v="1.8703999999999998"/>
  </r>
  <r>
    <n v="6598"/>
    <s v="CA-2014-169257"/>
    <x v="571"/>
    <d v="2014-06-12T00:00:00"/>
    <s v="Standard Class"/>
    <s v="SV-20785"/>
    <s v="Stewart Visinsky"/>
    <x v="0"/>
    <s v="United States"/>
    <s v="Jacksonville"/>
    <x v="2"/>
    <n v="32216"/>
    <x v="0"/>
    <s v="OFF-BI-10002557"/>
    <x v="1"/>
    <x v="8"/>
    <s v="Presstex Flexible Ring Binders"/>
    <n v="1.3650000000000002"/>
    <n v="1"/>
    <n v="0.7"/>
    <n v="-0.9099999999999997"/>
  </r>
  <r>
    <n v="6599"/>
    <s v="CA-2014-169257"/>
    <x v="571"/>
    <d v="2014-06-12T00:00:00"/>
    <s v="Standard Class"/>
    <s v="SV-20785"/>
    <s v="Stewart Visinsky"/>
    <x v="0"/>
    <s v="United States"/>
    <s v="Jacksonville"/>
    <x v="2"/>
    <n v="32216"/>
    <x v="0"/>
    <s v="OFF-PA-10002319"/>
    <x v="1"/>
    <x v="10"/>
    <s v="Xerox 1944"/>
    <n v="62.015999999999998"/>
    <n v="2"/>
    <n v="0.2"/>
    <n v="22.480800000000002"/>
  </r>
  <r>
    <n v="6600"/>
    <s v="CA-2014-154095"/>
    <x v="266"/>
    <d v="2014-12-07T00:00:00"/>
    <s v="Standard Class"/>
    <s v="ON-18715"/>
    <s v="Odella Nelson"/>
    <x v="1"/>
    <s v="United States"/>
    <s v="Clinton"/>
    <x v="39"/>
    <n v="20735"/>
    <x v="3"/>
    <s v="FUR-FU-10003849"/>
    <x v="0"/>
    <x v="5"/>
    <s v="DAX Metal Frame, Desktop, Stepped-Edge"/>
    <n v="60.72"/>
    <n v="3"/>
    <n v="0"/>
    <n v="23.680799999999998"/>
  </r>
  <r>
    <n v="6601"/>
    <s v="CA-2014-154095"/>
    <x v="266"/>
    <d v="2014-12-07T00:00:00"/>
    <s v="Standard Class"/>
    <s v="ON-18715"/>
    <s v="Odella Nelson"/>
    <x v="1"/>
    <s v="United States"/>
    <s v="Clinton"/>
    <x v="39"/>
    <n v="20735"/>
    <x v="3"/>
    <s v="OFF-PA-10002923"/>
    <x v="1"/>
    <x v="10"/>
    <s v="Xerox 1942"/>
    <n v="146.82"/>
    <n v="3"/>
    <n v="0"/>
    <n v="73.41"/>
  </r>
  <r>
    <n v="6602"/>
    <s v="CA-2014-154095"/>
    <x v="266"/>
    <d v="2014-12-07T00:00:00"/>
    <s v="Standard Class"/>
    <s v="ON-18715"/>
    <s v="Odella Nelson"/>
    <x v="1"/>
    <s v="United States"/>
    <s v="Clinton"/>
    <x v="39"/>
    <n v="20735"/>
    <x v="3"/>
    <s v="FUR-CH-10004754"/>
    <x v="0"/>
    <x v="1"/>
    <s v="Global Stack Chair with Arms, Black"/>
    <n v="239.84"/>
    <n v="8"/>
    <n v="0"/>
    <n v="64.756799999999998"/>
  </r>
  <r>
    <n v="6603"/>
    <s v="CA-2014-154095"/>
    <x v="266"/>
    <d v="2014-12-07T00:00:00"/>
    <s v="Standard Class"/>
    <s v="ON-18715"/>
    <s v="Odella Nelson"/>
    <x v="1"/>
    <s v="United States"/>
    <s v="Clinton"/>
    <x v="39"/>
    <n v="20735"/>
    <x v="3"/>
    <s v="OFF-LA-10000634"/>
    <x v="1"/>
    <x v="2"/>
    <s v="Avery 509"/>
    <n v="15.66"/>
    <n v="6"/>
    <n v="0"/>
    <n v="7.2035999999999998"/>
  </r>
  <r>
    <n v="6604"/>
    <s v="CA-2017-146346"/>
    <x v="46"/>
    <d v="2017-06-20T00:00:00"/>
    <s v="First Class"/>
    <s v="RA-19945"/>
    <s v="Ryan Akin"/>
    <x v="0"/>
    <s v="United States"/>
    <s v="Commerce City"/>
    <x v="22"/>
    <n v="80022"/>
    <x v="1"/>
    <s v="OFF-ST-10001418"/>
    <x v="1"/>
    <x v="4"/>
    <s v="Carina Media Storage Towers in Natural &amp; Black"/>
    <n v="146.352"/>
    <n v="3"/>
    <n v="0.2"/>
    <n v="-32.929200000000002"/>
  </r>
  <r>
    <n v="6605"/>
    <s v="CA-2016-148852"/>
    <x v="439"/>
    <d v="2016-05-31T00:00:00"/>
    <s v="Standard Class"/>
    <s v="SV-20785"/>
    <s v="Stewart Visinsky"/>
    <x v="0"/>
    <s v="United States"/>
    <s v="Santa Ana"/>
    <x v="1"/>
    <n v="92704"/>
    <x v="1"/>
    <s v="OFF-FA-10003467"/>
    <x v="1"/>
    <x v="13"/>
    <s v="Alliance Big Bands Rubber Bands, 12/Pack"/>
    <n v="5.9399999999999995"/>
    <n v="3"/>
    <n v="0"/>
    <n v="0"/>
  </r>
  <r>
    <n v="6606"/>
    <s v="CA-2016-148852"/>
    <x v="439"/>
    <d v="2016-05-31T00:00:00"/>
    <s v="Standard Class"/>
    <s v="SV-20785"/>
    <s v="Stewart Visinsky"/>
    <x v="0"/>
    <s v="United States"/>
    <s v="Santa Ana"/>
    <x v="1"/>
    <n v="92704"/>
    <x v="1"/>
    <s v="OFF-PA-10001293"/>
    <x v="1"/>
    <x v="10"/>
    <s v="Xerox 1946"/>
    <n v="45.36"/>
    <n v="7"/>
    <n v="0"/>
    <n v="21.772800000000004"/>
  </r>
  <r>
    <n v="6607"/>
    <s v="CA-2016-148852"/>
    <x v="439"/>
    <d v="2016-05-31T00:00:00"/>
    <s v="Standard Class"/>
    <s v="SV-20785"/>
    <s v="Stewart Visinsky"/>
    <x v="0"/>
    <s v="United States"/>
    <s v="Santa Ana"/>
    <x v="1"/>
    <n v="92704"/>
    <x v="1"/>
    <s v="TEC-PH-10003885"/>
    <x v="2"/>
    <x v="7"/>
    <s v="Cisco SPA508G"/>
    <n v="211.16800000000001"/>
    <n v="4"/>
    <n v="0.2"/>
    <n v="23.756399999999985"/>
  </r>
  <r>
    <n v="6608"/>
    <s v="CA-2016-148852"/>
    <x v="439"/>
    <d v="2016-05-31T00:00:00"/>
    <s v="Standard Class"/>
    <s v="SV-20785"/>
    <s v="Stewart Visinsky"/>
    <x v="0"/>
    <s v="United States"/>
    <s v="Santa Ana"/>
    <x v="1"/>
    <n v="92704"/>
    <x v="1"/>
    <s v="FUR-CH-10004860"/>
    <x v="0"/>
    <x v="1"/>
    <s v="Global Low Back Tilter Chair"/>
    <n v="484.70400000000006"/>
    <n v="6"/>
    <n v="0.2"/>
    <n v="-84.823200000000071"/>
  </r>
  <r>
    <n v="6609"/>
    <s v="CA-2016-148852"/>
    <x v="439"/>
    <d v="2016-05-31T00:00:00"/>
    <s v="Standard Class"/>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s v="Same Day"/>
    <s v="KB-16585"/>
    <s v="Ken Black"/>
    <x v="1"/>
    <s v="United States"/>
    <s v="Clinton"/>
    <x v="39"/>
    <n v="20735"/>
    <x v="3"/>
    <s v="OFF-ST-10002406"/>
    <x v="1"/>
    <x v="4"/>
    <s v="Pizazz Global Quick File"/>
    <n v="89.820000000000007"/>
    <n v="6"/>
    <n v="0"/>
    <n v="25.149600000000007"/>
  </r>
  <r>
    <n v="6611"/>
    <s v="CA-2016-168921"/>
    <x v="201"/>
    <d v="2016-10-22T00:00:00"/>
    <s v="First Class"/>
    <s v="AG-10495"/>
    <s v="Andrew Gjertsen"/>
    <x v="1"/>
    <s v="United States"/>
    <s v="Los Angeles"/>
    <x v="1"/>
    <n v="90049"/>
    <x v="1"/>
    <s v="OFF-BI-10004209"/>
    <x v="1"/>
    <x v="8"/>
    <s v="Fellowes Twister Kit, Gray/Clear, 3/pkg"/>
    <n v="19.295999999999999"/>
    <n v="3"/>
    <n v="0.2"/>
    <n v="6.0299999999999994"/>
  </r>
  <r>
    <n v="6612"/>
    <s v="CA-2015-107678"/>
    <x v="1122"/>
    <d v="2015-04-28T00:00:00"/>
    <s v="Standard Class"/>
    <s v="JK-16090"/>
    <s v="Juliana Krohn"/>
    <x v="0"/>
    <s v="United States"/>
    <s v="Louisville"/>
    <x v="0"/>
    <n v="40214"/>
    <x v="0"/>
    <s v="FUR-CH-10001891"/>
    <x v="0"/>
    <x v="1"/>
    <s v="Global Deluxe Office Fabric Chairs"/>
    <n v="191.96"/>
    <n v="2"/>
    <n v="0"/>
    <n v="51.829200000000014"/>
  </r>
  <r>
    <n v="6613"/>
    <s v="CA-2015-107678"/>
    <x v="1122"/>
    <d v="2015-04-28T00:00:00"/>
    <s v="Standard Class"/>
    <s v="JK-16090"/>
    <s v="Juliana Krohn"/>
    <x v="0"/>
    <s v="United States"/>
    <s v="Louisville"/>
    <x v="0"/>
    <n v="40214"/>
    <x v="0"/>
    <s v="OFF-BI-10002215"/>
    <x v="1"/>
    <x v="8"/>
    <s v="Wilson Jones Hanging View Binder, White, 1&quot;"/>
    <n v="21.299999999999997"/>
    <n v="3"/>
    <n v="0"/>
    <n v="9.7979999999999983"/>
  </r>
  <r>
    <n v="6614"/>
    <s v="CA-2015-107678"/>
    <x v="1122"/>
    <d v="2015-04-28T00:00:00"/>
    <s v="Standard Class"/>
    <s v="JK-16090"/>
    <s v="Juliana Krohn"/>
    <x v="0"/>
    <s v="United States"/>
    <s v="Louisville"/>
    <x v="0"/>
    <n v="40214"/>
    <x v="0"/>
    <s v="TEC-PH-10002103"/>
    <x v="2"/>
    <x v="7"/>
    <s v="Jabra SPEAK 410"/>
    <n v="469.95"/>
    <n v="5"/>
    <n v="0"/>
    <n v="131.58600000000001"/>
  </r>
  <r>
    <n v="6615"/>
    <s v="CA-2015-107678"/>
    <x v="1122"/>
    <d v="2015-04-28T00:00:00"/>
    <s v="Standard Class"/>
    <s v="JK-16090"/>
    <s v="Juliana Krohn"/>
    <x v="0"/>
    <s v="United States"/>
    <s v="Louisville"/>
    <x v="0"/>
    <n v="40214"/>
    <x v="0"/>
    <s v="FUR-FU-10003394"/>
    <x v="0"/>
    <x v="5"/>
    <s v="Tenex &quot;The Solids&quot; Textured Chair Mats"/>
    <n v="209.88"/>
    <n v="3"/>
    <n v="0"/>
    <n v="35.679599999999979"/>
  </r>
  <r>
    <n v="6616"/>
    <s v="CA-2016-123512"/>
    <x v="26"/>
    <d v="2016-06-19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s v="First Class"/>
    <s v="MV-18190"/>
    <s v="Mike Vittorini"/>
    <x v="0"/>
    <s v="United States"/>
    <s v="Los Angeles"/>
    <x v="1"/>
    <n v="90045"/>
    <x v="1"/>
    <s v="OFF-LA-10000081"/>
    <x v="1"/>
    <x v="2"/>
    <s v="Avery 496"/>
    <n v="22.5"/>
    <n v="6"/>
    <n v="0"/>
    <n v="10.799999999999999"/>
  </r>
  <r>
    <n v="6618"/>
    <s v="CA-2016-123512"/>
    <x v="26"/>
    <d v="2016-06-19T00:00:00"/>
    <s v="First Class"/>
    <s v="MV-18190"/>
    <s v="Mike Vittorini"/>
    <x v="0"/>
    <s v="United States"/>
    <s v="Los Angeles"/>
    <x v="1"/>
    <n v="90045"/>
    <x v="1"/>
    <s v="OFF-PA-10001497"/>
    <x v="1"/>
    <x v="10"/>
    <s v="Xerox 1914"/>
    <n v="219.84"/>
    <n v="4"/>
    <n v="0"/>
    <n v="107.7216"/>
  </r>
  <r>
    <n v="6619"/>
    <s v="US-2017-167402"/>
    <x v="1123"/>
    <d v="2017-01-18T00:00:00"/>
    <s v="Second Class"/>
    <s v="CP-12085"/>
    <s v="Cathy Prescott"/>
    <x v="1"/>
    <s v="United States"/>
    <s v="Springfield"/>
    <x v="25"/>
    <n v="65807"/>
    <x v="2"/>
    <s v="OFF-PA-10004983"/>
    <x v="1"/>
    <x v="10"/>
    <s v="Xerox 23"/>
    <n v="32.400000000000006"/>
    <n v="5"/>
    <n v="0"/>
    <n v="15.552000000000001"/>
  </r>
  <r>
    <n v="6620"/>
    <s v="US-2017-167402"/>
    <x v="1123"/>
    <d v="2017-01-18T00:00:00"/>
    <s v="Second Class"/>
    <s v="CP-12085"/>
    <s v="Cathy Prescott"/>
    <x v="1"/>
    <s v="United States"/>
    <s v="Springfield"/>
    <x v="25"/>
    <n v="65807"/>
    <x v="2"/>
    <s v="OFF-AR-10004010"/>
    <x v="1"/>
    <x v="6"/>
    <s v="Hunt Boston Vacuum Mount KS Pencil Sharpener"/>
    <n v="209.94"/>
    <n v="6"/>
    <n v="0"/>
    <n v="54.584400000000002"/>
  </r>
  <r>
    <n v="6621"/>
    <s v="US-2017-167402"/>
    <x v="1123"/>
    <d v="2017-01-18T00:00:00"/>
    <s v="Second Class"/>
    <s v="CP-12085"/>
    <s v="Cathy Prescott"/>
    <x v="1"/>
    <s v="United States"/>
    <s v="Springfield"/>
    <x v="25"/>
    <n v="65807"/>
    <x v="2"/>
    <s v="OFF-SU-10002881"/>
    <x v="1"/>
    <x v="14"/>
    <s v="Martin Yale Chadless Opener Electric Letter Opener"/>
    <n v="4164.0499999999993"/>
    <n v="5"/>
    <n v="0"/>
    <n v="83.281000000000063"/>
  </r>
  <r>
    <n v="6622"/>
    <s v="US-2017-167402"/>
    <x v="1123"/>
    <d v="2017-01-18T00:00:00"/>
    <s v="Second Class"/>
    <s v="CP-12085"/>
    <s v="Cathy Prescott"/>
    <x v="1"/>
    <s v="United States"/>
    <s v="Springfield"/>
    <x v="25"/>
    <n v="65807"/>
    <x v="2"/>
    <s v="FUR-BO-10001608"/>
    <x v="0"/>
    <x v="0"/>
    <s v="Hon Metal Bookcases, Black"/>
    <n v="212.94"/>
    <n v="3"/>
    <n v="0"/>
    <n v="53.235000000000014"/>
  </r>
  <r>
    <n v="6623"/>
    <s v="CA-2014-130449"/>
    <x v="1124"/>
    <d v="2014-09-09T00:00:00"/>
    <s v="First Class"/>
    <s v="VP-21760"/>
    <s v="Victoria Pisteka"/>
    <x v="1"/>
    <s v="United States"/>
    <s v="San Francisco"/>
    <x v="1"/>
    <n v="94109"/>
    <x v="1"/>
    <s v="FUR-FU-10001487"/>
    <x v="0"/>
    <x v="5"/>
    <s v="Eldon Expressions Wood and Plastic Desk Accessories, Cherry Wood"/>
    <n v="41.88"/>
    <n v="6"/>
    <n v="0"/>
    <n v="12.145199999999997"/>
  </r>
  <r>
    <n v="6624"/>
    <s v="CA-2014-130449"/>
    <x v="1124"/>
    <d v="2014-09-09T00:00:00"/>
    <s v="First Class"/>
    <s v="VP-21760"/>
    <s v="Victoria Pisteka"/>
    <x v="1"/>
    <s v="United States"/>
    <s v="San Francisco"/>
    <x v="1"/>
    <n v="94109"/>
    <x v="1"/>
    <s v="OFF-LA-10001934"/>
    <x v="1"/>
    <x v="2"/>
    <s v="Avery 516"/>
    <n v="58.48"/>
    <n v="8"/>
    <n v="0"/>
    <n v="27.485599999999998"/>
  </r>
  <r>
    <n v="6625"/>
    <s v="CA-2015-141250"/>
    <x v="1125"/>
    <d v="2015-01-23T00:00:00"/>
    <s v="Standard Class"/>
    <s v="PM-18940"/>
    <s v="Paul MacIntyre"/>
    <x v="0"/>
    <s v="United States"/>
    <s v="Texas City"/>
    <x v="5"/>
    <n v="77590"/>
    <x v="2"/>
    <s v="FUR-TA-10002855"/>
    <x v="0"/>
    <x v="3"/>
    <s v="Bevis Round Conference Table Top &amp; Single Column Base"/>
    <n v="102.438"/>
    <n v="1"/>
    <n v="0.3"/>
    <n v="-13.170600000000007"/>
  </r>
  <r>
    <n v="6626"/>
    <s v="CA-2015-141250"/>
    <x v="1125"/>
    <d v="2015-01-23T00:00:00"/>
    <s v="Standard Class"/>
    <s v="PM-18940"/>
    <s v="Paul MacIntyre"/>
    <x v="0"/>
    <s v="United States"/>
    <s v="Texas City"/>
    <x v="5"/>
    <n v="77590"/>
    <x v="2"/>
    <s v="FUR-CH-10004875"/>
    <x v="0"/>
    <x v="1"/>
    <s v="Harbour Creations 67200 Series Stacking Chairs"/>
    <n v="199.304"/>
    <n v="4"/>
    <n v="0.3"/>
    <n v="-8.5416000000000025"/>
  </r>
  <r>
    <n v="6627"/>
    <s v="CA-2014-145541"/>
    <x v="637"/>
    <d v="2014-12-21T00:00:00"/>
    <s v="Standard Class"/>
    <s v="TB-21400"/>
    <s v="Tom Boeckenhauer"/>
    <x v="0"/>
    <s v="United States"/>
    <s v="New York City"/>
    <x v="15"/>
    <n v="10024"/>
    <x v="3"/>
    <s v="TEC-MA-10001127"/>
    <x v="2"/>
    <x v="15"/>
    <s v="HP Designjet T520 Inkjet Large Format Printer - 24&quot; Color"/>
    <n v="6999.96"/>
    <n v="4"/>
    <n v="0"/>
    <n v="2239.9871999999996"/>
  </r>
  <r>
    <n v="6628"/>
    <s v="CA-2014-138513"/>
    <x v="235"/>
    <d v="2014-05-27T00:00:00"/>
    <s v="Standard Class"/>
    <s v="EH-13990"/>
    <s v="Erica Hackney"/>
    <x v="0"/>
    <s v="United States"/>
    <s v="Bellevue"/>
    <x v="4"/>
    <n v="98006"/>
    <x v="1"/>
    <s v="OFF-PA-10003177"/>
    <x v="1"/>
    <x v="10"/>
    <s v="Xerox 1999"/>
    <n v="12.96"/>
    <n v="2"/>
    <n v="0"/>
    <n v="6.2208000000000006"/>
  </r>
  <r>
    <n v="6629"/>
    <s v="CA-2015-135489"/>
    <x v="444"/>
    <d v="2015-09-22T00:00:00"/>
    <s v="Second Class"/>
    <s v="GW-14605"/>
    <s v="Giulietta Weimer"/>
    <x v="0"/>
    <s v="United States"/>
    <s v="New York City"/>
    <x v="15"/>
    <n v="10024"/>
    <x v="3"/>
    <s v="TEC-PH-10000011"/>
    <x v="2"/>
    <x v="7"/>
    <s v="PureGear Roll-On Screen Protector"/>
    <n v="279.85999999999996"/>
    <n v="14"/>
    <n v="0"/>
    <n v="134.33279999999996"/>
  </r>
  <r>
    <n v="6630"/>
    <s v="CA-2015-125696"/>
    <x v="653"/>
    <d v="2015-10-06T00:00:00"/>
    <s v="Standard Class"/>
    <s v="NP-18685"/>
    <s v="Nora Pelletier"/>
    <x v="2"/>
    <s v="United States"/>
    <s v="Wilson"/>
    <x v="3"/>
    <n v="27893"/>
    <x v="0"/>
    <s v="OFF-BI-10001757"/>
    <x v="1"/>
    <x v="8"/>
    <s v="Pressboard Hanging Data Binders for Unburst Sheets"/>
    <n v="7.3800000000000008"/>
    <n v="5"/>
    <n v="0.7"/>
    <n v="-5.4120000000000008"/>
  </r>
  <r>
    <n v="6631"/>
    <s v="CA-2016-105081"/>
    <x v="591"/>
    <d v="2016-12-30T00:00:00"/>
    <s v="Standard Class"/>
    <s v="JE-15715"/>
    <s v="Joe Elijah"/>
    <x v="0"/>
    <s v="United States"/>
    <s v="Seattle"/>
    <x v="4"/>
    <n v="98115"/>
    <x v="1"/>
    <s v="FUR-CH-10000847"/>
    <x v="0"/>
    <x v="1"/>
    <s v="Global Executive Mid-Back Manager's Chair"/>
    <n v="698.35200000000009"/>
    <n v="3"/>
    <n v="0.2"/>
    <n v="52.376399999999961"/>
  </r>
  <r>
    <n v="6632"/>
    <s v="CA-2016-105081"/>
    <x v="591"/>
    <d v="2016-12-30T00:00:00"/>
    <s v="Standard Class"/>
    <s v="JE-15715"/>
    <s v="Joe Elijah"/>
    <x v="0"/>
    <s v="United States"/>
    <s v="Seattle"/>
    <x v="4"/>
    <n v="98115"/>
    <x v="1"/>
    <s v="FUR-TA-10001307"/>
    <x v="0"/>
    <x v="3"/>
    <s v="SAFCO PlanMaster Heigh-Adjustable Drafting Table Base, 43w x 30d x 30-37h, Black"/>
    <n v="1747.25"/>
    <n v="5"/>
    <n v="0"/>
    <n v="629.01"/>
  </r>
  <r>
    <n v="6633"/>
    <s v="US-2016-146857"/>
    <x v="715"/>
    <d v="2016-05-08T00:00:00"/>
    <s v="Second Class"/>
    <s v="BE-11455"/>
    <s v="Brad Eason"/>
    <x v="2"/>
    <s v="United States"/>
    <s v="Springfield"/>
    <x v="25"/>
    <n v="65807"/>
    <x v="2"/>
    <s v="OFF-AP-10001205"/>
    <x v="1"/>
    <x v="9"/>
    <s v="Belkin 5 Outlet SurgeMaster Power Centers"/>
    <n v="54.48"/>
    <n v="1"/>
    <n v="0"/>
    <n v="15.254400000000004"/>
  </r>
  <r>
    <n v="6634"/>
    <s v="CA-2016-166275"/>
    <x v="1057"/>
    <d v="2016-10-24T00:00:00"/>
    <s v="Same Day"/>
    <s v="SS-20590"/>
    <s v="Sonia Sunley"/>
    <x v="0"/>
    <s v="United States"/>
    <s v="San Francisco"/>
    <x v="1"/>
    <n v="94109"/>
    <x v="1"/>
    <s v="TEC-AC-10001838"/>
    <x v="2"/>
    <x v="11"/>
    <s v="Razer Tiamat Over Ear 7.1 Surround Sound PC Gaming Headset"/>
    <n v="199.99"/>
    <n v="1"/>
    <n v="0"/>
    <n v="85.995700000000014"/>
  </r>
  <r>
    <n v="6635"/>
    <s v="CA-2017-144498"/>
    <x v="636"/>
    <d v="2017-05-06T00:00:00"/>
    <s v="Same Day"/>
    <s v="MB-18085"/>
    <s v="Mick Brown"/>
    <x v="0"/>
    <s v="United States"/>
    <s v="Charlotte"/>
    <x v="3"/>
    <n v="28205"/>
    <x v="0"/>
    <s v="OFF-BI-10003982"/>
    <x v="1"/>
    <x v="8"/>
    <s v="Wilson Jones Century Plastic Molded Ring Binders"/>
    <n v="68.541000000000011"/>
    <n v="11"/>
    <n v="0.7"/>
    <n v="-52.548099999999991"/>
  </r>
  <r>
    <n v="6636"/>
    <s v="CA-2017-144498"/>
    <x v="636"/>
    <d v="2017-05-06T00:00:00"/>
    <s v="Same Day"/>
    <s v="MB-18085"/>
    <s v="Mick Brown"/>
    <x v="0"/>
    <s v="United States"/>
    <s v="Charlotte"/>
    <x v="3"/>
    <n v="28205"/>
    <x v="0"/>
    <s v="TEC-PH-10004977"/>
    <x v="2"/>
    <x v="7"/>
    <s v="GE 30524EE4"/>
    <n v="627.16800000000012"/>
    <n v="4"/>
    <n v="0.2"/>
    <n v="70.55639999999994"/>
  </r>
  <r>
    <n v="6637"/>
    <s v="CA-2017-144498"/>
    <x v="636"/>
    <d v="2017-05-06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s v="Second Class"/>
    <s v="RP-19390"/>
    <s v="Resi Pölking"/>
    <x v="0"/>
    <s v="United States"/>
    <s v="New York City"/>
    <x v="15"/>
    <n v="10011"/>
    <x v="3"/>
    <s v="OFF-AR-10001573"/>
    <x v="1"/>
    <x v="6"/>
    <s v="American Pencil"/>
    <n v="6.99"/>
    <n v="3"/>
    <n v="0"/>
    <n v="2.027099999999999"/>
  </r>
  <r>
    <n v="6639"/>
    <s v="CA-2017-103352"/>
    <x v="344"/>
    <d v="2017-11-30T00:00:00"/>
    <s v="Second Class"/>
    <s v="RP-19390"/>
    <s v="Resi Pölking"/>
    <x v="0"/>
    <s v="United States"/>
    <s v="New York City"/>
    <x v="15"/>
    <n v="10011"/>
    <x v="3"/>
    <s v="OFF-BI-10001196"/>
    <x v="1"/>
    <x v="8"/>
    <s v="Avery Flip-Chart Easel Binder, Black"/>
    <n v="107.42400000000001"/>
    <n v="6"/>
    <n v="0.2"/>
    <n v="36.255599999999994"/>
  </r>
  <r>
    <n v="6640"/>
    <s v="CA-2014-108609"/>
    <x v="656"/>
    <d v="2014-11-02T00:00:00"/>
    <s v="Second Class"/>
    <s v="AJ-10780"/>
    <s v="Anthony Jacobs"/>
    <x v="1"/>
    <s v="United States"/>
    <s v="Lorain"/>
    <x v="24"/>
    <n v="44052"/>
    <x v="3"/>
    <s v="FUR-TA-10003954"/>
    <x v="0"/>
    <x v="3"/>
    <s v="Hon 94000 Series Round Tables"/>
    <n v="1421.664"/>
    <n v="8"/>
    <n v="0.4"/>
    <n v="-734.52639999999997"/>
  </r>
  <r>
    <n v="6641"/>
    <s v="CA-2017-128328"/>
    <x v="485"/>
    <d v="2017-08-09T00:00:00"/>
    <s v="Standard Class"/>
    <s v="PO-18865"/>
    <s v="Patrick O'Donnell"/>
    <x v="0"/>
    <s v="United States"/>
    <s v="Indianapolis"/>
    <x v="14"/>
    <n v="46203"/>
    <x v="2"/>
    <s v="OFF-BI-10001989"/>
    <x v="1"/>
    <x v="8"/>
    <s v="Premium Transparent Presentation Covers by GBC"/>
    <n v="125.88"/>
    <n v="6"/>
    <n v="0"/>
    <n v="60.422399999999996"/>
  </r>
  <r>
    <n v="6642"/>
    <s v="CA-2017-128328"/>
    <x v="485"/>
    <d v="2017-08-09T00:00:00"/>
    <s v="Standard Class"/>
    <s v="PO-18865"/>
    <s v="Patrick O'Donnell"/>
    <x v="0"/>
    <s v="United States"/>
    <s v="Indianapolis"/>
    <x v="14"/>
    <n v="46203"/>
    <x v="2"/>
    <s v="TEC-AC-10001714"/>
    <x v="2"/>
    <x v="11"/>
    <s v="Logitech MX Performance Wireless Mouse"/>
    <n v="79.78"/>
    <n v="2"/>
    <n v="0"/>
    <n v="29.518599999999999"/>
  </r>
  <r>
    <n v="6643"/>
    <s v="CA-2017-128328"/>
    <x v="485"/>
    <d v="2017-08-09T00:00:00"/>
    <s v="Standard Class"/>
    <s v="PO-18865"/>
    <s v="Patrick O'Donnell"/>
    <x v="0"/>
    <s v="United States"/>
    <s v="Indianapolis"/>
    <x v="14"/>
    <n v="46203"/>
    <x v="2"/>
    <s v="OFF-LA-10003498"/>
    <x v="1"/>
    <x v="2"/>
    <s v="Avery 475"/>
    <n v="133.20000000000002"/>
    <n v="9"/>
    <n v="0"/>
    <n v="66.600000000000009"/>
  </r>
  <r>
    <n v="6644"/>
    <s v="US-2015-156496"/>
    <x v="544"/>
    <d v="2015-08-16T00:00:00"/>
    <s v="Standard Class"/>
    <s v="WB-21850"/>
    <s v="William Brown"/>
    <x v="0"/>
    <s v="United States"/>
    <s v="Redmond"/>
    <x v="21"/>
    <n v="97756"/>
    <x v="1"/>
    <s v="TEC-PH-10000576"/>
    <x v="2"/>
    <x v="7"/>
    <s v="AT&amp;T 1080 Corded phone"/>
    <n v="438.36800000000005"/>
    <n v="4"/>
    <n v="0.2"/>
    <n v="38.357200000000006"/>
  </r>
  <r>
    <n v="6645"/>
    <s v="US-2015-156496"/>
    <x v="544"/>
    <d v="2015-08-16T00:00:00"/>
    <s v="Standard Class"/>
    <s v="WB-21850"/>
    <s v="William Brown"/>
    <x v="0"/>
    <s v="United States"/>
    <s v="Redmond"/>
    <x v="21"/>
    <n v="97756"/>
    <x v="1"/>
    <s v="TEC-PH-10004188"/>
    <x v="2"/>
    <x v="7"/>
    <s v="OtterBox Commuter Series Case - Samsung Galaxy S4"/>
    <n v="139.94400000000002"/>
    <n v="7"/>
    <n v="0.2"/>
    <n v="-31.487400000000001"/>
  </r>
  <r>
    <n v="6646"/>
    <s v="US-2015-156496"/>
    <x v="544"/>
    <d v="2015-08-16T00:00:00"/>
    <s v="Standard Class"/>
    <s v="WB-21850"/>
    <s v="William Brown"/>
    <x v="0"/>
    <s v="United States"/>
    <s v="Redmond"/>
    <x v="21"/>
    <n v="97756"/>
    <x v="1"/>
    <s v="OFF-AP-10001469"/>
    <x v="1"/>
    <x v="9"/>
    <s v="Fellowes 8 Outlet Superior Workstation Surge Protector"/>
    <n v="133.47200000000001"/>
    <n v="4"/>
    <n v="0.2"/>
    <n v="15.015599999999985"/>
  </r>
  <r>
    <n v="6647"/>
    <s v="US-2016-127334"/>
    <x v="272"/>
    <d v="2016-12-21T00:00:00"/>
    <s v="Standard Class"/>
    <s v="MP-18175"/>
    <s v="Mike Pelletier"/>
    <x v="2"/>
    <s v="United States"/>
    <s v="Springfield"/>
    <x v="21"/>
    <n v="97477"/>
    <x v="1"/>
    <s v="FUR-TA-10003473"/>
    <x v="0"/>
    <x v="3"/>
    <s v="Bretford Rectangular Conference Table Tops"/>
    <n v="564.19499999999994"/>
    <n v="3"/>
    <n v="0.5"/>
    <n v="-304.66529999999989"/>
  </r>
  <r>
    <n v="6648"/>
    <s v="US-2016-127334"/>
    <x v="272"/>
    <d v="2016-12-21T00:00:00"/>
    <s v="Standard Class"/>
    <s v="MP-18175"/>
    <s v="Mike Pelletier"/>
    <x v="2"/>
    <s v="United States"/>
    <s v="Springfield"/>
    <x v="21"/>
    <n v="97477"/>
    <x v="1"/>
    <s v="OFF-AP-10001205"/>
    <x v="1"/>
    <x v="9"/>
    <s v="Belkin 5 Outlet SurgeMaster Power Centers"/>
    <n v="87.168000000000006"/>
    <n v="2"/>
    <n v="0.2"/>
    <n v="8.7168000000000063"/>
  </r>
  <r>
    <n v="6649"/>
    <s v="US-2017-124779"/>
    <x v="565"/>
    <d v="2017-09-11T00:00:00"/>
    <s v="First Class"/>
    <s v="BF-11020"/>
    <s v="Barry Französisch"/>
    <x v="1"/>
    <s v="United States"/>
    <s v="Arlington"/>
    <x v="5"/>
    <n v="76017"/>
    <x v="2"/>
    <s v="OFF-BI-10002429"/>
    <x v="1"/>
    <x v="8"/>
    <s v="Premier Elliptical Ring Binder, Black"/>
    <n v="42.615999999999993"/>
    <n v="7"/>
    <n v="0.8"/>
    <n v="-68.185600000000022"/>
  </r>
  <r>
    <n v="6650"/>
    <s v="US-2017-124779"/>
    <x v="565"/>
    <d v="2017-09-11T00:00:00"/>
    <s v="First Class"/>
    <s v="BF-11020"/>
    <s v="Barry Französisch"/>
    <x v="1"/>
    <s v="United States"/>
    <s v="Arlington"/>
    <x v="5"/>
    <n v="76017"/>
    <x v="2"/>
    <s v="TEC-CO-10001943"/>
    <x v="2"/>
    <x v="16"/>
    <s v="Canon PC-428 Personal Copier"/>
    <n v="319.98400000000004"/>
    <n v="2"/>
    <n v="0.2"/>
    <n v="107.99459999999999"/>
  </r>
  <r>
    <n v="6651"/>
    <s v="US-2017-124779"/>
    <x v="565"/>
    <d v="2017-09-11T00:00:00"/>
    <s v="First Class"/>
    <s v="BF-11020"/>
    <s v="Barry Französisch"/>
    <x v="1"/>
    <s v="United States"/>
    <s v="Arlington"/>
    <x v="5"/>
    <n v="76017"/>
    <x v="2"/>
    <s v="OFF-FA-10004854"/>
    <x v="1"/>
    <x v="13"/>
    <s v="Vinyl Coated Wire Paper Clips in Organizer Box, 800/Box"/>
    <n v="45.92"/>
    <n v="5"/>
    <n v="0.2"/>
    <n v="15.498000000000001"/>
  </r>
  <r>
    <n v="6652"/>
    <s v="US-2017-124779"/>
    <x v="565"/>
    <d v="2017-09-11T00:00:00"/>
    <s v="First Class"/>
    <s v="BF-11020"/>
    <s v="Barry Französisch"/>
    <x v="1"/>
    <s v="United States"/>
    <s v="Arlington"/>
    <x v="5"/>
    <n v="76017"/>
    <x v="2"/>
    <s v="FUR-FU-10001095"/>
    <x v="0"/>
    <x v="5"/>
    <s v="DAX Black Cherry Wood-Tone Poster Frame"/>
    <n v="21.184000000000001"/>
    <n v="2"/>
    <n v="0.6"/>
    <n v="-11.651199999999999"/>
  </r>
  <r>
    <n v="6653"/>
    <s v="US-2017-124779"/>
    <x v="565"/>
    <d v="2017-09-11T00:00:00"/>
    <s v="First Class"/>
    <s v="BF-11020"/>
    <s v="Barry Französisch"/>
    <x v="1"/>
    <s v="United States"/>
    <s v="Arlington"/>
    <x v="5"/>
    <n v="76017"/>
    <x v="2"/>
    <s v="OFF-PA-10000061"/>
    <x v="1"/>
    <x v="10"/>
    <s v="Xerox 205"/>
    <n v="20.736000000000004"/>
    <n v="4"/>
    <n v="0.2"/>
    <n v="7.2576000000000001"/>
  </r>
  <r>
    <n v="6654"/>
    <s v="US-2017-124779"/>
    <x v="565"/>
    <d v="2017-09-11T00:00:00"/>
    <s v="First Class"/>
    <s v="BF-11020"/>
    <s v="Barry Französisch"/>
    <x v="1"/>
    <s v="United States"/>
    <s v="Arlington"/>
    <x v="5"/>
    <n v="76017"/>
    <x v="2"/>
    <s v="FUR-CH-10003535"/>
    <x v="0"/>
    <x v="1"/>
    <s v="Global Armless Task Chair, Royal Blue"/>
    <n v="213.42999999999995"/>
    <n v="5"/>
    <n v="0.3"/>
    <n v="-39.636999999999993"/>
  </r>
  <r>
    <n v="6655"/>
    <s v="CA-2017-135937"/>
    <x v="297"/>
    <d v="2017-02-27T00:00:00"/>
    <s v="Standard Class"/>
    <s v="KM-16375"/>
    <s v="Katherine Murray"/>
    <x v="2"/>
    <s v="United States"/>
    <s v="Gilbert"/>
    <x v="16"/>
    <n v="85234"/>
    <x v="1"/>
    <s v="TEC-PH-10004447"/>
    <x v="2"/>
    <x v="7"/>
    <s v="Toshiba IPT2010-SD IP Telephone"/>
    <n v="333.57600000000002"/>
    <n v="3"/>
    <n v="0.2"/>
    <n v="25.018199999999993"/>
  </r>
  <r>
    <n v="6656"/>
    <s v="CA-2017-135937"/>
    <x v="297"/>
    <d v="2017-02-27T00:00:00"/>
    <s v="Standard Class"/>
    <s v="KM-16375"/>
    <s v="Katherine Murray"/>
    <x v="2"/>
    <s v="United States"/>
    <s v="Gilbert"/>
    <x v="16"/>
    <n v="85234"/>
    <x v="1"/>
    <s v="TEC-AC-10001114"/>
    <x v="2"/>
    <x v="11"/>
    <s v="Microsoft Wireless Mobile Mouse 4000"/>
    <n v="31.992000000000004"/>
    <n v="1"/>
    <n v="0.2"/>
    <n v="4.7987999999999964"/>
  </r>
  <r>
    <n v="6657"/>
    <s v="CA-2017-135937"/>
    <x v="297"/>
    <d v="2017-02-27T00:00:00"/>
    <s v="Standard Class"/>
    <s v="KM-16375"/>
    <s v="Katherine Murray"/>
    <x v="2"/>
    <s v="United States"/>
    <s v="Gilbert"/>
    <x v="16"/>
    <n v="85234"/>
    <x v="1"/>
    <s v="OFF-ST-10000563"/>
    <x v="1"/>
    <x v="4"/>
    <s v="Fellowes Bankers Box Stor/Drawer Steel Plus"/>
    <n v="51.168000000000006"/>
    <n v="2"/>
    <n v="0.2"/>
    <n v="-6.3960000000000008"/>
  </r>
  <r>
    <n v="6658"/>
    <s v="CA-2017-135937"/>
    <x v="297"/>
    <d v="2017-02-27T00:00:00"/>
    <s v="Standard Class"/>
    <s v="KM-16375"/>
    <s v="Katherine Murray"/>
    <x v="2"/>
    <s v="United States"/>
    <s v="Gilbert"/>
    <x v="16"/>
    <n v="85234"/>
    <x v="1"/>
    <s v="OFF-EN-10004846"/>
    <x v="1"/>
    <x v="12"/>
    <s v="Letter or Legal Size Expandable Poly String Tie Envelopes"/>
    <n v="10.64"/>
    <n v="5"/>
    <n v="0.2"/>
    <n v="3.8570000000000002"/>
  </r>
  <r>
    <n v="6659"/>
    <s v="CA-2017-135937"/>
    <x v="297"/>
    <d v="2017-02-27T00:00:00"/>
    <s v="Standard Class"/>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s v="Standard Class"/>
    <s v="KM-16375"/>
    <s v="Katherine Murray"/>
    <x v="2"/>
    <s v="United States"/>
    <s v="Gilbert"/>
    <x v="16"/>
    <n v="85234"/>
    <x v="1"/>
    <s v="FUR-TA-10001039"/>
    <x v="0"/>
    <x v="3"/>
    <s v="KI Adjustable-Height Table"/>
    <n v="386.91"/>
    <n v="9"/>
    <n v="0.5"/>
    <n v="-185.71679999999998"/>
  </r>
  <r>
    <n v="6661"/>
    <s v="CA-2015-129322"/>
    <x v="816"/>
    <d v="2015-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s v="Second Class"/>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s v="Second Class"/>
    <s v="DB-13405"/>
    <s v="Denny Blanton"/>
    <x v="0"/>
    <s v="United States"/>
    <s v="Lawrence"/>
    <x v="31"/>
    <n v="1841"/>
    <x v="3"/>
    <s v="OFF-BI-10001718"/>
    <x v="1"/>
    <x v="8"/>
    <s v="GBC DocuBind P50 Personal Binding Machine"/>
    <n v="447.85999999999996"/>
    <n v="7"/>
    <n v="0"/>
    <n v="210.49419999999998"/>
  </r>
  <r>
    <n v="6664"/>
    <s v="CA-2017-162173"/>
    <x v="40"/>
    <d v="2017-11-01T00:00:00"/>
    <s v="Standard Class"/>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s v="Standard Class"/>
    <s v="OT-18730"/>
    <s v="Olvera Toch"/>
    <x v="0"/>
    <s v="United States"/>
    <s v="Virginia Beach"/>
    <x v="17"/>
    <n v="23464"/>
    <x v="0"/>
    <s v="OFF-EN-10002831"/>
    <x v="1"/>
    <x v="12"/>
    <s v="Tyvek  Top-Opening Peel &amp; Seel  Envelopes, Gray"/>
    <n v="251.57999999999998"/>
    <n v="7"/>
    <n v="0"/>
    <n v="113.21099999999998"/>
  </r>
  <r>
    <n v="6666"/>
    <s v="CA-2016-115483"/>
    <x v="216"/>
    <d v="2016-07-18T00:00:00"/>
    <s v="Second Class"/>
    <s v="JS-15880"/>
    <s v="John Stevenson"/>
    <x v="0"/>
    <s v="United States"/>
    <s v="Irving"/>
    <x v="5"/>
    <n v="75061"/>
    <x v="2"/>
    <s v="OFF-PA-10001497"/>
    <x v="1"/>
    <x v="10"/>
    <s v="Xerox 1914"/>
    <n v="219.84000000000003"/>
    <n v="5"/>
    <n v="0.2"/>
    <n v="79.691999999999979"/>
  </r>
  <r>
    <n v="6667"/>
    <s v="CA-2017-122175"/>
    <x v="605"/>
    <d v="2017-05-14T00:00:00"/>
    <s v="Second Class"/>
    <s v="CA-12775"/>
    <s v="Cynthia Arntzen"/>
    <x v="0"/>
    <s v="United States"/>
    <s v="Vineland"/>
    <x v="30"/>
    <n v="8360"/>
    <x v="3"/>
    <s v="FUR-FU-10000719"/>
    <x v="0"/>
    <x v="5"/>
    <s v="DAX Cubicle Frames, 8-1/2 x 11"/>
    <n v="42.85"/>
    <n v="5"/>
    <n v="0"/>
    <n v="15.426000000000002"/>
  </r>
  <r>
    <n v="6668"/>
    <s v="CA-2017-122175"/>
    <x v="605"/>
    <d v="2017-05-14T00:00:00"/>
    <s v="Second Class"/>
    <s v="CA-12775"/>
    <s v="Cynthia Arntzen"/>
    <x v="0"/>
    <s v="United States"/>
    <s v="Vineland"/>
    <x v="30"/>
    <n v="8360"/>
    <x v="3"/>
    <s v="OFF-LA-10002271"/>
    <x v="1"/>
    <x v="2"/>
    <s v="Smead Alpha-Z Color-Coded Second Alphabetical Labels and Starter Set"/>
    <n v="6.16"/>
    <n v="2"/>
    <n v="0"/>
    <n v="2.9567999999999999"/>
  </r>
  <r>
    <n v="6669"/>
    <s v="CA-2017-122175"/>
    <x v="605"/>
    <d v="2017-05-14T00:00:00"/>
    <s v="Second Class"/>
    <s v="CA-12775"/>
    <s v="Cynthia Arntzen"/>
    <x v="0"/>
    <s v="United States"/>
    <s v="Vineland"/>
    <x v="30"/>
    <n v="8360"/>
    <x v="3"/>
    <s v="OFF-SU-10004661"/>
    <x v="1"/>
    <x v="14"/>
    <s v="Acme Titanium Bonded Scissors"/>
    <n v="17"/>
    <n v="2"/>
    <n v="0"/>
    <n v="4.42"/>
  </r>
  <r>
    <n v="6670"/>
    <s v="CA-2017-122175"/>
    <x v="605"/>
    <d v="2017-05-14T00:00:00"/>
    <s v="Second Class"/>
    <s v="CA-12775"/>
    <s v="Cynthia Arntzen"/>
    <x v="0"/>
    <s v="United States"/>
    <s v="Vineland"/>
    <x v="30"/>
    <n v="8360"/>
    <x v="3"/>
    <s v="TEC-AC-10004859"/>
    <x v="2"/>
    <x v="11"/>
    <s v="Maxell Pro 80 Minute CD-R, 10/Pack"/>
    <n v="87.4"/>
    <n v="5"/>
    <n v="0"/>
    <n v="34.960000000000008"/>
  </r>
  <r>
    <n v="6671"/>
    <s v="CA-2017-161088"/>
    <x v="1126"/>
    <d v="2017-05-29T00:00:00"/>
    <s v="Standard Class"/>
    <s v="MH-18115"/>
    <s v="Mick Hernandez"/>
    <x v="2"/>
    <s v="United States"/>
    <s v="Columbus"/>
    <x v="32"/>
    <n v="31907"/>
    <x v="0"/>
    <s v="OFF-BI-10002824"/>
    <x v="1"/>
    <x v="8"/>
    <s v="Recycled Easel Ring Binders"/>
    <n v="29.84"/>
    <n v="2"/>
    <n v="0"/>
    <n v="13.427999999999997"/>
  </r>
  <r>
    <n v="6672"/>
    <s v="CA-2014-154837"/>
    <x v="709"/>
    <d v="2014-08-27T00:00:00"/>
    <s v="Second Class"/>
    <s v="RB-19645"/>
    <s v="Robert Barroso"/>
    <x v="1"/>
    <s v="United States"/>
    <s v="Los Angeles"/>
    <x v="1"/>
    <n v="90032"/>
    <x v="1"/>
    <s v="OFF-BI-10001575"/>
    <x v="1"/>
    <x v="8"/>
    <s v="GBC Linen Binding Covers"/>
    <n v="49.568000000000005"/>
    <n v="2"/>
    <n v="0.2"/>
    <n v="17.348799999999997"/>
  </r>
  <r>
    <n v="6673"/>
    <s v="CA-2015-153794"/>
    <x v="861"/>
    <d v="2015-09-16T00:00:00"/>
    <s v="Standard Class"/>
    <s v="SB-20290"/>
    <s v="Sean Braxton"/>
    <x v="1"/>
    <s v="United States"/>
    <s v="San Diego"/>
    <x v="1"/>
    <n v="92024"/>
    <x v="1"/>
    <s v="OFF-AR-10000380"/>
    <x v="1"/>
    <x v="6"/>
    <s v="Hunt PowerHouse Electric Pencil Sharpener, Blue"/>
    <n v="265.85999999999996"/>
    <n v="7"/>
    <n v="0"/>
    <n v="79.757999999999967"/>
  </r>
  <r>
    <n v="6674"/>
    <s v="CA-2015-135510"/>
    <x v="577"/>
    <d v="2015-09-12T00:00:00"/>
    <s v="Standard Class"/>
    <s v="TW-21025"/>
    <s v="Tamara Willingham"/>
    <x v="2"/>
    <s v="United States"/>
    <s v="Charlottesville"/>
    <x v="17"/>
    <n v="22901"/>
    <x v="0"/>
    <s v="FUR-FU-10000820"/>
    <x v="0"/>
    <x v="5"/>
    <s v="Tensor Brushed Steel Torchiere Floor Lamp"/>
    <n v="67.959999999999994"/>
    <n v="4"/>
    <n v="0"/>
    <n v="12.232799999999997"/>
  </r>
  <r>
    <n v="6675"/>
    <s v="CA-2015-109337"/>
    <x v="82"/>
    <d v="2015-11-23T00:00:00"/>
    <s v="Second Class"/>
    <s v="DL-13330"/>
    <s v="Denise Leinenbach"/>
    <x v="0"/>
    <s v="United States"/>
    <s v="Lawrence"/>
    <x v="14"/>
    <n v="46226"/>
    <x v="2"/>
    <s v="OFF-AR-10003759"/>
    <x v="1"/>
    <x v="6"/>
    <s v="Crayola Anti Dust Chalk, 12/Pack"/>
    <n v="10.92"/>
    <n v="6"/>
    <n v="0"/>
    <n v="4.9139999999999997"/>
  </r>
  <r>
    <n v="6676"/>
    <s v="CA-2015-109337"/>
    <x v="82"/>
    <d v="2015-11-23T00:00:00"/>
    <s v="Second Class"/>
    <s v="DL-13330"/>
    <s v="Denise Leinenbach"/>
    <x v="0"/>
    <s v="United States"/>
    <s v="Lawrence"/>
    <x v="14"/>
    <n v="46226"/>
    <x v="2"/>
    <s v="TEC-MA-10002930"/>
    <x v="2"/>
    <x v="15"/>
    <s v="Ricoh - Ink Collector Unit for GX3000 Series Printers"/>
    <n v="83.9"/>
    <n v="2"/>
    <n v="0"/>
    <n v="22.653000000000006"/>
  </r>
  <r>
    <n v="6677"/>
    <s v="CA-2015-109337"/>
    <x v="82"/>
    <d v="2015-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s v="Second Class"/>
    <s v="DL-13330"/>
    <s v="Denise Leinenbach"/>
    <x v="0"/>
    <s v="United States"/>
    <s v="Lawrence"/>
    <x v="14"/>
    <n v="46226"/>
    <x v="2"/>
    <s v="TEC-AC-10000990"/>
    <x v="2"/>
    <x v="11"/>
    <s v="Imation Bio 2GB USB Flash Drive Imation Corp"/>
    <n v="393.54"/>
    <n v="3"/>
    <n v="0"/>
    <n v="165.28680000000003"/>
  </r>
  <r>
    <n v="6679"/>
    <s v="CA-2014-150329"/>
    <x v="982"/>
    <d v="2014-10-14T00:00:00"/>
    <s v="Standard Class"/>
    <s v="SD-20485"/>
    <s v="Shirley Daniels"/>
    <x v="2"/>
    <s v="United States"/>
    <s v="Phoenix"/>
    <x v="16"/>
    <n v="85023"/>
    <x v="1"/>
    <s v="FUR-FU-10003724"/>
    <x v="0"/>
    <x v="5"/>
    <s v="Westinghouse Clip-On Gooseneck Lamps"/>
    <n v="46.872"/>
    <n v="7"/>
    <n v="0.2"/>
    <n v="3.5153999999999979"/>
  </r>
  <r>
    <n v="6680"/>
    <s v="CA-2017-145037"/>
    <x v="264"/>
    <d v="2017-09-07T00:00:00"/>
    <s v="Second Class"/>
    <s v="TB-21055"/>
    <s v="Ted Butterfield"/>
    <x v="0"/>
    <s v="United States"/>
    <s v="Meriden"/>
    <x v="29"/>
    <n v="6450"/>
    <x v="3"/>
    <s v="OFF-ST-10000918"/>
    <x v="1"/>
    <x v="4"/>
    <s v="Crate-A-Files"/>
    <n v="10.9"/>
    <n v="1"/>
    <n v="0"/>
    <n v="2.8339999999999996"/>
  </r>
  <r>
    <n v="6681"/>
    <s v="CA-2017-145037"/>
    <x v="264"/>
    <d v="2017-09-07T00:00:00"/>
    <s v="Second Class"/>
    <s v="TB-21055"/>
    <s v="Ted Butterfield"/>
    <x v="0"/>
    <s v="United States"/>
    <s v="Meriden"/>
    <x v="29"/>
    <n v="6450"/>
    <x v="3"/>
    <s v="OFF-PA-10000157"/>
    <x v="1"/>
    <x v="10"/>
    <s v="Xerox 191"/>
    <n v="79.92"/>
    <n v="4"/>
    <n v="0"/>
    <n v="37.562399999999997"/>
  </r>
  <r>
    <n v="6682"/>
    <s v="CA-2017-145037"/>
    <x v="264"/>
    <d v="2017-09-07T00:00:00"/>
    <s v="Second Class"/>
    <s v="TB-21055"/>
    <s v="Ted Butterfield"/>
    <x v="0"/>
    <s v="United States"/>
    <s v="Meriden"/>
    <x v="29"/>
    <n v="6450"/>
    <x v="3"/>
    <s v="OFF-PA-10002499"/>
    <x v="1"/>
    <x v="10"/>
    <s v="Xerox 1890"/>
    <n v="146.82"/>
    <n v="3"/>
    <n v="0"/>
    <n v="73.41"/>
  </r>
  <r>
    <n v="6683"/>
    <s v="CA-2017-154466"/>
    <x v="314"/>
    <d v="2017-01-02T00:00:00"/>
    <s v="First Class"/>
    <s v="DP-13390"/>
    <s v="Dennis Pardue"/>
    <x v="2"/>
    <s v="United States"/>
    <s v="Franklin"/>
    <x v="6"/>
    <n v="53132"/>
    <x v="2"/>
    <s v="OFF-BI-10002012"/>
    <x v="1"/>
    <x v="8"/>
    <s v="Wilson Jones Easy Flow II Sheet Lifters"/>
    <n v="3.6"/>
    <n v="2"/>
    <n v="0"/>
    <n v="1.728"/>
  </r>
  <r>
    <n v="6684"/>
    <s v="CA-2014-109134"/>
    <x v="1127"/>
    <d v="2014-11-10T00:00:00"/>
    <s v="Standard Class"/>
    <s v="DE-13255"/>
    <s v="Deanra Eno"/>
    <x v="2"/>
    <s v="United States"/>
    <s v="Los Angeles"/>
    <x v="1"/>
    <n v="90008"/>
    <x v="1"/>
    <s v="FUR-FU-10000320"/>
    <x v="0"/>
    <x v="5"/>
    <s v="OIC Stacking Trays"/>
    <n v="20.04"/>
    <n v="6"/>
    <n v="0"/>
    <n v="8.8176000000000023"/>
  </r>
  <r>
    <n v="6685"/>
    <s v="US-2015-129637"/>
    <x v="997"/>
    <d v="2015-12-22T00:00:00"/>
    <s v="Standard Class"/>
    <s v="MC-18100"/>
    <s v="Mick Crebagga"/>
    <x v="0"/>
    <s v="United States"/>
    <s v="Bloomington"/>
    <x v="10"/>
    <n v="61701"/>
    <x v="2"/>
    <s v="OFF-ST-10003716"/>
    <x v="1"/>
    <x v="4"/>
    <s v="Tennsco Double-Tier Lockers"/>
    <n v="180.01600000000002"/>
    <n v="1"/>
    <n v="0.2"/>
    <n v="-15.751400000000004"/>
  </r>
  <r>
    <n v="6686"/>
    <s v="US-2015-129637"/>
    <x v="997"/>
    <d v="2015-12-22T00:00:00"/>
    <s v="Standard Class"/>
    <s v="MC-18100"/>
    <s v="Mick Crebagga"/>
    <x v="0"/>
    <s v="United States"/>
    <s v="Bloomington"/>
    <x v="10"/>
    <n v="61701"/>
    <x v="2"/>
    <s v="FUR-FU-10000965"/>
    <x v="0"/>
    <x v="5"/>
    <s v="Howard Miller 11-1/2&quot; Diameter Ridgewood Wall Clock"/>
    <n v="41.552"/>
    <n v="2"/>
    <n v="0.6"/>
    <n v="-19.737199999999994"/>
  </r>
  <r>
    <n v="6687"/>
    <s v="US-2015-129637"/>
    <x v="997"/>
    <d v="2015-12-22T00:00:00"/>
    <s v="Standard Class"/>
    <s v="MC-18100"/>
    <s v="Mick Crebagga"/>
    <x v="0"/>
    <s v="United States"/>
    <s v="Bloomington"/>
    <x v="10"/>
    <n v="61701"/>
    <x v="2"/>
    <s v="OFF-AR-10003829"/>
    <x v="1"/>
    <x v="6"/>
    <s v="Newell 35"/>
    <n v="13.120000000000001"/>
    <n v="5"/>
    <n v="0.2"/>
    <n v="1.4759999999999982"/>
  </r>
  <r>
    <n v="6688"/>
    <s v="CA-2015-165162"/>
    <x v="263"/>
    <d v="2015-05-21T00:00:00"/>
    <s v="Standard Class"/>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s v="Second Class"/>
    <s v="CM-11815"/>
    <s v="Candace McMahon"/>
    <x v="1"/>
    <s v="United States"/>
    <s v="San Francisco"/>
    <x v="1"/>
    <n v="94109"/>
    <x v="1"/>
    <s v="TEC-AC-10004568"/>
    <x v="2"/>
    <x v="11"/>
    <s v="Maxell LTO Ultrium - 800 GB"/>
    <n v="111.96"/>
    <n v="4"/>
    <n v="0"/>
    <n v="21.27239999999999"/>
  </r>
  <r>
    <n v="6690"/>
    <s v="CA-2017-104108"/>
    <x v="574"/>
    <d v="2017-12-09T00:00:00"/>
    <s v="Standard Class"/>
    <s v="RP-19855"/>
    <s v="Roy Phan"/>
    <x v="1"/>
    <s v="United States"/>
    <s v="Houston"/>
    <x v="5"/>
    <n v="77095"/>
    <x v="2"/>
    <s v="OFF-AR-10000817"/>
    <x v="1"/>
    <x v="6"/>
    <s v="Manco Dry-Lighter Erasable Highlighter"/>
    <n v="12.160000000000002"/>
    <n v="5"/>
    <n v="0.2"/>
    <n v="2.1279999999999988"/>
  </r>
  <r>
    <n v="6691"/>
    <s v="US-2017-165869"/>
    <x v="689"/>
    <d v="2017-08-05T00:00:00"/>
    <s v="Standard Class"/>
    <s v="LS-17200"/>
    <s v="Luke Schmidt"/>
    <x v="1"/>
    <s v="United States"/>
    <s v="Milwaukee"/>
    <x v="6"/>
    <n v="53209"/>
    <x v="2"/>
    <s v="OFF-BI-10003460"/>
    <x v="1"/>
    <x v="8"/>
    <s v="Acco 3-Hole Punch"/>
    <n v="17.52"/>
    <n v="4"/>
    <n v="0"/>
    <n v="8.4095999999999993"/>
  </r>
  <r>
    <n v="6692"/>
    <s v="US-2017-165869"/>
    <x v="689"/>
    <d v="2017-08-05T00:00:00"/>
    <s v="Standard Class"/>
    <s v="LS-17200"/>
    <s v="Luke Schmidt"/>
    <x v="1"/>
    <s v="United States"/>
    <s v="Milwaukee"/>
    <x v="6"/>
    <n v="53209"/>
    <x v="2"/>
    <s v="OFF-AP-10002472"/>
    <x v="1"/>
    <x v="9"/>
    <s v="3M Office Air Cleaner"/>
    <n v="155.88"/>
    <n v="6"/>
    <n v="0"/>
    <n v="54.558"/>
  </r>
  <r>
    <n v="6693"/>
    <s v="CA-2017-160899"/>
    <x v="938"/>
    <d v="2017-08-13T00:00:00"/>
    <s v="Second Class"/>
    <s v="DR-12940"/>
    <s v="Daniel Raglin"/>
    <x v="2"/>
    <s v="United States"/>
    <s v="Lake Charles"/>
    <x v="28"/>
    <n v="70601"/>
    <x v="0"/>
    <s v="OFF-BI-10000632"/>
    <x v="1"/>
    <x v="8"/>
    <s v="Satellite Sectional Post Binders"/>
    <n v="477.51"/>
    <n v="11"/>
    <n v="0"/>
    <n v="219.65459999999999"/>
  </r>
  <r>
    <n v="6694"/>
    <s v="CA-2017-144225"/>
    <x v="1033"/>
    <d v="2017-10-02T00:00:00"/>
    <s v="Second Class"/>
    <s v="CC-12475"/>
    <s v="Cindy Chapman"/>
    <x v="0"/>
    <s v="United States"/>
    <s v="Baltimore"/>
    <x v="39"/>
    <n v="21215"/>
    <x v="3"/>
    <s v="OFF-PA-10000062"/>
    <x v="1"/>
    <x v="10"/>
    <s v="Green Bar Computer Printout Paper"/>
    <n v="164.88"/>
    <n v="3"/>
    <n v="0"/>
    <n v="80.791200000000003"/>
  </r>
  <r>
    <n v="6695"/>
    <s v="US-2016-163538"/>
    <x v="370"/>
    <d v="2016-08-30T00:00:00"/>
    <s v="Standard Class"/>
    <s v="SS-20515"/>
    <s v="Shirley Schmidt"/>
    <x v="2"/>
    <s v="United States"/>
    <s v="Franklin"/>
    <x v="6"/>
    <n v="53132"/>
    <x v="2"/>
    <s v="TEC-AC-10002006"/>
    <x v="2"/>
    <x v="11"/>
    <s v="Memorex Micro Travel Drive 16 GB"/>
    <n v="47.97"/>
    <n v="3"/>
    <n v="0"/>
    <n v="14.870699999999998"/>
  </r>
  <r>
    <n v="6696"/>
    <s v="US-2016-155103"/>
    <x v="499"/>
    <d v="2016-12-07T00:00:00"/>
    <s v="Standard Class"/>
    <s v="JF-15190"/>
    <s v="Jamie Frazer"/>
    <x v="0"/>
    <s v="United States"/>
    <s v="New York City"/>
    <x v="15"/>
    <n v="10024"/>
    <x v="3"/>
    <s v="OFF-BI-10004318"/>
    <x v="1"/>
    <x v="8"/>
    <s v="Ibico EB-19 Dual Function Manual Binding System"/>
    <n v="415.17600000000004"/>
    <n v="3"/>
    <n v="0.2"/>
    <n v="134.93219999999999"/>
  </r>
  <r>
    <n v="6697"/>
    <s v="US-2016-155103"/>
    <x v="499"/>
    <d v="2016-12-07T00:00:00"/>
    <s v="Standard Class"/>
    <s v="JF-15190"/>
    <s v="Jamie Frazer"/>
    <x v="0"/>
    <s v="United States"/>
    <s v="New York City"/>
    <x v="15"/>
    <n v="10024"/>
    <x v="3"/>
    <s v="OFF-BI-10004236"/>
    <x v="1"/>
    <x v="8"/>
    <s v="XtraLife ClearVue Slant-D Ring Binder, White, 3&quot;"/>
    <n v="35.231999999999999"/>
    <n v="3"/>
    <n v="0.2"/>
    <n v="11.450399999999998"/>
  </r>
  <r>
    <n v="6698"/>
    <s v="US-2016-155103"/>
    <x v="499"/>
    <d v="2016-12-07T00:00:00"/>
    <s v="Standard Class"/>
    <s v="JF-15190"/>
    <s v="Jamie Frazer"/>
    <x v="0"/>
    <s v="United States"/>
    <s v="New York City"/>
    <x v="15"/>
    <n v="10024"/>
    <x v="3"/>
    <s v="OFF-PA-10000062"/>
    <x v="1"/>
    <x v="10"/>
    <s v="Green Bar Computer Printout Paper"/>
    <n v="54.96"/>
    <n v="1"/>
    <n v="0"/>
    <n v="26.930399999999999"/>
  </r>
  <r>
    <n v="6699"/>
    <s v="CA-2017-145429"/>
    <x v="246"/>
    <d v="2017-07-25T00:00:00"/>
    <s v="Standard Class"/>
    <s v="SW-20455"/>
    <s v="Shaun Weien"/>
    <x v="0"/>
    <s v="United States"/>
    <s v="San Diego"/>
    <x v="1"/>
    <n v="92024"/>
    <x v="1"/>
    <s v="OFF-PA-10003205"/>
    <x v="1"/>
    <x v="10"/>
    <s v="Wirebound Message Forms, Four 2 3/4 x 5 Forms per Page, Pink Paper"/>
    <n v="16.34"/>
    <n v="2"/>
    <n v="0"/>
    <n v="7.6798000000000002"/>
  </r>
  <r>
    <n v="6700"/>
    <s v="CA-2017-145429"/>
    <x v="246"/>
    <d v="2017-07-25T00:00:00"/>
    <s v="Standard Class"/>
    <s v="SW-20455"/>
    <s v="Shaun Weien"/>
    <x v="0"/>
    <s v="United States"/>
    <s v="San Diego"/>
    <x v="1"/>
    <n v="92024"/>
    <x v="1"/>
    <s v="FUR-CH-10000988"/>
    <x v="0"/>
    <x v="1"/>
    <s v="Hon Olson Stacker Stools"/>
    <n v="225.29600000000002"/>
    <n v="2"/>
    <n v="0.2"/>
    <n v="22.529599999999995"/>
  </r>
  <r>
    <n v="6701"/>
    <s v="CA-2017-145429"/>
    <x v="246"/>
    <d v="2017-07-25T00:00:00"/>
    <s v="Standard Class"/>
    <s v="SW-20455"/>
    <s v="Shaun Weien"/>
    <x v="0"/>
    <s v="United States"/>
    <s v="San Diego"/>
    <x v="1"/>
    <n v="92024"/>
    <x v="1"/>
    <s v="OFF-BI-10001524"/>
    <x v="1"/>
    <x v="8"/>
    <s v="GBC Premium Transparent Covers with Diagonal Lined Pattern"/>
    <n v="50.352000000000004"/>
    <n v="3"/>
    <n v="0.2"/>
    <n v="17.623199999999997"/>
  </r>
  <r>
    <n v="6702"/>
    <s v="CA-2015-153535"/>
    <x v="1128"/>
    <d v="2015-05-24T00:00:00"/>
    <s v="Standard Class"/>
    <s v="SG-20470"/>
    <s v="Sheri Gordon"/>
    <x v="0"/>
    <s v="United States"/>
    <s v="Wilson"/>
    <x v="3"/>
    <n v="27893"/>
    <x v="0"/>
    <s v="FUR-FU-10001986"/>
    <x v="0"/>
    <x v="5"/>
    <s v="Dana Fluorescent Magnifying Lamp, White, 36&quot;"/>
    <n v="163.136"/>
    <n v="4"/>
    <n v="0.2"/>
    <n v="20.391999999999989"/>
  </r>
  <r>
    <n v="6703"/>
    <s v="CA-2015-153535"/>
    <x v="1128"/>
    <d v="2015-05-24T00:00:00"/>
    <s v="Standard Class"/>
    <s v="SG-20470"/>
    <s v="Sheri Gordon"/>
    <x v="0"/>
    <s v="United States"/>
    <s v="Wilson"/>
    <x v="3"/>
    <n v="27893"/>
    <x v="0"/>
    <s v="OFF-BI-10001031"/>
    <x v="1"/>
    <x v="8"/>
    <s v="Pressboard Data Binders by Wilson Jones"/>
    <n v="6.4080000000000004"/>
    <n v="4"/>
    <n v="0.7"/>
    <n v="-4.9127999999999989"/>
  </r>
  <r>
    <n v="6704"/>
    <s v="CA-2015-139164"/>
    <x v="537"/>
    <d v="2015-06-28T00:00:00"/>
    <s v="Standard Class"/>
    <s v="CS-12355"/>
    <s v="Christine Sundaresam"/>
    <x v="0"/>
    <s v="United States"/>
    <s v="Long Beach"/>
    <x v="1"/>
    <n v="90805"/>
    <x v="1"/>
    <s v="TEC-PH-10002468"/>
    <x v="2"/>
    <x v="7"/>
    <s v="Plantronics CS 50-USB - headset - Convertible, Monaural"/>
    <n v="217.58400000000003"/>
    <n v="2"/>
    <n v="0.2"/>
    <n v="19.03860000000001"/>
  </r>
  <r>
    <n v="6705"/>
    <s v="CA-2015-139164"/>
    <x v="537"/>
    <d v="2015-06-28T00:00:00"/>
    <s v="Standard Class"/>
    <s v="CS-12355"/>
    <s v="Christine Sundaresam"/>
    <x v="0"/>
    <s v="United States"/>
    <s v="Long Beach"/>
    <x v="1"/>
    <n v="90805"/>
    <x v="1"/>
    <s v="OFF-FA-10003059"/>
    <x v="1"/>
    <x v="13"/>
    <s v="Assorted Color Push Pins"/>
    <n v="5.43"/>
    <n v="3"/>
    <n v="0"/>
    <n v="1.7918999999999998"/>
  </r>
  <r>
    <n v="6706"/>
    <s v="CA-2015-139164"/>
    <x v="537"/>
    <d v="2015-06-28T00:00:00"/>
    <s v="Standard Class"/>
    <s v="CS-12355"/>
    <s v="Christine Sundaresam"/>
    <x v="0"/>
    <s v="United States"/>
    <s v="Long Beach"/>
    <x v="1"/>
    <n v="90805"/>
    <x v="1"/>
    <s v="TEC-PH-10003931"/>
    <x v="2"/>
    <x v="7"/>
    <s v="JBL Micro Wireless Portable Bluetooth Speaker"/>
    <n v="143.976"/>
    <n v="3"/>
    <n v="0.2"/>
    <n v="8.998500000000007"/>
  </r>
  <r>
    <n v="6707"/>
    <s v="CA-2016-112277"/>
    <x v="545"/>
    <d v="2016-09-15T00:00:00"/>
    <s v="Standard Class"/>
    <s v="SC-20695"/>
    <s v="Steve Chapman"/>
    <x v="1"/>
    <s v="United States"/>
    <s v="Fort Lauderdale"/>
    <x v="2"/>
    <n v="33311"/>
    <x v="0"/>
    <s v="TEC-PH-10003505"/>
    <x v="2"/>
    <x v="7"/>
    <s v="Geemarc AmpliPOWER60"/>
    <n v="519.67999999999995"/>
    <n v="7"/>
    <n v="0.2"/>
    <n v="58.46399999999997"/>
  </r>
  <r>
    <n v="6708"/>
    <s v="CA-2014-167724"/>
    <x v="138"/>
    <d v="2014-04-18T00:00:00"/>
    <s v="Standard Class"/>
    <s v="BF-11170"/>
    <s v="Ben Ferrer"/>
    <x v="2"/>
    <s v="United States"/>
    <s v="Baltimore"/>
    <x v="39"/>
    <n v="21215"/>
    <x v="3"/>
    <s v="OFF-LA-10002368"/>
    <x v="1"/>
    <x v="2"/>
    <s v="Avery 479"/>
    <n v="7.83"/>
    <n v="3"/>
    <n v="0"/>
    <n v="3.6017999999999999"/>
  </r>
  <r>
    <n v="6709"/>
    <s v="CA-2015-123141"/>
    <x v="717"/>
    <d v="2015-11-19T00:00:00"/>
    <s v="Standard Class"/>
    <s v="GZ-14470"/>
    <s v="Gary Zandusky"/>
    <x v="0"/>
    <s v="United States"/>
    <s v="Rio Rancho"/>
    <x v="27"/>
    <n v="87124"/>
    <x v="1"/>
    <s v="FUR-CH-10004287"/>
    <x v="0"/>
    <x v="1"/>
    <s v="SAFCO Arco Folding Chair"/>
    <n v="883.84"/>
    <n v="4"/>
    <n v="0.2"/>
    <n v="99.431999999999931"/>
  </r>
  <r>
    <n v="6710"/>
    <s v="CA-2015-123141"/>
    <x v="717"/>
    <d v="2015-11-19T00:00:00"/>
    <s v="Standard Class"/>
    <s v="GZ-14470"/>
    <s v="Gary Zandusky"/>
    <x v="0"/>
    <s v="United States"/>
    <s v="Rio Rancho"/>
    <x v="27"/>
    <n v="87124"/>
    <x v="1"/>
    <s v="FUR-CH-10001891"/>
    <x v="0"/>
    <x v="1"/>
    <s v="Global Deluxe Office Fabric Chairs"/>
    <n v="230.35200000000003"/>
    <n v="3"/>
    <n v="0.2"/>
    <n v="20.155800000000013"/>
  </r>
  <r>
    <n v="6711"/>
    <s v="CA-2016-149503"/>
    <x v="10"/>
    <d v="2016-12-12T00:00:00"/>
    <s v="First Class"/>
    <s v="SP-20650"/>
    <s v="Stephanie Phelps"/>
    <x v="1"/>
    <s v="United States"/>
    <s v="Stockton"/>
    <x v="1"/>
    <n v="95207"/>
    <x v="1"/>
    <s v="OFF-BI-10002133"/>
    <x v="1"/>
    <x v="8"/>
    <s v="Wilson Jones Elliptical Ring 3 1/2&quot; Capacity Binders, 800 sheets"/>
    <n v="273.92"/>
    <n v="8"/>
    <n v="0.2"/>
    <n v="99.295999999999978"/>
  </r>
  <r>
    <n v="6712"/>
    <s v="CA-2017-163069"/>
    <x v="238"/>
    <d v="2017-08-21T00:00:00"/>
    <s v="Second Class"/>
    <s v="PJ-19015"/>
    <s v="Pauline Johnson"/>
    <x v="0"/>
    <s v="United States"/>
    <s v="Columbus"/>
    <x v="24"/>
    <n v="43229"/>
    <x v="3"/>
    <s v="OFF-AR-10001419"/>
    <x v="1"/>
    <x v="6"/>
    <s v="Newell 325"/>
    <n v="9.9120000000000008"/>
    <n v="3"/>
    <n v="0.2"/>
    <n v="1.2389999999999994"/>
  </r>
  <r>
    <n v="6713"/>
    <s v="CA-2017-107629"/>
    <x v="817"/>
    <d v="2017-12-14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s v="Same Day"/>
    <s v="DB-13060"/>
    <s v="Dave Brooks"/>
    <x v="0"/>
    <s v="United States"/>
    <s v="Skokie"/>
    <x v="10"/>
    <n v="60076"/>
    <x v="2"/>
    <s v="FUR-FU-10004091"/>
    <x v="0"/>
    <x v="5"/>
    <s v="Howard Miller 13&quot; Diameter Goldtone Round Wall Clock"/>
    <n v="56.328000000000003"/>
    <n v="3"/>
    <n v="0.6"/>
    <n v="-26.755799999999994"/>
  </r>
  <r>
    <n v="6715"/>
    <s v="CA-2017-107629"/>
    <x v="817"/>
    <d v="2017-12-14T00:00:00"/>
    <s v="Same Day"/>
    <s v="DB-13060"/>
    <s v="Dave Brooks"/>
    <x v="0"/>
    <s v="United States"/>
    <s v="Skokie"/>
    <x v="10"/>
    <n v="60076"/>
    <x v="2"/>
    <s v="TEC-AC-10004510"/>
    <x v="2"/>
    <x v="11"/>
    <s v="Logitech Desktop MK120 Mouse and keyboard Combo"/>
    <n v="39.264000000000003"/>
    <n v="3"/>
    <n v="0.2"/>
    <n v="-4.908000000000003"/>
  </r>
  <r>
    <n v="6716"/>
    <s v="CA-2017-107629"/>
    <x v="817"/>
    <d v="2017-12-14T00:00:00"/>
    <s v="Same Day"/>
    <s v="DB-13060"/>
    <s v="Dave Brooks"/>
    <x v="0"/>
    <s v="United States"/>
    <s v="Skokie"/>
    <x v="10"/>
    <n v="60076"/>
    <x v="2"/>
    <s v="OFF-AR-10002987"/>
    <x v="1"/>
    <x v="6"/>
    <s v="Prismacolor Color Pencil Set"/>
    <n v="95.231999999999999"/>
    <n v="6"/>
    <n v="0.2"/>
    <n v="24.998400000000011"/>
  </r>
  <r>
    <n v="6717"/>
    <s v="CA-2016-134789"/>
    <x v="143"/>
    <d v="2016-04-15T00:00:00"/>
    <s v="Standard Class"/>
    <s v="CK-12325"/>
    <s v="Christine Kargatis"/>
    <x v="2"/>
    <s v="United States"/>
    <s v="Hot Springs"/>
    <x v="36"/>
    <n v="71901"/>
    <x v="0"/>
    <s v="OFF-FA-10002280"/>
    <x v="1"/>
    <x v="13"/>
    <s v="Advantus Plastic Paper Clips"/>
    <n v="30"/>
    <n v="6"/>
    <n v="0"/>
    <n v="14.399999999999999"/>
  </r>
  <r>
    <n v="6718"/>
    <s v="CA-2016-134789"/>
    <x v="143"/>
    <d v="2016-04-15T00:00:00"/>
    <s v="Standard Class"/>
    <s v="CK-12325"/>
    <s v="Christine Kargatis"/>
    <x v="2"/>
    <s v="United States"/>
    <s v="Hot Springs"/>
    <x v="36"/>
    <n v="71901"/>
    <x v="0"/>
    <s v="OFF-PA-10001934"/>
    <x v="1"/>
    <x v="10"/>
    <s v="Xerox 1993"/>
    <n v="25.92"/>
    <n v="4"/>
    <n v="0"/>
    <n v="12.700800000000001"/>
  </r>
  <r>
    <n v="6719"/>
    <s v="CA-2016-134789"/>
    <x v="143"/>
    <d v="2016-04-15T00:00:00"/>
    <s v="Standard Class"/>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s v="First Class"/>
    <s v="SF-20065"/>
    <s v="Sandra Flanagan"/>
    <x v="0"/>
    <s v="United States"/>
    <s v="Goldsboro"/>
    <x v="3"/>
    <n v="27534"/>
    <x v="0"/>
    <s v="OFF-AP-10004859"/>
    <x v="1"/>
    <x v="9"/>
    <s v="Acco 6 Outlet Guardian Premium Surge Suppressor"/>
    <n v="34.944000000000003"/>
    <n v="3"/>
    <n v="0.2"/>
    <n v="3.0576000000000008"/>
  </r>
  <r>
    <n v="6721"/>
    <s v="CA-2017-102974"/>
    <x v="20"/>
    <d v="2017-09-24T00:00:00"/>
    <s v="Standard Class"/>
    <s v="DP-13105"/>
    <s v="Dave Poirier"/>
    <x v="1"/>
    <s v="United States"/>
    <s v="Los Angeles"/>
    <x v="1"/>
    <n v="90032"/>
    <x v="1"/>
    <s v="TEC-AC-10000057"/>
    <x v="2"/>
    <x v="11"/>
    <s v="Microsoft Natural Ergonomic Keyboard 4000"/>
    <n v="149.94999999999999"/>
    <n v="5"/>
    <n v="0"/>
    <n v="31.489499999999992"/>
  </r>
  <r>
    <n v="6722"/>
    <s v="CA-2017-102974"/>
    <x v="20"/>
    <d v="2017-09-24T00:00:00"/>
    <s v="Standard Class"/>
    <s v="DP-13105"/>
    <s v="Dave Poirier"/>
    <x v="1"/>
    <s v="United States"/>
    <s v="Los Angeles"/>
    <x v="1"/>
    <n v="90032"/>
    <x v="1"/>
    <s v="OFF-AR-10000914"/>
    <x v="1"/>
    <x v="6"/>
    <s v="Boston 16765 Mini Stand Up Battery Pencil Sharpener"/>
    <n v="23.32"/>
    <n v="2"/>
    <n v="0"/>
    <n v="6.0632000000000019"/>
  </r>
  <r>
    <n v="6723"/>
    <s v="CA-2017-102974"/>
    <x v="20"/>
    <d v="2017-09-24T00:00:00"/>
    <s v="Standard Class"/>
    <s v="DP-13105"/>
    <s v="Dave Poirier"/>
    <x v="1"/>
    <s v="United States"/>
    <s v="Los Angeles"/>
    <x v="1"/>
    <n v="90032"/>
    <x v="1"/>
    <s v="OFF-AR-10004956"/>
    <x v="1"/>
    <x v="6"/>
    <s v="Newell 33"/>
    <n v="16.740000000000002"/>
    <n v="3"/>
    <n v="0"/>
    <n v="4.8545999999999978"/>
  </r>
  <r>
    <n v="6724"/>
    <s v="US-2017-166394"/>
    <x v="507"/>
    <d v="2017-09-06T00:00:00"/>
    <s v="Second Class"/>
    <s v="VM-21835"/>
    <s v="Vivian Mathis"/>
    <x v="0"/>
    <s v="United States"/>
    <s v="Nashua"/>
    <x v="38"/>
    <n v="3060"/>
    <x v="3"/>
    <s v="OFF-FA-10001843"/>
    <x v="1"/>
    <x v="13"/>
    <s v="Staples"/>
    <n v="14.82"/>
    <n v="6"/>
    <n v="0"/>
    <n v="6.9654000000000007"/>
  </r>
  <r>
    <n v="6725"/>
    <s v="CA-2016-128811"/>
    <x v="126"/>
    <d v="2016-09-16T00:00:00"/>
    <s v="Standard Class"/>
    <s v="SF-20200"/>
    <s v="Sarah Foster"/>
    <x v="0"/>
    <s v="United States"/>
    <s v="Seattle"/>
    <x v="4"/>
    <n v="98103"/>
    <x v="1"/>
    <s v="OFF-FA-10000585"/>
    <x v="1"/>
    <x v="13"/>
    <s v="OIC Bulk Pack Metal Binder Clips"/>
    <n v="10.47"/>
    <n v="3"/>
    <n v="0"/>
    <n v="4.8162000000000003"/>
  </r>
  <r>
    <n v="6726"/>
    <s v="CA-2016-128811"/>
    <x v="126"/>
    <d v="2016-09-16T00:00:00"/>
    <s v="Standard Class"/>
    <s v="SF-20200"/>
    <s v="Sarah Foster"/>
    <x v="0"/>
    <s v="United States"/>
    <s v="Seattle"/>
    <x v="4"/>
    <n v="98103"/>
    <x v="1"/>
    <s v="OFF-LA-10003720"/>
    <x v="1"/>
    <x v="2"/>
    <s v="Avery 487"/>
    <n v="11.07"/>
    <n v="3"/>
    <n v="0"/>
    <n v="5.2028999999999996"/>
  </r>
  <r>
    <n v="6727"/>
    <s v="CA-2016-128811"/>
    <x v="126"/>
    <d v="2016-09-16T00:00:00"/>
    <s v="Standard Class"/>
    <s v="SF-20200"/>
    <s v="Sarah Foster"/>
    <x v="0"/>
    <s v="United States"/>
    <s v="Seattle"/>
    <x v="4"/>
    <n v="98103"/>
    <x v="1"/>
    <s v="OFF-BI-10000301"/>
    <x v="1"/>
    <x v="8"/>
    <s v="GBC Instant Report Kit"/>
    <n v="20.704000000000001"/>
    <n v="4"/>
    <n v="0.2"/>
    <n v="7.7639999999999993"/>
  </r>
  <r>
    <n v="6728"/>
    <s v="CA-2017-145443"/>
    <x v="682"/>
    <d v="2017-08-15T00:00:00"/>
    <s v="Second Class"/>
    <s v="SC-20695"/>
    <s v="Steve Chapman"/>
    <x v="1"/>
    <s v="United States"/>
    <s v="Richmond"/>
    <x v="14"/>
    <n v="47374"/>
    <x v="2"/>
    <s v="OFF-PA-10003302"/>
    <x v="1"/>
    <x v="10"/>
    <s v="Xerox 1906"/>
    <n v="177.2"/>
    <n v="5"/>
    <n v="0"/>
    <n v="83.283999999999992"/>
  </r>
  <r>
    <n v="6729"/>
    <s v="CA-2016-165827"/>
    <x v="254"/>
    <d v="2016-11-09T00:00:00"/>
    <s v="Standard Class"/>
    <s v="MF-17665"/>
    <s v="Maureen Fritzler"/>
    <x v="1"/>
    <s v="United States"/>
    <s v="Miami"/>
    <x v="2"/>
    <n v="33180"/>
    <x v="0"/>
    <s v="FUR-FU-10001889"/>
    <x v="0"/>
    <x v="5"/>
    <s v="Ultra Door Pull Handle"/>
    <n v="50.496000000000002"/>
    <n v="6"/>
    <n v="0.2"/>
    <n v="8.2055999999999987"/>
  </r>
  <r>
    <n v="6730"/>
    <s v="CA-2015-156734"/>
    <x v="652"/>
    <d v="2015-06-20T00:00:00"/>
    <s v="First Class"/>
    <s v="BV-11245"/>
    <s v="Benjamin Venier"/>
    <x v="1"/>
    <s v="United States"/>
    <s v="Smyrna"/>
    <x v="18"/>
    <n v="37167"/>
    <x v="0"/>
    <s v="OFF-BI-10002982"/>
    <x v="1"/>
    <x v="8"/>
    <s v="Avery Self-Adhesive Photo Pockets for Polaroid Photos"/>
    <n v="6.1290000000000004"/>
    <n v="3"/>
    <n v="0.7"/>
    <n v="-4.4945999999999984"/>
  </r>
  <r>
    <n v="6731"/>
    <s v="CA-2015-156734"/>
    <x v="652"/>
    <d v="2015-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s v="First Class"/>
    <s v="BV-11245"/>
    <s v="Benjamin Venier"/>
    <x v="1"/>
    <s v="United States"/>
    <s v="Smyrna"/>
    <x v="18"/>
    <n v="37167"/>
    <x v="0"/>
    <s v="OFF-PA-10001937"/>
    <x v="1"/>
    <x v="10"/>
    <s v="Xerox 21"/>
    <n v="20.736000000000004"/>
    <n v="4"/>
    <n v="0.2"/>
    <n v="7.2576000000000001"/>
  </r>
  <r>
    <n v="6733"/>
    <s v="CA-2014-120096"/>
    <x v="1129"/>
    <d v="2014-07-07T00:00:00"/>
    <s v="First Class"/>
    <s v="KE-16420"/>
    <s v="Katrina Edelman"/>
    <x v="1"/>
    <s v="United States"/>
    <s v="Aurora"/>
    <x v="22"/>
    <n v="80013"/>
    <x v="1"/>
    <s v="OFF-PA-10001977"/>
    <x v="1"/>
    <x v="10"/>
    <s v="Xerox 194"/>
    <n v="177.536"/>
    <n v="4"/>
    <n v="0.2"/>
    <n v="62.137599999999992"/>
  </r>
  <r>
    <n v="6734"/>
    <s v="CA-2014-120096"/>
    <x v="1129"/>
    <d v="2014-07-07T00:00:00"/>
    <s v="First Class"/>
    <s v="KE-16420"/>
    <s v="Katrina Edelman"/>
    <x v="1"/>
    <s v="United States"/>
    <s v="Aurora"/>
    <x v="22"/>
    <n v="80013"/>
    <x v="1"/>
    <s v="OFF-AP-10000692"/>
    <x v="1"/>
    <x v="9"/>
    <s v="Fellowes Mighty 8 Compact Surge Protector"/>
    <n v="32.432000000000002"/>
    <n v="2"/>
    <n v="0.2"/>
    <n v="3.2432000000000016"/>
  </r>
  <r>
    <n v="6735"/>
    <s v="CA-2015-141754"/>
    <x v="139"/>
    <d v="2015-12-25T00:00:00"/>
    <s v="Standard Class"/>
    <s v="EM-14200"/>
    <s v="Evan Minnotte"/>
    <x v="2"/>
    <s v="United States"/>
    <s v="Miami"/>
    <x v="2"/>
    <n v="33142"/>
    <x v="0"/>
    <s v="OFF-LA-10004093"/>
    <x v="1"/>
    <x v="2"/>
    <s v="Avery 486"/>
    <n v="11.696"/>
    <n v="2"/>
    <n v="0.2"/>
    <n v="3.9473999999999996"/>
  </r>
  <r>
    <n v="6736"/>
    <s v="CA-2016-123358"/>
    <x v="342"/>
    <d v="2016-04-17T00:00:00"/>
    <s v="Standard Class"/>
    <s v="BT-11680"/>
    <s v="Brian Thompson"/>
    <x v="0"/>
    <s v="United States"/>
    <s v="San Francisco"/>
    <x v="1"/>
    <n v="94122"/>
    <x v="1"/>
    <s v="OFF-AP-10004980"/>
    <x v="1"/>
    <x v="9"/>
    <s v="3M Replacement Filter for Office Air Cleaner for 20' x 33' Room"/>
    <n v="113.76"/>
    <n v="3"/>
    <n v="0"/>
    <n v="44.366400000000006"/>
  </r>
  <r>
    <n v="6737"/>
    <s v="CA-2016-123358"/>
    <x v="342"/>
    <d v="2016-04-17T00:00:00"/>
    <s v="Standard Class"/>
    <s v="BT-11680"/>
    <s v="Brian Thompson"/>
    <x v="0"/>
    <s v="United States"/>
    <s v="San Francisco"/>
    <x v="1"/>
    <n v="94122"/>
    <x v="1"/>
    <s v="OFF-ST-10001932"/>
    <x v="1"/>
    <x v="4"/>
    <s v="Fellowes Staxonsteel Drawer Files"/>
    <n v="579.51"/>
    <n v="3"/>
    <n v="0"/>
    <n v="81.131400000000014"/>
  </r>
  <r>
    <n v="6738"/>
    <s v="CA-2016-123358"/>
    <x v="342"/>
    <d v="2016-04-17T00:00:00"/>
    <s v="Standard Class"/>
    <s v="BT-11680"/>
    <s v="Brian Thompson"/>
    <x v="0"/>
    <s v="United States"/>
    <s v="San Francisco"/>
    <x v="1"/>
    <n v="94122"/>
    <x v="1"/>
    <s v="OFF-ST-10000636"/>
    <x v="1"/>
    <x v="4"/>
    <s v="Rogers Profile Extra Capacity Storage Tub"/>
    <n v="150.66"/>
    <n v="9"/>
    <n v="0"/>
    <n v="6.0263999999999918"/>
  </r>
  <r>
    <n v="6739"/>
    <s v="CA-2016-123358"/>
    <x v="342"/>
    <d v="2016-04-17T00:00:00"/>
    <s v="Standard Class"/>
    <s v="BT-11680"/>
    <s v="Brian Thompson"/>
    <x v="0"/>
    <s v="United States"/>
    <s v="San Francisco"/>
    <x v="1"/>
    <n v="94122"/>
    <x v="1"/>
    <s v="OFF-BI-10000069"/>
    <x v="1"/>
    <x v="8"/>
    <s v="GBC Prepunched Paper, 19-Hole, for Binding Systems, 24-lb"/>
    <n v="48.032000000000004"/>
    <n v="4"/>
    <n v="0.2"/>
    <n v="15.610399999999993"/>
  </r>
  <r>
    <n v="6740"/>
    <s v="CA-2014-144029"/>
    <x v="542"/>
    <d v="2014-05-31T00:00:00"/>
    <s v="Standard Class"/>
    <s v="MM-18055"/>
    <s v="Michelle Moray"/>
    <x v="0"/>
    <s v="United States"/>
    <s v="Chicago"/>
    <x v="10"/>
    <n v="60623"/>
    <x v="2"/>
    <s v="OFF-ST-10001837"/>
    <x v="1"/>
    <x v="4"/>
    <s v="SAFCO Mobile Desk Side File, Wire Frame"/>
    <n v="102.624"/>
    <n v="3"/>
    <n v="0.2"/>
    <n v="7.6968000000000032"/>
  </r>
  <r>
    <n v="6741"/>
    <s v="CA-2014-144029"/>
    <x v="542"/>
    <d v="2014-05-31T00:00:00"/>
    <s v="Standard Class"/>
    <s v="MM-18055"/>
    <s v="Michelle Moray"/>
    <x v="0"/>
    <s v="United States"/>
    <s v="Chicago"/>
    <x v="10"/>
    <n v="60623"/>
    <x v="2"/>
    <s v="FUR-CH-10003981"/>
    <x v="0"/>
    <x v="1"/>
    <s v="Global Commerce Series Low-Back Swivel/Tilt Chairs"/>
    <n v="359.77199999999999"/>
    <n v="2"/>
    <n v="0.3"/>
    <n v="-5.1396000000000583"/>
  </r>
  <r>
    <n v="6742"/>
    <s v="CA-2014-144029"/>
    <x v="542"/>
    <d v="2014-05-31T00:00:00"/>
    <s v="Standard Class"/>
    <s v="MM-18055"/>
    <s v="Michelle Moray"/>
    <x v="0"/>
    <s v="United States"/>
    <s v="Chicago"/>
    <x v="10"/>
    <n v="60623"/>
    <x v="2"/>
    <s v="OFF-AR-10000716"/>
    <x v="1"/>
    <x v="6"/>
    <s v="DIXON Ticonderoga Erasable Checking Pencils"/>
    <n v="13.392000000000001"/>
    <n v="3"/>
    <n v="0.2"/>
    <n v="3.1806000000000005"/>
  </r>
  <r>
    <n v="6743"/>
    <s v="US-2017-101784"/>
    <x v="91"/>
    <d v="2017-07-11T00:00:00"/>
    <s v="Standard Class"/>
    <s v="PO-18850"/>
    <s v="Patrick O'Brill"/>
    <x v="0"/>
    <s v="United States"/>
    <s v="Los Angeles"/>
    <x v="1"/>
    <n v="90008"/>
    <x v="1"/>
    <s v="FUR-CH-10001146"/>
    <x v="0"/>
    <x v="1"/>
    <s v="Global Task Chair, Black"/>
    <n v="122.13600000000001"/>
    <n v="3"/>
    <n v="0.2"/>
    <n v="-13.740299999999994"/>
  </r>
  <r>
    <n v="6744"/>
    <s v="CA-2015-156923"/>
    <x v="1130"/>
    <d v="2015-02-20T00:00:00"/>
    <s v="Standard Class"/>
    <s v="SP-20860"/>
    <s v="Sung Pak"/>
    <x v="1"/>
    <s v="United States"/>
    <s v="Dover"/>
    <x v="38"/>
    <n v="3820"/>
    <x v="3"/>
    <s v="OFF-PA-10002751"/>
    <x v="1"/>
    <x v="10"/>
    <s v="Xerox 1920"/>
    <n v="35.880000000000003"/>
    <n v="6"/>
    <n v="0"/>
    <n v="16.146000000000001"/>
  </r>
  <r>
    <n v="6745"/>
    <s v="CA-2017-111269"/>
    <x v="114"/>
    <d v="2017-06-18T00:00:00"/>
    <s v="Second Class"/>
    <s v="CS-12355"/>
    <s v="Christine Sundaresam"/>
    <x v="0"/>
    <s v="United States"/>
    <s v="Dublin"/>
    <x v="24"/>
    <n v="43017"/>
    <x v="3"/>
    <s v="TEC-AC-10001606"/>
    <x v="2"/>
    <x v="11"/>
    <s v="Logitech Wireless Performance Mouse MX for PC and Mac"/>
    <n v="479.952"/>
    <n v="6"/>
    <n v="0.2"/>
    <n v="107.98920000000001"/>
  </r>
  <r>
    <n v="6746"/>
    <s v="CA-2017-111269"/>
    <x v="114"/>
    <d v="2017-06-18T00:00:00"/>
    <s v="Second Class"/>
    <s v="CS-12355"/>
    <s v="Christine Sundaresam"/>
    <x v="0"/>
    <s v="United States"/>
    <s v="Dublin"/>
    <x v="24"/>
    <n v="43017"/>
    <x v="3"/>
    <s v="OFF-AR-10001427"/>
    <x v="1"/>
    <x v="6"/>
    <s v="Newell 330"/>
    <n v="23.92"/>
    <n v="5"/>
    <n v="0.2"/>
    <n v="1.7940000000000005"/>
  </r>
  <r>
    <n v="6747"/>
    <s v="CA-2017-159156"/>
    <x v="38"/>
    <d v="2017-11-16T00:00:00"/>
    <s v="First Class"/>
    <s v="KB-16600"/>
    <s v="Ken Brennan"/>
    <x v="1"/>
    <s v="United States"/>
    <s v="New York City"/>
    <x v="15"/>
    <n v="10009"/>
    <x v="3"/>
    <s v="TEC-PH-10004389"/>
    <x v="2"/>
    <x v="7"/>
    <s v="Nokia Lumia 925"/>
    <n v="629.94999999999993"/>
    <n v="5"/>
    <n v="0"/>
    <n v="163.78700000000003"/>
  </r>
  <r>
    <n v="6748"/>
    <s v="CA-2017-100230"/>
    <x v="157"/>
    <d v="2017-12-15T00:00:00"/>
    <s v="Standard Class"/>
    <s v="AA-10375"/>
    <s v="Allen Armold"/>
    <x v="0"/>
    <s v="United States"/>
    <s v="New York City"/>
    <x v="15"/>
    <n v="10035"/>
    <x v="3"/>
    <s v="OFF-BI-10002498"/>
    <x v="1"/>
    <x v="8"/>
    <s v="Clear Mylar Reinforcing Strips"/>
    <n v="14.952000000000002"/>
    <n v="1"/>
    <n v="0.2"/>
    <n v="5.0462999999999996"/>
  </r>
  <r>
    <n v="6749"/>
    <s v="CA-2017-100230"/>
    <x v="157"/>
    <d v="2017-12-15T00:00:00"/>
    <s v="Standard Class"/>
    <s v="AA-10375"/>
    <s v="Allen Armold"/>
    <x v="0"/>
    <s v="United States"/>
    <s v="New York City"/>
    <x v="15"/>
    <n v="10035"/>
    <x v="3"/>
    <s v="OFF-PA-10002245"/>
    <x v="1"/>
    <x v="10"/>
    <s v="Xerox 1895"/>
    <n v="17.940000000000001"/>
    <n v="3"/>
    <n v="0"/>
    <n v="8.0730000000000004"/>
  </r>
  <r>
    <n v="6750"/>
    <s v="CA-2017-100230"/>
    <x v="157"/>
    <d v="2017-12-15T00:00:00"/>
    <s v="Standard Class"/>
    <s v="AA-10375"/>
    <s v="Allen Armold"/>
    <x v="0"/>
    <s v="United States"/>
    <s v="New York City"/>
    <x v="15"/>
    <n v="10035"/>
    <x v="3"/>
    <s v="TEC-PH-10004522"/>
    <x v="2"/>
    <x v="7"/>
    <s v="Dexim XPower Skin Super-Thin Power Case for iPhone 5 - Black"/>
    <n v="116.98"/>
    <n v="2"/>
    <n v="0"/>
    <n v="29.245000000000005"/>
  </r>
  <r>
    <n v="6751"/>
    <s v="CA-2016-154767"/>
    <x v="931"/>
    <d v="2016-06-30T00:00:00"/>
    <s v="Second Class"/>
    <s v="BP-11155"/>
    <s v="Becky Pak"/>
    <x v="0"/>
    <s v="United States"/>
    <s v="Paterson"/>
    <x v="30"/>
    <n v="7501"/>
    <x v="3"/>
    <s v="FUR-CH-10003535"/>
    <x v="0"/>
    <x v="1"/>
    <s v="Global Armless Task Chair, Royal Blue"/>
    <n v="121.96"/>
    <n v="2"/>
    <n v="0"/>
    <n v="20.733199999999997"/>
  </r>
  <r>
    <n v="6752"/>
    <s v="CA-2016-154767"/>
    <x v="931"/>
    <d v="2016-06-30T00:00:00"/>
    <s v="Second Class"/>
    <s v="BP-11155"/>
    <s v="Becky Pak"/>
    <x v="0"/>
    <s v="United States"/>
    <s v="Paterson"/>
    <x v="30"/>
    <n v="7501"/>
    <x v="3"/>
    <s v="OFF-AP-10000595"/>
    <x v="1"/>
    <x v="9"/>
    <s v="Disposable Triple-Filter Dust Bags"/>
    <n v="8.74"/>
    <n v="2"/>
    <n v="0"/>
    <n v="2.2724000000000002"/>
  </r>
  <r>
    <n v="6753"/>
    <s v="CA-2016-154767"/>
    <x v="931"/>
    <d v="2016-06-30T00:00:00"/>
    <s v="Second Class"/>
    <s v="BP-11155"/>
    <s v="Becky Pak"/>
    <x v="0"/>
    <s v="United States"/>
    <s v="Paterson"/>
    <x v="30"/>
    <n v="7501"/>
    <x v="3"/>
    <s v="OFF-PA-10003039"/>
    <x v="1"/>
    <x v="10"/>
    <s v="Xerox 1960"/>
    <n v="61.96"/>
    <n v="2"/>
    <n v="0"/>
    <n v="27.881999999999998"/>
  </r>
  <r>
    <n v="6754"/>
    <s v="CA-2016-154767"/>
    <x v="931"/>
    <d v="2016-06-30T00:00:00"/>
    <s v="Second Class"/>
    <s v="BP-11155"/>
    <s v="Becky Pak"/>
    <x v="0"/>
    <s v="United States"/>
    <s v="Paterson"/>
    <x v="30"/>
    <n v="7501"/>
    <x v="3"/>
    <s v="OFF-BI-10002003"/>
    <x v="1"/>
    <x v="8"/>
    <s v="Ibico Presentation Index for Binding Systems"/>
    <n v="7.96"/>
    <n v="2"/>
    <n v="0"/>
    <n v="3.7412000000000001"/>
  </r>
  <r>
    <n v="6755"/>
    <s v="CA-2016-154767"/>
    <x v="931"/>
    <d v="2016-06-30T00:00:00"/>
    <s v="Second Class"/>
    <s v="BP-11155"/>
    <s v="Becky Pak"/>
    <x v="0"/>
    <s v="United States"/>
    <s v="Paterson"/>
    <x v="30"/>
    <n v="7501"/>
    <x v="3"/>
    <s v="OFF-AP-10002311"/>
    <x v="1"/>
    <x v="9"/>
    <s v="Holmes Replacement Filter for HEPA Air Cleaner, Very Large Room, HEPA Filter"/>
    <n v="275.24"/>
    <n v="4"/>
    <n v="0"/>
    <n v="121.10560000000001"/>
  </r>
  <r>
    <n v="6756"/>
    <s v="CA-2017-124205"/>
    <x v="175"/>
    <d v="2017-09-19T00:00:00"/>
    <s v="Standard Class"/>
    <s v="TC-21145"/>
    <s v="Theresa Coyne"/>
    <x v="1"/>
    <s v="United States"/>
    <s v="Lakewood"/>
    <x v="30"/>
    <n v="8701"/>
    <x v="3"/>
    <s v="FUR-FU-10002445"/>
    <x v="0"/>
    <x v="5"/>
    <s v="DAX Two-Tone Rosewood/Black Document Frame, Desktop, 5 x 7"/>
    <n v="47.400000000000006"/>
    <n v="5"/>
    <n v="0"/>
    <n v="18.960000000000004"/>
  </r>
  <r>
    <n v="6757"/>
    <s v="CA-2017-124205"/>
    <x v="175"/>
    <d v="2017-09-19T00:00:00"/>
    <s v="Standard Class"/>
    <s v="TC-21145"/>
    <s v="Theresa Coyne"/>
    <x v="1"/>
    <s v="United States"/>
    <s v="Lakewood"/>
    <x v="30"/>
    <n v="8701"/>
    <x v="3"/>
    <s v="FUR-CH-10003606"/>
    <x v="0"/>
    <x v="1"/>
    <s v="SAFCO Folding Chair Trolley"/>
    <n v="512.96"/>
    <n v="4"/>
    <n v="0"/>
    <n v="143.62880000000001"/>
  </r>
  <r>
    <n v="6758"/>
    <s v="CA-2017-124205"/>
    <x v="175"/>
    <d v="2017-09-19T00:00:00"/>
    <s v="Standard Class"/>
    <s v="TC-21145"/>
    <s v="Theresa Coyne"/>
    <x v="1"/>
    <s v="United States"/>
    <s v="Lakewood"/>
    <x v="30"/>
    <n v="8701"/>
    <x v="3"/>
    <s v="TEC-PH-10002115"/>
    <x v="2"/>
    <x v="7"/>
    <s v="Plantronics 81402"/>
    <n v="395.93999999999994"/>
    <n v="6"/>
    <n v="0"/>
    <n v="102.94440000000002"/>
  </r>
  <r>
    <n v="6759"/>
    <s v="CA-2017-124205"/>
    <x v="175"/>
    <d v="2017-09-19T00:00:00"/>
    <s v="Standard Class"/>
    <s v="TC-21145"/>
    <s v="Theresa Coyne"/>
    <x v="1"/>
    <s v="United States"/>
    <s v="Lakewood"/>
    <x v="30"/>
    <n v="8701"/>
    <x v="3"/>
    <s v="OFF-ST-10000934"/>
    <x v="1"/>
    <x v="4"/>
    <s v="Contico 72&quot;H Heavy-Duty Storage System"/>
    <n v="81.96"/>
    <n v="2"/>
    <n v="0"/>
    <n v="0"/>
  </r>
  <r>
    <n v="6760"/>
    <s v="CA-2017-165715"/>
    <x v="574"/>
    <d v="2017-12-08T00:00:00"/>
    <s v="Standard Class"/>
    <s v="BG-11035"/>
    <s v="Barry Gonzalez"/>
    <x v="0"/>
    <s v="United States"/>
    <s v="Greensboro"/>
    <x v="3"/>
    <n v="27405"/>
    <x v="0"/>
    <s v="OFF-AR-10003903"/>
    <x v="1"/>
    <x v="6"/>
    <s v="Sanford 52201 APSCO Electric Pencil Sharpener"/>
    <n v="32.776000000000003"/>
    <n v="1"/>
    <n v="0.2"/>
    <n v="2.4581999999999997"/>
  </r>
  <r>
    <n v="6761"/>
    <s v="CA-2017-100636"/>
    <x v="335"/>
    <d v="2017-06-30T00:00:00"/>
    <s v="Standard Class"/>
    <s v="DO-13435"/>
    <s v="Denny Ordway"/>
    <x v="0"/>
    <s v="United States"/>
    <s v="New York City"/>
    <x v="15"/>
    <n v="10035"/>
    <x v="3"/>
    <s v="OFF-ST-10004123"/>
    <x v="1"/>
    <x v="4"/>
    <s v="Safco Industrial Wire Shelving System"/>
    <n v="272.94"/>
    <n v="3"/>
    <n v="0"/>
    <n v="0"/>
  </r>
  <r>
    <n v="6762"/>
    <s v="CA-2016-162943"/>
    <x v="1131"/>
    <d v="2016-07-26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s v="Standard Class"/>
    <s v="RL-19615"/>
    <s v="Rob Lucas"/>
    <x v="0"/>
    <s v="United States"/>
    <s v="Chicago"/>
    <x v="10"/>
    <n v="60623"/>
    <x v="2"/>
    <s v="OFF-LA-10000240"/>
    <x v="1"/>
    <x v="2"/>
    <s v="Self-Adhesive Address Labels for Typewriters by Universal"/>
    <n v="29.24"/>
    <n v="5"/>
    <n v="0.2"/>
    <n v="9.8685000000000009"/>
  </r>
  <r>
    <n v="6764"/>
    <s v="CA-2016-144764"/>
    <x v="476"/>
    <d v="2016-09-08T00:00:00"/>
    <s v="Standard Class"/>
    <s v="RL-19615"/>
    <s v="Rob Lucas"/>
    <x v="0"/>
    <s v="United States"/>
    <s v="Chicago"/>
    <x v="10"/>
    <n v="60623"/>
    <x v="2"/>
    <s v="OFF-ST-10002485"/>
    <x v="1"/>
    <x v="4"/>
    <s v="Rogers Deluxe File Chest"/>
    <n v="35.167999999999999"/>
    <n v="2"/>
    <n v="0.2"/>
    <n v="-8.3524000000000012"/>
  </r>
  <r>
    <n v="6765"/>
    <s v="CA-2016-144764"/>
    <x v="476"/>
    <d v="2016-09-08T00:00:00"/>
    <s v="Standard Class"/>
    <s v="RL-19615"/>
    <s v="Rob Lucas"/>
    <x v="0"/>
    <s v="United States"/>
    <s v="Chicago"/>
    <x v="10"/>
    <n v="60623"/>
    <x v="2"/>
    <s v="TEC-MA-10003230"/>
    <x v="2"/>
    <x v="15"/>
    <s v="Okidata C610n Printer"/>
    <n v="1362.8999999999999"/>
    <n v="3"/>
    <n v="0.3"/>
    <n v="-19.470000000000141"/>
  </r>
  <r>
    <n v="6766"/>
    <s v="CA-2017-100615"/>
    <x v="693"/>
    <d v="2017-04-24T00:00:00"/>
    <s v="Standard Class"/>
    <s v="SJ-20215"/>
    <s v="Sarah Jordon"/>
    <x v="0"/>
    <s v="United States"/>
    <s v="Chicago"/>
    <x v="10"/>
    <n v="60653"/>
    <x v="2"/>
    <s v="FUR-CH-10002602"/>
    <x v="0"/>
    <x v="1"/>
    <s v="DMI Arturo Collection Mission-style Design Wood Chair"/>
    <n v="317.05799999999999"/>
    <n v="3"/>
    <n v="0.3"/>
    <n v="-18.117599999999996"/>
  </r>
  <r>
    <n v="6767"/>
    <s v="CA-2017-100615"/>
    <x v="693"/>
    <d v="2017-04-24T00:00:00"/>
    <s v="Standard Class"/>
    <s v="SJ-20215"/>
    <s v="Sarah Jordon"/>
    <x v="0"/>
    <s v="United States"/>
    <s v="Chicago"/>
    <x v="10"/>
    <n v="60653"/>
    <x v="2"/>
    <s v="OFF-AR-10001683"/>
    <x v="1"/>
    <x v="6"/>
    <s v="Lumber Crayons"/>
    <n v="15.76"/>
    <n v="2"/>
    <n v="0.2"/>
    <n v="3.5460000000000007"/>
  </r>
  <r>
    <n v="6768"/>
    <s v="CA-2017-100615"/>
    <x v="693"/>
    <d v="2017-04-24T00:00:00"/>
    <s v="Standard Class"/>
    <s v="SJ-20215"/>
    <s v="Sarah Jordon"/>
    <x v="0"/>
    <s v="United States"/>
    <s v="Chicago"/>
    <x v="10"/>
    <n v="60653"/>
    <x v="2"/>
    <s v="FUR-FU-10002456"/>
    <x v="0"/>
    <x v="5"/>
    <s v="Master Caster Door Stop, Large Neon Orange"/>
    <n v="14.560000000000002"/>
    <n v="5"/>
    <n v="0.6"/>
    <n v="-6.1879999999999988"/>
  </r>
  <r>
    <n v="6769"/>
    <s v="CA-2014-109302"/>
    <x v="1132"/>
    <d v="2014-08-16T00:00:00"/>
    <s v="Standard Class"/>
    <s v="CS-12175"/>
    <s v="Charles Sheldon"/>
    <x v="1"/>
    <s v="United States"/>
    <s v="Lakewood"/>
    <x v="30"/>
    <n v="8701"/>
    <x v="3"/>
    <s v="OFF-BI-10002854"/>
    <x v="1"/>
    <x v="8"/>
    <s v="Performers Binder/Pad Holder, Black"/>
    <n v="196.21"/>
    <n v="7"/>
    <n v="0"/>
    <n v="98.105000000000004"/>
  </r>
  <r>
    <n v="6770"/>
    <s v="CA-2017-139787"/>
    <x v="20"/>
    <d v="2017-09-23T00:00:00"/>
    <s v="Standard Class"/>
    <s v="JP-16135"/>
    <s v="Julie Prescott"/>
    <x v="2"/>
    <s v="United States"/>
    <s v="Columbus"/>
    <x v="32"/>
    <n v="31907"/>
    <x v="0"/>
    <s v="OFF-AR-10002445"/>
    <x v="1"/>
    <x v="6"/>
    <s v="SANFORD Major Accent Highlighters"/>
    <n v="35.4"/>
    <n v="5"/>
    <n v="0"/>
    <n v="13.452000000000002"/>
  </r>
  <r>
    <n v="6771"/>
    <s v="CA-2017-139402"/>
    <x v="34"/>
    <d v="2017-12-13T00:00:00"/>
    <s v="Standard Class"/>
    <s v="NC-18535"/>
    <s v="Nick Crebassa"/>
    <x v="1"/>
    <s v="United States"/>
    <s v="Phoenix"/>
    <x v="16"/>
    <n v="85023"/>
    <x v="1"/>
    <s v="OFF-PA-10004359"/>
    <x v="1"/>
    <x v="10"/>
    <s v="Multicolor Computer Printout Paper"/>
    <n v="419.4"/>
    <n v="5"/>
    <n v="0.2"/>
    <n v="146.79"/>
  </r>
  <r>
    <n v="6772"/>
    <s v="CA-2017-139402"/>
    <x v="34"/>
    <d v="2017-12-13T00:00:00"/>
    <s v="Standard Class"/>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s v="Standard Class"/>
    <s v="CW-11905"/>
    <s v="Carl Weiss"/>
    <x v="2"/>
    <s v="United States"/>
    <s v="Los Angeles"/>
    <x v="1"/>
    <n v="90004"/>
    <x v="1"/>
    <s v="OFF-BI-10003314"/>
    <x v="1"/>
    <x v="8"/>
    <s v="Tuff Stuff Recycled Round Ring Binders"/>
    <n v="7.7120000000000006"/>
    <n v="2"/>
    <n v="0.2"/>
    <n v="2.7956000000000003"/>
  </r>
  <r>
    <n v="6774"/>
    <s v="CA-2016-119018"/>
    <x v="254"/>
    <d v="2016-11-08T00:00:00"/>
    <s v="Standard Class"/>
    <s v="CW-11905"/>
    <s v="Carl Weiss"/>
    <x v="2"/>
    <s v="United States"/>
    <s v="Los Angeles"/>
    <x v="1"/>
    <n v="90004"/>
    <x v="1"/>
    <s v="OFF-BI-10000494"/>
    <x v="1"/>
    <x v="8"/>
    <s v="Acco Economy Flexible Poly Round Ring Binder"/>
    <n v="4.1760000000000002"/>
    <n v="1"/>
    <n v="0.2"/>
    <n v="1.3049999999999997"/>
  </r>
  <r>
    <n v="6775"/>
    <s v="CA-2016-119018"/>
    <x v="254"/>
    <d v="2016-11-08T00:00:00"/>
    <s v="Standard Class"/>
    <s v="CW-11905"/>
    <s v="Carl Weiss"/>
    <x v="2"/>
    <s v="United States"/>
    <s v="Los Angeles"/>
    <x v="1"/>
    <n v="90004"/>
    <x v="1"/>
    <s v="OFF-PA-10000295"/>
    <x v="1"/>
    <x v="10"/>
    <s v="Xerox 229"/>
    <n v="38.880000000000003"/>
    <n v="6"/>
    <n v="0"/>
    <n v="18.662400000000002"/>
  </r>
  <r>
    <n v="6776"/>
    <s v="CA-2015-105361"/>
    <x v="368"/>
    <d v="2015-04-04T00:00:00"/>
    <s v="Standard Class"/>
    <s v="CM-12115"/>
    <s v="Chad McGuire"/>
    <x v="0"/>
    <s v="United States"/>
    <s v="New York City"/>
    <x v="15"/>
    <n v="10024"/>
    <x v="3"/>
    <s v="OFF-PA-10002615"/>
    <x v="1"/>
    <x v="10"/>
    <s v="Ampad Gold Fibre Wirebound Steno Books, 6&quot; x 9&quot;, Gregg Ruled"/>
    <n v="17.64"/>
    <n v="4"/>
    <n v="0"/>
    <n v="8.1143999999999998"/>
  </r>
  <r>
    <n v="6777"/>
    <s v="US-2016-152373"/>
    <x v="64"/>
    <d v="2016-09-11T00:00:00"/>
    <s v="Standard Class"/>
    <s v="PT-19090"/>
    <s v="Pete Takahito"/>
    <x v="0"/>
    <s v="United States"/>
    <s v="San Antonio"/>
    <x v="5"/>
    <n v="78207"/>
    <x v="2"/>
    <s v="OFF-ST-10003479"/>
    <x v="1"/>
    <x v="4"/>
    <s v="Eldon Base for stackable storage shelf, platinum"/>
    <n v="93.456000000000003"/>
    <n v="3"/>
    <n v="0.2"/>
    <n v="-17.523000000000014"/>
  </r>
  <r>
    <n v="6778"/>
    <s v="US-2017-166037"/>
    <x v="480"/>
    <d v="2017-02-01T00:00:00"/>
    <s v="Standard Class"/>
    <s v="CL-12700"/>
    <s v="Craig Leslie"/>
    <x v="2"/>
    <s v="United States"/>
    <s v="New York City"/>
    <x v="15"/>
    <n v="10009"/>
    <x v="3"/>
    <s v="TEC-AC-10002800"/>
    <x v="2"/>
    <x v="11"/>
    <s v="Plantronics Audio 478 Stereo USB Headset"/>
    <n v="449.91"/>
    <n v="9"/>
    <n v="0"/>
    <n v="157.46849999999998"/>
  </r>
  <r>
    <n v="6779"/>
    <s v="US-2016-147711"/>
    <x v="323"/>
    <d v="2016-09-08T00:00:00"/>
    <s v="Second Class"/>
    <s v="HF-14995"/>
    <s v="Herbert Flentye"/>
    <x v="0"/>
    <s v="United States"/>
    <s v="Baltimore"/>
    <x v="39"/>
    <n v="21215"/>
    <x v="3"/>
    <s v="FUR-BO-10003159"/>
    <x v="0"/>
    <x v="0"/>
    <s v="Sauder Camden County Collection Libraries, Planked Cherry Finish"/>
    <n v="344.94"/>
    <n v="3"/>
    <n v="0"/>
    <n v="31.044599999999974"/>
  </r>
  <r>
    <n v="6780"/>
    <s v="US-2016-147711"/>
    <x v="323"/>
    <d v="2016-09-08T00:00:00"/>
    <s v="Second Class"/>
    <s v="HF-14995"/>
    <s v="Herbert Flentye"/>
    <x v="0"/>
    <s v="United States"/>
    <s v="Baltimore"/>
    <x v="39"/>
    <n v="21215"/>
    <x v="3"/>
    <s v="FUR-FU-10002364"/>
    <x v="0"/>
    <x v="5"/>
    <s v="Eldon Expressions Wood Desk Accessories, Oak"/>
    <n v="14.76"/>
    <n v="2"/>
    <n v="0"/>
    <n v="4.2803999999999984"/>
  </r>
  <r>
    <n v="6781"/>
    <s v="US-2016-147711"/>
    <x v="323"/>
    <d v="2016-09-08T00:00:00"/>
    <s v="Second Class"/>
    <s v="HF-14995"/>
    <s v="Herbert Flentye"/>
    <x v="0"/>
    <s v="United States"/>
    <s v="Baltimore"/>
    <x v="39"/>
    <n v="21215"/>
    <x v="3"/>
    <s v="OFF-BI-10003350"/>
    <x v="1"/>
    <x v="8"/>
    <s v="Acco Expandable Hanging Binders"/>
    <n v="12.76"/>
    <n v="2"/>
    <n v="0"/>
    <n v="5.8695999999999993"/>
  </r>
  <r>
    <n v="6782"/>
    <s v="US-2016-147711"/>
    <x v="323"/>
    <d v="2016-09-08T00:00:00"/>
    <s v="Second Class"/>
    <s v="HF-14995"/>
    <s v="Herbert Flentye"/>
    <x v="0"/>
    <s v="United States"/>
    <s v="Baltimore"/>
    <x v="39"/>
    <n v="21215"/>
    <x v="3"/>
    <s v="OFF-LA-10004093"/>
    <x v="1"/>
    <x v="2"/>
    <s v="Avery 486"/>
    <n v="58.48"/>
    <n v="8"/>
    <n v="0"/>
    <n v="27.485599999999998"/>
  </r>
  <r>
    <n v="6783"/>
    <s v="CA-2017-121293"/>
    <x v="800"/>
    <d v="2017-07-28T00:00:00"/>
    <s v="Second Class"/>
    <s v="JC-15775"/>
    <s v="John Castell"/>
    <x v="0"/>
    <s v="United States"/>
    <s v="Philadelphia"/>
    <x v="9"/>
    <n v="19143"/>
    <x v="3"/>
    <s v="FUR-FU-10000732"/>
    <x v="0"/>
    <x v="5"/>
    <s v="Eldon 200 Class Desk Accessories"/>
    <n v="20.096000000000004"/>
    <n v="4"/>
    <n v="0.2"/>
    <n v="3.0143999999999984"/>
  </r>
  <r>
    <n v="6784"/>
    <s v="CA-2017-121293"/>
    <x v="800"/>
    <d v="2017-07-28T00:00:00"/>
    <s v="Second Class"/>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s v="Second Class"/>
    <s v="JC-15775"/>
    <s v="John Castell"/>
    <x v="0"/>
    <s v="United States"/>
    <s v="Philadelphia"/>
    <x v="9"/>
    <n v="19143"/>
    <x v="3"/>
    <s v="FUR-TA-10001771"/>
    <x v="0"/>
    <x v="3"/>
    <s v="Bush Cubix Conference Tables, Fully Assembled"/>
    <n v="138.58799999999999"/>
    <n v="1"/>
    <n v="0.4"/>
    <n v="-34.646999999999991"/>
  </r>
  <r>
    <n v="6786"/>
    <s v="CA-2017-121293"/>
    <x v="800"/>
    <d v="2017-07-28T00:00:00"/>
    <s v="Second Class"/>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s v="Second Class"/>
    <s v="JC-15775"/>
    <s v="John Castell"/>
    <x v="0"/>
    <s v="United States"/>
    <s v="Philadelphia"/>
    <x v="9"/>
    <n v="19143"/>
    <x v="3"/>
    <s v="OFF-PA-10004100"/>
    <x v="1"/>
    <x v="10"/>
    <s v="Xerox 216"/>
    <n v="20.736000000000004"/>
    <n v="4"/>
    <n v="0.2"/>
    <n v="7.2576000000000001"/>
  </r>
  <r>
    <n v="6788"/>
    <s v="CA-2015-118843"/>
    <x v="1023"/>
    <d v="2015-09-20T00:00:00"/>
    <s v="Standard Class"/>
    <s v="JH-15910"/>
    <s v="Jonathan Howell"/>
    <x v="0"/>
    <s v="United States"/>
    <s v="Atlanta"/>
    <x v="32"/>
    <n v="30318"/>
    <x v="0"/>
    <s v="FUR-FU-10003975"/>
    <x v="0"/>
    <x v="5"/>
    <s v="Eldon Advantage Chair Mats for Low to Medium Pile Carpets"/>
    <n v="129.93"/>
    <n v="3"/>
    <n v="0"/>
    <n v="12.992999999999988"/>
  </r>
  <r>
    <n v="6789"/>
    <s v="CA-2015-118843"/>
    <x v="1023"/>
    <d v="2015-09-20T00:00:00"/>
    <s v="Standard Class"/>
    <s v="JH-15910"/>
    <s v="Jonathan Howell"/>
    <x v="0"/>
    <s v="United States"/>
    <s v="Atlanta"/>
    <x v="32"/>
    <n v="30318"/>
    <x v="0"/>
    <s v="OFF-PA-10001712"/>
    <x v="1"/>
    <x v="10"/>
    <s v="Xerox 1948"/>
    <n v="69.930000000000007"/>
    <n v="7"/>
    <n v="0"/>
    <n v="31.468499999999999"/>
  </r>
  <r>
    <n v="6790"/>
    <s v="CA-2015-161445"/>
    <x v="67"/>
    <d v="2015-09-09T00:00:00"/>
    <s v="Second Class"/>
    <s v="CC-12610"/>
    <s v="Corey Catlett"/>
    <x v="1"/>
    <s v="United States"/>
    <s v="Durham"/>
    <x v="3"/>
    <n v="27707"/>
    <x v="0"/>
    <s v="OFF-AR-10001953"/>
    <x v="1"/>
    <x v="6"/>
    <s v="Boston 1645 Deluxe Heavier-Duty Electric Pencil Sharpener"/>
    <n v="140.73599999999999"/>
    <n v="4"/>
    <n v="0.2"/>
    <n v="12.314400000000006"/>
  </r>
  <r>
    <n v="6791"/>
    <s v="CA-2016-124527"/>
    <x v="76"/>
    <d v="2016-11-17T00:00:00"/>
    <s v="First Class"/>
    <s v="IM-15055"/>
    <s v="Ionia McGrath"/>
    <x v="0"/>
    <s v="United States"/>
    <s v="Roseville"/>
    <x v="1"/>
    <n v="95661"/>
    <x v="1"/>
    <s v="OFF-BI-10004967"/>
    <x v="1"/>
    <x v="8"/>
    <s v="Round Ring Binders"/>
    <n v="8.32"/>
    <n v="5"/>
    <n v="0.2"/>
    <n v="2.8079999999999998"/>
  </r>
  <r>
    <n v="6792"/>
    <s v="CA-2016-162348"/>
    <x v="338"/>
    <d v="2016-11-15T00:00:00"/>
    <s v="Standard Class"/>
    <s v="BF-11170"/>
    <s v="Ben Ferrer"/>
    <x v="2"/>
    <s v="United States"/>
    <s v="Sacramento"/>
    <x v="1"/>
    <n v="95823"/>
    <x v="1"/>
    <s v="FUR-FU-10003731"/>
    <x v="0"/>
    <x v="5"/>
    <s v="Eldon Expressions Wood and Plastic Desk Accessories, Oak"/>
    <n v="9.98"/>
    <n v="1"/>
    <n v="0"/>
    <n v="2.7944000000000004"/>
  </r>
  <r>
    <n v="6793"/>
    <s v="CA-2014-141005"/>
    <x v="860"/>
    <d v="2014-08-18T00:00:00"/>
    <s v="First Class"/>
    <s v="CS-12355"/>
    <s v="Christine Sundaresam"/>
    <x v="0"/>
    <s v="United States"/>
    <s v="Fairfield"/>
    <x v="29"/>
    <n v="6824"/>
    <x v="3"/>
    <s v="OFF-BI-10001989"/>
    <x v="1"/>
    <x v="8"/>
    <s v="Premium Transparent Presentation Covers by GBC"/>
    <n v="62.94"/>
    <n v="3"/>
    <n v="0"/>
    <n v="30.211199999999998"/>
  </r>
  <r>
    <n v="6794"/>
    <s v="CA-2015-145394"/>
    <x v="547"/>
    <d v="2015-11-20T00:00:00"/>
    <s v="Standard Class"/>
    <s v="MC-17605"/>
    <s v="Matt Connell"/>
    <x v="1"/>
    <s v="United States"/>
    <s v="Chicago"/>
    <x v="10"/>
    <n v="60610"/>
    <x v="2"/>
    <s v="OFF-ST-10000344"/>
    <x v="1"/>
    <x v="4"/>
    <s v="Neat Ideas Personal Hanging Folder Files, Black"/>
    <n v="21.488"/>
    <n v="2"/>
    <n v="0.2"/>
    <n v="1.6115999999999993"/>
  </r>
  <r>
    <n v="6795"/>
    <s v="CA-2015-145394"/>
    <x v="547"/>
    <d v="2015-11-20T00:00:00"/>
    <s v="Standard Class"/>
    <s v="MC-17605"/>
    <s v="Matt Connell"/>
    <x v="1"/>
    <s v="United States"/>
    <s v="Chicago"/>
    <x v="10"/>
    <n v="60610"/>
    <x v="2"/>
    <s v="TEC-PH-10001051"/>
    <x v="2"/>
    <x v="7"/>
    <s v="HTC One"/>
    <n v="239.976"/>
    <n v="3"/>
    <n v="0.2"/>
    <n v="26.997299999999967"/>
  </r>
  <r>
    <n v="6796"/>
    <s v="CA-2015-145394"/>
    <x v="547"/>
    <d v="2015-11-20T00:00:00"/>
    <s v="Standard Class"/>
    <s v="MC-17605"/>
    <s v="Matt Connell"/>
    <x v="1"/>
    <s v="United States"/>
    <s v="Chicago"/>
    <x v="10"/>
    <n v="60610"/>
    <x v="2"/>
    <s v="FUR-FU-10001215"/>
    <x v="0"/>
    <x v="5"/>
    <s v="Howard Miller 11-1/2&quot; Diameter Brentwood Wall Clock"/>
    <n v="34.504000000000005"/>
    <n v="2"/>
    <n v="0.6"/>
    <n v="-15.526799999999994"/>
  </r>
  <r>
    <n v="6797"/>
    <s v="CA-2015-168809"/>
    <x v="767"/>
    <d v="2015-08-25T00:00:00"/>
    <s v="Same Day"/>
    <s v="MC-18100"/>
    <s v="Mick Crebagga"/>
    <x v="0"/>
    <s v="United States"/>
    <s v="Houston"/>
    <x v="5"/>
    <n v="77041"/>
    <x v="2"/>
    <s v="FUR-FU-10001473"/>
    <x v="0"/>
    <x v="5"/>
    <s v="Eldon Executive Woodline II Desk Accessories, Mahogany"/>
    <n v="20.103999999999999"/>
    <n v="2"/>
    <n v="0.6"/>
    <n v="-16.585799999999999"/>
  </r>
  <r>
    <n v="6798"/>
    <s v="CA-2015-168809"/>
    <x v="767"/>
    <d v="2015-08-25T00:00:00"/>
    <s v="Same Day"/>
    <s v="MC-18100"/>
    <s v="Mick Crebagga"/>
    <x v="0"/>
    <s v="United States"/>
    <s v="Houston"/>
    <x v="5"/>
    <n v="77041"/>
    <x v="2"/>
    <s v="OFF-BI-10000315"/>
    <x v="1"/>
    <x v="8"/>
    <s v="Poly Designer Cover &amp; Back"/>
    <n v="3.7979999999999987"/>
    <n v="1"/>
    <n v="0.8"/>
    <n v="-6.0768000000000004"/>
  </r>
  <r>
    <n v="6799"/>
    <s v="CA-2015-168809"/>
    <x v="767"/>
    <d v="2015-08-25T00:00:00"/>
    <s v="Same Day"/>
    <s v="MC-18100"/>
    <s v="Mick Crebagga"/>
    <x v="0"/>
    <s v="United States"/>
    <s v="Houston"/>
    <x v="5"/>
    <n v="77041"/>
    <x v="2"/>
    <s v="FUR-FU-10002240"/>
    <x v="0"/>
    <x v="5"/>
    <s v="Nu-Dell EZ-Mount Plastic Wall Frames"/>
    <n v="7.8800000000000008"/>
    <n v="5"/>
    <n v="0.6"/>
    <n v="-3.9399999999999995"/>
  </r>
  <r>
    <n v="6800"/>
    <s v="CA-2016-109827"/>
    <x v="591"/>
    <d v="2017-01-01T00:00:00"/>
    <s v="Standard Class"/>
    <s v="LW-16825"/>
    <s v="Laurel Workman"/>
    <x v="1"/>
    <s v="United States"/>
    <s v="Phoenix"/>
    <x v="16"/>
    <n v="85023"/>
    <x v="1"/>
    <s v="FUR-TA-10002607"/>
    <x v="0"/>
    <x v="3"/>
    <s v="KI Conference Tables"/>
    <n v="35.445"/>
    <n v="1"/>
    <n v="0.5"/>
    <n v="-24.102599999999995"/>
  </r>
  <r>
    <n v="6801"/>
    <s v="CA-2016-109827"/>
    <x v="591"/>
    <d v="2017-01-01T00:00:00"/>
    <s v="Standard Class"/>
    <s v="LW-16825"/>
    <s v="Laurel Workman"/>
    <x v="1"/>
    <s v="United States"/>
    <s v="Phoenix"/>
    <x v="16"/>
    <n v="85023"/>
    <x v="1"/>
    <s v="TEC-MA-10003356"/>
    <x v="2"/>
    <x v="15"/>
    <s v="Panasonic KX MC6040 Color Laser Multifunction Printer"/>
    <n v="269.97000000000003"/>
    <n v="2"/>
    <n v="0.7"/>
    <n v="-386.95699999999999"/>
  </r>
  <r>
    <n v="6802"/>
    <s v="CA-2016-109827"/>
    <x v="591"/>
    <d v="2017-01-01T00:00:00"/>
    <s v="Standard Class"/>
    <s v="LW-16825"/>
    <s v="Laurel Workman"/>
    <x v="1"/>
    <s v="United States"/>
    <s v="Phoenix"/>
    <x v="16"/>
    <n v="85023"/>
    <x v="1"/>
    <s v="TEC-AC-10002217"/>
    <x v="2"/>
    <x v="11"/>
    <s v="Imation Clip USB flash drive - 8 GB"/>
    <n v="45.120000000000005"/>
    <n v="3"/>
    <n v="0.2"/>
    <n v="-7.8960000000000008"/>
  </r>
  <r>
    <n v="6803"/>
    <s v="CA-2016-109827"/>
    <x v="591"/>
    <d v="2017-01-01T00:00:00"/>
    <s v="Standard Class"/>
    <s v="LW-16825"/>
    <s v="Laurel Workman"/>
    <x v="1"/>
    <s v="United States"/>
    <s v="Phoenix"/>
    <x v="16"/>
    <n v="85023"/>
    <x v="1"/>
    <s v="TEC-AC-10004353"/>
    <x v="2"/>
    <x v="11"/>
    <s v="Hypercom P1300 Pinpad"/>
    <n v="100.80000000000001"/>
    <n v="2"/>
    <n v="0.2"/>
    <n v="21.42"/>
  </r>
  <r>
    <n v="6804"/>
    <s v="CA-2016-109827"/>
    <x v="591"/>
    <d v="2017-01-01T00:00:00"/>
    <s v="Standard Class"/>
    <s v="LW-16825"/>
    <s v="Laurel Workman"/>
    <x v="1"/>
    <s v="United States"/>
    <s v="Phoenix"/>
    <x v="16"/>
    <n v="85023"/>
    <x v="1"/>
    <s v="FUR-CH-10004754"/>
    <x v="0"/>
    <x v="1"/>
    <s v="Global Stack Chair with Arms, Black"/>
    <n v="47.968000000000004"/>
    <n v="2"/>
    <n v="0.2"/>
    <n v="4.1971999999999987"/>
  </r>
  <r>
    <n v="6805"/>
    <s v="CA-2014-152233"/>
    <x v="1082"/>
    <d v="2014-10-06T00:00:00"/>
    <s v="First Class"/>
    <s v="KH-16510"/>
    <s v="Keith Herrera"/>
    <x v="0"/>
    <s v="United States"/>
    <s v="Pomona"/>
    <x v="1"/>
    <n v="91767"/>
    <x v="1"/>
    <s v="TEC-AC-10002800"/>
    <x v="2"/>
    <x v="11"/>
    <s v="Plantronics Audio 478 Stereo USB Headset"/>
    <n v="99.98"/>
    <n v="2"/>
    <n v="0"/>
    <n v="34.992999999999995"/>
  </r>
  <r>
    <n v="6806"/>
    <s v="CA-2014-125682"/>
    <x v="754"/>
    <d v="2014-11-25T00:00:00"/>
    <s v="First Class"/>
    <s v="RB-19645"/>
    <s v="Robert Barroso"/>
    <x v="1"/>
    <s v="United States"/>
    <s v="Atlanta"/>
    <x v="32"/>
    <n v="30318"/>
    <x v="0"/>
    <s v="OFF-PA-10001752"/>
    <x v="1"/>
    <x v="10"/>
    <s v="Hammermill CopyPlus Copy Paper (20Lb. and 84 Bright)"/>
    <n v="9.9600000000000009"/>
    <n v="2"/>
    <n v="0"/>
    <n v="4.8804000000000007"/>
  </r>
  <r>
    <n v="6807"/>
    <s v="CA-2017-162880"/>
    <x v="53"/>
    <d v="2017-12-29T00:00:00"/>
    <s v="Standard Class"/>
    <s v="GD-14590"/>
    <s v="Giulietta Dortch"/>
    <x v="1"/>
    <s v="United States"/>
    <s v="Everett"/>
    <x v="4"/>
    <n v="98208"/>
    <x v="1"/>
    <s v="OFF-BI-10003314"/>
    <x v="1"/>
    <x v="8"/>
    <s v="Tuff Stuff Recycled Round Ring Binders"/>
    <n v="3.8560000000000003"/>
    <n v="1"/>
    <n v="0.2"/>
    <n v="1.3978000000000002"/>
  </r>
  <r>
    <n v="6808"/>
    <s v="CA-2015-128125"/>
    <x v="1052"/>
    <d v="2015-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s v="Standard Class"/>
    <s v="EB-13705"/>
    <s v="Ed Braxton"/>
    <x v="1"/>
    <s v="United States"/>
    <s v="Houston"/>
    <x v="5"/>
    <n v="77095"/>
    <x v="2"/>
    <s v="FUR-FU-10001085"/>
    <x v="0"/>
    <x v="5"/>
    <s v="3M Polarizing Light Filter Sleeves"/>
    <n v="22.38"/>
    <n v="3"/>
    <n v="0.6"/>
    <n v="-7.8330000000000055"/>
  </r>
  <r>
    <n v="6810"/>
    <s v="CA-2017-156237"/>
    <x v="32"/>
    <d v="2017-09-15T00:00:00"/>
    <s v="First Class"/>
    <s v="PS-18760"/>
    <s v="Pamela Stobb"/>
    <x v="0"/>
    <s v="United States"/>
    <s v="Philadelphia"/>
    <x v="9"/>
    <n v="19140"/>
    <x v="3"/>
    <s v="OFF-BI-10000301"/>
    <x v="1"/>
    <x v="8"/>
    <s v="GBC Instant Report Kit"/>
    <n v="3.8820000000000006"/>
    <n v="2"/>
    <n v="0.7"/>
    <n v="-2.5880000000000001"/>
  </r>
  <r>
    <n v="6811"/>
    <s v="CA-2017-156237"/>
    <x v="32"/>
    <d v="2017-09-15T00:00:00"/>
    <s v="First Class"/>
    <s v="PS-18760"/>
    <s v="Pamela Stobb"/>
    <x v="0"/>
    <s v="United States"/>
    <s v="Philadelphia"/>
    <x v="9"/>
    <n v="19140"/>
    <x v="3"/>
    <s v="TEC-MA-10002930"/>
    <x v="2"/>
    <x v="15"/>
    <s v="Ricoh - Ink Collector Unit for GX3000 Series Printers"/>
    <n v="12.585000000000003"/>
    <n v="1"/>
    <n v="0.7"/>
    <n v="-18.038499999999996"/>
  </r>
  <r>
    <n v="6812"/>
    <s v="CA-2017-156237"/>
    <x v="32"/>
    <d v="2017-09-15T00:00:00"/>
    <s v="First Class"/>
    <s v="PS-18760"/>
    <s v="Pamela Stobb"/>
    <x v="0"/>
    <s v="United States"/>
    <s v="Philadelphia"/>
    <x v="9"/>
    <n v="19140"/>
    <x v="3"/>
    <s v="FUR-CH-10002372"/>
    <x v="0"/>
    <x v="1"/>
    <s v="Office Star - Ergonomically Designed Knee Chair"/>
    <n v="113.372"/>
    <n v="2"/>
    <n v="0.3"/>
    <n v="-29.152799999999992"/>
  </r>
  <r>
    <n v="6813"/>
    <s v="CA-2017-156237"/>
    <x v="32"/>
    <d v="2017-09-15T00:00:00"/>
    <s v="First Class"/>
    <s v="PS-18760"/>
    <s v="Pamela Stobb"/>
    <x v="0"/>
    <s v="United States"/>
    <s v="Philadelphia"/>
    <x v="9"/>
    <n v="19140"/>
    <x v="3"/>
    <s v="OFF-BI-10003707"/>
    <x v="1"/>
    <x v="8"/>
    <s v="Aluminum Screw Posts"/>
    <n v="18.312000000000001"/>
    <n v="4"/>
    <n v="0.7"/>
    <n v="-12.207999999999995"/>
  </r>
  <r>
    <n v="6814"/>
    <s v="CA-2017-156237"/>
    <x v="32"/>
    <d v="2017-09-15T00:00:00"/>
    <s v="First Class"/>
    <s v="PS-18760"/>
    <s v="Pamela Stobb"/>
    <x v="0"/>
    <s v="United States"/>
    <s v="Philadelphia"/>
    <x v="9"/>
    <n v="19140"/>
    <x v="3"/>
    <s v="FUR-FU-10001057"/>
    <x v="0"/>
    <x v="5"/>
    <s v="Tensor Track Tree Floor Lamp"/>
    <n v="127.93599999999999"/>
    <n v="8"/>
    <n v="0.2"/>
    <n v="4.7975999999999992"/>
  </r>
  <r>
    <n v="6815"/>
    <s v="CA-2017-156237"/>
    <x v="32"/>
    <d v="2017-09-15T00:00:00"/>
    <s v="First Class"/>
    <s v="PS-18760"/>
    <s v="Pamela Stobb"/>
    <x v="0"/>
    <s v="United States"/>
    <s v="Philadelphia"/>
    <x v="9"/>
    <n v="19140"/>
    <x v="3"/>
    <s v="TEC-MA-10001681"/>
    <x v="2"/>
    <x v="15"/>
    <s v="Lexmark MarkNet N8150 Wireless Print Server"/>
    <n v="241.17000000000002"/>
    <n v="2"/>
    <n v="0.7"/>
    <n v="-168.8189999999999"/>
  </r>
  <r>
    <n v="6816"/>
    <s v="CA-2014-144414"/>
    <x v="1103"/>
    <d v="2014-06-21T00:00:00"/>
    <s v="Standard Class"/>
    <s v="GH-14425"/>
    <s v="Gary Hwang"/>
    <x v="0"/>
    <s v="United States"/>
    <s v="Seattle"/>
    <x v="4"/>
    <n v="98105"/>
    <x v="1"/>
    <s v="FUR-FU-10003981"/>
    <x v="0"/>
    <x v="5"/>
    <s v="Eldon Wave Desk Accessories"/>
    <n v="6.24"/>
    <n v="3"/>
    <n v="0"/>
    <n v="2.6208000000000005"/>
  </r>
  <r>
    <n v="6817"/>
    <s v="CA-2014-144414"/>
    <x v="1103"/>
    <d v="2014-06-21T00:00:00"/>
    <s v="Standard Class"/>
    <s v="GH-14425"/>
    <s v="Gary Hwang"/>
    <x v="0"/>
    <s v="United States"/>
    <s v="Seattle"/>
    <x v="4"/>
    <n v="98105"/>
    <x v="1"/>
    <s v="OFF-FA-10000624"/>
    <x v="1"/>
    <x v="13"/>
    <s v="OIC Binder Clips"/>
    <n v="17.899999999999999"/>
    <n v="5"/>
    <n v="0"/>
    <n v="8.9499999999999993"/>
  </r>
  <r>
    <n v="6818"/>
    <s v="CA-2014-144414"/>
    <x v="1103"/>
    <d v="2014-06-21T00:00:00"/>
    <s v="Standard Class"/>
    <s v="GH-14425"/>
    <s v="Gary Hwang"/>
    <x v="0"/>
    <s v="United States"/>
    <s v="Seattle"/>
    <x v="4"/>
    <n v="98105"/>
    <x v="1"/>
    <s v="OFF-BI-10004995"/>
    <x v="1"/>
    <x v="8"/>
    <s v="GBC DocuBind P400 Electric Binding System"/>
    <n v="3266.3760000000002"/>
    <n v="3"/>
    <n v="0.2"/>
    <n v="1061.5721999999998"/>
  </r>
  <r>
    <n v="6819"/>
    <s v="CA-2017-163860"/>
    <x v="116"/>
    <d v="2018-01-01T00:00:00"/>
    <s v="Standard Class"/>
    <s v="LO-17170"/>
    <s v="Lori Olson"/>
    <x v="1"/>
    <s v="United States"/>
    <s v="Peoria"/>
    <x v="10"/>
    <n v="61604"/>
    <x v="2"/>
    <s v="OFF-BI-10003784"/>
    <x v="1"/>
    <x v="8"/>
    <s v="Computer Printout Index Tabs"/>
    <n v="1.6799999999999995"/>
    <n v="5"/>
    <n v="0.8"/>
    <n v="-2.6880000000000015"/>
  </r>
  <r>
    <n v="6820"/>
    <s v="CA-2017-163860"/>
    <x v="116"/>
    <d v="2018-01-01T00:00:00"/>
    <s v="Standard Class"/>
    <s v="LO-17170"/>
    <s v="Lori Olson"/>
    <x v="1"/>
    <s v="United States"/>
    <s v="Peoria"/>
    <x v="10"/>
    <n v="61604"/>
    <x v="2"/>
    <s v="FUR-FU-10004586"/>
    <x v="0"/>
    <x v="5"/>
    <s v="G.E. Longer-Life Indoor Recessed Floodlight Bulbs"/>
    <n v="7.968"/>
    <n v="3"/>
    <n v="0.6"/>
    <n v="-2.3903999999999996"/>
  </r>
  <r>
    <n v="6821"/>
    <s v="CA-2017-163860"/>
    <x v="116"/>
    <d v="2018-01-01T00:00:00"/>
    <s v="Standard Class"/>
    <s v="LO-17170"/>
    <s v="Lori Olson"/>
    <x v="1"/>
    <s v="United States"/>
    <s v="Peoria"/>
    <x v="10"/>
    <n v="61604"/>
    <x v="2"/>
    <s v="FUR-CH-10004698"/>
    <x v="0"/>
    <x v="1"/>
    <s v="Padded Folding Chairs, Black, 4/Carton"/>
    <n v="113.372"/>
    <n v="2"/>
    <n v="0.3"/>
    <n v="-3.2391999999999896"/>
  </r>
  <r>
    <n v="6822"/>
    <s v="CA-2017-163860"/>
    <x v="116"/>
    <d v="2018-01-01T00:00:00"/>
    <s v="Standard Class"/>
    <s v="LO-17170"/>
    <s v="Lori Olson"/>
    <x v="1"/>
    <s v="United States"/>
    <s v="Peoria"/>
    <x v="10"/>
    <n v="61604"/>
    <x v="2"/>
    <s v="FUR-FU-10001935"/>
    <x v="0"/>
    <x v="5"/>
    <s v="3M Hangers With Command Adhesive"/>
    <n v="2.9600000000000004"/>
    <n v="2"/>
    <n v="0.6"/>
    <n v="-1.4059999999999997"/>
  </r>
  <r>
    <n v="6823"/>
    <s v="US-2017-115609"/>
    <x v="808"/>
    <d v="2017-11-07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s v="Standard Class"/>
    <s v="YS-21880"/>
    <s v="Yana Sorensen"/>
    <x v="1"/>
    <s v="United States"/>
    <s v="Montgomery"/>
    <x v="19"/>
    <n v="36116"/>
    <x v="0"/>
    <s v="OFF-EN-10001335"/>
    <x v="1"/>
    <x v="12"/>
    <s v="White Business Envelopes with Contemporary Seam, Recycled White Business Envelopes"/>
    <n v="98.46"/>
    <n v="9"/>
    <n v="0"/>
    <n v="49.23"/>
  </r>
  <r>
    <n v="6825"/>
    <s v="CA-2015-154291"/>
    <x v="395"/>
    <d v="2015-07-29T00:00:00"/>
    <s v="Standard Class"/>
    <s v="YS-21880"/>
    <s v="Yana Sorensen"/>
    <x v="1"/>
    <s v="United States"/>
    <s v="Montgomery"/>
    <x v="19"/>
    <n v="36116"/>
    <x v="0"/>
    <s v="FUR-TA-10002041"/>
    <x v="0"/>
    <x v="3"/>
    <s v="Bevis Round Conference Table Top, X-Base"/>
    <n v="358.58"/>
    <n v="2"/>
    <n v="0"/>
    <n v="39.44380000000001"/>
  </r>
  <r>
    <n v="6826"/>
    <s v="CA-2016-118689"/>
    <x v="824"/>
    <d v="2016-10-09T00:00:00"/>
    <s v="Standard Class"/>
    <s v="TC-20980"/>
    <s v="Tamara Chand"/>
    <x v="1"/>
    <s v="United States"/>
    <s v="Lafayette"/>
    <x v="14"/>
    <n v="47905"/>
    <x v="2"/>
    <s v="OFF-ST-10001558"/>
    <x v="1"/>
    <x v="4"/>
    <s v="Acco Perma 4000 Stacking Storage Drawers"/>
    <n v="32.479999999999997"/>
    <n v="2"/>
    <n v="0"/>
    <n v="4.8719999999999999"/>
  </r>
  <r>
    <n v="6827"/>
    <s v="CA-2016-118689"/>
    <x v="824"/>
    <d v="2016-10-09T00:00:00"/>
    <s v="Standard Class"/>
    <s v="TC-20980"/>
    <s v="Tamara Chand"/>
    <x v="1"/>
    <s v="United States"/>
    <s v="Lafayette"/>
    <x v="14"/>
    <n v="47905"/>
    <x v="2"/>
    <s v="TEC-CO-10004722"/>
    <x v="2"/>
    <x v="16"/>
    <s v="Canon imageCLASS 2200 Advanced Copier"/>
    <n v="17499.949999999997"/>
    <n v="5"/>
    <n v="0"/>
    <n v="8399.9759999999987"/>
  </r>
  <r>
    <n v="6828"/>
    <s v="CA-2016-118689"/>
    <x v="824"/>
    <d v="2016-10-09T00:00:00"/>
    <s v="Standard Class"/>
    <s v="TC-20980"/>
    <s v="Tamara Chand"/>
    <x v="1"/>
    <s v="United States"/>
    <s v="Lafayette"/>
    <x v="14"/>
    <n v="47905"/>
    <x v="2"/>
    <s v="OFF-BI-10004600"/>
    <x v="1"/>
    <x v="8"/>
    <s v="Ibico Ibimaster 300 Manual Binding System"/>
    <n v="735.98"/>
    <n v="2"/>
    <n v="0"/>
    <n v="331.19099999999997"/>
  </r>
  <r>
    <n v="6829"/>
    <s v="CA-2016-118689"/>
    <x v="824"/>
    <d v="2016-10-09T00:00:00"/>
    <s v="Standard Class"/>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s v="Standard Class"/>
    <s v="TC-20980"/>
    <s v="Tamara Chand"/>
    <x v="1"/>
    <s v="United States"/>
    <s v="Lafayette"/>
    <x v="14"/>
    <n v="47905"/>
    <x v="2"/>
    <s v="OFF-AR-10001958"/>
    <x v="1"/>
    <x v="6"/>
    <s v="Stanley Bostitch Contemporary Electric Pencil Sharpeners"/>
    <n v="33.96"/>
    <n v="2"/>
    <n v="0"/>
    <n v="9.5088000000000008"/>
  </r>
  <r>
    <n v="6831"/>
    <s v="CA-2016-140438"/>
    <x v="435"/>
    <d v="2016-12-27T00:00:00"/>
    <s v="Second Class"/>
    <s v="PW-19030"/>
    <s v="Pauline Webber"/>
    <x v="1"/>
    <s v="United States"/>
    <s v="New York City"/>
    <x v="15"/>
    <n v="10009"/>
    <x v="3"/>
    <s v="TEC-PH-10001750"/>
    <x v="2"/>
    <x v="7"/>
    <s v="Samsung Rugby III"/>
    <n v="197.96999999999997"/>
    <n v="3"/>
    <n v="0"/>
    <n v="53.451900000000009"/>
  </r>
  <r>
    <n v="6832"/>
    <s v="US-2017-123204"/>
    <x v="246"/>
    <d v="2017-07-27T00:00:00"/>
    <s v="Standard Class"/>
    <s v="CS-11860"/>
    <s v="Cari Schnelling"/>
    <x v="0"/>
    <s v="United States"/>
    <s v="New York City"/>
    <x v="15"/>
    <n v="10024"/>
    <x v="3"/>
    <s v="OFF-AP-10002287"/>
    <x v="1"/>
    <x v="9"/>
    <s v="Eureka Sanitaire  Multi-Pro Heavy-Duty Upright, Disposable Bags"/>
    <n v="17.48"/>
    <n v="4"/>
    <n v="0"/>
    <n v="4.5448000000000004"/>
  </r>
  <r>
    <n v="6833"/>
    <s v="CA-2015-112522"/>
    <x v="998"/>
    <d v="2015-10-17T00:00:00"/>
    <s v="Standard Class"/>
    <s v="DP-13165"/>
    <s v="David Philippe"/>
    <x v="0"/>
    <s v="United States"/>
    <s v="Chicago"/>
    <x v="10"/>
    <n v="60610"/>
    <x v="2"/>
    <s v="OFF-AR-10003183"/>
    <x v="1"/>
    <x v="6"/>
    <s v="Avery Fluorescent Highlighter Four-Color Set"/>
    <n v="8.016"/>
    <n v="3"/>
    <n v="0.2"/>
    <n v="1.0019999999999993"/>
  </r>
  <r>
    <n v="6834"/>
    <s v="CA-2016-153101"/>
    <x v="162"/>
    <d v="2016-09-08T00:00:00"/>
    <s v="Same Day"/>
    <s v="PJ-19015"/>
    <s v="Pauline Johnson"/>
    <x v="0"/>
    <s v="United States"/>
    <s v="Santa Ana"/>
    <x v="1"/>
    <n v="92704"/>
    <x v="1"/>
    <s v="FUR-TA-10003008"/>
    <x v="0"/>
    <x v="3"/>
    <s v="Lesro Round Back Collection Coffee Table, End Table"/>
    <n v="146.04000000000002"/>
    <n v="1"/>
    <n v="0.2"/>
    <n v="-12.778499999999994"/>
  </r>
  <r>
    <n v="6835"/>
    <s v="CA-2016-142615"/>
    <x v="73"/>
    <d v="2016-11-24T00:00:00"/>
    <s v="Standard Class"/>
    <s v="BM-11575"/>
    <s v="Brendan Murry"/>
    <x v="1"/>
    <s v="United States"/>
    <s v="Montebello"/>
    <x v="1"/>
    <n v="90640"/>
    <x v="1"/>
    <s v="TEC-AC-10004803"/>
    <x v="2"/>
    <x v="11"/>
    <s v="Sony Micro Vault Click 4 GB USB 2.0 Flash Drive"/>
    <n v="27.88"/>
    <n v="2"/>
    <n v="0"/>
    <n v="3.9032000000000018"/>
  </r>
  <r>
    <n v="6836"/>
    <s v="CA-2017-142643"/>
    <x v="453"/>
    <d v="2017-10-20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s v="Standard Class"/>
    <s v="DL-13495"/>
    <s v="Dionis Lloyd"/>
    <x v="1"/>
    <s v="United States"/>
    <s v="Thousand Oaks"/>
    <x v="1"/>
    <n v="91360"/>
    <x v="1"/>
    <s v="FUR-FU-10000087"/>
    <x v="0"/>
    <x v="5"/>
    <s v="Executive Impressions 14&quot; Two-Color Numerals Wall Clock"/>
    <n v="22.72"/>
    <n v="1"/>
    <n v="0"/>
    <n v="9.3152000000000008"/>
  </r>
  <r>
    <n v="6838"/>
    <s v="CA-2015-116260"/>
    <x v="380"/>
    <d v="2015-07-12T00:00:00"/>
    <s v="Standard Class"/>
    <s v="BF-10975"/>
    <s v="Barbara Fisher"/>
    <x v="1"/>
    <s v="United States"/>
    <s v="Vineland"/>
    <x v="30"/>
    <n v="8360"/>
    <x v="3"/>
    <s v="OFF-AR-10003732"/>
    <x v="1"/>
    <x v="6"/>
    <s v="Newell 333"/>
    <n v="11.12"/>
    <n v="4"/>
    <n v="0"/>
    <n v="2.8911999999999995"/>
  </r>
  <r>
    <n v="6839"/>
    <s v="CA-2017-107517"/>
    <x v="1119"/>
    <d v="2017-02-09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s v="Standard Class"/>
    <s v="FC-14335"/>
    <s v="Fred Chung"/>
    <x v="1"/>
    <s v="United States"/>
    <s v="Torrance"/>
    <x v="1"/>
    <n v="90503"/>
    <x v="1"/>
    <s v="TEC-PH-10003505"/>
    <x v="2"/>
    <x v="7"/>
    <s v="Geemarc AmpliPOWER60"/>
    <n v="371.2"/>
    <n v="5"/>
    <n v="0.2"/>
    <n v="41.759999999999948"/>
  </r>
  <r>
    <n v="6841"/>
    <s v="CA-2015-166338"/>
    <x v="401"/>
    <d v="2015-12-07T00:00:00"/>
    <s v="First Class"/>
    <s v="MP-18175"/>
    <s v="Mike Pelletier"/>
    <x v="2"/>
    <s v="United States"/>
    <s v="Troy"/>
    <x v="24"/>
    <n v="45373"/>
    <x v="3"/>
    <s v="OFF-BI-10002852"/>
    <x v="1"/>
    <x v="8"/>
    <s v="Ibico Standard Transparent Covers"/>
    <n v="14.832000000000003"/>
    <n v="3"/>
    <n v="0.7"/>
    <n v="-10.382399999999997"/>
  </r>
  <r>
    <n v="6842"/>
    <s v="CA-2016-123946"/>
    <x v="126"/>
    <d v="2016-09-17T00:00:00"/>
    <s v="Standard Class"/>
    <s v="AJ-10795"/>
    <s v="Anthony Johnson"/>
    <x v="1"/>
    <s v="United States"/>
    <s v="Springfield"/>
    <x v="17"/>
    <n v="22153"/>
    <x v="0"/>
    <s v="TEC-AC-10004877"/>
    <x v="2"/>
    <x v="11"/>
    <s v="Imation 30456 USB Flash Drive 8GB"/>
    <n v="20.700000000000003"/>
    <n v="3"/>
    <n v="0"/>
    <n v="1.6559999999999988"/>
  </r>
  <r>
    <n v="6843"/>
    <s v="CA-2016-123946"/>
    <x v="126"/>
    <d v="2016-09-17T00:00:00"/>
    <s v="Standard Class"/>
    <s v="AJ-10795"/>
    <s v="Anthony Johnson"/>
    <x v="1"/>
    <s v="United States"/>
    <s v="Springfield"/>
    <x v="17"/>
    <n v="22153"/>
    <x v="0"/>
    <s v="OFF-FA-10002975"/>
    <x v="1"/>
    <x v="13"/>
    <s v="Staples"/>
    <n v="11.34"/>
    <n v="3"/>
    <n v="0"/>
    <n v="5.2164000000000001"/>
  </r>
  <r>
    <n v="6844"/>
    <s v="CA-2016-123946"/>
    <x v="126"/>
    <d v="2016-09-17T00:00:00"/>
    <s v="Standard Class"/>
    <s v="AJ-10795"/>
    <s v="Anthony Johnson"/>
    <x v="1"/>
    <s v="United States"/>
    <s v="Springfield"/>
    <x v="17"/>
    <n v="22153"/>
    <x v="0"/>
    <s v="OFF-ST-10000419"/>
    <x v="1"/>
    <x v="4"/>
    <s v="Rogers Jumbo File, Granite"/>
    <n v="67.900000000000006"/>
    <n v="5"/>
    <n v="0"/>
    <n v="0.67899999999999849"/>
  </r>
  <r>
    <n v="6845"/>
    <s v="CA-2016-123946"/>
    <x v="126"/>
    <d v="2016-09-17T00:00:00"/>
    <s v="Standard Class"/>
    <s v="AJ-10795"/>
    <s v="Anthony Johnson"/>
    <x v="1"/>
    <s v="United States"/>
    <s v="Springfield"/>
    <x v="17"/>
    <n v="22153"/>
    <x v="0"/>
    <s v="FUR-CH-10002073"/>
    <x v="0"/>
    <x v="1"/>
    <s v="Hon Olson Stacker Chairs"/>
    <n v="1059.1199999999999"/>
    <n v="4"/>
    <n v="0"/>
    <n v="307.14479999999992"/>
  </r>
  <r>
    <n v="6846"/>
    <s v="CA-2014-147543"/>
    <x v="522"/>
    <d v="2014-07-12T00:00:00"/>
    <s v="Standard Class"/>
    <s v="BC-11125"/>
    <s v="Becky Castell"/>
    <x v="2"/>
    <s v="United States"/>
    <s v="El Cajon"/>
    <x v="1"/>
    <n v="92020"/>
    <x v="1"/>
    <s v="FUR-CH-10000155"/>
    <x v="0"/>
    <x v="1"/>
    <s v="Global Comet Stacking Armless Chair"/>
    <n v="478.48"/>
    <n v="2"/>
    <n v="0.2"/>
    <n v="47.848000000000013"/>
  </r>
  <r>
    <n v="6847"/>
    <s v="US-2016-159093"/>
    <x v="195"/>
    <d v="2016-05-14T00:00:00"/>
    <s v="Standard Class"/>
    <s v="RS-19420"/>
    <s v="Ricardo Sperren"/>
    <x v="1"/>
    <s v="United States"/>
    <s v="Los Angeles"/>
    <x v="1"/>
    <n v="90036"/>
    <x v="1"/>
    <s v="OFF-PA-10001260"/>
    <x v="1"/>
    <x v="10"/>
    <s v="TOPS Money Receipt Book, Consecutively Numbered in Red,"/>
    <n v="32.04"/>
    <n v="4"/>
    <n v="0"/>
    <n v="14.417999999999999"/>
  </r>
  <r>
    <n v="6848"/>
    <s v="CA-2016-162110"/>
    <x v="427"/>
    <d v="2016-07-22T00:00:00"/>
    <s v="Standard Class"/>
    <s v="NP-18670"/>
    <s v="Nora Paige"/>
    <x v="0"/>
    <s v="United States"/>
    <s v="Phoenix"/>
    <x v="16"/>
    <n v="85023"/>
    <x v="1"/>
    <s v="TEC-PH-10001924"/>
    <x v="2"/>
    <x v="7"/>
    <s v="iHome FM Clock Radio with Lightning Dock"/>
    <n v="55.991999999999997"/>
    <n v="1"/>
    <n v="0.2"/>
    <n v="3.4995000000000029"/>
  </r>
  <r>
    <n v="6849"/>
    <s v="US-2016-163461"/>
    <x v="1133"/>
    <d v="2016-06-21T00:00:00"/>
    <s v="First Class"/>
    <s v="BT-11440"/>
    <s v="Bobby Trafton"/>
    <x v="0"/>
    <s v="United States"/>
    <s v="Frankfort"/>
    <x v="10"/>
    <n v="60423"/>
    <x v="2"/>
    <s v="OFF-PA-10003134"/>
    <x v="1"/>
    <x v="10"/>
    <s v="Xerox 1937"/>
    <n v="76.864000000000004"/>
    <n v="2"/>
    <n v="0.2"/>
    <n v="26.902399999999993"/>
  </r>
  <r>
    <n v="6850"/>
    <s v="CA-2014-101462"/>
    <x v="1017"/>
    <d v="2014-04-25T00:00:00"/>
    <s v="Standard Class"/>
    <s v="BP-11230"/>
    <s v="Benjamin Patterson"/>
    <x v="0"/>
    <s v="United States"/>
    <s v="Los Angeles"/>
    <x v="1"/>
    <n v="90045"/>
    <x v="1"/>
    <s v="FUR-FU-10000409"/>
    <x v="0"/>
    <x v="5"/>
    <s v="GE 4 Foot Flourescent Tube, 40 Watt"/>
    <n v="59.92"/>
    <n v="4"/>
    <n v="0"/>
    <n v="27.563200000000002"/>
  </r>
  <r>
    <n v="6851"/>
    <s v="US-2016-100461"/>
    <x v="1134"/>
    <d v="2016-01-12T00:00:00"/>
    <s v="Standard Class"/>
    <s v="JO-15145"/>
    <s v="Jack O'Briant"/>
    <x v="1"/>
    <s v="United States"/>
    <s v="Franklin"/>
    <x v="6"/>
    <n v="53132"/>
    <x v="2"/>
    <s v="FUR-BO-10002545"/>
    <x v="0"/>
    <x v="0"/>
    <s v="Atlantic Metals Mobile 3-Shelf Bookcases, Custom Colors"/>
    <n v="1565.88"/>
    <n v="6"/>
    <n v="0"/>
    <n v="407.12880000000007"/>
  </r>
  <r>
    <n v="6852"/>
    <s v="US-2016-100461"/>
    <x v="1134"/>
    <d v="2016-01-12T00:00:00"/>
    <s v="Standard Class"/>
    <s v="JO-15145"/>
    <s v="Jack O'Briant"/>
    <x v="1"/>
    <s v="United States"/>
    <s v="Franklin"/>
    <x v="6"/>
    <n v="53132"/>
    <x v="2"/>
    <s v="OFF-BI-10001460"/>
    <x v="1"/>
    <x v="8"/>
    <s v="Plastic Binding Combs"/>
    <n v="106.05"/>
    <n v="7"/>
    <n v="0"/>
    <n v="49.843499999999999"/>
  </r>
  <r>
    <n v="6853"/>
    <s v="US-2017-162670"/>
    <x v="331"/>
    <d v="2017-12-28T00:00:00"/>
    <s v="Second Class"/>
    <s v="MF-18250"/>
    <s v="Monica Federle"/>
    <x v="1"/>
    <s v="United States"/>
    <s v="Little Rock"/>
    <x v="36"/>
    <n v="72209"/>
    <x v="0"/>
    <s v="OFF-ST-10001328"/>
    <x v="1"/>
    <x v="4"/>
    <s v="Personal Filing Tote with Lid, Black/Gray"/>
    <n v="62.04"/>
    <n v="4"/>
    <n v="0"/>
    <n v="17.371200000000002"/>
  </r>
  <r>
    <n v="6854"/>
    <s v="US-2017-162670"/>
    <x v="331"/>
    <d v="2017-12-28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s v="Second Class"/>
    <s v="MF-18250"/>
    <s v="Monica Federle"/>
    <x v="1"/>
    <s v="United States"/>
    <s v="Little Rock"/>
    <x v="36"/>
    <n v="72209"/>
    <x v="0"/>
    <s v="OFF-ST-10001522"/>
    <x v="1"/>
    <x v="4"/>
    <s v="Gould Plastics 18-Pocket Panel Bin, 34w x 5-1/4d x 20-1/2h"/>
    <n v="367.96"/>
    <n v="4"/>
    <n v="0"/>
    <n v="14.718399999999974"/>
  </r>
  <r>
    <n v="6856"/>
    <s v="US-2017-162670"/>
    <x v="331"/>
    <d v="2017-12-28T00:00:00"/>
    <s v="Second Class"/>
    <s v="MF-18250"/>
    <s v="Monica Federle"/>
    <x v="1"/>
    <s v="United States"/>
    <s v="Little Rock"/>
    <x v="36"/>
    <n v="72209"/>
    <x v="0"/>
    <s v="OFF-PA-10001994"/>
    <x v="1"/>
    <x v="10"/>
    <s v="Ink Jet Note and Greeting Cards, 8-1/2&quot; x 5-1/2&quot; Card Size"/>
    <n v="44.96"/>
    <n v="2"/>
    <n v="0"/>
    <n v="20.6816"/>
  </r>
  <r>
    <n v="6857"/>
    <s v="US-2017-162670"/>
    <x v="331"/>
    <d v="2017-12-28T00:00:00"/>
    <s v="Second Class"/>
    <s v="MF-18250"/>
    <s v="Monica Federle"/>
    <x v="1"/>
    <s v="United States"/>
    <s v="Little Rock"/>
    <x v="36"/>
    <n v="72209"/>
    <x v="0"/>
    <s v="OFF-EN-10001453"/>
    <x v="1"/>
    <x v="12"/>
    <s v="Tyvek Interoffice Envelopes, 9 1/2&quot; x 12 1/2&quot;, 100/Box"/>
    <n v="182.94"/>
    <n v="3"/>
    <n v="0"/>
    <n v="85.981799999999993"/>
  </r>
  <r>
    <n v="6858"/>
    <s v="CA-2017-128965"/>
    <x v="827"/>
    <d v="2017-04-22T00:00:00"/>
    <s v="Standard Class"/>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s v="Standard Class"/>
    <s v="PS-18760"/>
    <s v="Pamela Stobb"/>
    <x v="0"/>
    <s v="United States"/>
    <s v="Los Angeles"/>
    <x v="1"/>
    <n v="90008"/>
    <x v="1"/>
    <s v="OFF-LA-10001404"/>
    <x v="1"/>
    <x v="2"/>
    <s v="Avery 517"/>
    <n v="7.38"/>
    <n v="2"/>
    <n v="0"/>
    <n v="3.4685999999999999"/>
  </r>
  <r>
    <n v="6860"/>
    <s v="CA-2017-128965"/>
    <x v="827"/>
    <d v="2017-04-22T00:00:00"/>
    <s v="Standard Class"/>
    <s v="PS-18760"/>
    <s v="Pamela Stobb"/>
    <x v="0"/>
    <s v="United States"/>
    <s v="Los Angeles"/>
    <x v="1"/>
    <n v="90008"/>
    <x v="1"/>
    <s v="OFF-FA-10001561"/>
    <x v="1"/>
    <x v="13"/>
    <s v="Stockwell Push Pins"/>
    <n v="10.9"/>
    <n v="5"/>
    <n v="0"/>
    <n v="3.5970000000000004"/>
  </r>
  <r>
    <n v="6861"/>
    <s v="CA-2017-128965"/>
    <x v="827"/>
    <d v="2017-04-22T00:00:00"/>
    <s v="Standard Class"/>
    <s v="PS-18760"/>
    <s v="Pamela Stobb"/>
    <x v="0"/>
    <s v="United States"/>
    <s v="Los Angeles"/>
    <x v="1"/>
    <n v="90008"/>
    <x v="1"/>
    <s v="TEC-AC-10001383"/>
    <x v="2"/>
    <x v="11"/>
    <s v="Logitech Wireless Touch Keyboard K400"/>
    <n v="274.89"/>
    <n v="11"/>
    <n v="0"/>
    <n v="46.731299999999962"/>
  </r>
  <r>
    <n v="6862"/>
    <s v="CA-2017-128965"/>
    <x v="827"/>
    <d v="2017-04-22T00:00:00"/>
    <s v="Standard Class"/>
    <s v="PS-18760"/>
    <s v="Pamela Stobb"/>
    <x v="0"/>
    <s v="United States"/>
    <s v="Los Angeles"/>
    <x v="1"/>
    <n v="90008"/>
    <x v="1"/>
    <s v="OFF-LA-10003190"/>
    <x v="1"/>
    <x v="2"/>
    <s v="Avery 474"/>
    <n v="23.04"/>
    <n v="8"/>
    <n v="0"/>
    <n v="11.2896"/>
  </r>
  <r>
    <n v="6863"/>
    <s v="CA-2017-128965"/>
    <x v="827"/>
    <d v="2017-04-22T00:00:00"/>
    <s v="Standard Class"/>
    <s v="PS-18760"/>
    <s v="Pamela Stobb"/>
    <x v="0"/>
    <s v="United States"/>
    <s v="Los Angeles"/>
    <x v="1"/>
    <n v="90008"/>
    <x v="1"/>
    <s v="FUR-CH-10003774"/>
    <x v="0"/>
    <x v="1"/>
    <s v="Global Wood Trimmed Manager's Task Chair, Khaki"/>
    <n v="218.35200000000003"/>
    <n v="3"/>
    <n v="0.2"/>
    <n v="-19.105800000000016"/>
  </r>
  <r>
    <n v="6864"/>
    <s v="CA-2017-138618"/>
    <x v="96"/>
    <d v="2017-12-08T00:00:00"/>
    <s v="Standard Class"/>
    <s v="MY-17380"/>
    <s v="Maribeth Yedwab"/>
    <x v="1"/>
    <s v="United States"/>
    <s v="San Antonio"/>
    <x v="5"/>
    <n v="78207"/>
    <x v="2"/>
    <s v="OFF-PA-10000520"/>
    <x v="1"/>
    <x v="10"/>
    <s v="Xerox 201"/>
    <n v="10.368000000000002"/>
    <n v="2"/>
    <n v="0.2"/>
    <n v="3.6288"/>
  </r>
  <r>
    <n v="6865"/>
    <s v="US-2016-126452"/>
    <x v="1036"/>
    <d v="2016-08-28T00:00:00"/>
    <s v="Standard Class"/>
    <s v="SC-20230"/>
    <s v="Scot Coram"/>
    <x v="1"/>
    <s v="United States"/>
    <s v="Los Angeles"/>
    <x v="1"/>
    <n v="90004"/>
    <x v="1"/>
    <s v="OFF-BI-10004465"/>
    <x v="1"/>
    <x v="8"/>
    <s v="Avery Durable Slant Ring Binders"/>
    <n v="12.672000000000001"/>
    <n v="2"/>
    <n v="0.2"/>
    <n v="4.7519999999999998"/>
  </r>
  <r>
    <n v="6866"/>
    <s v="US-2016-126452"/>
    <x v="1036"/>
    <d v="2016-08-28T00:00:00"/>
    <s v="Standard Class"/>
    <s v="SC-20230"/>
    <s v="Scot Coram"/>
    <x v="1"/>
    <s v="United States"/>
    <s v="Los Angeles"/>
    <x v="1"/>
    <n v="90004"/>
    <x v="1"/>
    <s v="TEC-PH-10003555"/>
    <x v="2"/>
    <x v="7"/>
    <s v="Motorola HK250 Universal Bluetooth Headset"/>
    <n v="91.96"/>
    <n v="5"/>
    <n v="0.2"/>
    <n v="-20.690999999999992"/>
  </r>
  <r>
    <n v="6867"/>
    <s v="US-2016-126452"/>
    <x v="1036"/>
    <d v="2016-08-28T00:00:00"/>
    <s v="Standard Class"/>
    <s v="SC-20230"/>
    <s v="Scot Coram"/>
    <x v="1"/>
    <s v="United States"/>
    <s v="Los Angeles"/>
    <x v="1"/>
    <n v="90004"/>
    <x v="1"/>
    <s v="TEC-AC-10000844"/>
    <x v="2"/>
    <x v="11"/>
    <s v="Logitech Gaming G510s - Keyboard"/>
    <n v="254.96999999999997"/>
    <n v="3"/>
    <n v="0"/>
    <n v="91.789199999999994"/>
  </r>
  <r>
    <n v="6868"/>
    <s v="US-2016-126452"/>
    <x v="1036"/>
    <d v="2016-08-28T00:00:00"/>
    <s v="Standard Class"/>
    <s v="SC-20230"/>
    <s v="Scot Coram"/>
    <x v="1"/>
    <s v="United States"/>
    <s v="Los Angeles"/>
    <x v="1"/>
    <n v="90004"/>
    <x v="1"/>
    <s v="TEC-PH-10003187"/>
    <x v="2"/>
    <x v="7"/>
    <s v="Anker Astro Mini 3000mAh Ultra-Compact Portable Charger"/>
    <n v="31.983999999999998"/>
    <n v="2"/>
    <n v="0.2"/>
    <n v="-7.9959999999999996"/>
  </r>
  <r>
    <n v="6869"/>
    <s v="US-2016-126452"/>
    <x v="1036"/>
    <d v="2016-08-28T00:00:00"/>
    <s v="Standard Class"/>
    <s v="SC-20230"/>
    <s v="Scot Coram"/>
    <x v="1"/>
    <s v="United States"/>
    <s v="Los Angeles"/>
    <x v="1"/>
    <n v="90004"/>
    <x v="1"/>
    <s v="FUR-TA-10003569"/>
    <x v="0"/>
    <x v="3"/>
    <s v="Bretford CR8500 Series Meeting Room Furniture"/>
    <n v="2887.0560000000005"/>
    <n v="9"/>
    <n v="0.2"/>
    <n v="180.44099999999992"/>
  </r>
  <r>
    <n v="6870"/>
    <s v="US-2016-126452"/>
    <x v="1036"/>
    <d v="2016-08-28T00:00:00"/>
    <s v="Standard Class"/>
    <s v="SC-20230"/>
    <s v="Scot Coram"/>
    <x v="1"/>
    <s v="United States"/>
    <s v="Los Angeles"/>
    <x v="1"/>
    <n v="90004"/>
    <x v="1"/>
    <s v="OFF-PA-10003848"/>
    <x v="1"/>
    <x v="10"/>
    <s v="Xerox 1997"/>
    <n v="12.96"/>
    <n v="2"/>
    <n v="0"/>
    <n v="6.2208000000000006"/>
  </r>
  <r>
    <n v="6871"/>
    <s v="US-2016-126452"/>
    <x v="1036"/>
    <d v="2016-08-28T00:00:00"/>
    <s v="Standard Class"/>
    <s v="SC-20230"/>
    <s v="Scot Coram"/>
    <x v="1"/>
    <s v="United States"/>
    <s v="Los Angeles"/>
    <x v="1"/>
    <n v="90004"/>
    <x v="1"/>
    <s v="OFF-PA-10002606"/>
    <x v="1"/>
    <x v="10"/>
    <s v="Xerox 1928"/>
    <n v="47.52"/>
    <n v="9"/>
    <n v="0"/>
    <n v="21.384"/>
  </r>
  <r>
    <n v="6872"/>
    <s v="CA-2016-145009"/>
    <x v="5"/>
    <d v="2016-12-08T00:00:00"/>
    <s v="Second Class"/>
    <s v="RF-19345"/>
    <s v="Randy Ferguson"/>
    <x v="1"/>
    <s v="United States"/>
    <s v="Chicago"/>
    <x v="10"/>
    <n v="60610"/>
    <x v="2"/>
    <s v="OFF-LA-10004853"/>
    <x v="1"/>
    <x v="2"/>
    <s v="Avery 483"/>
    <n v="11.952000000000002"/>
    <n v="3"/>
    <n v="0.2"/>
    <n v="3.8843999999999994"/>
  </r>
  <r>
    <n v="6873"/>
    <s v="CA-2015-162544"/>
    <x v="1135"/>
    <d v="2015-12-19T00:00:00"/>
    <s v="First Class"/>
    <s v="SG-20080"/>
    <s v="Sandra Glassco"/>
    <x v="0"/>
    <s v="United States"/>
    <s v="Seattle"/>
    <x v="4"/>
    <n v="98105"/>
    <x v="1"/>
    <s v="OFF-PA-10004948"/>
    <x v="1"/>
    <x v="10"/>
    <s v="Xerox 190"/>
    <n v="4.9800000000000004"/>
    <n v="1"/>
    <n v="0"/>
    <n v="2.3406000000000002"/>
  </r>
  <r>
    <n v="6874"/>
    <s v="CA-2014-124394"/>
    <x v="1136"/>
    <d v="2014-10-22T00:00:00"/>
    <s v="Second Class"/>
    <s v="TB-21520"/>
    <s v="Tracy Blumstein"/>
    <x v="0"/>
    <s v="United States"/>
    <s v="Beaumont"/>
    <x v="5"/>
    <n v="77705"/>
    <x v="2"/>
    <s v="OFF-BI-10003676"/>
    <x v="1"/>
    <x v="8"/>
    <s v="GBC Standard Recycled Report Covers, Clear Plastic Sheets"/>
    <n v="10.779999999999996"/>
    <n v="5"/>
    <n v="0.8"/>
    <n v="-17.248000000000008"/>
  </r>
  <r>
    <n v="6875"/>
    <s v="CA-2014-124394"/>
    <x v="1136"/>
    <d v="2014-10-22T00:00:00"/>
    <s v="Second Class"/>
    <s v="TB-21520"/>
    <s v="Tracy Blumstein"/>
    <x v="0"/>
    <s v="United States"/>
    <s v="Beaumont"/>
    <x v="5"/>
    <n v="77705"/>
    <x v="2"/>
    <s v="TEC-AC-10001314"/>
    <x v="2"/>
    <x v="11"/>
    <s v="Case Logic 2.4GHz Wireless Keyboard"/>
    <n v="119.97600000000001"/>
    <n v="3"/>
    <n v="0.2"/>
    <n v="-17.996400000000019"/>
  </r>
  <r>
    <n v="6876"/>
    <s v="US-2016-121013"/>
    <x v="64"/>
    <d v="2016-09-10T00:00:00"/>
    <s v="Standard Class"/>
    <s v="MM-17920"/>
    <s v="Michael Moore"/>
    <x v="0"/>
    <s v="United States"/>
    <s v="Chesapeake"/>
    <x v="17"/>
    <n v="23320"/>
    <x v="0"/>
    <s v="OFF-LA-10004545"/>
    <x v="1"/>
    <x v="2"/>
    <s v="Avery 50"/>
    <n v="25.06"/>
    <n v="2"/>
    <n v="0"/>
    <n v="11.778199999999998"/>
  </r>
  <r>
    <n v="6877"/>
    <s v="US-2016-121013"/>
    <x v="64"/>
    <d v="2016-09-10T00:00:00"/>
    <s v="Standard Class"/>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s v="Same Day"/>
    <s v="CG-12520"/>
    <s v="Claire Gute"/>
    <x v="0"/>
    <s v="United States"/>
    <s v="Dallas"/>
    <x v="5"/>
    <n v="75217"/>
    <x v="2"/>
    <s v="FUR-FU-10004952"/>
    <x v="0"/>
    <x v="5"/>
    <s v="C-Line Cubicle Keepers Polyproplyene Holder w/Velcro Back, 8-1/2x11, 25/Bx"/>
    <n v="131.376"/>
    <n v="6"/>
    <n v="0.6"/>
    <n v="-95.24760000000002"/>
  </r>
  <r>
    <n v="6879"/>
    <s v="US-2015-123918"/>
    <x v="52"/>
    <d v="2015-10-15T00:00:00"/>
    <s v="Same Day"/>
    <s v="CG-12520"/>
    <s v="Claire Gute"/>
    <x v="0"/>
    <s v="United States"/>
    <s v="Dallas"/>
    <x v="5"/>
    <n v="75217"/>
    <x v="2"/>
    <s v="OFF-PA-10003001"/>
    <x v="1"/>
    <x v="10"/>
    <s v="Xerox 1986"/>
    <n v="5.3440000000000003"/>
    <n v="1"/>
    <n v="0.2"/>
    <n v="1.8703999999999998"/>
  </r>
  <r>
    <n v="6880"/>
    <s v="CA-2015-137113"/>
    <x v="494"/>
    <d v="2015-12-05T00:00:00"/>
    <s v="Second Class"/>
    <s v="TW-21025"/>
    <s v="Tamara Willingham"/>
    <x v="2"/>
    <s v="United States"/>
    <s v="Seattle"/>
    <x v="4"/>
    <n v="98105"/>
    <x v="1"/>
    <s v="FUR-CH-10001215"/>
    <x v="0"/>
    <x v="1"/>
    <s v="Global Troy Executive Leather Low-Back Tilter"/>
    <n v="2003.9200000000003"/>
    <n v="5"/>
    <n v="0.2"/>
    <n v="125.24499999999995"/>
  </r>
  <r>
    <n v="6881"/>
    <s v="CA-2015-137113"/>
    <x v="494"/>
    <d v="2015-12-05T00:00:00"/>
    <s v="Second Class"/>
    <s v="TW-21025"/>
    <s v="Tamara Willingham"/>
    <x v="2"/>
    <s v="United States"/>
    <s v="Seattle"/>
    <x v="4"/>
    <n v="98105"/>
    <x v="1"/>
    <s v="OFF-PA-10004255"/>
    <x v="1"/>
    <x v="10"/>
    <s v="Xerox 219"/>
    <n v="32.400000000000006"/>
    <n v="5"/>
    <n v="0"/>
    <n v="15.552000000000001"/>
  </r>
  <r>
    <n v="6882"/>
    <s v="CA-2015-137113"/>
    <x v="494"/>
    <d v="2015-12-05T00:00:00"/>
    <s v="Second Class"/>
    <s v="TW-21025"/>
    <s v="Tamara Willingham"/>
    <x v="2"/>
    <s v="United States"/>
    <s v="Seattle"/>
    <x v="4"/>
    <n v="98105"/>
    <x v="1"/>
    <s v="FUR-TA-10001705"/>
    <x v="0"/>
    <x v="3"/>
    <s v="Bush Advantage Collection Round Conference Table"/>
    <n v="1913.3999999999999"/>
    <n v="9"/>
    <n v="0"/>
    <n v="401.81399999999985"/>
  </r>
  <r>
    <n v="6883"/>
    <s v="CA-2015-137113"/>
    <x v="494"/>
    <d v="2015-12-05T00:00:00"/>
    <s v="Second Class"/>
    <s v="TW-21025"/>
    <s v="Tamara Willingham"/>
    <x v="2"/>
    <s v="United States"/>
    <s v="Seattle"/>
    <x v="4"/>
    <n v="98105"/>
    <x v="1"/>
    <s v="OFF-ST-10002554"/>
    <x v="1"/>
    <x v="4"/>
    <s v="Tennsco Industrial Shelving"/>
    <n v="146.72999999999999"/>
    <n v="3"/>
    <n v="0"/>
    <n v="2.9346000000000032"/>
  </r>
  <r>
    <n v="6884"/>
    <s v="CA-2015-137113"/>
    <x v="494"/>
    <d v="2015-12-05T00:00:00"/>
    <s v="Second Class"/>
    <s v="TW-21025"/>
    <s v="Tamara Willingham"/>
    <x v="2"/>
    <s v="United States"/>
    <s v="Seattle"/>
    <x v="4"/>
    <n v="98105"/>
    <x v="1"/>
    <s v="OFF-PA-10002222"/>
    <x v="1"/>
    <x v="10"/>
    <s v="Xerox Color Copier Paper, 11&quot; x 17&quot;, Ream"/>
    <n v="114.2"/>
    <n v="5"/>
    <n v="0"/>
    <n v="52.531999999999996"/>
  </r>
  <r>
    <n v="6885"/>
    <s v="CA-2015-120677"/>
    <x v="70"/>
    <d v="2015-06-04T00:00:00"/>
    <s v="Standard Class"/>
    <s v="BD-11320"/>
    <s v="Bill Donatelli"/>
    <x v="0"/>
    <s v="United States"/>
    <s v="Minneapolis"/>
    <x v="11"/>
    <n v="55407"/>
    <x v="2"/>
    <s v="FUR-CH-10002320"/>
    <x v="0"/>
    <x v="1"/>
    <s v="Hon Pagoda Stacking Chairs"/>
    <n v="2567.84"/>
    <n v="8"/>
    <n v="0"/>
    <n v="770.35199999999986"/>
  </r>
  <r>
    <n v="6886"/>
    <s v="CA-2017-123036"/>
    <x v="18"/>
    <d v="2017-09-17T00:00:00"/>
    <s v="Standard Class"/>
    <s v="HA-14905"/>
    <s v="Helen Abelman"/>
    <x v="0"/>
    <s v="United States"/>
    <s v="Springfield"/>
    <x v="24"/>
    <n v="45503"/>
    <x v="3"/>
    <s v="TEC-AC-10003499"/>
    <x v="2"/>
    <x v="11"/>
    <s v="Memorex Mini Travel Drive 8 GB USB 2.0 Flash Drive"/>
    <n v="37.056000000000004"/>
    <n v="4"/>
    <n v="0.2"/>
    <n v="8.8008000000000006"/>
  </r>
  <r>
    <n v="6887"/>
    <s v="CA-2017-123036"/>
    <x v="18"/>
    <d v="2017-09-17T00:00:00"/>
    <s v="Standard Class"/>
    <s v="HA-14905"/>
    <s v="Helen Abelman"/>
    <x v="0"/>
    <s v="United States"/>
    <s v="Springfield"/>
    <x v="24"/>
    <n v="45503"/>
    <x v="3"/>
    <s v="TEC-PH-10003580"/>
    <x v="2"/>
    <x v="7"/>
    <s v="Cisco IP Phone 7961G-GE VoIP phone"/>
    <n v="259.89600000000002"/>
    <n v="2"/>
    <n v="0.4"/>
    <n v="-56.310799999999972"/>
  </r>
  <r>
    <n v="6888"/>
    <s v="CA-2017-120222"/>
    <x v="1016"/>
    <d v="2017-05-02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s v="Standard Class"/>
    <s v="LL-16840"/>
    <s v="Lauren Leatherbury"/>
    <x v="0"/>
    <s v="United States"/>
    <s v="Los Angeles"/>
    <x v="1"/>
    <n v="90032"/>
    <x v="1"/>
    <s v="OFF-BI-10000666"/>
    <x v="1"/>
    <x v="8"/>
    <s v="Surelock Post Binders"/>
    <n v="73.343999999999994"/>
    <n v="3"/>
    <n v="0.2"/>
    <n v="27.503999999999998"/>
  </r>
  <r>
    <n v="6890"/>
    <s v="CA-2017-164756"/>
    <x v="65"/>
    <d v="2017-09-22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s v="Standard Class"/>
    <s v="SS-20140"/>
    <s v="Saphhira Shifley"/>
    <x v="1"/>
    <s v="United States"/>
    <s v="Columbus"/>
    <x v="32"/>
    <n v="31907"/>
    <x v="0"/>
    <s v="OFF-PA-10000673"/>
    <x v="1"/>
    <x v="10"/>
    <s v="Post-it “Important Message” Note Pad, Neon Colors, 50 Sheets/Pad"/>
    <n v="50.96"/>
    <n v="7"/>
    <n v="0"/>
    <n v="24.460800000000003"/>
  </r>
  <r>
    <n v="6892"/>
    <s v="CA-2017-164756"/>
    <x v="65"/>
    <d v="2017-09-22T00:00:00"/>
    <s v="Standard Class"/>
    <s v="SS-20140"/>
    <s v="Saphhira Shifley"/>
    <x v="1"/>
    <s v="United States"/>
    <s v="Columbus"/>
    <x v="32"/>
    <n v="31907"/>
    <x v="0"/>
    <s v="OFF-AR-10000380"/>
    <x v="1"/>
    <x v="6"/>
    <s v="Hunt PowerHouse Electric Pencil Sharpener, Blue"/>
    <n v="113.94"/>
    <n v="3"/>
    <n v="0"/>
    <n v="34.181999999999988"/>
  </r>
  <r>
    <n v="6893"/>
    <s v="CA-2017-164756"/>
    <x v="65"/>
    <d v="2017-09-22T00:00:00"/>
    <s v="Standard Class"/>
    <s v="SS-20140"/>
    <s v="Saphhira Shifley"/>
    <x v="1"/>
    <s v="United States"/>
    <s v="Columbus"/>
    <x v="32"/>
    <n v="31907"/>
    <x v="0"/>
    <s v="OFF-PA-10003848"/>
    <x v="1"/>
    <x v="10"/>
    <s v="Xerox 1997"/>
    <n v="25.92"/>
    <n v="4"/>
    <n v="0"/>
    <n v="12.441600000000001"/>
  </r>
  <r>
    <n v="6894"/>
    <s v="CA-2017-164756"/>
    <x v="65"/>
    <d v="2017-09-22T00:00:00"/>
    <s v="Standard Class"/>
    <s v="SS-20140"/>
    <s v="Saphhira Shifley"/>
    <x v="1"/>
    <s v="United States"/>
    <s v="Columbus"/>
    <x v="32"/>
    <n v="31907"/>
    <x v="0"/>
    <s v="FUR-FU-10002963"/>
    <x v="0"/>
    <x v="5"/>
    <s v="Master Caster Door Stop, Gray"/>
    <n v="20.32"/>
    <n v="4"/>
    <n v="0"/>
    <n v="6.9087999999999994"/>
  </r>
  <r>
    <n v="6895"/>
    <s v="CA-2017-164756"/>
    <x v="65"/>
    <d v="2017-09-22T00:00:00"/>
    <s v="Standard Class"/>
    <s v="SS-20140"/>
    <s v="Saphhira Shifley"/>
    <x v="1"/>
    <s v="United States"/>
    <s v="Columbus"/>
    <x v="32"/>
    <n v="31907"/>
    <x v="0"/>
    <s v="TEC-PH-10002447"/>
    <x v="2"/>
    <x v="7"/>
    <s v="AT&amp;T CL83451 4-Handset Telephone"/>
    <n v="411.98"/>
    <n v="2"/>
    <n v="0"/>
    <n v="119.4742"/>
  </r>
  <r>
    <n v="6896"/>
    <s v="CA-2017-164756"/>
    <x v="65"/>
    <d v="2017-09-22T00:00:00"/>
    <s v="Standard Class"/>
    <s v="SS-20140"/>
    <s v="Saphhira Shifley"/>
    <x v="1"/>
    <s v="United States"/>
    <s v="Columbus"/>
    <x v="32"/>
    <n v="31907"/>
    <x v="0"/>
    <s v="OFF-SU-10004261"/>
    <x v="1"/>
    <x v="14"/>
    <s v="Fiskars 8&quot; Scissors, 2/Pack"/>
    <n v="34.479999999999997"/>
    <n v="2"/>
    <n v="0"/>
    <n v="9.9991999999999948"/>
  </r>
  <r>
    <n v="6897"/>
    <s v="CA-2017-164756"/>
    <x v="65"/>
    <d v="2017-09-22T00:00:00"/>
    <s v="Standard Class"/>
    <s v="SS-20140"/>
    <s v="Saphhira Shifley"/>
    <x v="1"/>
    <s v="United States"/>
    <s v="Columbus"/>
    <x v="32"/>
    <n v="31907"/>
    <x v="0"/>
    <s v="OFF-PA-10003228"/>
    <x v="1"/>
    <x v="10"/>
    <s v="Xerox 1917"/>
    <n v="244.54999999999998"/>
    <n v="5"/>
    <n v="0"/>
    <n v="114.93849999999998"/>
  </r>
  <r>
    <n v="6898"/>
    <s v="CA-2017-122028"/>
    <x v="238"/>
    <d v="2017-08-25T00:00:00"/>
    <s v="Standard Class"/>
    <s v="CK-12205"/>
    <s v="Chloris Kastensmidt"/>
    <x v="0"/>
    <s v="United States"/>
    <s v="Lakewood"/>
    <x v="24"/>
    <n v="44107"/>
    <x v="3"/>
    <s v="OFF-BI-10004817"/>
    <x v="1"/>
    <x v="8"/>
    <s v="GBC Personal VeloBind Strips"/>
    <n v="10.782000000000002"/>
    <n v="3"/>
    <n v="0.7"/>
    <n v="-7.9067999999999969"/>
  </r>
  <r>
    <n v="6899"/>
    <s v="US-2015-165512"/>
    <x v="1137"/>
    <d v="2015-05-26T00:00:00"/>
    <s v="Second Class"/>
    <s v="VS-21820"/>
    <s v="Vivek Sundaresam"/>
    <x v="0"/>
    <s v="United States"/>
    <s v="Naperville"/>
    <x v="10"/>
    <n v="60540"/>
    <x v="2"/>
    <s v="FUR-CH-10002880"/>
    <x v="0"/>
    <x v="1"/>
    <s v="Global High-Back Leather Tilter, Burgundy"/>
    <n v="602.65099999999995"/>
    <n v="7"/>
    <n v="0.3"/>
    <n v="-163.57670000000005"/>
  </r>
  <r>
    <n v="6900"/>
    <s v="US-2015-165512"/>
    <x v="1137"/>
    <d v="2015-05-26T00:00:00"/>
    <s v="Second Class"/>
    <s v="VS-21820"/>
    <s v="Vivek Sundaresam"/>
    <x v="0"/>
    <s v="United States"/>
    <s v="Naperville"/>
    <x v="10"/>
    <n v="60540"/>
    <x v="2"/>
    <s v="OFF-BI-10001249"/>
    <x v="1"/>
    <x v="8"/>
    <s v="Avery Heavy-Duty EZD View Binder with Locking Rings"/>
    <n v="7.6559999999999988"/>
    <n v="6"/>
    <n v="0.8"/>
    <n v="-13.015200000000004"/>
  </r>
  <r>
    <n v="6901"/>
    <s v="CA-2015-140557"/>
    <x v="67"/>
    <d v="2015-09-11T00:00:00"/>
    <s v="Standard Class"/>
    <s v="TN-21040"/>
    <s v="Tanja Norvell"/>
    <x v="2"/>
    <s v="United States"/>
    <s v="New York City"/>
    <x v="15"/>
    <n v="10009"/>
    <x v="3"/>
    <s v="TEC-AC-10002402"/>
    <x v="2"/>
    <x v="11"/>
    <s v="Razer Kraken PRO Over Ear PC and Music Headset"/>
    <n v="559.92999999999995"/>
    <n v="7"/>
    <n v="0"/>
    <n v="167.97899999999996"/>
  </r>
  <r>
    <n v="6902"/>
    <s v="US-2017-135013"/>
    <x v="1138"/>
    <d v="2017-07-24T00:00:00"/>
    <s v="Same Day"/>
    <s v="HR-14830"/>
    <s v="Harold Ryan"/>
    <x v="1"/>
    <s v="United States"/>
    <s v="Huntington Beach"/>
    <x v="1"/>
    <n v="92646"/>
    <x v="1"/>
    <s v="TEC-CO-10001449"/>
    <x v="2"/>
    <x v="16"/>
    <s v="Hewlett Packard LaserJet 3310 Copier"/>
    <n v="2399.96"/>
    <n v="5"/>
    <n v="0.2"/>
    <n v="839.9860000000001"/>
  </r>
  <r>
    <n v="6903"/>
    <s v="CA-2017-111220"/>
    <x v="264"/>
    <d v="2017-09-08T00:00:00"/>
    <s v="Standard Class"/>
    <s v="JS-15595"/>
    <s v="Jill Stevenson"/>
    <x v="1"/>
    <s v="United States"/>
    <s v="Chicago"/>
    <x v="10"/>
    <n v="60653"/>
    <x v="2"/>
    <s v="OFF-FA-10002280"/>
    <x v="1"/>
    <x v="13"/>
    <s v="Advantus Plastic Paper Clips"/>
    <n v="16"/>
    <n v="4"/>
    <n v="0.2"/>
    <n v="5.6"/>
  </r>
  <r>
    <n v="6904"/>
    <s v="CA-2017-111220"/>
    <x v="264"/>
    <d v="2017-09-08T00:00:00"/>
    <s v="Standard Class"/>
    <s v="JS-15595"/>
    <s v="Jill Stevenson"/>
    <x v="1"/>
    <s v="United States"/>
    <s v="Chicago"/>
    <x v="10"/>
    <n v="60653"/>
    <x v="2"/>
    <s v="OFF-AP-10003278"/>
    <x v="1"/>
    <x v="9"/>
    <s v="Belkin 7-Outlet SurgeMaster Home Series"/>
    <n v="5.5879999999999992"/>
    <n v="2"/>
    <n v="0.8"/>
    <n v="-15.087600000000002"/>
  </r>
  <r>
    <n v="6905"/>
    <s v="CA-2017-111220"/>
    <x v="264"/>
    <d v="2017-09-08T00:00:00"/>
    <s v="Standard Class"/>
    <s v="JS-15595"/>
    <s v="Jill Stevenson"/>
    <x v="1"/>
    <s v="United States"/>
    <s v="Chicago"/>
    <x v="10"/>
    <n v="60653"/>
    <x v="2"/>
    <s v="OFF-ST-10003994"/>
    <x v="1"/>
    <x v="4"/>
    <s v="Belkin 19&quot; Center-Weighted Shelf, Gray"/>
    <n v="235.92"/>
    <n v="5"/>
    <n v="0.2"/>
    <n v="-44.235000000000007"/>
  </r>
  <r>
    <n v="6906"/>
    <s v="US-2017-149006"/>
    <x v="1139"/>
    <d v="2017-12-08T00:00:00"/>
    <s v="Second Class"/>
    <s v="BN-11470"/>
    <s v="Brad Norvell"/>
    <x v="1"/>
    <s v="United States"/>
    <s v="Brentwood"/>
    <x v="1"/>
    <n v="94513"/>
    <x v="1"/>
    <s v="OFF-ST-10003221"/>
    <x v="1"/>
    <x v="4"/>
    <s v="Staple magnet"/>
    <n v="10.68"/>
    <n v="1"/>
    <n v="0"/>
    <n v="2.8836000000000004"/>
  </r>
  <r>
    <n v="6907"/>
    <s v="CA-2017-149468"/>
    <x v="968"/>
    <d v="2017-05-20T00:00:00"/>
    <s v="Same Day"/>
    <s v="AR-10405"/>
    <s v="Allen Rosenblatt"/>
    <x v="1"/>
    <s v="United States"/>
    <s v="Trenton"/>
    <x v="12"/>
    <n v="48183"/>
    <x v="2"/>
    <s v="OFF-BI-10002225"/>
    <x v="1"/>
    <x v="8"/>
    <s v="Square Ring Data Binders, Rigid 75 Pt. Covers, 11&quot; x 14-7/8&quot;"/>
    <n v="41.28"/>
    <n v="2"/>
    <n v="0"/>
    <n v="19.814399999999999"/>
  </r>
  <r>
    <n v="6908"/>
    <s v="CA-2016-140249"/>
    <x v="720"/>
    <d v="2016-10-03T00:00:00"/>
    <s v="Standard Class"/>
    <s v="SW-20455"/>
    <s v="Shaun Weien"/>
    <x v="0"/>
    <s v="United States"/>
    <s v="Seattle"/>
    <x v="4"/>
    <n v="98103"/>
    <x v="1"/>
    <s v="TEC-PH-10002584"/>
    <x v="2"/>
    <x v="7"/>
    <s v="Samsung Galaxy S4"/>
    <n v="1001.5840000000001"/>
    <n v="2"/>
    <n v="0.2"/>
    <n v="125.19799999999992"/>
  </r>
  <r>
    <n v="6909"/>
    <s v="US-2017-135503"/>
    <x v="389"/>
    <d v="2017-12-15T00:00:00"/>
    <s v="Standard Class"/>
    <s v="JE-16165"/>
    <s v="Justin Ellison"/>
    <x v="1"/>
    <s v="United States"/>
    <s v="North Charleston"/>
    <x v="20"/>
    <n v="29406"/>
    <x v="0"/>
    <s v="FUR-FU-10002364"/>
    <x v="0"/>
    <x v="5"/>
    <s v="Eldon Expressions Wood Desk Accessories, Oak"/>
    <n v="14.76"/>
    <n v="2"/>
    <n v="0"/>
    <n v="4.2803999999999984"/>
  </r>
  <r>
    <n v="6910"/>
    <s v="CA-2014-126277"/>
    <x v="103"/>
    <d v="2014-09-18T00:00:00"/>
    <s v="Second Class"/>
    <s v="LH-16900"/>
    <s v="Lena Hernandez"/>
    <x v="0"/>
    <s v="United States"/>
    <s v="Columbus"/>
    <x v="24"/>
    <n v="43229"/>
    <x v="3"/>
    <s v="OFF-BI-10004022"/>
    <x v="1"/>
    <x v="8"/>
    <s v="Acco Suede Grain Vinyl Round Ring Binder"/>
    <n v="2.5020000000000002"/>
    <n v="3"/>
    <n v="0.7"/>
    <n v="-2.0015999999999998"/>
  </r>
  <r>
    <n v="6911"/>
    <s v="US-2017-115301"/>
    <x v="570"/>
    <d v="2017-08-02T00:00:00"/>
    <s v="Standard Class"/>
    <s v="VG-21790"/>
    <s v="Vivek Gonzalez"/>
    <x v="0"/>
    <s v="United States"/>
    <s v="Seattle"/>
    <x v="4"/>
    <n v="98103"/>
    <x v="1"/>
    <s v="FUR-BO-10004709"/>
    <x v="0"/>
    <x v="0"/>
    <s v="Bush Westfield Collection Bookcases, Medium Cherry Finish"/>
    <n v="115.96"/>
    <n v="2"/>
    <n v="0"/>
    <n v="25.511200000000002"/>
  </r>
  <r>
    <n v="6912"/>
    <s v="CA-2017-168942"/>
    <x v="378"/>
    <d v="2017-08-05T00:00:00"/>
    <s v="Second Class"/>
    <s v="EM-13960"/>
    <s v="Eric Murdock"/>
    <x v="0"/>
    <s v="United States"/>
    <s v="San Francisco"/>
    <x v="1"/>
    <n v="94109"/>
    <x v="1"/>
    <s v="OFF-ST-10004340"/>
    <x v="1"/>
    <x v="4"/>
    <s v="Fellowes Mobile File Cart, Black"/>
    <n v="186.54"/>
    <n v="3"/>
    <n v="0"/>
    <n v="50.365800000000007"/>
  </r>
  <r>
    <n v="6913"/>
    <s v="US-2017-128398"/>
    <x v="743"/>
    <d v="2017-05-05T00:00:00"/>
    <s v="Second Class"/>
    <s v="EM-13825"/>
    <s v="Elizabeth Moffitt"/>
    <x v="1"/>
    <s v="United States"/>
    <s v="Los Angeles"/>
    <x v="1"/>
    <n v="90049"/>
    <x v="1"/>
    <s v="TEC-AC-10001714"/>
    <x v="2"/>
    <x v="11"/>
    <s v="Logitech MX Performance Wireless Mouse"/>
    <n v="159.56"/>
    <n v="4"/>
    <n v="0"/>
    <n v="59.037199999999999"/>
  </r>
  <r>
    <n v="6914"/>
    <s v="CA-2015-104115"/>
    <x v="821"/>
    <d v="2015-06-16T00:00:00"/>
    <s v="Standard Class"/>
    <s v="JH-15910"/>
    <s v="Jonathan Howell"/>
    <x v="0"/>
    <s v="United States"/>
    <s v="West Palm Beach"/>
    <x v="2"/>
    <n v="33407"/>
    <x v="0"/>
    <s v="TEC-PH-10002844"/>
    <x v="2"/>
    <x v="7"/>
    <s v="Speck Products Candyshell Flip Case"/>
    <n v="55.984000000000009"/>
    <n v="2"/>
    <n v="0.2"/>
    <n v="4.1987999999999985"/>
  </r>
  <r>
    <n v="6915"/>
    <s v="CA-2014-142510"/>
    <x v="1091"/>
    <d v="2014-12-29T00:00:00"/>
    <s v="Standard Class"/>
    <s v="NP-18700"/>
    <s v="Nora Preis"/>
    <x v="0"/>
    <s v="United States"/>
    <s v="Chicago"/>
    <x v="10"/>
    <n v="60623"/>
    <x v="2"/>
    <s v="OFF-ST-10000585"/>
    <x v="1"/>
    <x v="4"/>
    <s v="Economy Rollaway Files"/>
    <n v="132.16"/>
    <n v="1"/>
    <n v="0.2"/>
    <n v="9.911999999999999"/>
  </r>
  <r>
    <n v="6916"/>
    <s v="CA-2014-142510"/>
    <x v="1091"/>
    <d v="2014-12-29T00:00:00"/>
    <s v="Standard Class"/>
    <s v="NP-18700"/>
    <s v="Nora Preis"/>
    <x v="0"/>
    <s v="United States"/>
    <s v="Chicago"/>
    <x v="10"/>
    <n v="60623"/>
    <x v="2"/>
    <s v="OFF-BI-10002824"/>
    <x v="1"/>
    <x v="8"/>
    <s v="Recycled Easel Ring Binders"/>
    <n v="17.903999999999996"/>
    <n v="6"/>
    <n v="0.8"/>
    <n v="-31.332000000000008"/>
  </r>
  <r>
    <n v="6917"/>
    <s v="CA-2014-142510"/>
    <x v="1091"/>
    <d v="2014-12-29T00:00:00"/>
    <s v="Standard Class"/>
    <s v="NP-18700"/>
    <s v="Nora Preis"/>
    <x v="0"/>
    <s v="United States"/>
    <s v="Chicago"/>
    <x v="10"/>
    <n v="60623"/>
    <x v="2"/>
    <s v="OFF-PA-10001289"/>
    <x v="1"/>
    <x v="10"/>
    <s v="White Computer Printout Paper by Universal"/>
    <n v="124.032"/>
    <n v="4"/>
    <n v="0.2"/>
    <n v="44.961600000000004"/>
  </r>
  <r>
    <n v="6918"/>
    <s v="CA-2014-124247"/>
    <x v="757"/>
    <d v="2014-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s v="Second Class"/>
    <s v="BM-11785"/>
    <s v="Bryan Mills"/>
    <x v="0"/>
    <s v="United States"/>
    <s v="Seattle"/>
    <x v="4"/>
    <n v="98115"/>
    <x v="1"/>
    <s v="OFF-SU-10003567"/>
    <x v="1"/>
    <x v="14"/>
    <s v="Stiletto Hand Letter Openers"/>
    <n v="28.799999999999997"/>
    <n v="3"/>
    <n v="0"/>
    <n v="0.86400000000000077"/>
  </r>
  <r>
    <n v="6920"/>
    <s v="CA-2015-102806"/>
    <x v="1031"/>
    <d v="2015-05-28T00:00:00"/>
    <s v="Standard Class"/>
    <s v="HG-14965"/>
    <s v="Henry Goldwyn"/>
    <x v="1"/>
    <s v="United States"/>
    <s v="Philadelphia"/>
    <x v="9"/>
    <n v="19143"/>
    <x v="3"/>
    <s v="OFF-BI-10001597"/>
    <x v="1"/>
    <x v="8"/>
    <s v="Wilson Jones Ledger-Size, Piano-Hinge Binder, 2&quot;, Blue"/>
    <n v="24.588000000000001"/>
    <n v="2"/>
    <n v="0.7"/>
    <n v="-18.031199999999998"/>
  </r>
  <r>
    <n v="6921"/>
    <s v="CA-2017-121706"/>
    <x v="425"/>
    <d v="2017-03-02T00:00:00"/>
    <s v="Standard Class"/>
    <s v="BM-11140"/>
    <s v="Becky Martin"/>
    <x v="0"/>
    <s v="United States"/>
    <s v="Santa Barbara"/>
    <x v="1"/>
    <n v="93101"/>
    <x v="1"/>
    <s v="OFF-AP-10003287"/>
    <x v="1"/>
    <x v="9"/>
    <s v="Tripp Lite TLP810NET Broadband Surge for Modem/Fax"/>
    <n v="356.78999999999996"/>
    <n v="7"/>
    <n v="0"/>
    <n v="99.901199999999989"/>
  </r>
  <r>
    <n v="6922"/>
    <s v="CA-2017-109211"/>
    <x v="1095"/>
    <d v="2017-04-10T00:00:00"/>
    <s v="Standard Class"/>
    <s v="PS-19045"/>
    <s v="Penelope Sewall"/>
    <x v="2"/>
    <s v="United States"/>
    <s v="New York City"/>
    <x v="15"/>
    <n v="10011"/>
    <x v="3"/>
    <s v="OFF-EN-10001532"/>
    <x v="1"/>
    <x v="12"/>
    <s v="Brown Kraft Recycled Envelopes"/>
    <n v="16.98"/>
    <n v="1"/>
    <n v="0"/>
    <n v="8.49"/>
  </r>
  <r>
    <n v="6923"/>
    <s v="CA-2015-134257"/>
    <x v="199"/>
    <d v="2015-03-19T00:00:00"/>
    <s v="Second Class"/>
    <s v="MS-17710"/>
    <s v="Maurice Satty"/>
    <x v="0"/>
    <s v="United States"/>
    <s v="Auburn"/>
    <x v="19"/>
    <n v="36830"/>
    <x v="0"/>
    <s v="OFF-LA-10003930"/>
    <x v="1"/>
    <x v="2"/>
    <s v="Dot Matrix Printer Tape Reel Labels, White, 5000/Box"/>
    <n v="491.55"/>
    <n v="5"/>
    <n v="0"/>
    <n v="240.8595"/>
  </r>
  <r>
    <n v="6924"/>
    <s v="CA-2015-134257"/>
    <x v="199"/>
    <d v="2015-03-19T00:00:00"/>
    <s v="Second Class"/>
    <s v="MS-17710"/>
    <s v="Maurice Satty"/>
    <x v="0"/>
    <s v="United States"/>
    <s v="Auburn"/>
    <x v="19"/>
    <n v="36830"/>
    <x v="0"/>
    <s v="OFF-EN-10003845"/>
    <x v="1"/>
    <x v="12"/>
    <s v="Colored Envelopes"/>
    <n v="7.38"/>
    <n v="2"/>
    <n v="0"/>
    <n v="3.3947999999999996"/>
  </r>
  <r>
    <n v="6925"/>
    <s v="CA-2015-137925"/>
    <x v="672"/>
    <d v="2015-12-04T00:00:00"/>
    <s v="Standard Class"/>
    <s v="JL-15235"/>
    <s v="Janet Lee"/>
    <x v="0"/>
    <s v="United States"/>
    <s v="New York City"/>
    <x v="15"/>
    <n v="10035"/>
    <x v="3"/>
    <s v="OFF-PA-10002659"/>
    <x v="1"/>
    <x v="10"/>
    <s v="Avoid Verbal Orders Carbonless Minifold Book"/>
    <n v="23.66"/>
    <n v="7"/>
    <n v="0"/>
    <n v="10.883599999999998"/>
  </r>
  <r>
    <n v="6926"/>
    <s v="CA-2015-137925"/>
    <x v="672"/>
    <d v="2015-12-04T00:00:00"/>
    <s v="Standard Class"/>
    <s v="JL-15235"/>
    <s v="Janet Lee"/>
    <x v="0"/>
    <s v="United States"/>
    <s v="New York City"/>
    <x v="15"/>
    <n v="10035"/>
    <x v="3"/>
    <s v="FUR-BO-10001608"/>
    <x v="0"/>
    <x v="0"/>
    <s v="Hon Metal Bookcases, Black"/>
    <n v="681.40800000000013"/>
    <n v="12"/>
    <n v="0.2"/>
    <n v="42.588000000000022"/>
  </r>
  <r>
    <n v="6927"/>
    <s v="CA-2016-140046"/>
    <x v="1062"/>
    <d v="2016-08-03T00:00:00"/>
    <s v="Standard Class"/>
    <s v="KM-16660"/>
    <s v="Khloe Miller"/>
    <x v="0"/>
    <s v="United States"/>
    <s v="Los Angeles"/>
    <x v="1"/>
    <n v="90032"/>
    <x v="1"/>
    <s v="OFF-LA-10000305"/>
    <x v="1"/>
    <x v="2"/>
    <s v="Avery 495"/>
    <n v="18.899999999999999"/>
    <n v="3"/>
    <n v="0"/>
    <n v="8.6939999999999991"/>
  </r>
  <r>
    <n v="6928"/>
    <s v="CA-2016-140382"/>
    <x v="661"/>
    <d v="2016-06-25T00:00:00"/>
    <s v="Second Class"/>
    <s v="RD-19900"/>
    <s v="Ruben Dartt"/>
    <x v="0"/>
    <s v="United States"/>
    <s v="San Francisco"/>
    <x v="1"/>
    <n v="94109"/>
    <x v="1"/>
    <s v="OFF-ST-10003638"/>
    <x v="1"/>
    <x v="4"/>
    <s v="Mobile Personal File Cube"/>
    <n v="93.68"/>
    <n v="4"/>
    <n v="0"/>
    <n v="25.293599999999998"/>
  </r>
  <r>
    <n v="6929"/>
    <s v="CA-2016-140382"/>
    <x v="661"/>
    <d v="2016-06-25T00:00:00"/>
    <s v="Second Class"/>
    <s v="RD-19900"/>
    <s v="Ruben Dartt"/>
    <x v="0"/>
    <s v="United States"/>
    <s v="San Francisco"/>
    <x v="1"/>
    <n v="94109"/>
    <x v="1"/>
    <s v="OFF-LA-10001934"/>
    <x v="1"/>
    <x v="2"/>
    <s v="Avery 516"/>
    <n v="21.93"/>
    <n v="3"/>
    <n v="0"/>
    <n v="10.307099999999998"/>
  </r>
  <r>
    <n v="6930"/>
    <s v="CA-2016-140382"/>
    <x v="661"/>
    <d v="2016-06-25T00:00:00"/>
    <s v="Second Class"/>
    <s v="RD-19900"/>
    <s v="Ruben Dartt"/>
    <x v="0"/>
    <s v="United States"/>
    <s v="San Francisco"/>
    <x v="1"/>
    <n v="94109"/>
    <x v="1"/>
    <s v="TEC-PH-10003012"/>
    <x v="2"/>
    <x v="7"/>
    <s v="Nortel Meridian M3904 Professional Digital phone"/>
    <n v="862.34400000000005"/>
    <n v="7"/>
    <n v="0.2"/>
    <n v="97.013699999999858"/>
  </r>
  <r>
    <n v="6931"/>
    <s v="CA-2016-140382"/>
    <x v="661"/>
    <d v="2016-06-25T00:00:00"/>
    <s v="Second Class"/>
    <s v="RD-19900"/>
    <s v="Ruben Dartt"/>
    <x v="0"/>
    <s v="United States"/>
    <s v="San Francisco"/>
    <x v="1"/>
    <n v="94109"/>
    <x v="1"/>
    <s v="OFF-PA-10001019"/>
    <x v="1"/>
    <x v="10"/>
    <s v="Xerox 1884"/>
    <n v="19.98"/>
    <n v="1"/>
    <n v="0"/>
    <n v="9.3905999999999992"/>
  </r>
  <r>
    <n v="6932"/>
    <s v="CA-2014-164182"/>
    <x v="686"/>
    <d v="2014-07-18T00:00:00"/>
    <s v="Standard Class"/>
    <s v="ST-20530"/>
    <s v="Shui Tom"/>
    <x v="0"/>
    <s v="United States"/>
    <s v="Philadelphia"/>
    <x v="9"/>
    <n v="19140"/>
    <x v="3"/>
    <s v="TEC-PH-10002070"/>
    <x v="2"/>
    <x v="7"/>
    <s v="Griffin GC36547 PowerJolt SE Lightning Charger"/>
    <n v="13.493999999999998"/>
    <n v="1"/>
    <n v="0.4"/>
    <n v="-2.2490000000000023"/>
  </r>
  <r>
    <n v="6933"/>
    <s v="CA-2014-164182"/>
    <x v="686"/>
    <d v="2014-07-18T00:00:00"/>
    <s v="Standard Class"/>
    <s v="ST-20530"/>
    <s v="Shui Tom"/>
    <x v="0"/>
    <s v="United States"/>
    <s v="Philadelphia"/>
    <x v="9"/>
    <n v="19140"/>
    <x v="3"/>
    <s v="TEC-PH-10002583"/>
    <x v="2"/>
    <x v="7"/>
    <s v="iOttie HLCRIO102 Car Mount"/>
    <n v="23.987999999999996"/>
    <n v="2"/>
    <n v="0.4"/>
    <n v="-13.993000000000004"/>
  </r>
  <r>
    <n v="6934"/>
    <s v="CA-2014-164182"/>
    <x v="686"/>
    <d v="2014-07-18T00:00:00"/>
    <s v="Standard Class"/>
    <s v="ST-20530"/>
    <s v="Shui Tom"/>
    <x v="0"/>
    <s v="United States"/>
    <s v="Philadelphia"/>
    <x v="9"/>
    <n v="19140"/>
    <x v="3"/>
    <s v="FUR-FU-10001057"/>
    <x v="0"/>
    <x v="5"/>
    <s v="Tensor Track Tree Floor Lamp"/>
    <n v="31.983999999999998"/>
    <n v="2"/>
    <n v="0.2"/>
    <n v="1.1993999999999998"/>
  </r>
  <r>
    <n v="6935"/>
    <s v="CA-2014-164182"/>
    <x v="686"/>
    <d v="2014-07-18T00:00:00"/>
    <s v="Standard Class"/>
    <s v="ST-20530"/>
    <s v="Shui Tom"/>
    <x v="0"/>
    <s v="United States"/>
    <s v="Philadelphia"/>
    <x v="9"/>
    <n v="19140"/>
    <x v="3"/>
    <s v="OFF-AR-10001044"/>
    <x v="1"/>
    <x v="6"/>
    <s v="BOSTON Ranger #55 Pencil Sharpener, Black"/>
    <n v="41.584000000000003"/>
    <n v="2"/>
    <n v="0.2"/>
    <n v="4.6781999999999968"/>
  </r>
  <r>
    <n v="6936"/>
    <s v="CA-2017-137365"/>
    <x v="329"/>
    <d v="2017-12-03T00:00:00"/>
    <s v="Second Class"/>
    <s v="BP-11095"/>
    <s v="Bart Pistole"/>
    <x v="1"/>
    <s v="United States"/>
    <s v="El Paso"/>
    <x v="5"/>
    <n v="79907"/>
    <x v="2"/>
    <s v="TEC-AC-10001767"/>
    <x v="2"/>
    <x v="11"/>
    <s v="SanDisk Ultra 64 GB MicroSDHC Class 10 Memory Card"/>
    <n v="95.976000000000013"/>
    <n v="3"/>
    <n v="0.2"/>
    <n v="-10.797300000000011"/>
  </r>
  <r>
    <n v="6937"/>
    <s v="CA-2016-129847"/>
    <x v="476"/>
    <d v="2016-09-04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s v="Same Day"/>
    <s v="PS-18760"/>
    <s v="Pamela Stobb"/>
    <x v="0"/>
    <s v="United States"/>
    <s v="El Paso"/>
    <x v="5"/>
    <n v="79907"/>
    <x v="2"/>
    <s v="OFF-PA-10001952"/>
    <x v="1"/>
    <x v="10"/>
    <s v="Xerox 1902"/>
    <n v="36.544000000000004"/>
    <n v="2"/>
    <n v="0.2"/>
    <n v="11.876799999999998"/>
  </r>
  <r>
    <n v="6939"/>
    <s v="CA-2016-125094"/>
    <x v="732"/>
    <d v="2016-11-09T00:00:00"/>
    <s v="Standard Class"/>
    <s v="NP-18700"/>
    <s v="Nora Preis"/>
    <x v="0"/>
    <s v="United States"/>
    <s v="Seattle"/>
    <x v="4"/>
    <n v="98105"/>
    <x v="1"/>
    <s v="TEC-AC-10004420"/>
    <x v="2"/>
    <x v="11"/>
    <s v="Cherry 142-key Programmable Keyboard"/>
    <n v="479.72"/>
    <n v="4"/>
    <n v="0"/>
    <n v="52.769200000000012"/>
  </r>
  <r>
    <n v="6940"/>
    <s v="CA-2017-107132"/>
    <x v="335"/>
    <d v="2017-06-30T00:00:00"/>
    <s v="Standard Class"/>
    <s v="SC-20260"/>
    <s v="Scott Cohen"/>
    <x v="1"/>
    <s v="United States"/>
    <s v="New York City"/>
    <x v="15"/>
    <n v="10009"/>
    <x v="3"/>
    <s v="OFF-BI-10001071"/>
    <x v="1"/>
    <x v="8"/>
    <s v="GBC ProClick Punch Binding System"/>
    <n v="102.36799999999999"/>
    <n v="2"/>
    <n v="0.2"/>
    <n v="37.108400000000003"/>
  </r>
  <r>
    <n v="6941"/>
    <s v="CA-2017-107132"/>
    <x v="335"/>
    <d v="2017-06-30T00:00:00"/>
    <s v="Standard Class"/>
    <s v="SC-20260"/>
    <s v="Scott Cohen"/>
    <x v="1"/>
    <s v="United States"/>
    <s v="New York City"/>
    <x v="15"/>
    <n v="10009"/>
    <x v="3"/>
    <s v="OFF-SU-10002503"/>
    <x v="1"/>
    <x v="14"/>
    <s v="Acme Preferred Stainless Steel Scissors"/>
    <n v="28.4"/>
    <n v="5"/>
    <n v="0"/>
    <n v="8.2359999999999989"/>
  </r>
  <r>
    <n v="6942"/>
    <s v="CA-2017-107132"/>
    <x v="335"/>
    <d v="2017-06-30T00:00:00"/>
    <s v="Standard Class"/>
    <s v="SC-20260"/>
    <s v="Scott Cohen"/>
    <x v="1"/>
    <s v="United States"/>
    <s v="New York City"/>
    <x v="15"/>
    <n v="10009"/>
    <x v="3"/>
    <s v="OFF-ST-10001490"/>
    <x v="1"/>
    <x v="4"/>
    <s v="Hot File 7-Pocket, Floor Stand"/>
    <n v="713.88"/>
    <n v="4"/>
    <n v="0"/>
    <n v="214.16399999999993"/>
  </r>
  <r>
    <n v="6943"/>
    <s v="CA-2017-107132"/>
    <x v="335"/>
    <d v="2017-06-30T00:00:00"/>
    <s v="Standard Class"/>
    <s v="SC-20260"/>
    <s v="Scott Cohen"/>
    <x v="1"/>
    <s v="United States"/>
    <s v="New York City"/>
    <x v="15"/>
    <n v="10009"/>
    <x v="3"/>
    <s v="OFF-PA-10003790"/>
    <x v="1"/>
    <x v="10"/>
    <s v="Xerox 1991"/>
    <n v="68.52"/>
    <n v="3"/>
    <n v="0"/>
    <n v="31.519199999999998"/>
  </r>
  <r>
    <n v="6944"/>
    <s v="CA-2015-139248"/>
    <x v="395"/>
    <d v="2015-07-30T00:00:00"/>
    <s v="Standard Class"/>
    <s v="RD-19930"/>
    <s v="Russell D'Ascenzo"/>
    <x v="0"/>
    <s v="United States"/>
    <s v="Los Angeles"/>
    <x v="1"/>
    <n v="90032"/>
    <x v="1"/>
    <s v="TEC-PH-10004094"/>
    <x v="2"/>
    <x v="7"/>
    <s v="Motorola L703CM"/>
    <n v="623.96"/>
    <n v="5"/>
    <n v="0.2"/>
    <n v="38.997500000000002"/>
  </r>
  <r>
    <n v="6945"/>
    <s v="CA-2014-148369"/>
    <x v="865"/>
    <d v="2014-09-27T00:00:00"/>
    <s v="Standard Class"/>
    <s v="TH-21115"/>
    <s v="Thea Hudgings"/>
    <x v="1"/>
    <s v="United States"/>
    <s v="Newark"/>
    <x v="13"/>
    <n v="19711"/>
    <x v="3"/>
    <s v="OFF-BI-10004876"/>
    <x v="1"/>
    <x v="8"/>
    <s v="Wilson Jones Suede Grain Vinyl Binders"/>
    <n v="11.12"/>
    <n v="4"/>
    <n v="0"/>
    <n v="5.4487999999999994"/>
  </r>
  <r>
    <n v="6946"/>
    <s v="CA-2016-106243"/>
    <x v="955"/>
    <d v="2016-10-04T00:00:00"/>
    <s v="Standard Class"/>
    <s v="GM-14680"/>
    <s v="Greg Matthias"/>
    <x v="0"/>
    <s v="United States"/>
    <s v="New York City"/>
    <x v="15"/>
    <n v="10011"/>
    <x v="3"/>
    <s v="FUR-BO-10003034"/>
    <x v="0"/>
    <x v="0"/>
    <s v="O'Sullivan Elevations Bookcase, Cherry Finish"/>
    <n v="523.91999999999996"/>
    <n v="5"/>
    <n v="0.2"/>
    <n v="-26.195999999999984"/>
  </r>
  <r>
    <n v="6947"/>
    <s v="CA-2015-126466"/>
    <x v="529"/>
    <d v="2015-11-13T00:00:00"/>
    <s v="Standard Class"/>
    <s v="JO-15550"/>
    <s v="Jesus Ocampo"/>
    <x v="2"/>
    <s v="United States"/>
    <s v="Roseville"/>
    <x v="1"/>
    <n v="95661"/>
    <x v="1"/>
    <s v="OFF-FA-10000490"/>
    <x v="1"/>
    <x v="13"/>
    <s v="OIC Binder Clips, Mini, 1/4&quot; Capacity, Black"/>
    <n v="2.48"/>
    <n v="2"/>
    <n v="0"/>
    <n v="1.1656"/>
  </r>
  <r>
    <n v="6948"/>
    <s v="CA-2015-130365"/>
    <x v="334"/>
    <d v="2015-04-29T00:00:00"/>
    <s v="Standard Class"/>
    <s v="ZC-21910"/>
    <s v="Zuschuss Carroll"/>
    <x v="0"/>
    <s v="United States"/>
    <s v="Aurora"/>
    <x v="10"/>
    <n v="60505"/>
    <x v="2"/>
    <s v="OFF-ST-10002574"/>
    <x v="1"/>
    <x v="4"/>
    <s v="SAFCO Commercial Wire Shelving, Black"/>
    <n v="221.024"/>
    <n v="2"/>
    <n v="0.2"/>
    <n v="-55.256"/>
  </r>
  <r>
    <n v="6949"/>
    <s v="CA-2015-130365"/>
    <x v="334"/>
    <d v="2015-04-29T00:00:00"/>
    <s v="Standard Class"/>
    <s v="ZC-21910"/>
    <s v="Zuschuss Carroll"/>
    <x v="0"/>
    <s v="United States"/>
    <s v="Aurora"/>
    <x v="10"/>
    <n v="60505"/>
    <x v="2"/>
    <s v="FUR-CH-10003535"/>
    <x v="0"/>
    <x v="1"/>
    <s v="Global Armless Task Chair, Royal Blue"/>
    <n v="128.05799999999999"/>
    <n v="3"/>
    <n v="0.3"/>
    <n v="-23.782199999999996"/>
  </r>
  <r>
    <n v="6950"/>
    <s v="CA-2017-143021"/>
    <x v="123"/>
    <d v="2017-11-19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s v="Same Day"/>
    <s v="AP-10720"/>
    <s v="Anne Pryor"/>
    <x v="2"/>
    <s v="United States"/>
    <s v="New York City"/>
    <x v="15"/>
    <n v="10011"/>
    <x v="3"/>
    <s v="FUR-TA-10001676"/>
    <x v="0"/>
    <x v="3"/>
    <s v="Hon 61000 Series Interactive Training Tables"/>
    <n v="79.97399999999999"/>
    <n v="3"/>
    <n v="0.4"/>
    <n v="-29.323800000000006"/>
  </r>
  <r>
    <n v="6952"/>
    <s v="CA-2015-161767"/>
    <x v="312"/>
    <d v="2015-11-24T00:00:00"/>
    <s v="Standard Class"/>
    <s v="GK-14620"/>
    <s v="Grace Kelly"/>
    <x v="1"/>
    <s v="United States"/>
    <s v="Dallas"/>
    <x v="5"/>
    <n v="75217"/>
    <x v="2"/>
    <s v="TEC-MA-10002790"/>
    <x v="2"/>
    <x v="15"/>
    <s v="NeatDesk Desktop Scanner &amp; Digital Filing System"/>
    <n v="479.988"/>
    <n v="2"/>
    <n v="0.4"/>
    <n v="55.998599999999954"/>
  </r>
  <r>
    <n v="6953"/>
    <s v="CA-2015-129917"/>
    <x v="653"/>
    <d v="2015-10-03T00:00:00"/>
    <s v="First Class"/>
    <s v="HM-14980"/>
    <s v="Henry MacAllister"/>
    <x v="0"/>
    <s v="United States"/>
    <s v="Los Angeles"/>
    <x v="1"/>
    <n v="90008"/>
    <x v="1"/>
    <s v="OFF-BI-10001757"/>
    <x v="1"/>
    <x v="8"/>
    <s v="Pressboard Hanging Data Binders for Unburst Sheets"/>
    <n v="11.808"/>
    <n v="3"/>
    <n v="0.2"/>
    <n v="4.1327999999999996"/>
  </r>
  <r>
    <n v="6954"/>
    <s v="CA-2015-129917"/>
    <x v="653"/>
    <d v="2015-10-03T00:00:00"/>
    <s v="First Class"/>
    <s v="HM-14980"/>
    <s v="Henry MacAllister"/>
    <x v="0"/>
    <s v="United States"/>
    <s v="Los Angeles"/>
    <x v="1"/>
    <n v="90008"/>
    <x v="1"/>
    <s v="OFF-BI-10004828"/>
    <x v="1"/>
    <x v="8"/>
    <s v="GBC Poly Designer Binding Covers"/>
    <n v="53.567999999999998"/>
    <n v="4"/>
    <n v="0.2"/>
    <n v="19.418399999999995"/>
  </r>
  <r>
    <n v="6955"/>
    <s v="CA-2015-129917"/>
    <x v="653"/>
    <d v="2015-10-03T00:00:00"/>
    <s v="First Class"/>
    <s v="HM-14980"/>
    <s v="Henry MacAllister"/>
    <x v="0"/>
    <s v="United States"/>
    <s v="Los Angeles"/>
    <x v="1"/>
    <n v="90008"/>
    <x v="1"/>
    <s v="TEC-PH-10000369"/>
    <x v="2"/>
    <x v="7"/>
    <s v="HTC One Mini"/>
    <n v="503.96000000000004"/>
    <n v="5"/>
    <n v="0.2"/>
    <n v="50.396000000000015"/>
  </r>
  <r>
    <n v="6956"/>
    <s v="CA-2015-115420"/>
    <x v="334"/>
    <d v="2015-05-02T00:00:00"/>
    <s v="Standard Class"/>
    <s v="LS-16945"/>
    <s v="Linda Southworth"/>
    <x v="1"/>
    <s v="United States"/>
    <s v="Los Angeles"/>
    <x v="1"/>
    <n v="90004"/>
    <x v="1"/>
    <s v="OFF-EN-10003862"/>
    <x v="1"/>
    <x v="12"/>
    <s v="Laser &amp; Ink Jet Business Envelopes"/>
    <n v="21.34"/>
    <n v="2"/>
    <n v="0"/>
    <n v="9.8163999999999998"/>
  </r>
  <r>
    <n v="6957"/>
    <s v="CA-2016-157588"/>
    <x v="216"/>
    <d v="2016-07-19T00:00:00"/>
    <s v="Standard Class"/>
    <s v="AR-10570"/>
    <s v="Anemone Ratner"/>
    <x v="0"/>
    <s v="United States"/>
    <s v="Columbus"/>
    <x v="32"/>
    <n v="31907"/>
    <x v="0"/>
    <s v="OFF-BI-10003963"/>
    <x v="1"/>
    <x v="8"/>
    <s v="Cardinal Holdit Data Disk Pockets"/>
    <n v="36.4"/>
    <n v="5"/>
    <n v="0"/>
    <n v="17.107999999999997"/>
  </r>
  <r>
    <n v="6958"/>
    <s v="CA-2016-157588"/>
    <x v="216"/>
    <d v="2016-07-19T00:00:00"/>
    <s v="Standard Class"/>
    <s v="AR-10570"/>
    <s v="Anemone Ratner"/>
    <x v="0"/>
    <s v="United States"/>
    <s v="Columbus"/>
    <x v="32"/>
    <n v="31907"/>
    <x v="0"/>
    <s v="FUR-FU-10004848"/>
    <x v="0"/>
    <x v="5"/>
    <s v="Howard Miller 13-3/4&quot; Diameter Brushed Chrome Round Wall Clock"/>
    <n v="51.75"/>
    <n v="1"/>
    <n v="0"/>
    <n v="15.524999999999999"/>
  </r>
  <r>
    <n v="6959"/>
    <s v="CA-2015-167255"/>
    <x v="874"/>
    <d v="2015-09-29T00:00:00"/>
    <s v="Second Class"/>
    <s v="RH-19510"/>
    <s v="Rick Huthwaite"/>
    <x v="2"/>
    <s v="United States"/>
    <s v="San Francisco"/>
    <x v="1"/>
    <n v="94110"/>
    <x v="1"/>
    <s v="OFF-ST-10001328"/>
    <x v="1"/>
    <x v="4"/>
    <s v="Personal Filing Tote with Lid, Black/Gray"/>
    <n v="15.51"/>
    <n v="1"/>
    <n v="0"/>
    <n v="4.3428000000000004"/>
  </r>
  <r>
    <n v="6960"/>
    <s v="CA-2015-167255"/>
    <x v="874"/>
    <d v="2015-09-29T00:00:00"/>
    <s v="Second Class"/>
    <s v="RH-19510"/>
    <s v="Rick Huthwaite"/>
    <x v="2"/>
    <s v="United States"/>
    <s v="San Francisco"/>
    <x v="1"/>
    <n v="94110"/>
    <x v="1"/>
    <s v="OFF-PA-10002377"/>
    <x v="1"/>
    <x v="10"/>
    <s v="Xerox 1916"/>
    <n v="146.82"/>
    <n v="3"/>
    <n v="0"/>
    <n v="73.41"/>
  </r>
  <r>
    <n v="6961"/>
    <s v="CA-2015-167255"/>
    <x v="874"/>
    <d v="2015-09-29T00:00:00"/>
    <s v="Second Class"/>
    <s v="RH-19510"/>
    <s v="Rick Huthwaite"/>
    <x v="2"/>
    <s v="United States"/>
    <s v="San Francisco"/>
    <x v="1"/>
    <n v="94110"/>
    <x v="1"/>
    <s v="OFF-PA-10003441"/>
    <x v="1"/>
    <x v="10"/>
    <s v="Xerox 226"/>
    <n v="12.96"/>
    <n v="2"/>
    <n v="0"/>
    <n v="6.2208000000000006"/>
  </r>
  <r>
    <n v="6962"/>
    <s v="CA-2017-162096"/>
    <x v="468"/>
    <d v="2017-11-10T00:00:00"/>
    <s v="Same Day"/>
    <s v="TB-21190"/>
    <s v="Thomas Brumley"/>
    <x v="2"/>
    <s v="United States"/>
    <s v="Riverside"/>
    <x v="1"/>
    <n v="92503"/>
    <x v="1"/>
    <s v="OFF-AR-10002221"/>
    <x v="1"/>
    <x v="6"/>
    <s v="12 Colored Short Pencils"/>
    <n v="7.8000000000000007"/>
    <n v="3"/>
    <n v="0"/>
    <n v="2.1060000000000008"/>
  </r>
  <r>
    <n v="6963"/>
    <s v="CA-2016-157161"/>
    <x v="87"/>
    <d v="2016-07-20T00:00:00"/>
    <s v="Second Class"/>
    <s v="JD-15895"/>
    <s v="Jonathan Doherty"/>
    <x v="1"/>
    <s v="United States"/>
    <s v="Columbia"/>
    <x v="20"/>
    <n v="29203"/>
    <x v="0"/>
    <s v="OFF-EN-10001509"/>
    <x v="1"/>
    <x v="12"/>
    <s v="Poly String Tie Envelopes"/>
    <n v="10.199999999999999"/>
    <n v="5"/>
    <n v="0"/>
    <n v="4.7939999999999996"/>
  </r>
  <r>
    <n v="6964"/>
    <s v="CA-2016-157161"/>
    <x v="87"/>
    <d v="2016-07-20T00:00:00"/>
    <s v="Second Class"/>
    <s v="JD-15895"/>
    <s v="Jonathan Doherty"/>
    <x v="1"/>
    <s v="United States"/>
    <s v="Columbia"/>
    <x v="20"/>
    <n v="29203"/>
    <x v="0"/>
    <s v="OFF-AR-10003338"/>
    <x v="1"/>
    <x v="6"/>
    <s v="Eberhard Faber 3 1/2&quot; Golf Pencils"/>
    <n v="22.32"/>
    <n v="3"/>
    <n v="0"/>
    <n v="5.580000000000001"/>
  </r>
  <r>
    <n v="6965"/>
    <s v="CA-2016-157161"/>
    <x v="87"/>
    <d v="2016-07-20T00:00:00"/>
    <s v="Second Class"/>
    <s v="JD-15895"/>
    <s v="Jonathan Doherty"/>
    <x v="1"/>
    <s v="United States"/>
    <s v="Columbia"/>
    <x v="20"/>
    <n v="29203"/>
    <x v="0"/>
    <s v="OFF-BI-10004728"/>
    <x v="1"/>
    <x v="8"/>
    <s v="Wilson Jones Turn Tabs Binder Tool for Ring Binders"/>
    <n v="24.1"/>
    <n v="5"/>
    <n v="0"/>
    <n v="11.086"/>
  </r>
  <r>
    <n v="6966"/>
    <s v="CA-2016-157161"/>
    <x v="87"/>
    <d v="2016-07-20T00:00:00"/>
    <s v="Second Class"/>
    <s v="JD-15895"/>
    <s v="Jonathan Doherty"/>
    <x v="1"/>
    <s v="United States"/>
    <s v="Columbia"/>
    <x v="20"/>
    <n v="29203"/>
    <x v="0"/>
    <s v="TEC-AC-10000358"/>
    <x v="2"/>
    <x v="11"/>
    <s v="Imation Secure Drive + Hardware Encrypted USB flash drive - 16 GB"/>
    <n v="75.98"/>
    <n v="2"/>
    <n v="0"/>
    <n v="18.235199999999999"/>
  </r>
  <r>
    <n v="6967"/>
    <s v="CA-2016-157161"/>
    <x v="87"/>
    <d v="2016-07-20T00:00:00"/>
    <s v="Second Class"/>
    <s v="JD-15895"/>
    <s v="Jonathan Doherty"/>
    <x v="1"/>
    <s v="United States"/>
    <s v="Columbia"/>
    <x v="20"/>
    <n v="29203"/>
    <x v="0"/>
    <s v="OFF-BI-10002764"/>
    <x v="1"/>
    <x v="8"/>
    <s v="Recycled Pressboard Report Cover with Reinforced Top Hinge"/>
    <n v="6.46"/>
    <n v="2"/>
    <n v="0"/>
    <n v="3.1654"/>
  </r>
  <r>
    <n v="6968"/>
    <s v="CA-2016-157161"/>
    <x v="87"/>
    <d v="2016-07-20T00:00:00"/>
    <s v="Second Class"/>
    <s v="JD-15895"/>
    <s v="Jonathan Doherty"/>
    <x v="1"/>
    <s v="United States"/>
    <s v="Columbia"/>
    <x v="20"/>
    <n v="29203"/>
    <x v="0"/>
    <s v="OFF-PA-10001461"/>
    <x v="1"/>
    <x v="10"/>
    <s v="HP Office Paper (20Lb. and 87 Bright)"/>
    <n v="60.12"/>
    <n v="9"/>
    <n v="0"/>
    <n v="28.857599999999998"/>
  </r>
  <r>
    <n v="6969"/>
    <s v="CA-2015-110765"/>
    <x v="1140"/>
    <d v="2015-10-20T00:00:00"/>
    <s v="Second Class"/>
    <s v="MP-17965"/>
    <s v="Michael Paige"/>
    <x v="1"/>
    <s v="United States"/>
    <s v="New York City"/>
    <x v="15"/>
    <n v="10011"/>
    <x v="3"/>
    <s v="TEC-PH-10004165"/>
    <x v="2"/>
    <x v="7"/>
    <s v="Mitel MiVoice 5330e IP Phone"/>
    <n v="824.97"/>
    <n v="3"/>
    <n v="0"/>
    <n v="214.4922"/>
  </r>
  <r>
    <n v="6970"/>
    <s v="CA-2016-163937"/>
    <x v="994"/>
    <d v="2016-01-13T00:00:00"/>
    <s v="Second Class"/>
    <s v="JB-16000"/>
    <s v="Joy Bell-"/>
    <x v="0"/>
    <s v="United States"/>
    <s v="Longview"/>
    <x v="4"/>
    <n v="98632"/>
    <x v="1"/>
    <s v="FUR-FU-10000010"/>
    <x v="0"/>
    <x v="5"/>
    <s v="DAX Value U-Channel Document Frames, Easel Back"/>
    <n v="24.849999999999998"/>
    <n v="5"/>
    <n v="0"/>
    <n v="7.7034999999999982"/>
  </r>
  <r>
    <n v="6971"/>
    <s v="CA-2017-153822"/>
    <x v="20"/>
    <d v="2017-09-25T00:00:00"/>
    <s v="Standard Class"/>
    <s v="AB-10105"/>
    <s v="Adrian Barton"/>
    <x v="0"/>
    <s v="United States"/>
    <s v="Phoenix"/>
    <x v="16"/>
    <n v="85023"/>
    <x v="1"/>
    <s v="OFF-ST-10000321"/>
    <x v="1"/>
    <x v="4"/>
    <s v="Akro Stacking Bins"/>
    <n v="12.624000000000001"/>
    <n v="2"/>
    <n v="0.2"/>
    <n v="-2.5248000000000022"/>
  </r>
  <r>
    <n v="6972"/>
    <s v="CA-2017-153822"/>
    <x v="20"/>
    <d v="2017-09-25T00:00:00"/>
    <s v="Standard Class"/>
    <s v="AB-10105"/>
    <s v="Adrian Barton"/>
    <x v="0"/>
    <s v="United States"/>
    <s v="Phoenix"/>
    <x v="16"/>
    <n v="85023"/>
    <x v="1"/>
    <s v="TEC-AC-10000109"/>
    <x v="2"/>
    <x v="11"/>
    <s v="Sony Micro Vault Click 16 GB USB 2.0 Flash Drive"/>
    <n v="89.584000000000003"/>
    <n v="2"/>
    <n v="0.2"/>
    <n v="4.4792000000000058"/>
  </r>
  <r>
    <n v="6973"/>
    <s v="CA-2017-153822"/>
    <x v="20"/>
    <d v="2017-09-25T00:00:00"/>
    <s v="Standard Class"/>
    <s v="AB-10105"/>
    <s v="Adrian Barton"/>
    <x v="0"/>
    <s v="United States"/>
    <s v="Phoenix"/>
    <x v="16"/>
    <n v="85023"/>
    <x v="1"/>
    <s v="TEC-PH-10002415"/>
    <x v="2"/>
    <x v="7"/>
    <s v="Polycom VoiceStation 500 Conference phone"/>
    <n v="471.92"/>
    <n v="2"/>
    <n v="0.2"/>
    <n v="29.495000000000019"/>
  </r>
  <r>
    <n v="6974"/>
    <s v="CA-2017-153822"/>
    <x v="20"/>
    <d v="2017-09-25T00:00:00"/>
    <s v="Standard Class"/>
    <s v="AB-10105"/>
    <s v="Adrian Barton"/>
    <x v="0"/>
    <s v="United States"/>
    <s v="Phoenix"/>
    <x v="16"/>
    <n v="85023"/>
    <x v="1"/>
    <s v="OFF-BI-10001460"/>
    <x v="1"/>
    <x v="8"/>
    <s v="Plastic Binding Combs"/>
    <n v="18.180000000000003"/>
    <n v="4"/>
    <n v="0.7"/>
    <n v="-13.938000000000002"/>
  </r>
  <r>
    <n v="6975"/>
    <s v="CA-2017-146185"/>
    <x v="175"/>
    <d v="2017-09-19T00:00:00"/>
    <s v="Standard Class"/>
    <s v="CC-12145"/>
    <s v="Charles Crestani"/>
    <x v="0"/>
    <s v="United States"/>
    <s v="Houston"/>
    <x v="5"/>
    <n v="77095"/>
    <x v="2"/>
    <s v="OFF-AR-10002987"/>
    <x v="1"/>
    <x v="6"/>
    <s v="Prismacolor Color Pencil Set"/>
    <n v="31.744"/>
    <n v="2"/>
    <n v="0.2"/>
    <n v="8.3328000000000024"/>
  </r>
  <r>
    <n v="6976"/>
    <s v="CA-2015-112144"/>
    <x v="1141"/>
    <d v="2015-07-02T00:00:00"/>
    <s v="Standard Class"/>
    <s v="CY-12745"/>
    <s v="Craig Yedwab"/>
    <x v="1"/>
    <s v="United States"/>
    <s v="Gilbert"/>
    <x v="16"/>
    <n v="85234"/>
    <x v="1"/>
    <s v="OFF-LA-10000443"/>
    <x v="1"/>
    <x v="2"/>
    <s v="Avery 501"/>
    <n v="5.9039999999999999"/>
    <n v="2"/>
    <n v="0.2"/>
    <n v="1.9925999999999999"/>
  </r>
  <r>
    <n v="6977"/>
    <s v="CA-2015-112144"/>
    <x v="1141"/>
    <d v="2015-07-02T00:00:00"/>
    <s v="Standard Class"/>
    <s v="CY-12745"/>
    <s v="Craig Yedwab"/>
    <x v="1"/>
    <s v="United States"/>
    <s v="Gilbert"/>
    <x v="16"/>
    <n v="85234"/>
    <x v="1"/>
    <s v="FUR-FU-10004306"/>
    <x v="0"/>
    <x v="5"/>
    <s v="Electrix Halogen Magnifier Lamp"/>
    <n v="621.7600000000001"/>
    <n v="4"/>
    <n v="0.2"/>
    <n v="46.631999999999977"/>
  </r>
  <r>
    <n v="6978"/>
    <s v="US-2016-119298"/>
    <x v="881"/>
    <d v="2016-11-28T00:00:00"/>
    <s v="First Class"/>
    <s v="EP-13915"/>
    <s v="Emily Phan"/>
    <x v="0"/>
    <s v="United States"/>
    <s v="Jonesboro"/>
    <x v="36"/>
    <n v="72401"/>
    <x v="0"/>
    <s v="TEC-PH-10002564"/>
    <x v="2"/>
    <x v="7"/>
    <s v="OtterBox Defender Series Case - Samsung Galaxy S4"/>
    <n v="59.98"/>
    <n v="2"/>
    <n v="0"/>
    <n v="17.993999999999993"/>
  </r>
  <r>
    <n v="6979"/>
    <s v="CA-2017-155159"/>
    <x v="920"/>
    <d v="2017-11-29T00:00:00"/>
    <s v="Second Class"/>
    <s v="DL-13315"/>
    <s v="Delfina Latchford"/>
    <x v="0"/>
    <s v="United States"/>
    <s v="Atlanta"/>
    <x v="32"/>
    <n v="30318"/>
    <x v="0"/>
    <s v="OFF-PA-10003724"/>
    <x v="1"/>
    <x v="10"/>
    <s v="Wirebound Message Book, 4 per Page"/>
    <n v="48.87"/>
    <n v="9"/>
    <n v="0"/>
    <n v="23.946299999999997"/>
  </r>
  <r>
    <n v="6980"/>
    <s v="CA-2017-149076"/>
    <x v="424"/>
    <d v="2017-01-19T00:00:00"/>
    <s v="Standard Class"/>
    <s v="SO-20335"/>
    <s v="Sean O'Donnell"/>
    <x v="0"/>
    <s v="United States"/>
    <s v="Los Angeles"/>
    <x v="1"/>
    <n v="90036"/>
    <x v="1"/>
    <s v="OFF-PA-10000483"/>
    <x v="1"/>
    <x v="10"/>
    <s v="Xerox 19"/>
    <n v="154.9"/>
    <n v="5"/>
    <n v="0"/>
    <n v="69.704999999999998"/>
  </r>
  <r>
    <n v="6981"/>
    <s v="CA-2014-146990"/>
    <x v="845"/>
    <d v="2014-11-08T00:00:00"/>
    <s v="First Class"/>
    <s v="BP-11095"/>
    <s v="Bart Pistole"/>
    <x v="1"/>
    <s v="United States"/>
    <s v="New York City"/>
    <x v="15"/>
    <n v="10024"/>
    <x v="3"/>
    <s v="OFF-FA-10000611"/>
    <x v="1"/>
    <x v="13"/>
    <s v="Binder Clips by OIC"/>
    <n v="5.92"/>
    <n v="4"/>
    <n v="0"/>
    <n v="2.8415999999999997"/>
  </r>
  <r>
    <n v="6982"/>
    <s v="CA-2014-146990"/>
    <x v="845"/>
    <d v="2014-11-08T00:00:00"/>
    <s v="First Class"/>
    <s v="BP-11095"/>
    <s v="Bart Pistole"/>
    <x v="1"/>
    <s v="United States"/>
    <s v="New York City"/>
    <x v="15"/>
    <n v="10024"/>
    <x v="3"/>
    <s v="OFF-PA-10000246"/>
    <x v="1"/>
    <x v="10"/>
    <s v="Riverleaf Stik-Withit Designer Note Cubes"/>
    <n v="30.18"/>
    <n v="3"/>
    <n v="0"/>
    <n v="13.8828"/>
  </r>
  <r>
    <n v="6983"/>
    <s v="CA-2016-116526"/>
    <x v="142"/>
    <d v="2016-09-05T00:00:00"/>
    <s v="Standard Class"/>
    <s v="JA-15970"/>
    <s v="Joseph Airdo"/>
    <x v="0"/>
    <s v="United States"/>
    <s v="Detroit"/>
    <x v="12"/>
    <n v="48227"/>
    <x v="2"/>
    <s v="OFF-BI-10004728"/>
    <x v="1"/>
    <x v="8"/>
    <s v="Wilson Jones Turn Tabs Binder Tool for Ring Binders"/>
    <n v="24.1"/>
    <n v="5"/>
    <n v="0"/>
    <n v="11.086"/>
  </r>
  <r>
    <n v="6984"/>
    <s v="CA-2016-116526"/>
    <x v="142"/>
    <d v="2016-09-05T00:00:00"/>
    <s v="Standard Class"/>
    <s v="JA-15970"/>
    <s v="Joseph Airdo"/>
    <x v="0"/>
    <s v="United States"/>
    <s v="Detroit"/>
    <x v="12"/>
    <n v="48227"/>
    <x v="2"/>
    <s v="TEC-PH-10002365"/>
    <x v="2"/>
    <x v="7"/>
    <s v="Belkin Grip Candy Sheer Case / Cover for iPhone 5 and 5S"/>
    <n v="8.7799999999999994"/>
    <n v="1"/>
    <n v="0"/>
    <n v="2.2827999999999999"/>
  </r>
  <r>
    <n v="6985"/>
    <s v="CA-2016-116526"/>
    <x v="142"/>
    <d v="2016-09-05T00:00:00"/>
    <s v="Standard Class"/>
    <s v="JA-15970"/>
    <s v="Joseph Airdo"/>
    <x v="0"/>
    <s v="United States"/>
    <s v="Detroit"/>
    <x v="12"/>
    <n v="48227"/>
    <x v="2"/>
    <s v="OFF-AP-10002457"/>
    <x v="1"/>
    <x v="9"/>
    <s v="Eureka The Boss Plus 12-Amp Hard Box Upright Vacuum, Red"/>
    <n v="376.74"/>
    <n v="4"/>
    <n v="0.1"/>
    <n v="71.161999999999978"/>
  </r>
  <r>
    <n v="6986"/>
    <s v="CA-2016-116526"/>
    <x v="142"/>
    <d v="2016-09-05T00:00:00"/>
    <s v="Standard Class"/>
    <s v="JA-15970"/>
    <s v="Joseph Airdo"/>
    <x v="0"/>
    <s v="United States"/>
    <s v="Detroit"/>
    <x v="12"/>
    <n v="48227"/>
    <x v="2"/>
    <s v="OFF-BI-10000320"/>
    <x v="1"/>
    <x v="8"/>
    <s v="GBC Plastic Binding Combs"/>
    <n v="29.52"/>
    <n v="4"/>
    <n v="0"/>
    <n v="14.4648"/>
  </r>
  <r>
    <n v="6987"/>
    <s v="CA-2016-116526"/>
    <x v="142"/>
    <d v="2016-09-05T00:00:00"/>
    <s v="Standard Class"/>
    <s v="JA-15970"/>
    <s v="Joseph Airdo"/>
    <x v="0"/>
    <s v="United States"/>
    <s v="Detroit"/>
    <x v="12"/>
    <n v="48227"/>
    <x v="2"/>
    <s v="OFF-AR-10004999"/>
    <x v="1"/>
    <x v="6"/>
    <s v="Newell 315"/>
    <n v="11.96"/>
    <n v="2"/>
    <n v="0"/>
    <n v="2.99"/>
  </r>
  <r>
    <n v="6988"/>
    <s v="CA-2016-116526"/>
    <x v="142"/>
    <d v="2016-09-05T00:00:00"/>
    <s v="Standard Class"/>
    <s v="JA-15970"/>
    <s v="Joseph Airdo"/>
    <x v="0"/>
    <s v="United States"/>
    <s v="Detroit"/>
    <x v="12"/>
    <n v="48227"/>
    <x v="2"/>
    <s v="OFF-BI-10001116"/>
    <x v="1"/>
    <x v="8"/>
    <s v="Wilson Jones 1&quot; Hanging DublLock Ring Binders"/>
    <n v="26.400000000000002"/>
    <n v="5"/>
    <n v="0"/>
    <n v="12.672000000000001"/>
  </r>
  <r>
    <n v="6989"/>
    <s v="CA-2017-158561"/>
    <x v="343"/>
    <d v="2017-11-16T00:00:00"/>
    <s v="Second Class"/>
    <s v="BB-11545"/>
    <s v="Brenda Bowman"/>
    <x v="1"/>
    <s v="United States"/>
    <s v="Fort Lauderdale"/>
    <x v="2"/>
    <n v="33311"/>
    <x v="0"/>
    <s v="OFF-AP-10002651"/>
    <x v="1"/>
    <x v="9"/>
    <s v="Hoover Upright Vacuum With Dirt Cup"/>
    <n v="1158.1199999999999"/>
    <n v="5"/>
    <n v="0.2"/>
    <n v="130.28849999999983"/>
  </r>
  <r>
    <n v="6990"/>
    <s v="CA-2017-165099"/>
    <x v="157"/>
    <d v="2017-12-13T00:00:00"/>
    <s v="First Class"/>
    <s v="DK-13375"/>
    <s v="Dennis Kane"/>
    <x v="0"/>
    <s v="United States"/>
    <s v="Abilene"/>
    <x v="5"/>
    <n v="79605"/>
    <x v="2"/>
    <s v="OFF-AP-10001634"/>
    <x v="1"/>
    <x v="9"/>
    <s v="Hoover Commercial Lightweight Upright Vacuum"/>
    <n v="1.3919999999999997"/>
    <n v="2"/>
    <n v="0.8"/>
    <n v="-3.7584000000000009"/>
  </r>
  <r>
    <n v="6991"/>
    <s v="CA-2015-109386"/>
    <x v="627"/>
    <d v="2015-11-13T00:00:00"/>
    <s v="Second Class"/>
    <s v="RH-19600"/>
    <s v="Rob Haberlin"/>
    <x v="0"/>
    <s v="United States"/>
    <s v="Hampton"/>
    <x v="17"/>
    <n v="23666"/>
    <x v="0"/>
    <s v="OFF-AP-10003266"/>
    <x v="1"/>
    <x v="9"/>
    <s v="Holmes Replacement Filter for HEPA Air Cleaner, Large Room"/>
    <n v="44.43"/>
    <n v="3"/>
    <n v="0"/>
    <n v="18.660600000000002"/>
  </r>
  <r>
    <n v="6992"/>
    <s v="CA-2015-109386"/>
    <x v="627"/>
    <d v="2015-11-13T00:00:00"/>
    <s v="Second Class"/>
    <s v="RH-19600"/>
    <s v="Rob Haberlin"/>
    <x v="0"/>
    <s v="United States"/>
    <s v="Hampton"/>
    <x v="17"/>
    <n v="23666"/>
    <x v="0"/>
    <s v="TEC-PH-10002890"/>
    <x v="2"/>
    <x v="7"/>
    <s v="AT&amp;T 17929 Lendline Telephone"/>
    <n v="226.20000000000002"/>
    <n v="5"/>
    <n v="0"/>
    <n v="58.811999999999998"/>
  </r>
  <r>
    <n v="6993"/>
    <s v="CA-2015-109386"/>
    <x v="627"/>
    <d v="2015-11-13T00:00:00"/>
    <s v="Second Class"/>
    <s v="RH-19600"/>
    <s v="Rob Haberlin"/>
    <x v="0"/>
    <s v="United States"/>
    <s v="Hampton"/>
    <x v="17"/>
    <n v="23666"/>
    <x v="0"/>
    <s v="FUR-FU-10000308"/>
    <x v="0"/>
    <x v="5"/>
    <s v="Deflect-o Glass Clear Studded Chair Mats"/>
    <n v="186.54"/>
    <n v="3"/>
    <n v="0"/>
    <n v="41.038800000000002"/>
  </r>
  <r>
    <n v="6994"/>
    <s v="CA-2015-109386"/>
    <x v="627"/>
    <d v="2015-11-13T00:00:00"/>
    <s v="Second Class"/>
    <s v="RH-19600"/>
    <s v="Rob Haberlin"/>
    <x v="0"/>
    <s v="United States"/>
    <s v="Hampton"/>
    <x v="17"/>
    <n v="23666"/>
    <x v="0"/>
    <s v="OFF-AR-10000380"/>
    <x v="1"/>
    <x v="6"/>
    <s v="Hunt PowerHouse Electric Pencil Sharpener, Blue"/>
    <n v="265.85999999999996"/>
    <n v="7"/>
    <n v="0"/>
    <n v="79.757999999999967"/>
  </r>
  <r>
    <n v="6995"/>
    <s v="CA-2015-109386"/>
    <x v="627"/>
    <d v="2015-11-13T00:00:00"/>
    <s v="Second Class"/>
    <s v="RH-19600"/>
    <s v="Rob Haberlin"/>
    <x v="0"/>
    <s v="United States"/>
    <s v="Hampton"/>
    <x v="17"/>
    <n v="23666"/>
    <x v="0"/>
    <s v="OFF-AR-10000122"/>
    <x v="1"/>
    <x v="6"/>
    <s v="Newell 314"/>
    <n v="27.9"/>
    <n v="5"/>
    <n v="0"/>
    <n v="6.9749999999999979"/>
  </r>
  <r>
    <n v="6996"/>
    <s v="CA-2015-166800"/>
    <x v="902"/>
    <d v="2015-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s v="Second Class"/>
    <s v="JB-15400"/>
    <s v="Jennifer Braxton"/>
    <x v="1"/>
    <s v="United States"/>
    <s v="Rockford"/>
    <x v="10"/>
    <n v="61107"/>
    <x v="2"/>
    <s v="OFF-BI-10004002"/>
    <x v="1"/>
    <x v="8"/>
    <s v="Wilson Jones International Size A4 Ring Binders"/>
    <n v="13.839999999999998"/>
    <n v="4"/>
    <n v="0.8"/>
    <n v="-22.144000000000005"/>
  </r>
  <r>
    <n v="6998"/>
    <s v="CA-2017-117443"/>
    <x v="331"/>
    <d v="2017-12-25T00:00:00"/>
    <s v="Second Class"/>
    <s v="JB-15400"/>
    <s v="Jennifer Braxton"/>
    <x v="1"/>
    <s v="United States"/>
    <s v="Rockford"/>
    <x v="10"/>
    <n v="61107"/>
    <x v="2"/>
    <s v="OFF-PA-10004475"/>
    <x v="1"/>
    <x v="10"/>
    <s v="Xerox 1940"/>
    <n v="175.87200000000001"/>
    <n v="4"/>
    <n v="0.2"/>
    <n v="63.753599999999992"/>
  </r>
  <r>
    <n v="6999"/>
    <s v="US-2016-134369"/>
    <x v="1142"/>
    <d v="2016-09-22T00:00:00"/>
    <s v="Standard Class"/>
    <s v="BC-11125"/>
    <s v="Becky Castell"/>
    <x v="2"/>
    <s v="United States"/>
    <s v="Laguna Niguel"/>
    <x v="1"/>
    <n v="92677"/>
    <x v="1"/>
    <s v="OFF-PA-10002195"/>
    <x v="1"/>
    <x v="10"/>
    <s v="Xerox 1966"/>
    <n v="12.96"/>
    <n v="2"/>
    <n v="0"/>
    <n v="6.3504000000000005"/>
  </r>
  <r>
    <n v="7000"/>
    <s v="CA-2017-123687"/>
    <x v="1143"/>
    <d v="2017-05-29T00:00:00"/>
    <s v="First Class"/>
    <s v="KC-16675"/>
    <s v="Kimberly Carter"/>
    <x v="1"/>
    <s v="United States"/>
    <s v="Louisville"/>
    <x v="0"/>
    <n v="40214"/>
    <x v="0"/>
    <s v="OFF-AP-10002670"/>
    <x v="1"/>
    <x v="9"/>
    <s v="Belkin 8-Outlet Premiere SurgeMaster II Surge Protectors"/>
    <n v="208.44"/>
    <n v="3"/>
    <n v="0"/>
    <n v="62.531999999999982"/>
  </r>
  <r>
    <n v="7001"/>
    <s v="CA-2017-123687"/>
    <x v="1143"/>
    <d v="2017-05-29T00:00:00"/>
    <s v="First Class"/>
    <s v="KC-16675"/>
    <s v="Kimberly Carter"/>
    <x v="1"/>
    <s v="United States"/>
    <s v="Louisville"/>
    <x v="0"/>
    <n v="40214"/>
    <x v="0"/>
    <s v="OFF-SU-10004498"/>
    <x v="1"/>
    <x v="14"/>
    <s v="Martin-Yale Premier Letter Opener"/>
    <n v="25.76"/>
    <n v="2"/>
    <n v="0"/>
    <n v="0.77280000000000015"/>
  </r>
  <r>
    <n v="7002"/>
    <s v="CA-2015-104871"/>
    <x v="1110"/>
    <d v="2015-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s v="Second Class"/>
    <s v="DW-13195"/>
    <s v="David Wiener"/>
    <x v="1"/>
    <s v="United States"/>
    <s v="Los Angeles"/>
    <x v="1"/>
    <n v="90045"/>
    <x v="1"/>
    <s v="FUR-FU-10000723"/>
    <x v="0"/>
    <x v="5"/>
    <s v="Deflect-o EconoMat Studded, No Bevel Mat for Low Pile Carpeting"/>
    <n v="289.24"/>
    <n v="7"/>
    <n v="0"/>
    <n v="26.031600000000012"/>
  </r>
  <r>
    <n v="7004"/>
    <s v="CA-2014-133158"/>
    <x v="710"/>
    <d v="2014-08-21T00:00:00"/>
    <s v="Second Class"/>
    <s v="DW-13195"/>
    <s v="David Wiener"/>
    <x v="1"/>
    <s v="United States"/>
    <s v="Los Angeles"/>
    <x v="1"/>
    <n v="90045"/>
    <x v="1"/>
    <s v="OFF-BI-10000632"/>
    <x v="1"/>
    <x v="8"/>
    <s v="Satellite Sectional Post Binders"/>
    <n v="69.456000000000003"/>
    <n v="2"/>
    <n v="0.2"/>
    <n v="22.573199999999996"/>
  </r>
  <r>
    <n v="7005"/>
    <s v="CA-2014-126333"/>
    <x v="851"/>
    <d v="2014-12-28T00:00:00"/>
    <s v="Standard Class"/>
    <s v="ME-18010"/>
    <s v="Michelle Ellison"/>
    <x v="1"/>
    <s v="United States"/>
    <s v="Port Arthur"/>
    <x v="5"/>
    <n v="77642"/>
    <x v="2"/>
    <s v="OFF-PA-10000223"/>
    <x v="1"/>
    <x v="10"/>
    <s v="Xerox 2000"/>
    <n v="5.1840000000000011"/>
    <n v="1"/>
    <n v="0.2"/>
    <n v="1.8144"/>
  </r>
  <r>
    <n v="7006"/>
    <s v="CA-2015-141740"/>
    <x v="549"/>
    <d v="2015-11-05T00:00:00"/>
    <s v="Standard Class"/>
    <s v="JF-15490"/>
    <s v="Jeremy Farry"/>
    <x v="0"/>
    <s v="United States"/>
    <s v="New York City"/>
    <x v="15"/>
    <n v="10009"/>
    <x v="3"/>
    <s v="FUR-CH-10001545"/>
    <x v="0"/>
    <x v="1"/>
    <s v="Hon Comfortask Task/Swivel Chairs"/>
    <n v="205.16400000000002"/>
    <n v="2"/>
    <n v="0.1"/>
    <n v="13.677600000000002"/>
  </r>
  <r>
    <n v="7007"/>
    <s v="CA-2014-119466"/>
    <x v="534"/>
    <d v="2014-12-21T00:00:00"/>
    <s v="Standard Class"/>
    <s v="SP-20860"/>
    <s v="Sung Pak"/>
    <x v="1"/>
    <s v="United States"/>
    <s v="Chicago"/>
    <x v="10"/>
    <n v="60623"/>
    <x v="2"/>
    <s v="FUR-FU-10001546"/>
    <x v="0"/>
    <x v="5"/>
    <s v="Dana Swing-Arm Lamps"/>
    <n v="8.5440000000000005"/>
    <n v="2"/>
    <n v="0.6"/>
    <n v="-7.4759999999999991"/>
  </r>
  <r>
    <n v="7008"/>
    <s v="CA-2015-154823"/>
    <x v="291"/>
    <d v="2015-08-25T00:00:00"/>
    <s v="Standard Class"/>
    <s v="KN-16390"/>
    <s v="Katherine Nockton"/>
    <x v="1"/>
    <s v="United States"/>
    <s v="Springfield"/>
    <x v="24"/>
    <n v="45503"/>
    <x v="3"/>
    <s v="OFF-BI-10001098"/>
    <x v="1"/>
    <x v="8"/>
    <s v="Acco D-Ring Binder w/DublLock"/>
    <n v="12.828000000000001"/>
    <n v="2"/>
    <n v="0.7"/>
    <n v="-8.9795999999999978"/>
  </r>
  <r>
    <n v="7009"/>
    <s v="CA-2015-154823"/>
    <x v="291"/>
    <d v="2015-08-25T00:00:00"/>
    <s v="Standard Class"/>
    <s v="KN-16390"/>
    <s v="Katherine Nockton"/>
    <x v="1"/>
    <s v="United States"/>
    <s v="Springfield"/>
    <x v="24"/>
    <n v="45503"/>
    <x v="3"/>
    <s v="FUR-CH-10003379"/>
    <x v="0"/>
    <x v="1"/>
    <s v="Global Commerce Series High-Back Swivel/Tilt Chairs"/>
    <n v="598.45799999999997"/>
    <n v="3"/>
    <n v="0.3"/>
    <n v="-42.746999999999957"/>
  </r>
  <r>
    <n v="7010"/>
    <s v="CA-2015-154823"/>
    <x v="291"/>
    <d v="2015-08-25T00:00:00"/>
    <s v="Standard Class"/>
    <s v="KN-16390"/>
    <s v="Katherine Nockton"/>
    <x v="1"/>
    <s v="United States"/>
    <s v="Springfield"/>
    <x v="24"/>
    <n v="45503"/>
    <x v="3"/>
    <s v="FUR-FU-10000193"/>
    <x v="0"/>
    <x v="5"/>
    <s v="Tenex Chairmats For Use with Hard Floors"/>
    <n v="25.983999999999998"/>
    <n v="1"/>
    <n v="0.2"/>
    <n v="-3.8976000000000015"/>
  </r>
  <r>
    <n v="7011"/>
    <s v="US-2014-135881"/>
    <x v="235"/>
    <d v="2014-05-27T00:00:00"/>
    <s v="Standard Class"/>
    <s v="GT-14710"/>
    <s v="Greg Tran"/>
    <x v="0"/>
    <s v="United States"/>
    <s v="New York City"/>
    <x v="15"/>
    <n v="10035"/>
    <x v="3"/>
    <s v="OFF-BI-10000829"/>
    <x v="1"/>
    <x v="8"/>
    <s v="Avery Non-Stick Binders"/>
    <n v="17.96"/>
    <n v="5"/>
    <n v="0.2"/>
    <n v="5.8369999999999997"/>
  </r>
  <r>
    <n v="7012"/>
    <s v="US-2014-135881"/>
    <x v="235"/>
    <d v="2014-05-27T00:00:00"/>
    <s v="Standard Class"/>
    <s v="GT-14710"/>
    <s v="Greg Tran"/>
    <x v="0"/>
    <s v="United States"/>
    <s v="New York City"/>
    <x v="15"/>
    <n v="10035"/>
    <x v="3"/>
    <s v="OFF-SU-10003002"/>
    <x v="1"/>
    <x v="14"/>
    <s v="Letter Slitter"/>
    <n v="5.04"/>
    <n v="2"/>
    <n v="0"/>
    <n v="0.15120000000000022"/>
  </r>
  <r>
    <n v="7013"/>
    <s v="US-2014-135881"/>
    <x v="235"/>
    <d v="2014-05-27T00:00:00"/>
    <s v="Standard Class"/>
    <s v="GT-14710"/>
    <s v="Greg Tran"/>
    <x v="0"/>
    <s v="United States"/>
    <s v="New York City"/>
    <x v="15"/>
    <n v="10035"/>
    <x v="3"/>
    <s v="OFF-AP-10002118"/>
    <x v="1"/>
    <x v="9"/>
    <s v="1.7 Cubic Foot Compact &quot;Cube&quot; Office Refrigerators"/>
    <n v="208.16"/>
    <n v="1"/>
    <n v="0"/>
    <n v="56.20320000000001"/>
  </r>
  <r>
    <n v="7014"/>
    <s v="CA-2017-141201"/>
    <x v="34"/>
    <d v="2017-12-11T00:00:00"/>
    <s v="Second Class"/>
    <s v="DB-12910"/>
    <s v="Daniel Byrd"/>
    <x v="2"/>
    <s v="United States"/>
    <s v="Salinas"/>
    <x v="1"/>
    <n v="93905"/>
    <x v="1"/>
    <s v="FUR-BO-10001519"/>
    <x v="0"/>
    <x v="0"/>
    <s v="O'Sullivan 3-Shelf Heavy-Duty Bookcases"/>
    <n v="148.25700000000001"/>
    <n v="3"/>
    <n v="0.15"/>
    <n v="15.697800000000004"/>
  </r>
  <r>
    <n v="7015"/>
    <s v="CA-2014-114790"/>
    <x v="518"/>
    <d v="2014-03-13T00:00:00"/>
    <s v="Second Class"/>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s v="Second Class"/>
    <s v="FM-14215"/>
    <s v="Filia McAdams"/>
    <x v="1"/>
    <s v="United States"/>
    <s v="Richmond"/>
    <x v="0"/>
    <n v="40475"/>
    <x v="0"/>
    <s v="TEC-AC-10000710"/>
    <x v="2"/>
    <x v="11"/>
    <s v="Maxell DVD-RAM Discs"/>
    <n v="32.96"/>
    <n v="2"/>
    <n v="0"/>
    <n v="14.172800000000002"/>
  </r>
  <r>
    <n v="7017"/>
    <s v="CA-2014-114790"/>
    <x v="518"/>
    <d v="2014-03-13T00:00:00"/>
    <s v="Second Class"/>
    <s v="FM-14215"/>
    <s v="Filia McAdams"/>
    <x v="1"/>
    <s v="United States"/>
    <s v="Richmond"/>
    <x v="0"/>
    <n v="40475"/>
    <x v="0"/>
    <s v="TEC-PH-10000984"/>
    <x v="2"/>
    <x v="7"/>
    <s v="Panasonic KX-TG9471B"/>
    <n v="587.97"/>
    <n v="3"/>
    <n v="0"/>
    <n v="164.63160000000005"/>
  </r>
  <r>
    <n v="7018"/>
    <s v="CA-2014-114790"/>
    <x v="518"/>
    <d v="2014-03-13T00:00:00"/>
    <s v="Second Class"/>
    <s v="FM-14215"/>
    <s v="Filia McAdams"/>
    <x v="1"/>
    <s v="United States"/>
    <s v="Richmond"/>
    <x v="0"/>
    <n v="40475"/>
    <x v="0"/>
    <s v="OFF-PA-10000213"/>
    <x v="1"/>
    <x v="10"/>
    <s v="Xerox 198"/>
    <n v="14.940000000000001"/>
    <n v="3"/>
    <n v="0"/>
    <n v="7.0218000000000007"/>
  </r>
  <r>
    <n v="7019"/>
    <s v="US-2016-154256"/>
    <x v="661"/>
    <d v="2016-06-27T00:00:00"/>
    <s v="Second Class"/>
    <s v="SM-20005"/>
    <s v="Sally Matthias"/>
    <x v="0"/>
    <s v="United States"/>
    <s v="New York City"/>
    <x v="15"/>
    <n v="10035"/>
    <x v="3"/>
    <s v="OFF-LA-10003720"/>
    <x v="1"/>
    <x v="2"/>
    <s v="Avery 487"/>
    <n v="25.83"/>
    <n v="7"/>
    <n v="0"/>
    <n v="12.1401"/>
  </r>
  <r>
    <n v="7020"/>
    <s v="CA-2014-124737"/>
    <x v="709"/>
    <d v="2014-08-27T00:00:00"/>
    <s v="Standard Class"/>
    <s v="AP-10915"/>
    <s v="Arthur Prichep"/>
    <x v="0"/>
    <s v="United States"/>
    <s v="Denver"/>
    <x v="22"/>
    <n v="80219"/>
    <x v="1"/>
    <s v="OFF-PA-10001837"/>
    <x v="1"/>
    <x v="10"/>
    <s v="Xerox 1976"/>
    <n v="15.552000000000003"/>
    <n v="3"/>
    <n v="0.2"/>
    <n v="5.4432"/>
  </r>
  <r>
    <n v="7021"/>
    <s v="CA-2014-124737"/>
    <x v="709"/>
    <d v="2014-08-27T00:00:00"/>
    <s v="Standard Class"/>
    <s v="AP-10915"/>
    <s v="Arthur Prichep"/>
    <x v="0"/>
    <s v="United States"/>
    <s v="Denver"/>
    <x v="22"/>
    <n v="80219"/>
    <x v="1"/>
    <s v="OFF-SU-10004661"/>
    <x v="1"/>
    <x v="14"/>
    <s v="Acme Titanium Bonded Scissors"/>
    <n v="6.8000000000000007"/>
    <n v="1"/>
    <n v="0.2"/>
    <n v="0.50999999999999979"/>
  </r>
  <r>
    <n v="7022"/>
    <s v="CA-2014-124737"/>
    <x v="709"/>
    <d v="2014-08-27T00:00:00"/>
    <s v="Standard Class"/>
    <s v="AP-10915"/>
    <s v="Arthur Prichep"/>
    <x v="0"/>
    <s v="United States"/>
    <s v="Denver"/>
    <x v="22"/>
    <n v="80219"/>
    <x v="1"/>
    <s v="FUR-FU-10003274"/>
    <x v="0"/>
    <x v="5"/>
    <s v="Regeneration Desk Collection"/>
    <n v="4.2240000000000002"/>
    <n v="3"/>
    <n v="0.2"/>
    <n v="1.2672000000000003"/>
  </r>
  <r>
    <n v="7023"/>
    <s v="CA-2014-124737"/>
    <x v="709"/>
    <d v="2014-08-27T00:00:00"/>
    <s v="Standard Class"/>
    <s v="AP-10915"/>
    <s v="Arthur Prichep"/>
    <x v="0"/>
    <s v="United States"/>
    <s v="Denver"/>
    <x v="22"/>
    <n v="80219"/>
    <x v="1"/>
    <s v="TEC-PH-10000149"/>
    <x v="2"/>
    <x v="7"/>
    <s v="Cisco SPA525G2 IP Phone - Wireless"/>
    <n v="143.64000000000001"/>
    <n v="9"/>
    <n v="0.2"/>
    <n v="10.772999999999989"/>
  </r>
  <r>
    <n v="7024"/>
    <s v="CA-2014-124737"/>
    <x v="709"/>
    <d v="2014-08-27T00:00:00"/>
    <s v="Standard Class"/>
    <s v="AP-10915"/>
    <s v="Arthur Prichep"/>
    <x v="0"/>
    <s v="United States"/>
    <s v="Denver"/>
    <x v="22"/>
    <n v="80219"/>
    <x v="1"/>
    <s v="OFF-PA-10000019"/>
    <x v="1"/>
    <x v="10"/>
    <s v="Xerox 1931"/>
    <n v="31.104000000000006"/>
    <n v="6"/>
    <n v="0.2"/>
    <n v="10.8864"/>
  </r>
  <r>
    <n v="7025"/>
    <s v="CA-2014-124737"/>
    <x v="709"/>
    <d v="2014-08-27T00:00:00"/>
    <s v="Standard Class"/>
    <s v="AP-10915"/>
    <s v="Arthur Prichep"/>
    <x v="0"/>
    <s v="United States"/>
    <s v="Denver"/>
    <x v="22"/>
    <n v="80219"/>
    <x v="1"/>
    <s v="OFF-PA-10001125"/>
    <x v="1"/>
    <x v="10"/>
    <s v="Xerox 1988"/>
    <n v="223.05600000000001"/>
    <n v="9"/>
    <n v="0.2"/>
    <n v="69.704999999999984"/>
  </r>
  <r>
    <n v="7026"/>
    <s v="US-2017-101840"/>
    <x v="695"/>
    <d v="2017-02-12T00:00:00"/>
    <s v="Standard Class"/>
    <s v="SP-20545"/>
    <s v="Sibella Parks"/>
    <x v="1"/>
    <s v="United States"/>
    <s v="New York City"/>
    <x v="15"/>
    <n v="10024"/>
    <x v="3"/>
    <s v="TEC-PH-10002538"/>
    <x v="2"/>
    <x v="7"/>
    <s v="Grandstream GXP1160 VoIP phone"/>
    <n v="227.45999999999998"/>
    <n v="6"/>
    <n v="0"/>
    <n v="65.963399999999979"/>
  </r>
  <r>
    <n v="7027"/>
    <s v="US-2017-101840"/>
    <x v="695"/>
    <d v="2017-02-12T00:00:00"/>
    <s v="Standard Class"/>
    <s v="SP-20545"/>
    <s v="Sibella Parks"/>
    <x v="1"/>
    <s v="United States"/>
    <s v="New York City"/>
    <x v="15"/>
    <n v="10024"/>
    <x v="3"/>
    <s v="OFF-BI-10000279"/>
    <x v="1"/>
    <x v="8"/>
    <s v="Acco Recycled 2&quot; Capacity Laser Printer Hanging Data Binders"/>
    <n v="46.24"/>
    <n v="4"/>
    <n v="0.2"/>
    <n v="15.605999999999996"/>
  </r>
  <r>
    <n v="7028"/>
    <s v="CA-2017-131653"/>
    <x v="926"/>
    <d v="2017-02-05T00:00:00"/>
    <s v="Standard Class"/>
    <s v="RD-19585"/>
    <s v="Rob Dowd"/>
    <x v="0"/>
    <s v="United States"/>
    <s v="New York City"/>
    <x v="15"/>
    <n v="10011"/>
    <x v="3"/>
    <s v="OFF-LA-10001045"/>
    <x v="1"/>
    <x v="2"/>
    <s v="Permanent Self-Adhesive File Folder Labels for Typewriters by Universal"/>
    <n v="5.22"/>
    <n v="2"/>
    <n v="0"/>
    <n v="2.4011999999999998"/>
  </r>
  <r>
    <n v="7029"/>
    <s v="US-2016-157840"/>
    <x v="887"/>
    <d v="2016-12-23T00:00:00"/>
    <s v="Second Class"/>
    <s v="MC-17575"/>
    <s v="Matt Collins"/>
    <x v="0"/>
    <s v="United States"/>
    <s v="Fremont"/>
    <x v="8"/>
    <n v="68025"/>
    <x v="2"/>
    <s v="OFF-PA-10003673"/>
    <x v="1"/>
    <x v="10"/>
    <s v="Strathmore Photo Mount Cards"/>
    <n v="33.9"/>
    <n v="5"/>
    <n v="0"/>
    <n v="15.593999999999999"/>
  </r>
  <r>
    <n v="7030"/>
    <s v="CA-2016-145548"/>
    <x v="583"/>
    <d v="2016-11-16T00:00:00"/>
    <s v="Standard Class"/>
    <s v="EB-13750"/>
    <s v="Edward Becker"/>
    <x v="1"/>
    <s v="United States"/>
    <s v="New York City"/>
    <x v="15"/>
    <n v="10011"/>
    <x v="3"/>
    <s v="OFF-ST-10002562"/>
    <x v="1"/>
    <x v="4"/>
    <s v="Staple magnet"/>
    <n v="28.14"/>
    <n v="3"/>
    <n v="0"/>
    <n v="7.8792000000000009"/>
  </r>
  <r>
    <n v="7031"/>
    <s v="CA-2016-145548"/>
    <x v="583"/>
    <d v="2016-11-16T00:00:00"/>
    <s v="Standard Class"/>
    <s v="EB-13750"/>
    <s v="Edward Becker"/>
    <x v="1"/>
    <s v="United States"/>
    <s v="New York City"/>
    <x v="15"/>
    <n v="10011"/>
    <x v="3"/>
    <s v="TEC-AC-10002305"/>
    <x v="2"/>
    <x v="11"/>
    <s v="KeyTronic E03601U1 - Keyboard - Beige"/>
    <n v="36"/>
    <n v="2"/>
    <n v="0"/>
    <n v="6.4799999999999969"/>
  </r>
  <r>
    <n v="7032"/>
    <s v="CA-2016-145548"/>
    <x v="583"/>
    <d v="2016-11-16T00:00:00"/>
    <s v="Standard Class"/>
    <s v="EB-13750"/>
    <s v="Edward Becker"/>
    <x v="1"/>
    <s v="United States"/>
    <s v="New York City"/>
    <x v="15"/>
    <n v="10011"/>
    <x v="3"/>
    <s v="OFF-AR-10003373"/>
    <x v="1"/>
    <x v="6"/>
    <s v="Boston School Pro Electric Pencil Sharpener, 1670"/>
    <n v="92.94"/>
    <n v="3"/>
    <n v="0"/>
    <n v="25.093799999999998"/>
  </r>
  <r>
    <n v="7033"/>
    <s v="CA-2016-145548"/>
    <x v="583"/>
    <d v="2016-11-16T00:00:00"/>
    <s v="Standard Class"/>
    <s v="EB-13750"/>
    <s v="Edward Becker"/>
    <x v="1"/>
    <s v="United States"/>
    <s v="New York City"/>
    <x v="15"/>
    <n v="10011"/>
    <x v="3"/>
    <s v="FUR-CH-10003774"/>
    <x v="0"/>
    <x v="1"/>
    <s v="Global Wood Trimmed Manager's Task Chair, Khaki"/>
    <n v="245.64600000000002"/>
    <n v="3"/>
    <n v="0.1"/>
    <n v="8.1881999999999877"/>
  </r>
  <r>
    <n v="7034"/>
    <s v="CA-2016-145548"/>
    <x v="583"/>
    <d v="2016-11-16T00:00:00"/>
    <s v="Standard Class"/>
    <s v="EB-13750"/>
    <s v="Edward Becker"/>
    <x v="1"/>
    <s v="United States"/>
    <s v="New York City"/>
    <x v="15"/>
    <n v="10011"/>
    <x v="3"/>
    <s v="OFF-BI-10001510"/>
    <x v="1"/>
    <x v="8"/>
    <s v="Deluxe Heavy-Duty Vinyl Round Ring Binder"/>
    <n v="55.00800000000001"/>
    <n v="3"/>
    <n v="0.2"/>
    <n v="17.189999999999998"/>
  </r>
  <r>
    <n v="7035"/>
    <s v="CA-2016-145548"/>
    <x v="583"/>
    <d v="2016-11-16T00:00:00"/>
    <s v="Standard Class"/>
    <s v="EB-13750"/>
    <s v="Edward Becker"/>
    <x v="1"/>
    <s v="United States"/>
    <s v="New York City"/>
    <x v="15"/>
    <n v="10011"/>
    <x v="3"/>
    <s v="OFF-BI-10004236"/>
    <x v="1"/>
    <x v="8"/>
    <s v="XtraLife ClearVue Slant-D Ring Binder, White, 3&quot;"/>
    <n v="35.231999999999999"/>
    <n v="3"/>
    <n v="0.2"/>
    <n v="11.450399999999998"/>
  </r>
  <r>
    <n v="7036"/>
    <s v="CA-2017-119494"/>
    <x v="45"/>
    <d v="2017-11-13T00:00:00"/>
    <s v="Standard Class"/>
    <s v="JE-15610"/>
    <s v="Jim Epp"/>
    <x v="1"/>
    <s v="United States"/>
    <s v="San Diego"/>
    <x v="1"/>
    <n v="92105"/>
    <x v="1"/>
    <s v="FUR-CH-10004675"/>
    <x v="0"/>
    <x v="1"/>
    <s v="Lifetime Advantage Folding Chairs, 4/Carton"/>
    <n v="523.39200000000005"/>
    <n v="3"/>
    <n v="0.2"/>
    <n v="52.339199999999977"/>
  </r>
  <r>
    <n v="7037"/>
    <s v="CA-2014-124618"/>
    <x v="1073"/>
    <d v="2014-05-04T00:00:00"/>
    <s v="Second Class"/>
    <s v="CS-11860"/>
    <s v="Cari Schnelling"/>
    <x v="0"/>
    <s v="United States"/>
    <s v="Lakeland"/>
    <x v="2"/>
    <n v="33801"/>
    <x v="0"/>
    <s v="TEC-CO-10004202"/>
    <x v="2"/>
    <x v="16"/>
    <s v="Brother DCP1000 Digital 3 in 1 Multifunction Machine"/>
    <n v="479.98400000000004"/>
    <n v="2"/>
    <n v="0.2"/>
    <n v="89.996999999999986"/>
  </r>
  <r>
    <n v="7038"/>
    <s v="CA-2017-161970"/>
    <x v="585"/>
    <d v="2017-09-27T00:00:00"/>
    <s v="Standard Class"/>
    <s v="PB-19105"/>
    <s v="Peter Bühler"/>
    <x v="0"/>
    <s v="United States"/>
    <s v="Smyrna"/>
    <x v="32"/>
    <n v="30080"/>
    <x v="0"/>
    <s v="OFF-PA-10004255"/>
    <x v="1"/>
    <x v="10"/>
    <s v="Xerox 219"/>
    <n v="12.96"/>
    <n v="2"/>
    <n v="0"/>
    <n v="6.2208000000000006"/>
  </r>
  <r>
    <n v="7039"/>
    <s v="CA-2017-161970"/>
    <x v="585"/>
    <d v="2017-09-27T00:00:00"/>
    <s v="Standard Class"/>
    <s v="PB-19105"/>
    <s v="Peter Bühler"/>
    <x v="0"/>
    <s v="United States"/>
    <s v="Smyrna"/>
    <x v="32"/>
    <n v="30080"/>
    <x v="0"/>
    <s v="OFF-AR-10003896"/>
    <x v="1"/>
    <x v="6"/>
    <s v="Stride Job 150 Highlighters, Chisel Tip, Assorted Colors"/>
    <n v="17.940000000000001"/>
    <n v="3"/>
    <n v="0"/>
    <n v="6.4584000000000001"/>
  </r>
  <r>
    <n v="7040"/>
    <s v="CA-2017-103443"/>
    <x v="94"/>
    <d v="2017-12-23T00:00:00"/>
    <s v="Standard Class"/>
    <s v="AT-10735"/>
    <s v="Annie Thurman"/>
    <x v="0"/>
    <s v="United States"/>
    <s v="New York City"/>
    <x v="15"/>
    <n v="10009"/>
    <x v="3"/>
    <s v="OFF-ST-10002276"/>
    <x v="1"/>
    <x v="4"/>
    <s v="Safco Steel Mobile File Cart"/>
    <n v="166.72"/>
    <n v="2"/>
    <n v="0"/>
    <n v="41.680000000000007"/>
  </r>
  <r>
    <n v="7041"/>
    <s v="CA-2017-103443"/>
    <x v="94"/>
    <d v="2017-12-23T00:00:00"/>
    <s v="Standard Class"/>
    <s v="AT-10735"/>
    <s v="Annie Thurman"/>
    <x v="0"/>
    <s v="United States"/>
    <s v="New York City"/>
    <x v="15"/>
    <n v="10009"/>
    <x v="3"/>
    <s v="OFF-BI-10001617"/>
    <x v="1"/>
    <x v="8"/>
    <s v="GBC Wire Binding Combs"/>
    <n v="24.816000000000003"/>
    <n v="3"/>
    <n v="0.2"/>
    <n v="8.3753999999999991"/>
  </r>
  <r>
    <n v="7042"/>
    <s v="CA-2017-103443"/>
    <x v="94"/>
    <d v="2017-12-23T00:00:00"/>
    <s v="Standard Class"/>
    <s v="AT-10735"/>
    <s v="Annie Thurman"/>
    <x v="0"/>
    <s v="United States"/>
    <s v="New York City"/>
    <x v="15"/>
    <n v="10009"/>
    <x v="3"/>
    <s v="FUR-FU-10000308"/>
    <x v="0"/>
    <x v="5"/>
    <s v="Deflect-o Glass Clear Studded Chair Mats"/>
    <n v="124.36"/>
    <n v="2"/>
    <n v="0"/>
    <n v="27.359200000000001"/>
  </r>
  <r>
    <n v="7043"/>
    <s v="US-2017-165358"/>
    <x v="930"/>
    <d v="2017-07-23T00:00:00"/>
    <s v="Standard Class"/>
    <s v="SV-20365"/>
    <s v="Seth Vernon"/>
    <x v="0"/>
    <s v="United States"/>
    <s v="Philadelphia"/>
    <x v="9"/>
    <n v="19134"/>
    <x v="3"/>
    <s v="TEC-CO-10001943"/>
    <x v="2"/>
    <x v="16"/>
    <s v="Canon PC-428 Personal Copier"/>
    <n v="599.97"/>
    <n v="5"/>
    <n v="0.4"/>
    <n v="69.996499999999969"/>
  </r>
  <r>
    <n v="7044"/>
    <s v="US-2017-165358"/>
    <x v="930"/>
    <d v="2017-07-23T00:00:00"/>
    <s v="Standard Class"/>
    <s v="SV-20365"/>
    <s v="Seth Vernon"/>
    <x v="0"/>
    <s v="United States"/>
    <s v="Philadelphia"/>
    <x v="9"/>
    <n v="19134"/>
    <x v="3"/>
    <s v="FUR-CH-10002647"/>
    <x v="0"/>
    <x v="1"/>
    <s v="Situations Contoured Folding Chairs, 4/Set"/>
    <n v="198.744"/>
    <n v="4"/>
    <n v="0.3"/>
    <n v="-14.195999999999984"/>
  </r>
  <r>
    <n v="7045"/>
    <s v="US-2017-165358"/>
    <x v="930"/>
    <d v="2017-07-23T00:00:00"/>
    <s v="Standard Class"/>
    <s v="SV-20365"/>
    <s v="Seth Vernon"/>
    <x v="0"/>
    <s v="United States"/>
    <s v="Philadelphia"/>
    <x v="9"/>
    <n v="19134"/>
    <x v="3"/>
    <s v="OFF-SU-10004768"/>
    <x v="1"/>
    <x v="14"/>
    <s v="Acme Kleencut Forged Steel Scissors"/>
    <n v="9.1840000000000011"/>
    <n v="2"/>
    <n v="0.2"/>
    <n v="1.1479999999999988"/>
  </r>
  <r>
    <n v="7046"/>
    <s v="CA-2016-160136"/>
    <x v="54"/>
    <d v="2016-11-09T00:00:00"/>
    <s v="Standard Class"/>
    <s v="PJ-18835"/>
    <s v="Patrick Jones"/>
    <x v="1"/>
    <s v="United States"/>
    <s v="Dallas"/>
    <x v="5"/>
    <n v="75217"/>
    <x v="2"/>
    <s v="OFF-PA-10002160"/>
    <x v="1"/>
    <x v="10"/>
    <s v="Xerox 1978"/>
    <n v="9.2480000000000011"/>
    <n v="2"/>
    <n v="0.2"/>
    <n v="3.3524000000000003"/>
  </r>
  <r>
    <n v="7047"/>
    <s v="CA-2014-150581"/>
    <x v="918"/>
    <d v="2014-04-12T00:00:00"/>
    <s v="Standard Class"/>
    <s v="NM-18445"/>
    <s v="Nathan Mautz"/>
    <x v="2"/>
    <s v="United States"/>
    <s v="Concord"/>
    <x v="1"/>
    <n v="94521"/>
    <x v="1"/>
    <s v="FUR-TA-10003748"/>
    <x v="0"/>
    <x v="3"/>
    <s v="Bevis 36 x 72 Conference Tables"/>
    <n v="99.591999999999999"/>
    <n v="1"/>
    <n v="0.2"/>
    <n v="2.4897999999999989"/>
  </r>
  <r>
    <n v="7048"/>
    <s v="CA-2014-150581"/>
    <x v="918"/>
    <d v="2014-04-12T00:00:00"/>
    <s v="Standard Class"/>
    <s v="NM-18445"/>
    <s v="Nathan Mautz"/>
    <x v="2"/>
    <s v="United States"/>
    <s v="Concord"/>
    <x v="1"/>
    <n v="94521"/>
    <x v="1"/>
    <s v="TEC-AC-10001908"/>
    <x v="2"/>
    <x v="11"/>
    <s v="Logitech Wireless Headset h800"/>
    <n v="399.96"/>
    <n v="4"/>
    <n v="0"/>
    <n v="139.98599999999999"/>
  </r>
  <r>
    <n v="7049"/>
    <s v="CA-2016-119515"/>
    <x v="1041"/>
    <d v="2016-08-16T00:00:00"/>
    <s v="First Class"/>
    <s v="TR-21325"/>
    <s v="Toby Ritter"/>
    <x v="0"/>
    <s v="United States"/>
    <s v="Nashville"/>
    <x v="18"/>
    <n v="37211"/>
    <x v="0"/>
    <s v="OFF-PA-10000552"/>
    <x v="1"/>
    <x v="10"/>
    <s v="Xerox 200"/>
    <n v="15.552000000000003"/>
    <n v="3"/>
    <n v="0.2"/>
    <n v="5.4432"/>
  </r>
  <r>
    <n v="7050"/>
    <s v="CA-2014-141355"/>
    <x v="794"/>
    <d v="2014-09-30T00:00:00"/>
    <s v="Standard Class"/>
    <s v="BF-11005"/>
    <s v="Barry Franz"/>
    <x v="2"/>
    <s v="United States"/>
    <s v="Aurora"/>
    <x v="22"/>
    <n v="80013"/>
    <x v="1"/>
    <s v="OFF-AR-10003179"/>
    <x v="1"/>
    <x v="6"/>
    <s v="Dixon Ticonderoga Core-Lock Colored Pencils"/>
    <n v="14.576000000000001"/>
    <n v="2"/>
    <n v="0.2"/>
    <n v="2.3685999999999989"/>
  </r>
  <r>
    <n v="7051"/>
    <s v="CA-2016-165330"/>
    <x v="25"/>
    <d v="2016-12-11T00:00:00"/>
    <s v="Same Day"/>
    <s v="WB-21850"/>
    <s v="William Brown"/>
    <x v="0"/>
    <s v="United States"/>
    <s v="Anaheim"/>
    <x v="1"/>
    <n v="92804"/>
    <x v="1"/>
    <s v="OFF-BI-10004593"/>
    <x v="1"/>
    <x v="8"/>
    <s v="Ibico Laser Imprintable Binding System Covers"/>
    <n v="209.60000000000002"/>
    <n v="5"/>
    <n v="0.2"/>
    <n v="68.11999999999999"/>
  </r>
  <r>
    <n v="7052"/>
    <s v="CA-2016-165330"/>
    <x v="25"/>
    <d v="2016-12-11T00:00:00"/>
    <s v="Same Day"/>
    <s v="WB-21850"/>
    <s v="William Brown"/>
    <x v="0"/>
    <s v="United States"/>
    <s v="Anaheim"/>
    <x v="1"/>
    <n v="92804"/>
    <x v="1"/>
    <s v="OFF-AR-10000914"/>
    <x v="1"/>
    <x v="6"/>
    <s v="Boston 16765 Mini Stand Up Battery Pencil Sharpener"/>
    <n v="23.32"/>
    <n v="2"/>
    <n v="0"/>
    <n v="6.0632000000000019"/>
  </r>
  <r>
    <n v="7053"/>
    <s v="CA-2016-165330"/>
    <x v="25"/>
    <d v="2016-12-11T00:00:00"/>
    <s v="Same Day"/>
    <s v="WB-21850"/>
    <s v="William Brown"/>
    <x v="0"/>
    <s v="United States"/>
    <s v="Anaheim"/>
    <x v="1"/>
    <n v="92804"/>
    <x v="1"/>
    <s v="OFF-PA-10000241"/>
    <x v="1"/>
    <x v="10"/>
    <s v="IBM Multi-Purpose Copy Paper, 8 1/2 x 11&quot;, Case"/>
    <n v="30.98"/>
    <n v="1"/>
    <n v="0"/>
    <n v="13.940999999999999"/>
  </r>
  <r>
    <n v="7054"/>
    <s v="CA-2016-165330"/>
    <x v="25"/>
    <d v="2016-12-11T00:00:00"/>
    <s v="Same Day"/>
    <s v="WB-21850"/>
    <s v="William Brown"/>
    <x v="0"/>
    <s v="United States"/>
    <s v="Anaheim"/>
    <x v="1"/>
    <n v="92804"/>
    <x v="1"/>
    <s v="TEC-AC-10000057"/>
    <x v="2"/>
    <x v="11"/>
    <s v="Microsoft Natural Ergonomic Keyboard 4000"/>
    <n v="119.96"/>
    <n v="4"/>
    <n v="0"/>
    <n v="25.191599999999994"/>
  </r>
  <r>
    <n v="7055"/>
    <s v="CA-2016-165330"/>
    <x v="25"/>
    <d v="2016-12-11T00:00:00"/>
    <s v="Same Day"/>
    <s v="WB-21850"/>
    <s v="William Brown"/>
    <x v="0"/>
    <s v="United States"/>
    <s v="Anaheim"/>
    <x v="1"/>
    <n v="92804"/>
    <x v="1"/>
    <s v="FUR-CH-10003774"/>
    <x v="0"/>
    <x v="1"/>
    <s v="Global Wood Trimmed Manager's Task Chair, Khaki"/>
    <n v="363.92"/>
    <n v="5"/>
    <n v="0.2"/>
    <n v="-31.843000000000018"/>
  </r>
  <r>
    <n v="7056"/>
    <s v="CA-2016-165330"/>
    <x v="25"/>
    <d v="2016-12-11T00:00:00"/>
    <s v="Same Day"/>
    <s v="WB-21850"/>
    <s v="William Brown"/>
    <x v="0"/>
    <s v="United States"/>
    <s v="Anaheim"/>
    <x v="1"/>
    <n v="92804"/>
    <x v="1"/>
    <s v="OFF-BI-10002824"/>
    <x v="1"/>
    <x v="8"/>
    <s v="Recycled Easel Ring Binders"/>
    <n v="35.808"/>
    <n v="3"/>
    <n v="0.2"/>
    <n v="11.189999999999996"/>
  </r>
  <r>
    <n v="7057"/>
    <s v="CA-2016-165330"/>
    <x v="25"/>
    <d v="2016-12-11T00:00:00"/>
    <s v="Same Day"/>
    <s v="WB-21850"/>
    <s v="William Brown"/>
    <x v="0"/>
    <s v="United States"/>
    <s v="Anaheim"/>
    <x v="1"/>
    <n v="92804"/>
    <x v="1"/>
    <s v="OFF-BI-10004001"/>
    <x v="1"/>
    <x v="8"/>
    <s v="GBC Recycled VeloBinder Covers"/>
    <n v="122.688"/>
    <n v="9"/>
    <n v="0.2"/>
    <n v="39.873599999999982"/>
  </r>
  <r>
    <n v="7058"/>
    <s v="CA-2016-165330"/>
    <x v="25"/>
    <d v="2016-12-11T00:00:00"/>
    <s v="Same Day"/>
    <s v="WB-21850"/>
    <s v="William Brown"/>
    <x v="0"/>
    <s v="United States"/>
    <s v="Anaheim"/>
    <x v="1"/>
    <n v="92804"/>
    <x v="1"/>
    <s v="FUR-TA-10004619"/>
    <x v="0"/>
    <x v="3"/>
    <s v="Hon Non-Folding Utility Tables"/>
    <n v="892.13600000000008"/>
    <n v="7"/>
    <n v="0.2"/>
    <n v="111.51699999999991"/>
  </r>
  <r>
    <n v="7059"/>
    <s v="CA-2016-165330"/>
    <x v="25"/>
    <d v="2016-12-11T00:00:00"/>
    <s v="Same Day"/>
    <s v="WB-21850"/>
    <s v="William Brown"/>
    <x v="0"/>
    <s v="United States"/>
    <s v="Anaheim"/>
    <x v="1"/>
    <n v="92804"/>
    <x v="1"/>
    <s v="OFF-ST-10000636"/>
    <x v="1"/>
    <x v="4"/>
    <s v="Rogers Profile Extra Capacity Storage Tub"/>
    <n v="50.22"/>
    <n v="3"/>
    <n v="0"/>
    <n v="2.0087999999999973"/>
  </r>
  <r>
    <n v="7060"/>
    <s v="CA-2016-165330"/>
    <x v="25"/>
    <d v="2016-12-11T00:00:00"/>
    <s v="Same Day"/>
    <s v="WB-21850"/>
    <s v="William Brown"/>
    <x v="0"/>
    <s v="United States"/>
    <s v="Anaheim"/>
    <x v="1"/>
    <n v="92804"/>
    <x v="1"/>
    <s v="OFF-AP-10001469"/>
    <x v="1"/>
    <x v="9"/>
    <s v="Fellowes 8 Outlet Superior Workstation Surge Protector"/>
    <n v="83.42"/>
    <n v="2"/>
    <n v="0"/>
    <n v="24.191799999999994"/>
  </r>
  <r>
    <n v="7061"/>
    <s v="CA-2016-165330"/>
    <x v="25"/>
    <d v="2016-12-11T00:00:00"/>
    <s v="Same Day"/>
    <s v="WB-21850"/>
    <s v="William Brown"/>
    <x v="0"/>
    <s v="United States"/>
    <s v="Anaheim"/>
    <x v="1"/>
    <n v="92804"/>
    <x v="1"/>
    <s v="OFF-BI-10002897"/>
    <x v="1"/>
    <x v="8"/>
    <s v="Black Avery Memo-Size 3-Ring Binder, 5 1/2&quot; x 8 1/2&quot;"/>
    <n v="5.8719999999999999"/>
    <n v="2"/>
    <n v="0.2"/>
    <n v="2.1286"/>
  </r>
  <r>
    <n v="7062"/>
    <s v="CA-2015-132633"/>
    <x v="302"/>
    <d v="2015-02-05T00:00:00"/>
    <s v="Second Class"/>
    <s v="KH-16630"/>
    <s v="Ken Heidel"/>
    <x v="1"/>
    <s v="United States"/>
    <s v="Pleasant Grove"/>
    <x v="7"/>
    <n v="84062"/>
    <x v="1"/>
    <s v="OFF-BI-10002432"/>
    <x v="1"/>
    <x v="8"/>
    <s v="Wilson Jones Standard D-Ring Binders"/>
    <n v="12.144"/>
    <n v="3"/>
    <n v="0.2"/>
    <n v="4.0985999999999994"/>
  </r>
  <r>
    <n v="7063"/>
    <s v="CA-2016-157742"/>
    <x v="723"/>
    <d v="2016-12-31T00:00:00"/>
    <s v="Second Class"/>
    <s v="KL-16645"/>
    <s v="Ken Lonsdale"/>
    <x v="0"/>
    <s v="United States"/>
    <s v="Springfield"/>
    <x v="21"/>
    <n v="97477"/>
    <x v="1"/>
    <s v="OFF-EN-10002592"/>
    <x v="1"/>
    <x v="12"/>
    <s v="Peel &amp; Seel Recycled Catalog Envelopes, Brown"/>
    <n v="27.792000000000002"/>
    <n v="3"/>
    <n v="0.2"/>
    <n v="10.422000000000001"/>
  </r>
  <r>
    <n v="7064"/>
    <s v="CA-2017-127712"/>
    <x v="515"/>
    <d v="2017-09-05T00:00:00"/>
    <s v="Standard Class"/>
    <s v="MG-17890"/>
    <s v="Michael Granlund"/>
    <x v="2"/>
    <s v="United States"/>
    <s v="Salem"/>
    <x v="21"/>
    <n v="97301"/>
    <x v="1"/>
    <s v="OFF-SU-10002522"/>
    <x v="1"/>
    <x v="14"/>
    <s v="Acme Kleen Earth Office Shears"/>
    <n v="6.2080000000000002"/>
    <n v="2"/>
    <n v="0.2"/>
    <n v="0.69839999999999902"/>
  </r>
  <r>
    <n v="7065"/>
    <s v="CA-2017-169474"/>
    <x v="1144"/>
    <d v="2017-02-09T00:00:00"/>
    <s v="Standard Class"/>
    <s v="JF-15355"/>
    <s v="Jay Fein"/>
    <x v="0"/>
    <s v="United States"/>
    <s v="Rochester"/>
    <x v="15"/>
    <n v="14609"/>
    <x v="3"/>
    <s v="OFF-AP-10003971"/>
    <x v="1"/>
    <x v="9"/>
    <s v="Belkin 6 Outlet Metallic Surge Strip"/>
    <n v="32.67"/>
    <n v="3"/>
    <n v="0"/>
    <n v="8.4942000000000011"/>
  </r>
  <r>
    <n v="7066"/>
    <s v="CA-2014-106726"/>
    <x v="776"/>
    <d v="2014-12-08T00:00:00"/>
    <s v="First Class"/>
    <s v="RS-19765"/>
    <s v="Roland Schwarz"/>
    <x v="1"/>
    <s v="United States"/>
    <s v="Los Angeles"/>
    <x v="1"/>
    <n v="90008"/>
    <x v="1"/>
    <s v="OFF-ST-10001496"/>
    <x v="1"/>
    <x v="4"/>
    <s v="Standard Rollaway File with Lock"/>
    <n v="1261.33"/>
    <n v="7"/>
    <n v="0"/>
    <n v="327.94580000000002"/>
  </r>
  <r>
    <n v="7067"/>
    <s v="CA-2016-147473"/>
    <x v="198"/>
    <d v="2016-06-03T00:00:00"/>
    <s v="Standard Class"/>
    <s v="NL-18310"/>
    <s v="Nancy Lomonaco"/>
    <x v="2"/>
    <s v="United States"/>
    <s v="Los Angeles"/>
    <x v="1"/>
    <n v="90049"/>
    <x v="1"/>
    <s v="OFF-PA-10004782"/>
    <x v="1"/>
    <x v="10"/>
    <s v="Xerox 228"/>
    <n v="38.880000000000003"/>
    <n v="6"/>
    <n v="0"/>
    <n v="18.662400000000002"/>
  </r>
  <r>
    <n v="7068"/>
    <s v="CA-2016-114209"/>
    <x v="206"/>
    <d v="2016-05-26T00:00:00"/>
    <s v="Standard Class"/>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s v="Standard Class"/>
    <s v="AS-10285"/>
    <s v="Alejandro Savely"/>
    <x v="1"/>
    <s v="United States"/>
    <s v="Dallas"/>
    <x v="5"/>
    <n v="75081"/>
    <x v="2"/>
    <s v="OFF-PA-10003591"/>
    <x v="1"/>
    <x v="10"/>
    <s v="Southworth 100% Cotton The Best Paper"/>
    <n v="82.656000000000006"/>
    <n v="9"/>
    <n v="0.2"/>
    <n v="30.996000000000002"/>
  </r>
  <r>
    <n v="7070"/>
    <s v="CA-2014-141901"/>
    <x v="128"/>
    <d v="2014-08-14T00:00:00"/>
    <s v="Standard Class"/>
    <s v="GM-14500"/>
    <s v="Gene McClure"/>
    <x v="0"/>
    <s v="United States"/>
    <s v="Fresno"/>
    <x v="1"/>
    <n v="93727"/>
    <x v="1"/>
    <s v="OFF-PA-10001667"/>
    <x v="1"/>
    <x v="10"/>
    <s v="Great White Multi-Use Recycled Paper (20Lb. and 84 Bright)"/>
    <n v="5.98"/>
    <n v="1"/>
    <n v="0"/>
    <n v="2.6909999999999998"/>
  </r>
  <r>
    <n v="7071"/>
    <s v="CA-2016-164490"/>
    <x v="64"/>
    <d v="2016-09-10T00:00:00"/>
    <s v="Second Class"/>
    <s v="SU-20665"/>
    <s v="Stephanie Ulpright"/>
    <x v="2"/>
    <s v="United States"/>
    <s v="Chicago"/>
    <x v="10"/>
    <n v="60653"/>
    <x v="2"/>
    <s v="OFF-PA-10004971"/>
    <x v="1"/>
    <x v="10"/>
    <s v="Xerox 196"/>
    <n v="9.2480000000000011"/>
    <n v="2"/>
    <n v="0.2"/>
    <n v="3.3524000000000003"/>
  </r>
  <r>
    <n v="7072"/>
    <s v="CA-2016-112256"/>
    <x v="310"/>
    <d v="2016-07-28T00:00:00"/>
    <s v="Standard Class"/>
    <s v="CK-12205"/>
    <s v="Chloris Kastensmidt"/>
    <x v="0"/>
    <s v="United States"/>
    <s v="Mcallen"/>
    <x v="5"/>
    <n v="78501"/>
    <x v="2"/>
    <s v="OFF-AR-10001216"/>
    <x v="1"/>
    <x v="6"/>
    <s v="Newell 339"/>
    <n v="4.4479999999999995"/>
    <n v="2"/>
    <n v="0.2"/>
    <n v="0.3335999999999999"/>
  </r>
  <r>
    <n v="7073"/>
    <s v="CA-2016-112256"/>
    <x v="310"/>
    <d v="2016-07-28T00:00:00"/>
    <s v="Standard Class"/>
    <s v="CK-12205"/>
    <s v="Chloris Kastensmidt"/>
    <x v="0"/>
    <s v="United States"/>
    <s v="Mcallen"/>
    <x v="5"/>
    <n v="78501"/>
    <x v="2"/>
    <s v="OFF-PA-10004355"/>
    <x v="1"/>
    <x v="10"/>
    <s v="Xerox 231"/>
    <n v="5.1840000000000011"/>
    <n v="1"/>
    <n v="0.2"/>
    <n v="1.8144"/>
  </r>
  <r>
    <n v="7074"/>
    <s v="CA-2016-112256"/>
    <x v="310"/>
    <d v="2016-07-28T00:00:00"/>
    <s v="Standard Class"/>
    <s v="CK-12205"/>
    <s v="Chloris Kastensmidt"/>
    <x v="0"/>
    <s v="United States"/>
    <s v="Mcallen"/>
    <x v="5"/>
    <n v="78501"/>
    <x v="2"/>
    <s v="OFF-AR-10001953"/>
    <x v="1"/>
    <x v="6"/>
    <s v="Boston 1645 Deluxe Heavier-Duty Electric Pencil Sharpener"/>
    <n v="175.92"/>
    <n v="5"/>
    <n v="0.2"/>
    <n v="15.393000000000008"/>
  </r>
  <r>
    <n v="7075"/>
    <s v="CA-2016-112256"/>
    <x v="310"/>
    <d v="2016-07-28T00:00:00"/>
    <s v="Standard Class"/>
    <s v="CK-12205"/>
    <s v="Chloris Kastensmidt"/>
    <x v="0"/>
    <s v="United States"/>
    <s v="Mcallen"/>
    <x v="5"/>
    <n v="78501"/>
    <x v="2"/>
    <s v="OFF-BI-10004364"/>
    <x v="1"/>
    <x v="8"/>
    <s v="Storex Dura Pro Binders"/>
    <n v="4.7519999999999989"/>
    <n v="4"/>
    <n v="0.8"/>
    <n v="-8.3160000000000025"/>
  </r>
  <r>
    <n v="7076"/>
    <s v="CA-2016-112256"/>
    <x v="310"/>
    <d v="2016-07-28T00:00:00"/>
    <s v="Standard Class"/>
    <s v="CK-12205"/>
    <s v="Chloris Kastensmidt"/>
    <x v="0"/>
    <s v="United States"/>
    <s v="Mcallen"/>
    <x v="5"/>
    <n v="78501"/>
    <x v="2"/>
    <s v="OFF-SU-10001165"/>
    <x v="1"/>
    <x v="14"/>
    <s v="Acme Elite Stainless Steel Scissors"/>
    <n v="13.344000000000001"/>
    <n v="2"/>
    <n v="0.2"/>
    <n v="1.0007999999999999"/>
  </r>
  <r>
    <n v="7077"/>
    <s v="CA-2016-167416"/>
    <x v="536"/>
    <d v="2016-05-17T00:00:00"/>
    <s v="Standard Class"/>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s v="Standard Class"/>
    <s v="JE-15715"/>
    <s v="Joe Elijah"/>
    <x v="0"/>
    <s v="United States"/>
    <s v="Charlotte"/>
    <x v="3"/>
    <n v="28205"/>
    <x v="0"/>
    <s v="OFF-BI-10000014"/>
    <x v="1"/>
    <x v="8"/>
    <s v="Heavy-Duty E-Z-D Binders"/>
    <n v="22.911000000000005"/>
    <n v="7"/>
    <n v="0.7"/>
    <n v="-17.565099999999994"/>
  </r>
  <r>
    <n v="7079"/>
    <s v="CA-2016-106950"/>
    <x v="476"/>
    <d v="2016-09-06T00:00:00"/>
    <s v="Standard Class"/>
    <s v="JE-15715"/>
    <s v="Joe Elijah"/>
    <x v="0"/>
    <s v="United States"/>
    <s v="Charlotte"/>
    <x v="3"/>
    <n v="28205"/>
    <x v="0"/>
    <s v="OFF-AP-10000159"/>
    <x v="1"/>
    <x v="9"/>
    <s v="Belkin F9M820V08 8 Outlet Surge"/>
    <n v="309.45600000000002"/>
    <n v="9"/>
    <n v="0.2"/>
    <n v="34.813799999999944"/>
  </r>
  <r>
    <n v="7080"/>
    <s v="CA-2016-106950"/>
    <x v="476"/>
    <d v="2016-09-06T00:00:00"/>
    <s v="Standard Class"/>
    <s v="JE-15715"/>
    <s v="Joe Elijah"/>
    <x v="0"/>
    <s v="United States"/>
    <s v="Charlotte"/>
    <x v="3"/>
    <n v="28205"/>
    <x v="0"/>
    <s v="OFF-AR-10003560"/>
    <x v="1"/>
    <x v="6"/>
    <s v="Zebra Zazzle Fluorescent Highlighters"/>
    <n v="19.456000000000003"/>
    <n v="4"/>
    <n v="0.2"/>
    <n v="3.4047999999999981"/>
  </r>
  <r>
    <n v="7081"/>
    <s v="CA-2016-106950"/>
    <x v="476"/>
    <d v="2016-09-06T00:00:00"/>
    <s v="Standard Class"/>
    <s v="JE-15715"/>
    <s v="Joe Elijah"/>
    <x v="0"/>
    <s v="United States"/>
    <s v="Charlotte"/>
    <x v="3"/>
    <n v="28205"/>
    <x v="0"/>
    <s v="FUR-TA-10001768"/>
    <x v="0"/>
    <x v="3"/>
    <s v="Hon Racetrack Conference Tables"/>
    <n v="472.51800000000003"/>
    <n v="3"/>
    <n v="0.4"/>
    <n v="-149.63070000000005"/>
  </r>
  <r>
    <n v="7082"/>
    <s v="CA-2016-106950"/>
    <x v="476"/>
    <d v="2016-09-06T00:00:00"/>
    <s v="Standard Class"/>
    <s v="JE-15715"/>
    <s v="Joe Elijah"/>
    <x v="0"/>
    <s v="United States"/>
    <s v="Charlotte"/>
    <x v="3"/>
    <n v="28205"/>
    <x v="0"/>
    <s v="TEC-AC-10002049"/>
    <x v="2"/>
    <x v="11"/>
    <s v="Plantronics Savi W720 Multi-Device Wireless Headset System"/>
    <n v="1012.6800000000001"/>
    <n v="3"/>
    <n v="0.2"/>
    <n v="303.80400000000003"/>
  </r>
  <r>
    <n v="7083"/>
    <s v="CA-2016-106950"/>
    <x v="476"/>
    <d v="2016-09-06T00:00:00"/>
    <s v="Standard Class"/>
    <s v="JE-15715"/>
    <s v="Joe Elijah"/>
    <x v="0"/>
    <s v="United States"/>
    <s v="Charlotte"/>
    <x v="3"/>
    <n v="28205"/>
    <x v="0"/>
    <s v="OFF-BI-10003166"/>
    <x v="1"/>
    <x v="8"/>
    <s v="GBC Plasticlear Binding Covers"/>
    <n v="17.220000000000006"/>
    <n v="5"/>
    <n v="0.7"/>
    <n v="-12.628"/>
  </r>
  <r>
    <n v="7084"/>
    <s v="CA-2017-118724"/>
    <x v="246"/>
    <d v="2017-07-25T00:00:00"/>
    <s v="Second Class"/>
    <s v="AR-10825"/>
    <s v="Anthony Rawles"/>
    <x v="1"/>
    <s v="United States"/>
    <s v="Concord"/>
    <x v="1"/>
    <n v="94521"/>
    <x v="1"/>
    <s v="OFF-AR-10003469"/>
    <x v="1"/>
    <x v="6"/>
    <s v="Nontoxic Chalk"/>
    <n v="3.52"/>
    <n v="2"/>
    <n v="0"/>
    <n v="1.6896"/>
  </r>
  <r>
    <n v="7085"/>
    <s v="CA-2017-118724"/>
    <x v="246"/>
    <d v="2017-07-25T00:00:00"/>
    <s v="Second Class"/>
    <s v="AR-10825"/>
    <s v="Anthony Rawles"/>
    <x v="1"/>
    <s v="United States"/>
    <s v="Concord"/>
    <x v="1"/>
    <n v="94521"/>
    <x v="1"/>
    <s v="TEC-PH-10002549"/>
    <x v="2"/>
    <x v="7"/>
    <s v="Polycom SoundPoint IP 450 VoIP phone"/>
    <n v="1626.1920000000002"/>
    <n v="9"/>
    <n v="0.2"/>
    <n v="121.96440000000001"/>
  </r>
  <r>
    <n v="7086"/>
    <s v="CA-2017-112004"/>
    <x v="145"/>
    <d v="2017-09-28T00:00:00"/>
    <s v="First Class"/>
    <s v="AH-10075"/>
    <s v="Adam Hart"/>
    <x v="1"/>
    <s v="United States"/>
    <s v="Chester"/>
    <x v="9"/>
    <n v="19013"/>
    <x v="3"/>
    <s v="OFF-BI-10003476"/>
    <x v="1"/>
    <x v="8"/>
    <s v="Avery Metallic Poly Binders"/>
    <n v="8.5950000000000024"/>
    <n v="5"/>
    <n v="0.7"/>
    <n v="-6.3030000000000008"/>
  </r>
  <r>
    <n v="7087"/>
    <s v="CA-2017-112004"/>
    <x v="145"/>
    <d v="2017-09-28T00:00:00"/>
    <s v="First Class"/>
    <s v="AH-10075"/>
    <s v="Adam Hart"/>
    <x v="1"/>
    <s v="United States"/>
    <s v="Chester"/>
    <x v="9"/>
    <n v="19013"/>
    <x v="3"/>
    <s v="OFF-SU-10000157"/>
    <x v="1"/>
    <x v="14"/>
    <s v="Compact Automatic Electric Letter Opener"/>
    <n v="190.89600000000002"/>
    <n v="2"/>
    <n v="0.2"/>
    <n v="-42.951599999999999"/>
  </r>
  <r>
    <n v="7088"/>
    <s v="US-2017-143175"/>
    <x v="646"/>
    <d v="2017-08-06T00:00:00"/>
    <s v="Second Class"/>
    <s v="GA-14515"/>
    <s v="George Ashbrook"/>
    <x v="0"/>
    <s v="United States"/>
    <s v="Los Angeles"/>
    <x v="1"/>
    <n v="90004"/>
    <x v="1"/>
    <s v="OFF-ST-10003123"/>
    <x v="1"/>
    <x v="4"/>
    <s v="Fellowes Bases and Tops For Staxonsteel/High-Stak Systems"/>
    <n v="99.87"/>
    <n v="3"/>
    <n v="0"/>
    <n v="23.968799999999998"/>
  </r>
  <r>
    <n v="7089"/>
    <s v="CA-2015-105844"/>
    <x v="969"/>
    <d v="2015-10-27T00:00:00"/>
    <s v="Second Class"/>
    <s v="JF-15415"/>
    <s v="Jennifer Ferguson"/>
    <x v="0"/>
    <s v="United States"/>
    <s v="Sparks"/>
    <x v="33"/>
    <n v="89431"/>
    <x v="1"/>
    <s v="OFF-AR-10001955"/>
    <x v="1"/>
    <x v="6"/>
    <s v="Newell 319"/>
    <n v="79.36"/>
    <n v="4"/>
    <n v="0"/>
    <n v="23.807999999999993"/>
  </r>
  <r>
    <n v="7090"/>
    <s v="CA-2017-118864"/>
    <x v="140"/>
    <d v="2017-06-19T00:00:00"/>
    <s v="Second Class"/>
    <s v="KH-16690"/>
    <s v="Kristen Hastings"/>
    <x v="1"/>
    <s v="United States"/>
    <s v="Los Angeles"/>
    <x v="1"/>
    <n v="90032"/>
    <x v="1"/>
    <s v="TEC-PH-10001809"/>
    <x v="2"/>
    <x v="7"/>
    <s v="Panasonic KX T7736-B Digital phone"/>
    <n v="119.96"/>
    <n v="1"/>
    <n v="0.2"/>
    <n v="7.4974999999999987"/>
  </r>
  <r>
    <n v="7091"/>
    <s v="CA-2015-119480"/>
    <x v="1145"/>
    <d v="2015-01-13T00:00:00"/>
    <s v="Standard Class"/>
    <s v="CC-12685"/>
    <s v="Craig Carroll"/>
    <x v="0"/>
    <s v="United States"/>
    <s v="Henderson"/>
    <x v="0"/>
    <n v="42420"/>
    <x v="0"/>
    <s v="OFF-PA-10000474"/>
    <x v="1"/>
    <x v="10"/>
    <s v="Easy-staple paper"/>
    <n v="106.32"/>
    <n v="3"/>
    <n v="0"/>
    <n v="49.970399999999991"/>
  </r>
  <r>
    <n v="7092"/>
    <s v="CA-2015-119480"/>
    <x v="1145"/>
    <d v="2015-01-13T00:00:00"/>
    <s v="Standard Class"/>
    <s v="CC-12685"/>
    <s v="Craig Carroll"/>
    <x v="0"/>
    <s v="United States"/>
    <s v="Henderson"/>
    <x v="0"/>
    <n v="42420"/>
    <x v="0"/>
    <s v="OFF-AP-10001205"/>
    <x v="1"/>
    <x v="9"/>
    <s v="Belkin 5 Outlet SurgeMaster Power Centers"/>
    <n v="163.44"/>
    <n v="3"/>
    <n v="0"/>
    <n v="45.763200000000012"/>
  </r>
  <r>
    <n v="7093"/>
    <s v="CA-2015-119480"/>
    <x v="1145"/>
    <d v="2015-01-13T00:00:00"/>
    <s v="Standard Class"/>
    <s v="CC-12685"/>
    <s v="Craig Carroll"/>
    <x v="0"/>
    <s v="United States"/>
    <s v="Henderson"/>
    <x v="0"/>
    <n v="42420"/>
    <x v="0"/>
    <s v="OFF-AR-10004691"/>
    <x v="1"/>
    <x v="6"/>
    <s v="Boston 1730 StandUp Electric Pencil Sharpener"/>
    <n v="42.76"/>
    <n v="2"/>
    <n v="0"/>
    <n v="11.117599999999999"/>
  </r>
  <r>
    <n v="7094"/>
    <s v="CA-2015-119480"/>
    <x v="1145"/>
    <d v="2015-01-13T00:00:00"/>
    <s v="Standard Class"/>
    <s v="CC-12685"/>
    <s v="Craig Carroll"/>
    <x v="0"/>
    <s v="United States"/>
    <s v="Henderson"/>
    <x v="0"/>
    <n v="42420"/>
    <x v="0"/>
    <s v="OFF-PA-10004996"/>
    <x v="1"/>
    <x v="10"/>
    <s v="Speediset Carbonless Redi-Letter 7&quot; x 8 1/2&quot;"/>
    <n v="51.550000000000004"/>
    <n v="5"/>
    <n v="0"/>
    <n v="24.2285"/>
  </r>
  <r>
    <n v="7095"/>
    <s v="US-2015-153374"/>
    <x v="97"/>
    <d v="2015-02-13T00:00:00"/>
    <s v="Second Class"/>
    <s v="JF-15565"/>
    <s v="Jill Fjeld"/>
    <x v="0"/>
    <s v="United States"/>
    <s v="Decatur"/>
    <x v="10"/>
    <n v="62521"/>
    <x v="2"/>
    <s v="TEC-AC-10001908"/>
    <x v="2"/>
    <x v="11"/>
    <s v="Logitech Wireless Headset h800"/>
    <n v="479.952"/>
    <n v="6"/>
    <n v="0.2"/>
    <n v="89.990999999999985"/>
  </r>
  <r>
    <n v="7096"/>
    <s v="CA-2016-101980"/>
    <x v="1146"/>
    <d v="2016-08-20T00:00:00"/>
    <s v="First Class"/>
    <s v="RP-19390"/>
    <s v="Resi Pölking"/>
    <x v="0"/>
    <s v="United States"/>
    <s v="New York City"/>
    <x v="15"/>
    <n v="10009"/>
    <x v="3"/>
    <s v="OFF-BI-10000666"/>
    <x v="1"/>
    <x v="8"/>
    <s v="Surelock Post Binders"/>
    <n v="146.68799999999999"/>
    <n v="6"/>
    <n v="0.2"/>
    <n v="55.007999999999996"/>
  </r>
  <r>
    <n v="7097"/>
    <s v="CA-2016-101980"/>
    <x v="1146"/>
    <d v="2016-08-20T00:00:00"/>
    <s v="First Class"/>
    <s v="RP-19390"/>
    <s v="Resi Pölking"/>
    <x v="0"/>
    <s v="United States"/>
    <s v="New York City"/>
    <x v="15"/>
    <n v="10009"/>
    <x v="3"/>
    <s v="OFF-BI-10004318"/>
    <x v="1"/>
    <x v="8"/>
    <s v="Ibico EB-19 Dual Function Manual Binding System"/>
    <n v="276.78400000000005"/>
    <n v="2"/>
    <n v="0.2"/>
    <n v="89.954799999999992"/>
  </r>
  <r>
    <n v="7098"/>
    <s v="CA-2016-101980"/>
    <x v="1146"/>
    <d v="2016-08-20T00:00:00"/>
    <s v="First Class"/>
    <s v="RP-19390"/>
    <s v="Resi Pölking"/>
    <x v="0"/>
    <s v="United States"/>
    <s v="New York City"/>
    <x v="15"/>
    <n v="10009"/>
    <x v="3"/>
    <s v="OFF-BI-10003429"/>
    <x v="1"/>
    <x v="8"/>
    <s v="Cardinal HOLDit! Binder Insert Strips,Extra Strips"/>
    <n v="25.32"/>
    <n v="5"/>
    <n v="0.2"/>
    <n v="9.1785000000000014"/>
  </r>
  <r>
    <n v="7099"/>
    <s v="CA-2017-144596"/>
    <x v="44"/>
    <d v="2017-11-10T00:00:00"/>
    <s v="Standard Class"/>
    <s v="CD-11980"/>
    <s v="Carol Darley"/>
    <x v="0"/>
    <s v="United States"/>
    <s v="New York City"/>
    <x v="15"/>
    <n v="10011"/>
    <x v="3"/>
    <s v="OFF-PA-10003302"/>
    <x v="1"/>
    <x v="10"/>
    <s v="Xerox 1906"/>
    <n v="318.95999999999998"/>
    <n v="9"/>
    <n v="0"/>
    <n v="149.91119999999998"/>
  </r>
  <r>
    <n v="7100"/>
    <s v="CA-2015-124933"/>
    <x v="207"/>
    <d v="2015-12-30T00:00:00"/>
    <s v="Second Class"/>
    <s v="DF-13135"/>
    <s v="David Flashing"/>
    <x v="0"/>
    <s v="United States"/>
    <s v="New York City"/>
    <x v="15"/>
    <n v="10009"/>
    <x v="3"/>
    <s v="OFF-PA-10003302"/>
    <x v="1"/>
    <x v="10"/>
    <s v="Xerox 1906"/>
    <n v="212.64"/>
    <n v="6"/>
    <n v="0"/>
    <n v="99.940799999999982"/>
  </r>
  <r>
    <n v="7101"/>
    <s v="CA-2014-159625"/>
    <x v="533"/>
    <d v="2014-11-28T00:00:00"/>
    <s v="Standard Class"/>
    <s v="SM-20005"/>
    <s v="Sally Matthias"/>
    <x v="0"/>
    <s v="United States"/>
    <s v="Scottsdale"/>
    <x v="16"/>
    <n v="85254"/>
    <x v="1"/>
    <s v="OFF-EN-10002621"/>
    <x v="1"/>
    <x v="12"/>
    <s v="Staple envelope"/>
    <n v="23.472000000000001"/>
    <n v="3"/>
    <n v="0.2"/>
    <n v="8.8019999999999978"/>
  </r>
  <r>
    <n v="7102"/>
    <s v="CA-2016-144337"/>
    <x v="1147"/>
    <d v="2016-08-05T00:00:00"/>
    <s v="Second Class"/>
    <s v="SG-20890"/>
    <s v="Susan Gilcrest"/>
    <x v="1"/>
    <s v="United States"/>
    <s v="Amarillo"/>
    <x v="5"/>
    <n v="79109"/>
    <x v="2"/>
    <s v="OFF-PA-10000249"/>
    <x v="1"/>
    <x v="10"/>
    <s v="Easy-staple paper"/>
    <n v="19.648"/>
    <n v="2"/>
    <n v="0.2"/>
    <n v="6.6311999999999989"/>
  </r>
  <r>
    <n v="7103"/>
    <s v="CA-2014-117478"/>
    <x v="158"/>
    <d v="2014-09-24T00:00:00"/>
    <s v="First Class"/>
    <s v="LH-16750"/>
    <s v="Larry Hughes"/>
    <x v="0"/>
    <s v="United States"/>
    <s v="Philadelphia"/>
    <x v="9"/>
    <n v="19140"/>
    <x v="3"/>
    <s v="OFF-BI-10000050"/>
    <x v="1"/>
    <x v="8"/>
    <s v="Angle-D Binders with Locking Rings, Label Holders"/>
    <n v="6.5700000000000012"/>
    <n v="3"/>
    <n v="0.7"/>
    <n v="-5.036999999999999"/>
  </r>
  <r>
    <n v="7104"/>
    <s v="CA-2017-147410"/>
    <x v="507"/>
    <d v="2017-09-08T00:00:00"/>
    <s v="Standard Class"/>
    <s v="EJ-14155"/>
    <s v="Eva Jacobs"/>
    <x v="0"/>
    <s v="United States"/>
    <s v="Santa Ana"/>
    <x v="1"/>
    <n v="92704"/>
    <x v="1"/>
    <s v="OFF-ST-10003805"/>
    <x v="1"/>
    <x v="4"/>
    <s v="24 Capacity Maxi Data Binder Racks, Pearl"/>
    <n v="421.1"/>
    <n v="2"/>
    <n v="0"/>
    <n v="105.27499999999998"/>
  </r>
  <r>
    <n v="7105"/>
    <s v="CA-2017-128944"/>
    <x v="249"/>
    <d v="2017-06-21T00:00:00"/>
    <s v="Second Class"/>
    <s v="KH-16330"/>
    <s v="Katharine Harms"/>
    <x v="1"/>
    <s v="United States"/>
    <s v="Newark"/>
    <x v="24"/>
    <n v="43055"/>
    <x v="3"/>
    <s v="FUR-CH-10000785"/>
    <x v="0"/>
    <x v="1"/>
    <s v="Global Ergonomic Managers Chair"/>
    <n v="760.11599999999987"/>
    <n v="6"/>
    <n v="0.3"/>
    <n v="-43.435200000000009"/>
  </r>
  <r>
    <n v="7106"/>
    <s v="CA-2017-128944"/>
    <x v="249"/>
    <d v="2017-06-21T00:00:00"/>
    <s v="Second Class"/>
    <s v="KH-16330"/>
    <s v="Katharine Harms"/>
    <x v="1"/>
    <s v="United States"/>
    <s v="Newark"/>
    <x v="24"/>
    <n v="43055"/>
    <x v="3"/>
    <s v="FUR-FU-10004909"/>
    <x v="0"/>
    <x v="5"/>
    <s v="Contemporary Wood/Metal Frame"/>
    <n v="38.784000000000006"/>
    <n v="3"/>
    <n v="0.2"/>
    <n v="7.2719999999999949"/>
  </r>
  <r>
    <n v="7107"/>
    <s v="CA-2017-128944"/>
    <x v="249"/>
    <d v="2017-06-21T00:00:00"/>
    <s v="Second Class"/>
    <s v="KH-16330"/>
    <s v="Katharine Harms"/>
    <x v="1"/>
    <s v="United States"/>
    <s v="Newark"/>
    <x v="24"/>
    <n v="43055"/>
    <x v="3"/>
    <s v="TEC-AC-10001553"/>
    <x v="2"/>
    <x v="11"/>
    <s v="Memorex 25GB 6X Branded Blu-Ray Recordable Disc, 15/Pack"/>
    <n v="122.32799999999999"/>
    <n v="9"/>
    <n v="0.2"/>
    <n v="1.5291000000000032"/>
  </r>
  <r>
    <n v="7108"/>
    <s v="CA-2016-109666"/>
    <x v="475"/>
    <d v="2016-04-26T00:00:00"/>
    <s v="Standard Class"/>
    <s v="KM-16720"/>
    <s v="Kunst Miller"/>
    <x v="0"/>
    <s v="United States"/>
    <s v="New York City"/>
    <x v="15"/>
    <n v="10035"/>
    <x v="3"/>
    <s v="TEC-PH-10004774"/>
    <x v="2"/>
    <x v="7"/>
    <s v="Gear Head AU3700S Headset"/>
    <n v="25.98"/>
    <n v="2"/>
    <n v="0"/>
    <n v="0.77939999999999898"/>
  </r>
  <r>
    <n v="7109"/>
    <s v="CA-2016-109666"/>
    <x v="475"/>
    <d v="2016-04-26T00:00:00"/>
    <s v="Standard Class"/>
    <s v="KM-16720"/>
    <s v="Kunst Miller"/>
    <x v="0"/>
    <s v="United States"/>
    <s v="New York City"/>
    <x v="15"/>
    <n v="10035"/>
    <x v="3"/>
    <s v="OFF-AR-10004582"/>
    <x v="1"/>
    <x v="6"/>
    <s v="BIC Brite Liner Grip Highlighters"/>
    <n v="3.28"/>
    <n v="2"/>
    <n v="0"/>
    <n v="1.4759999999999998"/>
  </r>
  <r>
    <n v="7110"/>
    <s v="CA-2016-109666"/>
    <x v="475"/>
    <d v="2016-04-26T00:00:00"/>
    <s v="Standard Class"/>
    <s v="KM-16720"/>
    <s v="Kunst Miller"/>
    <x v="0"/>
    <s v="United States"/>
    <s v="New York City"/>
    <x v="15"/>
    <n v="10035"/>
    <x v="3"/>
    <s v="OFF-ST-10000991"/>
    <x v="1"/>
    <x v="4"/>
    <s v="Space Solutions HD Industrial Steel Shelving."/>
    <n v="459.88"/>
    <n v="4"/>
    <n v="0"/>
    <n v="13.796400000000006"/>
  </r>
  <r>
    <n v="7111"/>
    <s v="CA-2016-109666"/>
    <x v="475"/>
    <d v="2016-04-26T00:00:00"/>
    <s v="Standard Class"/>
    <s v="KM-16720"/>
    <s v="Kunst Miller"/>
    <x v="0"/>
    <s v="United States"/>
    <s v="New York City"/>
    <x v="15"/>
    <n v="10035"/>
    <x v="3"/>
    <s v="OFF-SU-10002522"/>
    <x v="1"/>
    <x v="14"/>
    <s v="Acme Kleen Earth Office Shears"/>
    <n v="7.76"/>
    <n v="2"/>
    <n v="0"/>
    <n v="2.2503999999999991"/>
  </r>
  <r>
    <n v="7112"/>
    <s v="CA-2016-109666"/>
    <x v="475"/>
    <d v="2016-04-26T00:00:00"/>
    <s v="Standard Class"/>
    <s v="KM-16720"/>
    <s v="Kunst Miller"/>
    <x v="0"/>
    <s v="United States"/>
    <s v="New York City"/>
    <x v="15"/>
    <n v="10035"/>
    <x v="3"/>
    <s v="OFF-AR-10004022"/>
    <x v="1"/>
    <x v="6"/>
    <s v="Panasonic KP-380BK Classic Electric Pencil Sharpener"/>
    <n v="71.959999999999994"/>
    <n v="2"/>
    <n v="0"/>
    <n v="17.989999999999995"/>
  </r>
  <r>
    <n v="7113"/>
    <s v="CA-2016-109666"/>
    <x v="475"/>
    <d v="2016-04-26T00:00:00"/>
    <s v="Standard Class"/>
    <s v="KM-16720"/>
    <s v="Kunst Miller"/>
    <x v="0"/>
    <s v="United States"/>
    <s v="New York City"/>
    <x v="15"/>
    <n v="10035"/>
    <x v="3"/>
    <s v="OFF-SU-10001218"/>
    <x v="1"/>
    <x v="14"/>
    <s v="Fiskars Softgrip Scissors"/>
    <n v="54.900000000000006"/>
    <n v="5"/>
    <n v="0"/>
    <n v="15.372000000000003"/>
  </r>
  <r>
    <n v="7114"/>
    <s v="CA-2016-109666"/>
    <x v="475"/>
    <d v="2016-04-26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s v="First Class"/>
    <s v="LW-16990"/>
    <s v="Lindsay Williams"/>
    <x v="1"/>
    <s v="United States"/>
    <s v="Henderson"/>
    <x v="33"/>
    <n v="89015"/>
    <x v="1"/>
    <s v="FUR-TA-10003392"/>
    <x v="0"/>
    <x v="3"/>
    <s v="Global Adaptabilities Conference Tables"/>
    <n v="1685.88"/>
    <n v="6"/>
    <n v="0"/>
    <n v="320.31720000000001"/>
  </r>
  <r>
    <n v="7116"/>
    <s v="US-2016-102239"/>
    <x v="465"/>
    <d v="2016-05-06T00:00:00"/>
    <s v="First Class"/>
    <s v="LW-16990"/>
    <s v="Lindsay Williams"/>
    <x v="1"/>
    <s v="United States"/>
    <s v="Henderson"/>
    <x v="33"/>
    <n v="89015"/>
    <x v="1"/>
    <s v="OFF-BI-10001890"/>
    <x v="1"/>
    <x v="8"/>
    <s v="Avery Poly Binder Pockets"/>
    <n v="5.7280000000000006"/>
    <n v="2"/>
    <n v="0.2"/>
    <n v="2.0047999999999995"/>
  </r>
  <r>
    <n v="7117"/>
    <s v="CA-2014-143168"/>
    <x v="638"/>
    <d v="2014-10-23T00:00:00"/>
    <s v="Second Class"/>
    <s v="IG-15085"/>
    <s v="Ivan Gibson"/>
    <x v="0"/>
    <s v="United States"/>
    <s v="Seattle"/>
    <x v="4"/>
    <n v="98103"/>
    <x v="1"/>
    <s v="OFF-PA-10000167"/>
    <x v="1"/>
    <x v="10"/>
    <s v="Xerox 1925"/>
    <n v="61.96"/>
    <n v="2"/>
    <n v="0"/>
    <n v="27.881999999999998"/>
  </r>
  <r>
    <n v="7118"/>
    <s v="CA-2014-143168"/>
    <x v="638"/>
    <d v="2014-10-23T00:00:00"/>
    <s v="Second Class"/>
    <s v="IG-15085"/>
    <s v="Ivan Gibson"/>
    <x v="0"/>
    <s v="United States"/>
    <s v="Seattle"/>
    <x v="4"/>
    <n v="98103"/>
    <x v="1"/>
    <s v="OFF-BI-10003784"/>
    <x v="1"/>
    <x v="8"/>
    <s v="Computer Printout Index Tabs"/>
    <n v="1.3440000000000001"/>
    <n v="1"/>
    <n v="0.2"/>
    <n v="0.47039999999999987"/>
  </r>
  <r>
    <n v="7119"/>
    <s v="CA-2017-104906"/>
    <x v="778"/>
    <d v="2017-02-17T00:00:00"/>
    <s v="Standard Class"/>
    <s v="JP-15460"/>
    <s v="Jennifer Patt"/>
    <x v="1"/>
    <s v="United States"/>
    <s v="New York City"/>
    <x v="15"/>
    <n v="10009"/>
    <x v="3"/>
    <s v="OFF-PA-10001184"/>
    <x v="1"/>
    <x v="10"/>
    <s v="Xerox 1903"/>
    <n v="17.940000000000001"/>
    <n v="3"/>
    <n v="0"/>
    <n v="8.7906000000000013"/>
  </r>
  <r>
    <n v="7120"/>
    <s v="CA-2017-118122"/>
    <x v="701"/>
    <d v="2017-11-24T00:00:00"/>
    <s v="Standard Class"/>
    <s v="GG-14650"/>
    <s v="Greg Guthrie"/>
    <x v="1"/>
    <s v="United States"/>
    <s v="Seattle"/>
    <x v="4"/>
    <n v="98103"/>
    <x v="1"/>
    <s v="OFF-BI-10002103"/>
    <x v="1"/>
    <x v="8"/>
    <s v="Cardinal Slant-D Ring Binder, Heavy Gauge Vinyl"/>
    <n v="13.904"/>
    <n v="2"/>
    <n v="0.2"/>
    <n v="4.5187999999999997"/>
  </r>
  <r>
    <n v="7121"/>
    <s v="US-2014-147774"/>
    <x v="407"/>
    <d v="2014-01-26T00:00:00"/>
    <s v="Standard Class"/>
    <s v="MM-18280"/>
    <s v="Muhammed MacIntyre"/>
    <x v="1"/>
    <s v="United States"/>
    <s v="Smyrna"/>
    <x v="18"/>
    <n v="37167"/>
    <x v="0"/>
    <s v="OFF-BI-10003091"/>
    <x v="1"/>
    <x v="8"/>
    <s v="GBC DocuBind TL200 Manual Binding Machine"/>
    <n v="67.194000000000003"/>
    <n v="1"/>
    <n v="0.7"/>
    <n v="-51.515399999999985"/>
  </r>
  <r>
    <n v="7122"/>
    <s v="CA-2017-166926"/>
    <x v="96"/>
    <d v="2017-12-08T00:00:00"/>
    <s v="Standard Class"/>
    <s v="SO-20335"/>
    <s v="Sean O'Donnell"/>
    <x v="0"/>
    <s v="United States"/>
    <s v="Seattle"/>
    <x v="4"/>
    <n v="98105"/>
    <x v="1"/>
    <s v="OFF-PA-10001593"/>
    <x v="1"/>
    <x v="10"/>
    <s v="Xerox 1947"/>
    <n v="41.86"/>
    <n v="7"/>
    <n v="0"/>
    <n v="18.837"/>
  </r>
  <r>
    <n v="7123"/>
    <s v="CA-2017-166926"/>
    <x v="96"/>
    <d v="2017-12-08T00:00:00"/>
    <s v="Standard Class"/>
    <s v="SO-20335"/>
    <s v="Sean O'Donnell"/>
    <x v="0"/>
    <s v="United States"/>
    <s v="Seattle"/>
    <x v="4"/>
    <n v="98105"/>
    <x v="1"/>
    <s v="FUR-BO-10002598"/>
    <x v="0"/>
    <x v="0"/>
    <s v="Hon Metal Bookcases, Putty"/>
    <n v="141.96"/>
    <n v="2"/>
    <n v="0"/>
    <n v="41.168399999999991"/>
  </r>
  <r>
    <n v="7124"/>
    <s v="CA-2015-128013"/>
    <x v="101"/>
    <d v="2015-08-16T00:00:00"/>
    <s v="Standard Class"/>
    <s v="MF-18250"/>
    <s v="Monica Federle"/>
    <x v="1"/>
    <s v="United States"/>
    <s v="New York City"/>
    <x v="15"/>
    <n v="10035"/>
    <x v="3"/>
    <s v="FUR-FU-10000320"/>
    <x v="0"/>
    <x v="5"/>
    <s v="OIC Stacking Trays"/>
    <n v="10.02"/>
    <n v="3"/>
    <n v="0"/>
    <n v="4.4088000000000012"/>
  </r>
  <r>
    <n v="7125"/>
    <s v="CA-2015-128013"/>
    <x v="101"/>
    <d v="2015-08-16T00:00:00"/>
    <s v="Standard Class"/>
    <s v="MF-18250"/>
    <s v="Monica Federle"/>
    <x v="1"/>
    <s v="United States"/>
    <s v="New York City"/>
    <x v="15"/>
    <n v="10035"/>
    <x v="3"/>
    <s v="OFF-PA-10001815"/>
    <x v="1"/>
    <x v="10"/>
    <s v="Xerox 1885"/>
    <n v="144.12"/>
    <n v="3"/>
    <n v="0"/>
    <n v="69.177599999999984"/>
  </r>
  <r>
    <n v="7126"/>
    <s v="CA-2016-123176"/>
    <x v="720"/>
    <d v="2016-09-29T00:00:00"/>
    <s v="Second Class"/>
    <s v="JG-15160"/>
    <s v="James Galang"/>
    <x v="0"/>
    <s v="United States"/>
    <s v="Atlanta"/>
    <x v="32"/>
    <n v="30318"/>
    <x v="0"/>
    <s v="OFF-PA-10003971"/>
    <x v="1"/>
    <x v="10"/>
    <s v="Xerox 1965"/>
    <n v="17.940000000000001"/>
    <n v="3"/>
    <n v="0"/>
    <n v="8.7906000000000013"/>
  </r>
  <r>
    <n v="7127"/>
    <s v="CA-2016-123176"/>
    <x v="720"/>
    <d v="2016-09-29T00:00:00"/>
    <s v="Second Class"/>
    <s v="JG-15160"/>
    <s v="James Galang"/>
    <x v="0"/>
    <s v="United States"/>
    <s v="Atlanta"/>
    <x v="32"/>
    <n v="30318"/>
    <x v="0"/>
    <s v="OFF-AR-10004685"/>
    <x v="1"/>
    <x v="6"/>
    <s v="Binney &amp; Smith Crayola Metallic Colored Pencils, 8-Color Set"/>
    <n v="13.89"/>
    <n v="3"/>
    <n v="0"/>
    <n v="4.5836999999999994"/>
  </r>
  <r>
    <n v="7128"/>
    <s v="US-2016-117541"/>
    <x v="696"/>
    <d v="2016-11-20T00:00:00"/>
    <s v="Standard Class"/>
    <s v="JM-16195"/>
    <s v="Justin MacKendrick"/>
    <x v="0"/>
    <s v="United States"/>
    <s v="Newark"/>
    <x v="13"/>
    <n v="19711"/>
    <x v="3"/>
    <s v="OFF-PA-10001609"/>
    <x v="1"/>
    <x v="10"/>
    <s v="Tops Wirebound Message Log Books"/>
    <n v="16.45"/>
    <n v="5"/>
    <n v="0"/>
    <n v="7.5669999999999993"/>
  </r>
  <r>
    <n v="7129"/>
    <s v="US-2016-117541"/>
    <x v="696"/>
    <d v="2016-11-20T00:00:00"/>
    <s v="Standard Class"/>
    <s v="JM-16195"/>
    <s v="Justin MacKendrick"/>
    <x v="0"/>
    <s v="United States"/>
    <s v="Newark"/>
    <x v="13"/>
    <n v="19711"/>
    <x v="3"/>
    <s v="FUR-FU-10000550"/>
    <x v="0"/>
    <x v="5"/>
    <s v="Stacking Trays by OIC"/>
    <n v="19.920000000000002"/>
    <n v="4"/>
    <n v="0"/>
    <n v="6.573599999999999"/>
  </r>
  <r>
    <n v="7130"/>
    <s v="CA-2016-166282"/>
    <x v="947"/>
    <d v="2016-04-22T00:00:00"/>
    <s v="Standard Class"/>
    <s v="PK-19075"/>
    <s v="Pete Kriz"/>
    <x v="0"/>
    <s v="United States"/>
    <s v="Nashville"/>
    <x v="18"/>
    <n v="37211"/>
    <x v="0"/>
    <s v="TEC-AC-10004209"/>
    <x v="2"/>
    <x v="11"/>
    <s v="Memorex Froggy Flash Drive 4 GB"/>
    <n v="35.167999999999999"/>
    <n v="4"/>
    <n v="0.2"/>
    <n v="8.3524000000000012"/>
  </r>
  <r>
    <n v="7131"/>
    <s v="CA-2016-166282"/>
    <x v="947"/>
    <d v="2016-04-22T00:00:00"/>
    <s v="Standard Class"/>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s v="Standard Class"/>
    <s v="TT-21460"/>
    <s v="Tonja Turnell"/>
    <x v="2"/>
    <s v="United States"/>
    <s v="Richmond"/>
    <x v="14"/>
    <n v="47374"/>
    <x v="2"/>
    <s v="FUR-TA-10001039"/>
    <x v="0"/>
    <x v="3"/>
    <s v="KI Adjustable-Height Table"/>
    <n v="257.94"/>
    <n v="3"/>
    <n v="0"/>
    <n v="67.064400000000006"/>
  </r>
  <r>
    <n v="7133"/>
    <s v="CA-2017-141439"/>
    <x v="200"/>
    <d v="2017-12-01T00:00:00"/>
    <s v="Standard Class"/>
    <s v="TT-21460"/>
    <s v="Tonja Turnell"/>
    <x v="2"/>
    <s v="United States"/>
    <s v="Richmond"/>
    <x v="14"/>
    <n v="47374"/>
    <x v="2"/>
    <s v="TEC-PH-10002624"/>
    <x v="2"/>
    <x v="7"/>
    <s v="Samsung Galaxy S4 Mini"/>
    <n v="1879.96"/>
    <n v="4"/>
    <n v="0"/>
    <n v="545.18839999999977"/>
  </r>
  <r>
    <n v="7134"/>
    <s v="CA-2017-141439"/>
    <x v="200"/>
    <d v="2017-12-01T00:00:00"/>
    <s v="Standard Class"/>
    <s v="TT-21460"/>
    <s v="Tonja Turnell"/>
    <x v="2"/>
    <s v="United States"/>
    <s v="Richmond"/>
    <x v="14"/>
    <n v="47374"/>
    <x v="2"/>
    <s v="FUR-FU-10001473"/>
    <x v="0"/>
    <x v="5"/>
    <s v="DAX Wood Document Frame"/>
    <n v="27.46"/>
    <n v="2"/>
    <n v="0"/>
    <n v="9.8856000000000002"/>
  </r>
  <r>
    <n v="7135"/>
    <s v="CA-2017-141439"/>
    <x v="200"/>
    <d v="2017-12-01T00:00:00"/>
    <s v="Standard Class"/>
    <s v="TT-21460"/>
    <s v="Tonja Turnell"/>
    <x v="2"/>
    <s v="United States"/>
    <s v="Richmond"/>
    <x v="14"/>
    <n v="47374"/>
    <x v="2"/>
    <s v="TEC-PH-10001819"/>
    <x v="2"/>
    <x v="7"/>
    <s v="Innergie mMini Combo Duo USB Travel Charging Kit"/>
    <n v="89.98"/>
    <n v="2"/>
    <n v="0"/>
    <n v="43.190399999999997"/>
  </r>
  <r>
    <n v="7136"/>
    <s v="CA-2017-141439"/>
    <x v="200"/>
    <d v="2017-12-01T00:00:00"/>
    <s v="Standard Class"/>
    <s v="TT-21460"/>
    <s v="Tonja Turnell"/>
    <x v="2"/>
    <s v="United States"/>
    <s v="Richmond"/>
    <x v="14"/>
    <n v="47374"/>
    <x v="2"/>
    <s v="FUR-CH-10004287"/>
    <x v="0"/>
    <x v="1"/>
    <s v="SAFCO Arco Folding Chair"/>
    <n v="828.59999999999991"/>
    <n v="3"/>
    <n v="0"/>
    <n v="240.29399999999995"/>
  </r>
  <r>
    <n v="7137"/>
    <s v="CA-2015-163965"/>
    <x v="312"/>
    <d v="2015-11-27T00:00:00"/>
    <s v="Standard Class"/>
    <s v="SS-20875"/>
    <s v="Sung Shariari"/>
    <x v="0"/>
    <s v="United States"/>
    <s v="Miami"/>
    <x v="2"/>
    <n v="33180"/>
    <x v="0"/>
    <s v="OFF-BI-10004728"/>
    <x v="1"/>
    <x v="8"/>
    <s v="Wilson Jones Turn Tabs Binder Tool for Ring Binders"/>
    <n v="7.2300000000000022"/>
    <n v="5"/>
    <n v="0.7"/>
    <n v="-5.7840000000000007"/>
  </r>
  <r>
    <n v="7138"/>
    <s v="CA-2015-163965"/>
    <x v="312"/>
    <d v="2015-11-27T00:00:00"/>
    <s v="Standard Class"/>
    <s v="SS-20875"/>
    <s v="Sung Shariari"/>
    <x v="0"/>
    <s v="United States"/>
    <s v="Miami"/>
    <x v="2"/>
    <n v="33180"/>
    <x v="0"/>
    <s v="OFF-ST-10000918"/>
    <x v="1"/>
    <x v="4"/>
    <s v="Crate-A-Files"/>
    <n v="17.440000000000001"/>
    <n v="2"/>
    <n v="0.2"/>
    <n v="1.3079999999999989"/>
  </r>
  <r>
    <n v="7139"/>
    <s v="CA-2015-163965"/>
    <x v="312"/>
    <d v="2015-11-27T00:00:00"/>
    <s v="Standard Class"/>
    <s v="SS-20875"/>
    <s v="Sung Shariari"/>
    <x v="0"/>
    <s v="United States"/>
    <s v="Miami"/>
    <x v="2"/>
    <n v="33180"/>
    <x v="0"/>
    <s v="OFF-BI-10004593"/>
    <x v="1"/>
    <x v="8"/>
    <s v="Ibico Laser Imprintable Binding System Covers"/>
    <n v="62.88000000000001"/>
    <n v="4"/>
    <n v="0.7"/>
    <n v="-50.304000000000002"/>
  </r>
  <r>
    <n v="7140"/>
    <s v="CA-2015-163965"/>
    <x v="312"/>
    <d v="2015-11-27T00:00:00"/>
    <s v="Standard Class"/>
    <s v="SS-20875"/>
    <s v="Sung Shariari"/>
    <x v="0"/>
    <s v="United States"/>
    <s v="Miami"/>
    <x v="2"/>
    <n v="33180"/>
    <x v="0"/>
    <s v="FUR-BO-10001337"/>
    <x v="0"/>
    <x v="0"/>
    <s v="O'Sullivan Living Dimensions 2-Shelf Bookcases"/>
    <n v="290.35200000000003"/>
    <n v="3"/>
    <n v="0.2"/>
    <n v="-36.294000000000011"/>
  </r>
  <r>
    <n v="7141"/>
    <s v="CA-2017-128783"/>
    <x v="210"/>
    <d v="2017-09-07T00:00:00"/>
    <s v="Same Day"/>
    <s v="TG-21640"/>
    <s v="Trudy Glocke"/>
    <x v="0"/>
    <s v="United States"/>
    <s v="Saint Charles"/>
    <x v="25"/>
    <n v="63301"/>
    <x v="2"/>
    <s v="TEC-AC-10002473"/>
    <x v="2"/>
    <x v="11"/>
    <s v="Maxell 4.7GB DVD-R"/>
    <n v="113.52"/>
    <n v="4"/>
    <n v="0"/>
    <n v="46.543199999999999"/>
  </r>
  <r>
    <n v="7142"/>
    <s v="CA-2017-128783"/>
    <x v="210"/>
    <d v="2017-09-07T00:00:00"/>
    <s v="Same Day"/>
    <s v="TG-21640"/>
    <s v="Trudy Glocke"/>
    <x v="0"/>
    <s v="United States"/>
    <s v="Saint Charles"/>
    <x v="25"/>
    <n v="63301"/>
    <x v="2"/>
    <s v="FUR-FU-10003623"/>
    <x v="0"/>
    <x v="5"/>
    <s v="DataProducts Ampli Magnifier Task Lamp, Black,"/>
    <n v="135.29999999999998"/>
    <n v="5"/>
    <n v="0"/>
    <n v="37.883999999999993"/>
  </r>
  <r>
    <n v="7143"/>
    <s v="CA-2014-122217"/>
    <x v="156"/>
    <d v="2014-11-29T00:00:00"/>
    <s v="Standard Class"/>
    <s v="HP-14815"/>
    <s v="Harold Pawlan"/>
    <x v="2"/>
    <s v="United States"/>
    <s v="Virginia Beach"/>
    <x v="17"/>
    <n v="23464"/>
    <x v="0"/>
    <s v="FUR-FU-10002045"/>
    <x v="0"/>
    <x v="5"/>
    <s v="Executive Impressions 14&quot;"/>
    <n v="111.15"/>
    <n v="5"/>
    <n v="0"/>
    <n v="48.906000000000006"/>
  </r>
  <r>
    <n v="7144"/>
    <s v="US-2017-141558"/>
    <x v="825"/>
    <d v="2017-03-16T00:00:00"/>
    <s v="Standard Class"/>
    <s v="MH-17290"/>
    <s v="Marc Harrigan"/>
    <x v="2"/>
    <s v="United States"/>
    <s v="Philadelphia"/>
    <x v="9"/>
    <n v="19140"/>
    <x v="3"/>
    <s v="TEC-PH-10002555"/>
    <x v="2"/>
    <x v="7"/>
    <s v="Nortel Meridian M5316 Digital phone"/>
    <n v="776.84999999999991"/>
    <n v="5"/>
    <n v="0.4"/>
    <n v="-181.26499999999999"/>
  </r>
  <r>
    <n v="7145"/>
    <s v="US-2017-141558"/>
    <x v="825"/>
    <d v="2017-03-16T00:00:00"/>
    <s v="Standard Class"/>
    <s v="MH-17290"/>
    <s v="Marc Harrigan"/>
    <x v="2"/>
    <s v="United States"/>
    <s v="Philadelphia"/>
    <x v="9"/>
    <n v="19140"/>
    <x v="3"/>
    <s v="OFF-BI-10002794"/>
    <x v="1"/>
    <x v="8"/>
    <s v="Avery Trapezoid Ring Binder, 3&quot; Capacity, Black, 1040 sheets"/>
    <n v="12.294"/>
    <n v="1"/>
    <n v="0.7"/>
    <n v="-8.6057999999999986"/>
  </r>
  <r>
    <n v="7146"/>
    <s v="US-2017-141558"/>
    <x v="825"/>
    <d v="2017-03-16T00:00:00"/>
    <s v="Standard Class"/>
    <s v="MH-17290"/>
    <s v="Marc Harrigan"/>
    <x v="2"/>
    <s v="United States"/>
    <s v="Philadelphia"/>
    <x v="9"/>
    <n v="19140"/>
    <x v="3"/>
    <s v="FUR-TA-10004086"/>
    <x v="0"/>
    <x v="3"/>
    <s v="KI Adjustable-Height Table"/>
    <n v="154.76400000000001"/>
    <n v="3"/>
    <n v="0.4"/>
    <n v="-46.429200000000023"/>
  </r>
  <r>
    <n v="7147"/>
    <s v="US-2017-141558"/>
    <x v="825"/>
    <d v="2017-03-16T00:00:00"/>
    <s v="Standard Class"/>
    <s v="MH-17290"/>
    <s v="Marc Harrigan"/>
    <x v="2"/>
    <s v="United States"/>
    <s v="Philadelphia"/>
    <x v="9"/>
    <n v="19140"/>
    <x v="3"/>
    <s v="OFF-ST-10004946"/>
    <x v="1"/>
    <x v="4"/>
    <s v="Desktop 3-Pocket Hot File"/>
    <n v="43.28"/>
    <n v="1"/>
    <n v="0.2"/>
    <n v="3.2460000000000022"/>
  </r>
  <r>
    <n v="7148"/>
    <s v="CA-2016-139941"/>
    <x v="1"/>
    <d v="2016-06-17T00:00:00"/>
    <s v="Standard Class"/>
    <s v="CB-12415"/>
    <s v="Christy Brittain"/>
    <x v="0"/>
    <s v="United States"/>
    <s v="Long Beach"/>
    <x v="15"/>
    <n v="11561"/>
    <x v="3"/>
    <s v="OFF-PA-10000241"/>
    <x v="1"/>
    <x v="10"/>
    <s v="IBM Multi-Purpose Copy Paper, 8 1/2 x 11&quot;, Case"/>
    <n v="92.94"/>
    <n v="3"/>
    <n v="0"/>
    <n v="41.822999999999993"/>
  </r>
  <r>
    <n v="7149"/>
    <s v="CA-2016-139941"/>
    <x v="1"/>
    <d v="2016-06-17T00:00:00"/>
    <s v="Standard Class"/>
    <s v="CB-12415"/>
    <s v="Christy Brittain"/>
    <x v="0"/>
    <s v="United States"/>
    <s v="Long Beach"/>
    <x v="15"/>
    <n v="11561"/>
    <x v="3"/>
    <s v="OFF-AP-10004036"/>
    <x v="1"/>
    <x v="9"/>
    <s v="Bionaire 99.97% HEPA Air Cleaner"/>
    <n v="52.56"/>
    <n v="3"/>
    <n v="0"/>
    <n v="18.396000000000001"/>
  </r>
  <r>
    <n v="7150"/>
    <s v="CA-2015-166583"/>
    <x v="153"/>
    <d v="2015-06-30T00:00:00"/>
    <s v="Standard Class"/>
    <s v="VD-21670"/>
    <s v="Valerie Dominguez"/>
    <x v="0"/>
    <s v="United States"/>
    <s v="Houston"/>
    <x v="5"/>
    <n v="77070"/>
    <x v="2"/>
    <s v="TEC-PH-10001578"/>
    <x v="2"/>
    <x v="7"/>
    <s v="Polycom SoundStation2 EX Conference phone"/>
    <n v="971.88000000000011"/>
    <n v="3"/>
    <n v="0.2"/>
    <n v="109.33649999999994"/>
  </r>
  <r>
    <n v="7151"/>
    <s v="CA-2017-100412"/>
    <x v="66"/>
    <d v="2017-12-26T00:00:00"/>
    <s v="Standard Class"/>
    <s v="SR-20425"/>
    <s v="Sharelle Roach"/>
    <x v="2"/>
    <s v="United States"/>
    <s v="Tuscaloosa"/>
    <x v="19"/>
    <n v="35401"/>
    <x v="0"/>
    <s v="FUR-CH-10002647"/>
    <x v="0"/>
    <x v="1"/>
    <s v="Situations Contoured Folding Chairs, 4/Set"/>
    <n v="141.96"/>
    <n v="2"/>
    <n v="0"/>
    <n v="35.490000000000009"/>
  </r>
  <r>
    <n v="7152"/>
    <s v="CA-2017-142909"/>
    <x v="66"/>
    <d v="2017-12-25T00:00:00"/>
    <s v="Second Class"/>
    <s v="AG-10330"/>
    <s v="Alex Grayson"/>
    <x v="0"/>
    <s v="United States"/>
    <s v="Mesa"/>
    <x v="16"/>
    <n v="85204"/>
    <x v="1"/>
    <s v="FUR-TA-10003008"/>
    <x v="0"/>
    <x v="3"/>
    <s v="Lesro Round Back Collection Coffee Table, End Table"/>
    <n v="182.55"/>
    <n v="2"/>
    <n v="0.5"/>
    <n v="-135.08699999999999"/>
  </r>
  <r>
    <n v="7153"/>
    <s v="CA-2014-137911"/>
    <x v="1148"/>
    <d v="2014-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s v="Standard Class"/>
    <s v="JW-16075"/>
    <s v="Julia West"/>
    <x v="0"/>
    <s v="United States"/>
    <s v="Chicago"/>
    <x v="10"/>
    <n v="60610"/>
    <x v="2"/>
    <s v="OFF-AP-10004980"/>
    <x v="1"/>
    <x v="9"/>
    <s v="3M Replacement Filter for Office Air Cleaner for 20' x 33' Room"/>
    <n v="53.087999999999994"/>
    <n v="7"/>
    <n v="0.8"/>
    <n v="-108.8304"/>
  </r>
  <r>
    <n v="7155"/>
    <s v="US-2015-136749"/>
    <x v="707"/>
    <d v="2015-12-27T00:00:00"/>
    <s v="Second Class"/>
    <s v="LH-16900"/>
    <s v="Lena Hernandez"/>
    <x v="0"/>
    <s v="United States"/>
    <s v="Columbus"/>
    <x v="32"/>
    <n v="31907"/>
    <x v="0"/>
    <s v="FUR-FU-10000747"/>
    <x v="0"/>
    <x v="5"/>
    <s v="Tenex B1-RE Series Chair Mats for Low Pile Carpets"/>
    <n v="275.88"/>
    <n v="6"/>
    <n v="0"/>
    <n v="46.899599999999964"/>
  </r>
  <r>
    <n v="7156"/>
    <s v="US-2015-136749"/>
    <x v="707"/>
    <d v="2015-12-27T00:00:00"/>
    <s v="Second Class"/>
    <s v="LH-16900"/>
    <s v="Lena Hernandez"/>
    <x v="0"/>
    <s v="United States"/>
    <s v="Columbus"/>
    <x v="32"/>
    <n v="31907"/>
    <x v="0"/>
    <s v="OFF-BI-10004492"/>
    <x v="1"/>
    <x v="8"/>
    <s v="Tuf-Vin Binders"/>
    <n v="157.89999999999998"/>
    <n v="5"/>
    <n v="0"/>
    <n v="74.212999999999994"/>
  </r>
  <r>
    <n v="7157"/>
    <s v="CA-2017-126718"/>
    <x v="568"/>
    <d v="2017-05-04T00:00:00"/>
    <s v="Standard Class"/>
    <s v="KT-16480"/>
    <s v="Kean Thornton"/>
    <x v="0"/>
    <s v="United States"/>
    <s v="Orange"/>
    <x v="30"/>
    <n v="7050"/>
    <x v="3"/>
    <s v="OFF-LA-10004055"/>
    <x v="1"/>
    <x v="2"/>
    <s v="Color-Coded Legal Exhibit Labels"/>
    <n v="4.91"/>
    <n v="1"/>
    <n v="0"/>
    <n v="2.4058999999999999"/>
  </r>
  <r>
    <n v="7158"/>
    <s v="CA-2016-131380"/>
    <x v="463"/>
    <d v="2016-03-31T00:00:00"/>
    <s v="Second Class"/>
    <s v="CC-12220"/>
    <s v="Chris Cortes"/>
    <x v="0"/>
    <s v="United States"/>
    <s v="Los Angeles"/>
    <x v="1"/>
    <n v="90032"/>
    <x v="1"/>
    <s v="OFF-ST-10002485"/>
    <x v="1"/>
    <x v="4"/>
    <s v="Rogers Deluxe File Chest"/>
    <n v="87.92"/>
    <n v="4"/>
    <n v="0"/>
    <n v="0.87919999999999732"/>
  </r>
  <r>
    <n v="7159"/>
    <s v="CA-2016-131380"/>
    <x v="463"/>
    <d v="2016-03-31T00:00:00"/>
    <s v="Second Class"/>
    <s v="CC-12220"/>
    <s v="Chris Cortes"/>
    <x v="0"/>
    <s v="United States"/>
    <s v="Los Angeles"/>
    <x v="1"/>
    <n v="90032"/>
    <x v="1"/>
    <s v="OFF-PA-10001243"/>
    <x v="1"/>
    <x v="10"/>
    <s v="Xerox 1983"/>
    <n v="5.98"/>
    <n v="1"/>
    <n v="0"/>
    <n v="2.9302000000000001"/>
  </r>
  <r>
    <n v="7160"/>
    <s v="CA-2015-145835"/>
    <x v="1149"/>
    <d v="2015-05-18T00:00:00"/>
    <s v="Second Class"/>
    <s v="BF-11170"/>
    <s v="Ben Ferrer"/>
    <x v="2"/>
    <s v="United States"/>
    <s v="Chicago"/>
    <x v="10"/>
    <n v="60623"/>
    <x v="2"/>
    <s v="TEC-PH-10004447"/>
    <x v="2"/>
    <x v="7"/>
    <s v="Toshiba IPT2010-SD IP Telephone"/>
    <n v="222.38400000000001"/>
    <n v="2"/>
    <n v="0.2"/>
    <n v="16.678799999999995"/>
  </r>
  <r>
    <n v="7161"/>
    <s v="CA-2015-145835"/>
    <x v="1149"/>
    <d v="2015-05-18T00:00:00"/>
    <s v="Second Class"/>
    <s v="BF-11170"/>
    <s v="Ben Ferrer"/>
    <x v="2"/>
    <s v="United States"/>
    <s v="Chicago"/>
    <x v="10"/>
    <n v="60623"/>
    <x v="2"/>
    <s v="OFF-FA-10002280"/>
    <x v="1"/>
    <x v="13"/>
    <s v="Advantus Plastic Paper Clips"/>
    <n v="16"/>
    <n v="4"/>
    <n v="0.2"/>
    <n v="5.6"/>
  </r>
  <r>
    <n v="7162"/>
    <s v="CA-2014-138709"/>
    <x v="1129"/>
    <d v="2014-07-09T00:00:00"/>
    <s v="Standard Class"/>
    <s v="MS-17770"/>
    <s v="Maxwell Schwartz"/>
    <x v="0"/>
    <s v="United States"/>
    <s v="Richmond"/>
    <x v="17"/>
    <n v="23223"/>
    <x v="0"/>
    <s v="OFF-PA-10004734"/>
    <x v="1"/>
    <x v="10"/>
    <s v="Southworth Structures Collection"/>
    <n v="21.84"/>
    <n v="3"/>
    <n v="0"/>
    <n v="10.92"/>
  </r>
  <r>
    <n v="7163"/>
    <s v="CA-2014-138709"/>
    <x v="1129"/>
    <d v="2014-07-09T00:00:00"/>
    <s v="Standard Class"/>
    <s v="MS-17770"/>
    <s v="Maxwell Schwartz"/>
    <x v="0"/>
    <s v="United States"/>
    <s v="Richmond"/>
    <x v="17"/>
    <n v="23223"/>
    <x v="0"/>
    <s v="OFF-BI-10000145"/>
    <x v="1"/>
    <x v="8"/>
    <s v="Zipper Ring Binder Pockets"/>
    <n v="15.600000000000001"/>
    <n v="5"/>
    <n v="0"/>
    <n v="7.6440000000000001"/>
  </r>
  <r>
    <n v="7164"/>
    <s v="CA-2014-122070"/>
    <x v="1150"/>
    <d v="2014-04-24T00:00:00"/>
    <s v="Second Class"/>
    <s v="AH-10030"/>
    <s v="Aaron Hawkins"/>
    <x v="1"/>
    <s v="United States"/>
    <s v="Troy"/>
    <x v="15"/>
    <n v="12180"/>
    <x v="3"/>
    <s v="OFF-EN-10004773"/>
    <x v="1"/>
    <x v="12"/>
    <s v="Staple envelope"/>
    <n v="247.84"/>
    <n v="8"/>
    <n v="0"/>
    <n v="121.44159999999999"/>
  </r>
  <r>
    <n v="7165"/>
    <s v="CA-2014-122070"/>
    <x v="1150"/>
    <d v="2014-04-24T00:00:00"/>
    <s v="Second Class"/>
    <s v="AH-10030"/>
    <s v="Aaron Hawkins"/>
    <x v="1"/>
    <s v="United States"/>
    <s v="Troy"/>
    <x v="15"/>
    <n v="12180"/>
    <x v="3"/>
    <s v="OFF-BI-10004970"/>
    <x v="1"/>
    <x v="8"/>
    <s v="ACCOHIDE 3-Ring Binder, Blue, 1&quot;"/>
    <n v="9.9120000000000008"/>
    <n v="3"/>
    <n v="0.2"/>
    <n v="3.3452999999999995"/>
  </r>
  <r>
    <n v="7166"/>
    <s v="CA-2016-158610"/>
    <x v="251"/>
    <d v="2016-09-22T00:00:00"/>
    <s v="First Class"/>
    <s v="CK-12595"/>
    <s v="Clytie Kelty"/>
    <x v="0"/>
    <s v="United States"/>
    <s v="Providence"/>
    <x v="34"/>
    <n v="2908"/>
    <x v="3"/>
    <s v="OFF-ST-10000604"/>
    <x v="1"/>
    <x v="4"/>
    <s v="Home/Office Personal File Carts"/>
    <n v="69.52"/>
    <n v="2"/>
    <n v="0"/>
    <n v="17.379999999999995"/>
  </r>
  <r>
    <n v="7167"/>
    <s v="CA-2014-117464"/>
    <x v="192"/>
    <d v="2014-07-24T00:00:00"/>
    <s v="Second Class"/>
    <s v="NP-18325"/>
    <s v="Naresj Patel"/>
    <x v="0"/>
    <s v="United States"/>
    <s v="San Francisco"/>
    <x v="1"/>
    <n v="94122"/>
    <x v="1"/>
    <s v="OFF-AR-10003190"/>
    <x v="1"/>
    <x v="6"/>
    <s v="Newell 32"/>
    <n v="11.52"/>
    <n v="4"/>
    <n v="0"/>
    <n v="3.2256"/>
  </r>
  <r>
    <n v="7168"/>
    <s v="CA-2014-117464"/>
    <x v="192"/>
    <d v="2014-07-24T00:00:00"/>
    <s v="Second Class"/>
    <s v="NP-18325"/>
    <s v="Naresj Patel"/>
    <x v="0"/>
    <s v="United States"/>
    <s v="San Francisco"/>
    <x v="1"/>
    <n v="94122"/>
    <x v="1"/>
    <s v="FUR-CH-10000155"/>
    <x v="0"/>
    <x v="1"/>
    <s v="Global Comet Stacking Armless Chair"/>
    <n v="717.72"/>
    <n v="3"/>
    <n v="0.2"/>
    <n v="71.77200000000002"/>
  </r>
  <r>
    <n v="7169"/>
    <s v="CA-2014-117464"/>
    <x v="192"/>
    <d v="2014-07-24T00:00:00"/>
    <s v="Second Class"/>
    <s v="NP-18325"/>
    <s v="Naresj Patel"/>
    <x v="0"/>
    <s v="United States"/>
    <s v="San Francisco"/>
    <x v="1"/>
    <n v="94122"/>
    <x v="1"/>
    <s v="OFF-ST-10003058"/>
    <x v="1"/>
    <x v="4"/>
    <s v="Eldon Mobile Mega Data Cart  Mega Stackable  Add-On Trays"/>
    <n v="236.5"/>
    <n v="10"/>
    <n v="0"/>
    <n v="68.584999999999994"/>
  </r>
  <r>
    <n v="7170"/>
    <s v="CA-2014-117464"/>
    <x v="192"/>
    <d v="2014-07-24T00:00:00"/>
    <s v="Second Class"/>
    <s v="NP-18325"/>
    <s v="Naresj Patel"/>
    <x v="0"/>
    <s v="United States"/>
    <s v="San Francisco"/>
    <x v="1"/>
    <n v="94122"/>
    <x v="1"/>
    <s v="FUR-TA-10004767"/>
    <x v="0"/>
    <x v="3"/>
    <s v="Safco Drafting Table"/>
    <n v="170.35200000000003"/>
    <n v="3"/>
    <n v="0.2"/>
    <n v="19.164599999999979"/>
  </r>
  <r>
    <n v="7171"/>
    <s v="US-2017-168613"/>
    <x v="1048"/>
    <d v="2017-10-14T00:00:00"/>
    <s v="Standard Class"/>
    <s v="GM-14440"/>
    <s v="Gary McGarr"/>
    <x v="0"/>
    <s v="United States"/>
    <s v="New York City"/>
    <x v="15"/>
    <n v="10009"/>
    <x v="3"/>
    <s v="FUR-CH-10002372"/>
    <x v="0"/>
    <x v="1"/>
    <s v="Office Star - Ergonomically Designed Knee Chair"/>
    <n v="145.76400000000001"/>
    <n v="2"/>
    <n v="0.1"/>
    <n v="3.2392000000000074"/>
  </r>
  <r>
    <n v="7172"/>
    <s v="CA-2017-125381"/>
    <x v="1016"/>
    <d v="2017-04-27T00:00:00"/>
    <s v="Second Class"/>
    <s v="SG-20605"/>
    <s v="Speros Goranitis"/>
    <x v="0"/>
    <s v="United States"/>
    <s v="San Francisco"/>
    <x v="1"/>
    <n v="94109"/>
    <x v="1"/>
    <s v="TEC-AC-10000158"/>
    <x v="2"/>
    <x v="11"/>
    <s v="Sony 64GB Class 10 Micro SDHC R40 Memory Card"/>
    <n v="107.97"/>
    <n v="3"/>
    <n v="0"/>
    <n v="22.6737"/>
  </r>
  <r>
    <n v="7173"/>
    <s v="US-2017-141677"/>
    <x v="606"/>
    <d v="2017-03-30T00:00:00"/>
    <s v="Standard Class"/>
    <s v="HK-14890"/>
    <s v="Heather Kirkland"/>
    <x v="1"/>
    <s v="United States"/>
    <s v="Houston"/>
    <x v="5"/>
    <n v="77070"/>
    <x v="2"/>
    <s v="TEC-AC-10000158"/>
    <x v="2"/>
    <x v="11"/>
    <s v="Sony 64GB Class 10 Micro SDHC R40 Memory Card"/>
    <n v="143.96"/>
    <n v="5"/>
    <n v="0.2"/>
    <n v="1.7995000000000019"/>
  </r>
  <r>
    <n v="7174"/>
    <s v="US-2017-141677"/>
    <x v="606"/>
    <d v="2017-03-30T00:00:00"/>
    <s v="Standard Class"/>
    <s v="HK-14890"/>
    <s v="Heather Kirkland"/>
    <x v="1"/>
    <s v="United States"/>
    <s v="Houston"/>
    <x v="5"/>
    <n v="77070"/>
    <x v="2"/>
    <s v="TEC-CO-10002313"/>
    <x v="2"/>
    <x v="16"/>
    <s v="Canon PC1080F Personal Copier"/>
    <n v="2399.96"/>
    <n v="5"/>
    <n v="0.2"/>
    <n v="569.99050000000011"/>
  </r>
  <r>
    <n v="7175"/>
    <s v="US-2017-141677"/>
    <x v="606"/>
    <d v="2017-03-30T00:00:00"/>
    <s v="Standard Class"/>
    <s v="HK-14890"/>
    <s v="Heather Kirkland"/>
    <x v="1"/>
    <s v="United States"/>
    <s v="Houston"/>
    <x v="5"/>
    <n v="77070"/>
    <x v="2"/>
    <s v="OFF-PA-10002581"/>
    <x v="1"/>
    <x v="10"/>
    <s v="Xerox 1951"/>
    <n v="74.352000000000004"/>
    <n v="3"/>
    <n v="0.2"/>
    <n v="23.234999999999992"/>
  </r>
  <r>
    <n v="7176"/>
    <s v="US-2017-141677"/>
    <x v="606"/>
    <d v="2017-03-30T00:00:00"/>
    <s v="Standard Class"/>
    <s v="HK-14890"/>
    <s v="Heather Kirkland"/>
    <x v="1"/>
    <s v="United States"/>
    <s v="Houston"/>
    <x v="5"/>
    <n v="77070"/>
    <x v="2"/>
    <s v="OFF-AP-10001205"/>
    <x v="1"/>
    <x v="9"/>
    <s v="Belkin 5 Outlet SurgeMaster Power Centers"/>
    <n v="87.167999999999978"/>
    <n v="8"/>
    <n v="0.8"/>
    <n v="-226.63679999999999"/>
  </r>
  <r>
    <n v="7177"/>
    <s v="US-2017-141677"/>
    <x v="606"/>
    <d v="2017-03-30T00:00:00"/>
    <s v="Standard Class"/>
    <s v="HK-14890"/>
    <s v="Heather Kirkland"/>
    <x v="1"/>
    <s v="United States"/>
    <s v="Houston"/>
    <x v="5"/>
    <n v="77070"/>
    <x v="2"/>
    <s v="OFF-ST-10000344"/>
    <x v="1"/>
    <x v="4"/>
    <s v="Neat Ideas Personal Hanging Folder Files, Black"/>
    <n v="32.231999999999999"/>
    <n v="3"/>
    <n v="0.2"/>
    <n v="2.4173999999999989"/>
  </r>
  <r>
    <n v="7178"/>
    <s v="CA-2017-133067"/>
    <x v="464"/>
    <d v="2017-05-10T00:00:00"/>
    <s v="Standard Class"/>
    <s v="MY-18295"/>
    <s v="Muhammed Yedwab"/>
    <x v="1"/>
    <s v="United States"/>
    <s v="Philadelphia"/>
    <x v="9"/>
    <n v="19140"/>
    <x v="3"/>
    <s v="OFF-BI-10002897"/>
    <x v="1"/>
    <x v="8"/>
    <s v="Black Avery Memo-Size 3-Ring Binder, 5 1/2&quot; x 8 1/2&quot;"/>
    <n v="2.2020000000000004"/>
    <n v="2"/>
    <n v="0.7"/>
    <n v="-1.5413999999999999"/>
  </r>
  <r>
    <n v="7179"/>
    <s v="CA-2017-133067"/>
    <x v="464"/>
    <d v="2017-05-10T00:00:00"/>
    <s v="Standard Class"/>
    <s v="MY-18295"/>
    <s v="Muhammed Yedwab"/>
    <x v="1"/>
    <s v="United States"/>
    <s v="Philadelphia"/>
    <x v="9"/>
    <n v="19140"/>
    <x v="3"/>
    <s v="OFF-BI-10003694"/>
    <x v="1"/>
    <x v="8"/>
    <s v="Avery 3 1/2&quot; Diskette Storage Pages, 10/Pack"/>
    <n v="9.3960000000000008"/>
    <n v="3"/>
    <n v="0.7"/>
    <n v="-7.5167999999999964"/>
  </r>
  <r>
    <n v="7180"/>
    <s v="US-2016-144351"/>
    <x v="696"/>
    <d v="2016-11-18T00:00:00"/>
    <s v="Standard Class"/>
    <s v="RC-19960"/>
    <s v="Ryan Crowe"/>
    <x v="0"/>
    <s v="United States"/>
    <s v="Baltimore"/>
    <x v="39"/>
    <n v="21215"/>
    <x v="3"/>
    <s v="TEC-PH-10001644"/>
    <x v="2"/>
    <x v="7"/>
    <s v="BlueLounge Milo Smartphone Stand, White/Metallic"/>
    <n v="89.97"/>
    <n v="3"/>
    <n v="0"/>
    <n v="25.191600000000005"/>
  </r>
  <r>
    <n v="7181"/>
    <s v="CA-2014-106054"/>
    <x v="1037"/>
    <d v="2014-01-07T00:00:00"/>
    <s v="First Class"/>
    <s v="JO-15145"/>
    <s v="Jack O'Briant"/>
    <x v="1"/>
    <s v="United States"/>
    <s v="Athens"/>
    <x v="32"/>
    <n v="30605"/>
    <x v="0"/>
    <s v="OFF-AR-10002399"/>
    <x v="1"/>
    <x v="6"/>
    <s v="Dixon Prang Watercolor Pencils, 10-Color Set with Brush"/>
    <n v="12.78"/>
    <n v="3"/>
    <n v="0"/>
    <n v="5.2397999999999998"/>
  </r>
  <r>
    <n v="7182"/>
    <s v="CA-2016-138667"/>
    <x v="797"/>
    <d v="2016-12-30T00:00:00"/>
    <s v="Second Class"/>
    <s v="MW-18220"/>
    <s v="Mitch Webber"/>
    <x v="0"/>
    <s v="United States"/>
    <s v="Lancaster"/>
    <x v="24"/>
    <n v="43130"/>
    <x v="3"/>
    <s v="TEC-AC-10003063"/>
    <x v="2"/>
    <x v="11"/>
    <s v="Micro Innovations USB RF Wireless Keyboard with Mouse"/>
    <n v="40"/>
    <n v="2"/>
    <n v="0.2"/>
    <n v="0.5"/>
  </r>
  <r>
    <n v="7183"/>
    <s v="CA-2017-150609"/>
    <x v="504"/>
    <d v="2017-05-04T00:00:00"/>
    <s v="Standard Class"/>
    <s v="NZ-18565"/>
    <s v="Nick Zandusky"/>
    <x v="2"/>
    <s v="United States"/>
    <s v="Los Angeles"/>
    <x v="1"/>
    <n v="90032"/>
    <x v="1"/>
    <s v="OFF-BI-10002071"/>
    <x v="1"/>
    <x v="8"/>
    <s v="Fellowes Black Plastic Comb Bindings"/>
    <n v="23.24"/>
    <n v="5"/>
    <n v="0.2"/>
    <n v="7.5529999999999982"/>
  </r>
  <r>
    <n v="7184"/>
    <s v="CA-2017-128853"/>
    <x v="81"/>
    <d v="2017-04-23T00:00:00"/>
    <s v="First Class"/>
    <s v="JM-15250"/>
    <s v="Janet Martin"/>
    <x v="0"/>
    <s v="United States"/>
    <s v="Baltimore"/>
    <x v="39"/>
    <n v="21215"/>
    <x v="3"/>
    <s v="FUR-CH-10004218"/>
    <x v="0"/>
    <x v="1"/>
    <s v="Global Fabric Manager's Chair, Dark Gray"/>
    <n v="908.82"/>
    <n v="9"/>
    <n v="0"/>
    <n v="227.20500000000004"/>
  </r>
  <r>
    <n v="7185"/>
    <s v="CA-2017-133102"/>
    <x v="629"/>
    <d v="2017-08-24T00:00:00"/>
    <s v="Standard Class"/>
    <s v="ED-13885"/>
    <s v="Emily Ducich"/>
    <x v="2"/>
    <s v="United States"/>
    <s v="Houston"/>
    <x v="5"/>
    <n v="77095"/>
    <x v="2"/>
    <s v="OFF-SU-10000432"/>
    <x v="1"/>
    <x v="14"/>
    <s v="Acco Side-Punched Conventional Columnar Pads"/>
    <n v="5.5520000000000005"/>
    <n v="2"/>
    <n v="0.2"/>
    <n v="-1.0410000000000006"/>
  </r>
  <r>
    <n v="7186"/>
    <s v="CA-2017-133102"/>
    <x v="629"/>
    <d v="2017-08-24T00:00:00"/>
    <s v="Standard Class"/>
    <s v="ED-13885"/>
    <s v="Emily Ducich"/>
    <x v="2"/>
    <s v="United States"/>
    <s v="Houston"/>
    <x v="5"/>
    <n v="77095"/>
    <x v="2"/>
    <s v="OFF-AR-10003183"/>
    <x v="1"/>
    <x v="6"/>
    <s v="Avery Fluorescent Highlighter Four-Color Set"/>
    <n v="8.016"/>
    <n v="3"/>
    <n v="0.2"/>
    <n v="1.0019999999999993"/>
  </r>
  <r>
    <n v="7187"/>
    <s v="CA-2017-133102"/>
    <x v="629"/>
    <d v="2017-08-24T00:00:00"/>
    <s v="Standard Class"/>
    <s v="ED-13885"/>
    <s v="Emily Ducich"/>
    <x v="2"/>
    <s v="United States"/>
    <s v="Houston"/>
    <x v="5"/>
    <n v="77095"/>
    <x v="2"/>
    <s v="FUR-CH-10002017"/>
    <x v="0"/>
    <x v="1"/>
    <s v="SAFCO Optional Arm Kit for Workspace Cribbage Stacking Chair"/>
    <n v="74.591999999999999"/>
    <n v="4"/>
    <n v="0.3"/>
    <n v="-2.1312000000000033"/>
  </r>
  <r>
    <n v="7188"/>
    <s v="CA-2017-133102"/>
    <x v="629"/>
    <d v="2017-08-24T00:00:00"/>
    <s v="Standard Class"/>
    <s v="ED-13885"/>
    <s v="Emily Ducich"/>
    <x v="2"/>
    <s v="United States"/>
    <s v="Houston"/>
    <x v="5"/>
    <n v="77095"/>
    <x v="2"/>
    <s v="FUR-FU-10003247"/>
    <x v="0"/>
    <x v="5"/>
    <s v="36X48 HARDFLOOR CHAIRMAT"/>
    <n v="16.784000000000002"/>
    <n v="2"/>
    <n v="0.6"/>
    <n v="-22.238800000000001"/>
  </r>
  <r>
    <n v="7189"/>
    <s v="CA-2017-133102"/>
    <x v="629"/>
    <d v="2017-08-24T00:00:00"/>
    <s v="Standard Class"/>
    <s v="ED-13885"/>
    <s v="Emily Ducich"/>
    <x v="2"/>
    <s v="United States"/>
    <s v="Houston"/>
    <x v="5"/>
    <n v="77095"/>
    <x v="2"/>
    <s v="OFF-AP-10001563"/>
    <x v="1"/>
    <x v="9"/>
    <s v="Belkin Premiere Surge Master II 8-outlet surge protector"/>
    <n v="38.86399999999999"/>
    <n v="4"/>
    <n v="0.8"/>
    <n v="-99.103200000000044"/>
  </r>
  <r>
    <n v="7190"/>
    <s v="CA-2016-164399"/>
    <x v="396"/>
    <d v="2016-11-15T00:00:00"/>
    <s v="First Class"/>
    <s v="DW-13480"/>
    <s v="Dianna Wilson"/>
    <x v="2"/>
    <s v="United States"/>
    <s v="San Diego"/>
    <x v="1"/>
    <n v="92024"/>
    <x v="1"/>
    <s v="TEC-PH-10004908"/>
    <x v="2"/>
    <x v="7"/>
    <s v="Panasonic KX TS3282W Corded phone"/>
    <n v="203.976"/>
    <n v="3"/>
    <n v="0.2"/>
    <n v="25.496999999999986"/>
  </r>
  <r>
    <n v="7191"/>
    <s v="CA-2016-164399"/>
    <x v="396"/>
    <d v="2016-11-15T00:00:00"/>
    <s v="First Class"/>
    <s v="DW-13480"/>
    <s v="Dianna Wilson"/>
    <x v="2"/>
    <s v="United States"/>
    <s v="San Diego"/>
    <x v="1"/>
    <n v="92024"/>
    <x v="1"/>
    <s v="FUR-TA-10003392"/>
    <x v="0"/>
    <x v="3"/>
    <s v="Global Adaptabilities Conference Tables"/>
    <n v="674.35200000000009"/>
    <n v="3"/>
    <n v="0.2"/>
    <n v="-8.4294000000000153"/>
  </r>
  <r>
    <n v="7192"/>
    <s v="CA-2016-116918"/>
    <x v="393"/>
    <d v="2016-10-06T00:00:00"/>
    <s v="Second Class"/>
    <s v="JK-15205"/>
    <s v="Jamie Kunitz"/>
    <x v="0"/>
    <s v="United States"/>
    <s v="Hialeah"/>
    <x v="2"/>
    <n v="33012"/>
    <x v="0"/>
    <s v="OFF-BI-10004140"/>
    <x v="1"/>
    <x v="8"/>
    <s v="Avery Non-Stick Binders"/>
    <n v="5.3880000000000008"/>
    <n v="4"/>
    <n v="0.7"/>
    <n v="-4.49"/>
  </r>
  <r>
    <n v="7193"/>
    <s v="CA-2016-116918"/>
    <x v="393"/>
    <d v="2016-10-06T00:00:00"/>
    <s v="Second Class"/>
    <s v="JK-15205"/>
    <s v="Jamie Kunitz"/>
    <x v="0"/>
    <s v="United States"/>
    <s v="Hialeah"/>
    <x v="2"/>
    <n v="33012"/>
    <x v="0"/>
    <s v="OFF-AR-10003631"/>
    <x v="1"/>
    <x v="6"/>
    <s v="Staples in misc. colors"/>
    <n v="30.975999999999999"/>
    <n v="8"/>
    <n v="0.2"/>
    <n v="5.0335999999999999"/>
  </r>
  <r>
    <n v="7194"/>
    <s v="CA-2016-110492"/>
    <x v="1151"/>
    <d v="2016-02-14T00:00:00"/>
    <s v="First Class"/>
    <s v="JS-15880"/>
    <s v="John Stevenson"/>
    <x v="0"/>
    <s v="United States"/>
    <s v="Atlanta"/>
    <x v="32"/>
    <n v="30318"/>
    <x v="0"/>
    <s v="OFF-ST-10003716"/>
    <x v="1"/>
    <x v="4"/>
    <s v="Tennsco Double-Tier Lockers"/>
    <n v="1350.1200000000001"/>
    <n v="6"/>
    <n v="0"/>
    <n v="175.51560000000001"/>
  </r>
  <r>
    <n v="7195"/>
    <s v="CA-2016-110492"/>
    <x v="1151"/>
    <d v="2016-02-14T00:00:00"/>
    <s v="First Class"/>
    <s v="JS-15880"/>
    <s v="John Stevenson"/>
    <x v="0"/>
    <s v="United States"/>
    <s v="Atlanta"/>
    <x v="32"/>
    <n v="30318"/>
    <x v="0"/>
    <s v="OFF-BI-10003274"/>
    <x v="1"/>
    <x v="8"/>
    <s v="Avery Durable Slant Ring Binders, No Labels"/>
    <n v="15.92"/>
    <n v="4"/>
    <n v="0"/>
    <n v="7.4824000000000002"/>
  </r>
  <r>
    <n v="7196"/>
    <s v="CA-2016-147683"/>
    <x v="373"/>
    <d v="2016-11-17T00:00:00"/>
    <s v="Standard Class"/>
    <s v="PO-19180"/>
    <s v="Philisse Overcash"/>
    <x v="2"/>
    <s v="United States"/>
    <s v="Seattle"/>
    <x v="4"/>
    <n v="98103"/>
    <x v="1"/>
    <s v="FUR-FU-10004848"/>
    <x v="0"/>
    <x v="5"/>
    <s v="DAX Solid Wood Frames"/>
    <n v="19.54"/>
    <n v="2"/>
    <n v="0"/>
    <n v="7.2297999999999991"/>
  </r>
  <r>
    <n v="7197"/>
    <s v="CA-2014-116785"/>
    <x v="759"/>
    <d v="2014-04-30T00:00:00"/>
    <s v="Standard Class"/>
    <s v="MH-17290"/>
    <s v="Marc Harrigan"/>
    <x v="2"/>
    <s v="United States"/>
    <s v="Los Angeles"/>
    <x v="1"/>
    <n v="90036"/>
    <x v="1"/>
    <s v="OFF-AR-10003504"/>
    <x v="1"/>
    <x v="6"/>
    <s v="Newell 347"/>
    <n v="21.400000000000002"/>
    <n v="5"/>
    <n v="0"/>
    <n v="6.2059999999999977"/>
  </r>
  <r>
    <n v="7198"/>
    <s v="CA-2014-116785"/>
    <x v="759"/>
    <d v="2014-04-30T00:00:00"/>
    <s v="Standard Class"/>
    <s v="MH-17290"/>
    <s v="Marc Harrigan"/>
    <x v="2"/>
    <s v="United States"/>
    <s v="Los Angeles"/>
    <x v="1"/>
    <n v="90036"/>
    <x v="1"/>
    <s v="OFF-LA-10000305"/>
    <x v="1"/>
    <x v="2"/>
    <s v="Avery 495"/>
    <n v="12.6"/>
    <n v="2"/>
    <n v="0"/>
    <n v="5.7959999999999994"/>
  </r>
  <r>
    <n v="7199"/>
    <s v="US-2015-156797"/>
    <x v="1067"/>
    <d v="2015-08-15T00:00:00"/>
    <s v="Standard Class"/>
    <s v="PO-19180"/>
    <s v="Philisse Overcash"/>
    <x v="2"/>
    <s v="United States"/>
    <s v="New York City"/>
    <x v="15"/>
    <n v="10035"/>
    <x v="3"/>
    <s v="OFF-AR-10001427"/>
    <x v="1"/>
    <x v="6"/>
    <s v="Newell 330"/>
    <n v="11.96"/>
    <n v="2"/>
    <n v="0"/>
    <n v="3.1096000000000004"/>
  </r>
  <r>
    <n v="7200"/>
    <s v="US-2015-156797"/>
    <x v="1067"/>
    <d v="2015-08-15T00:00:00"/>
    <s v="Standard Class"/>
    <s v="PO-19180"/>
    <s v="Philisse Overcash"/>
    <x v="2"/>
    <s v="United States"/>
    <s v="New York City"/>
    <x v="15"/>
    <n v="10035"/>
    <x v="3"/>
    <s v="TEC-PH-10004614"/>
    <x v="2"/>
    <x v="7"/>
    <s v="AT&amp;T 841000 Phone"/>
    <n v="138"/>
    <n v="2"/>
    <n v="0"/>
    <n v="34.5"/>
  </r>
  <r>
    <n v="7201"/>
    <s v="CA-2016-104276"/>
    <x v="581"/>
    <d v="2016-12-03T00:00:00"/>
    <s v="Standard Class"/>
    <s v="HF-14995"/>
    <s v="Herbert Flentye"/>
    <x v="0"/>
    <s v="United States"/>
    <s v="Fort Lauderdale"/>
    <x v="2"/>
    <n v="33311"/>
    <x v="0"/>
    <s v="TEC-PH-10001944"/>
    <x v="2"/>
    <x v="7"/>
    <s v="Wi-Ex zBoost YX540 Cellular Phone Signal Booster"/>
    <n v="116.75999999999999"/>
    <n v="1"/>
    <n v="0.2"/>
    <n v="14.594999999999985"/>
  </r>
  <r>
    <n v="7202"/>
    <s v="CA-2016-104276"/>
    <x v="581"/>
    <d v="2016-12-03T00:00:00"/>
    <s v="Standard Class"/>
    <s v="HF-14995"/>
    <s v="Herbert Flentye"/>
    <x v="0"/>
    <s v="United States"/>
    <s v="Fort Lauderdale"/>
    <x v="2"/>
    <n v="33311"/>
    <x v="0"/>
    <s v="FUR-TA-10001039"/>
    <x v="0"/>
    <x v="3"/>
    <s v="KI Adjustable-Height Table"/>
    <n v="331.02300000000008"/>
    <n v="7"/>
    <n v="0.45"/>
    <n v="-114.35339999999997"/>
  </r>
  <r>
    <n v="7203"/>
    <s v="CA-2016-120369"/>
    <x v="99"/>
    <d v="2016-10-28T00:00:00"/>
    <s v="Same Day"/>
    <s v="VB-21745"/>
    <s v="Victoria Brennan"/>
    <x v="1"/>
    <s v="United States"/>
    <s v="Rochester"/>
    <x v="15"/>
    <n v="14609"/>
    <x v="3"/>
    <s v="FUR-FU-10003806"/>
    <x v="0"/>
    <x v="5"/>
    <s v="Tenex Chairmat w/ Average Lip, 45&quot; x 53&quot;"/>
    <n v="756.80000000000007"/>
    <n v="5"/>
    <n v="0"/>
    <n v="75.679999999999978"/>
  </r>
  <r>
    <n v="7204"/>
    <s v="CA-2014-118276"/>
    <x v="282"/>
    <d v="2015-01-02T00:00:00"/>
    <s v="Standard Class"/>
    <s v="MG-17890"/>
    <s v="Michael Granlund"/>
    <x v="2"/>
    <s v="United States"/>
    <s v="Saint Charles"/>
    <x v="10"/>
    <n v="60174"/>
    <x v="2"/>
    <s v="FUR-FU-10002111"/>
    <x v="0"/>
    <x v="5"/>
    <s v="Master Caster Door Stop, Large Brown"/>
    <n v="8.7360000000000007"/>
    <n v="3"/>
    <n v="0.6"/>
    <n v="-4.804800000000002"/>
  </r>
  <r>
    <n v="7205"/>
    <s v="CA-2015-136658"/>
    <x v="229"/>
    <d v="2015-09-17T00:00:00"/>
    <s v="Standard Class"/>
    <s v="BO-11425"/>
    <s v="Bobby Odegard"/>
    <x v="0"/>
    <s v="United States"/>
    <s v="New York City"/>
    <x v="15"/>
    <n v="10024"/>
    <x v="3"/>
    <s v="OFF-AR-10000817"/>
    <x v="1"/>
    <x v="6"/>
    <s v="Manco Dry-Lighter Erasable Highlighter"/>
    <n v="6.08"/>
    <n v="2"/>
    <n v="0"/>
    <n v="2.0671999999999997"/>
  </r>
  <r>
    <n v="7206"/>
    <s v="CA-2017-137414"/>
    <x v="280"/>
    <d v="2017-10-06T00:00:00"/>
    <s v="Standard Class"/>
    <s v="CM-12115"/>
    <s v="Chad McGuire"/>
    <x v="0"/>
    <s v="United States"/>
    <s v="San Francisco"/>
    <x v="1"/>
    <n v="94109"/>
    <x v="1"/>
    <s v="FUR-FU-10001424"/>
    <x v="0"/>
    <x v="5"/>
    <s v="Dax Clear Box Frame"/>
    <n v="17.46"/>
    <n v="2"/>
    <n v="0"/>
    <n v="5.936399999999999"/>
  </r>
  <r>
    <n v="7207"/>
    <s v="CA-2017-137414"/>
    <x v="280"/>
    <d v="2017-10-06T00:00:00"/>
    <s v="Standard Class"/>
    <s v="CM-12115"/>
    <s v="Chad McGuire"/>
    <x v="0"/>
    <s v="United States"/>
    <s v="San Francisco"/>
    <x v="1"/>
    <n v="94109"/>
    <x v="1"/>
    <s v="TEC-MA-10002930"/>
    <x v="2"/>
    <x v="15"/>
    <s v="Ricoh - Ink Collector Unit for GX3000 Series Printers"/>
    <n v="369.16"/>
    <n v="11"/>
    <n v="0.2"/>
    <n v="32.301500000000019"/>
  </r>
  <r>
    <n v="7208"/>
    <s v="CA-2016-143476"/>
    <x v="108"/>
    <d v="2016-09-13T00:00:00"/>
    <s v="First Class"/>
    <s v="LC-16930"/>
    <s v="Linda Cazamias"/>
    <x v="1"/>
    <s v="United States"/>
    <s v="Phoenix"/>
    <x v="16"/>
    <n v="85023"/>
    <x v="1"/>
    <s v="OFF-AR-10003759"/>
    <x v="1"/>
    <x v="6"/>
    <s v="Crayola Anti Dust Chalk, 12/Pack"/>
    <n v="2.9120000000000004"/>
    <n v="2"/>
    <n v="0.2"/>
    <n v="0.90999999999999981"/>
  </r>
  <r>
    <n v="7209"/>
    <s v="CA-2016-143476"/>
    <x v="108"/>
    <d v="2016-09-13T00:00:00"/>
    <s v="First Class"/>
    <s v="LC-16930"/>
    <s v="Linda Cazamias"/>
    <x v="1"/>
    <s v="United States"/>
    <s v="Phoenix"/>
    <x v="16"/>
    <n v="85023"/>
    <x v="1"/>
    <s v="OFF-PA-10001837"/>
    <x v="1"/>
    <x v="10"/>
    <s v="Xerox 1976"/>
    <n v="20.736000000000004"/>
    <n v="4"/>
    <n v="0.2"/>
    <n v="7.2576000000000001"/>
  </r>
  <r>
    <n v="7210"/>
    <s v="CA-2016-143476"/>
    <x v="108"/>
    <d v="2016-09-13T00:00:00"/>
    <s v="First Class"/>
    <s v="LC-16930"/>
    <s v="Linda Cazamias"/>
    <x v="1"/>
    <s v="United States"/>
    <s v="Phoenix"/>
    <x v="16"/>
    <n v="85023"/>
    <x v="1"/>
    <s v="OFF-PA-10001667"/>
    <x v="1"/>
    <x v="10"/>
    <s v="Great White Multi-Use Recycled Paper (20Lb. and 84 Bright)"/>
    <n v="9.5680000000000014"/>
    <n v="2"/>
    <n v="0.2"/>
    <n v="2.9899999999999993"/>
  </r>
  <r>
    <n v="7211"/>
    <s v="US-2016-119046"/>
    <x v="799"/>
    <d v="2016-06-06T00:00:00"/>
    <s v="Standard Class"/>
    <s v="EH-13765"/>
    <s v="Edward Hooks"/>
    <x v="1"/>
    <s v="United States"/>
    <s v="Seattle"/>
    <x v="4"/>
    <n v="98115"/>
    <x v="1"/>
    <s v="OFF-PA-10000246"/>
    <x v="1"/>
    <x v="10"/>
    <s v="Riverleaf Stik-Withit Designer Note Cubes"/>
    <n v="30.18"/>
    <n v="3"/>
    <n v="0"/>
    <n v="13.8828"/>
  </r>
  <r>
    <n v="7212"/>
    <s v="US-2016-119046"/>
    <x v="799"/>
    <d v="2016-06-06T00:00:00"/>
    <s v="Standard Class"/>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s v="Standard Class"/>
    <s v="EH-13765"/>
    <s v="Edward Hooks"/>
    <x v="1"/>
    <s v="United States"/>
    <s v="Seattle"/>
    <x v="4"/>
    <n v="98115"/>
    <x v="1"/>
    <s v="OFF-BI-10000138"/>
    <x v="1"/>
    <x v="8"/>
    <s v="Acco Translucent Poly Ring Binders"/>
    <n v="11.231999999999999"/>
    <n v="3"/>
    <n v="0.2"/>
    <n v="3.9312000000000005"/>
  </r>
  <r>
    <n v="7214"/>
    <s v="CA-2017-154949"/>
    <x v="453"/>
    <d v="2017-10-19T00:00:00"/>
    <s v="Standard Class"/>
    <s v="MC-17275"/>
    <s v="Marc Crier"/>
    <x v="0"/>
    <s v="United States"/>
    <s v="Camarillo"/>
    <x v="1"/>
    <n v="93010"/>
    <x v="1"/>
    <s v="OFF-LA-10002034"/>
    <x v="1"/>
    <x v="2"/>
    <s v="Avery 478"/>
    <n v="14.73"/>
    <n v="3"/>
    <n v="0"/>
    <n v="7.2176999999999998"/>
  </r>
  <r>
    <n v="7215"/>
    <s v="CA-2015-103072"/>
    <x v="874"/>
    <d v="2015-09-30T00:00:00"/>
    <s v="Second Class"/>
    <s v="HW-14935"/>
    <s v="Helen Wasserman"/>
    <x v="1"/>
    <s v="United States"/>
    <s v="Detroit"/>
    <x v="12"/>
    <n v="48205"/>
    <x v="2"/>
    <s v="OFF-AR-10000127"/>
    <x v="1"/>
    <x v="6"/>
    <s v="Newell 321"/>
    <n v="16.399999999999999"/>
    <n v="5"/>
    <n v="0"/>
    <n v="4.7559999999999985"/>
  </r>
  <r>
    <n v="7216"/>
    <s v="CA-2015-103072"/>
    <x v="874"/>
    <d v="2015-09-30T00:00:00"/>
    <s v="Second Class"/>
    <s v="HW-14935"/>
    <s v="Helen Wasserman"/>
    <x v="1"/>
    <s v="United States"/>
    <s v="Detroit"/>
    <x v="12"/>
    <n v="48205"/>
    <x v="2"/>
    <s v="OFF-PA-10003172"/>
    <x v="1"/>
    <x v="10"/>
    <s v="Xerox 1996"/>
    <n v="25.92"/>
    <n v="4"/>
    <n v="0"/>
    <n v="12.441600000000001"/>
  </r>
  <r>
    <n v="7217"/>
    <s v="CA-2015-150770"/>
    <x v="910"/>
    <d v="2015-05-06T00:00:00"/>
    <s v="First Class"/>
    <s v="LC-16870"/>
    <s v="Lena Cacioppo"/>
    <x v="0"/>
    <s v="United States"/>
    <s v="San Francisco"/>
    <x v="1"/>
    <n v="94109"/>
    <x v="1"/>
    <s v="OFF-AR-10001246"/>
    <x v="1"/>
    <x v="6"/>
    <s v="Newell 317"/>
    <n v="8.82"/>
    <n v="3"/>
    <n v="0"/>
    <n v="2.5577999999999994"/>
  </r>
  <r>
    <n v="7218"/>
    <s v="CA-2015-150770"/>
    <x v="910"/>
    <d v="2015-05-06T00:00:00"/>
    <s v="First Class"/>
    <s v="LC-16870"/>
    <s v="Lena Cacioppo"/>
    <x v="0"/>
    <s v="United States"/>
    <s v="San Francisco"/>
    <x v="1"/>
    <n v="94109"/>
    <x v="1"/>
    <s v="OFF-BI-10002026"/>
    <x v="1"/>
    <x v="8"/>
    <s v="Ibico Recycled Linen-Style Covers"/>
    <n v="62.496000000000009"/>
    <n v="2"/>
    <n v="0.2"/>
    <n v="21.873599999999996"/>
  </r>
  <r>
    <n v="7219"/>
    <s v="CA-2015-150770"/>
    <x v="910"/>
    <d v="2015-05-06T00:00:00"/>
    <s v="First Class"/>
    <s v="LC-16870"/>
    <s v="Lena Cacioppo"/>
    <x v="0"/>
    <s v="United States"/>
    <s v="San Francisco"/>
    <x v="1"/>
    <n v="94109"/>
    <x v="1"/>
    <s v="TEC-AC-10000844"/>
    <x v="2"/>
    <x v="11"/>
    <s v="Logitech Gaming G510s - Keyboard"/>
    <n v="339.96"/>
    <n v="4"/>
    <n v="0"/>
    <n v="122.38559999999998"/>
  </r>
  <r>
    <n v="7220"/>
    <s v="CA-2015-150770"/>
    <x v="910"/>
    <d v="2015-05-06T00:00:00"/>
    <s v="First Class"/>
    <s v="LC-16870"/>
    <s v="Lena Cacioppo"/>
    <x v="0"/>
    <s v="United States"/>
    <s v="San Francisco"/>
    <x v="1"/>
    <n v="94109"/>
    <x v="1"/>
    <s v="OFF-BI-10001575"/>
    <x v="1"/>
    <x v="8"/>
    <s v="GBC Linen Binding Covers"/>
    <n v="49.568000000000005"/>
    <n v="2"/>
    <n v="0.2"/>
    <n v="17.348799999999997"/>
  </r>
  <r>
    <n v="7221"/>
    <s v="CA-2017-154760"/>
    <x v="1152"/>
    <d v="2017-01-13T00:00:00"/>
    <s v="Standard Class"/>
    <s v="BP-11290"/>
    <s v="Beth Paige"/>
    <x v="0"/>
    <s v="United States"/>
    <s v="Philadelphia"/>
    <x v="9"/>
    <n v="19140"/>
    <x v="3"/>
    <s v="OFF-BI-10004632"/>
    <x v="1"/>
    <x v="8"/>
    <s v="Ibico Hi-Tech Manual Binding System"/>
    <n v="274.49100000000004"/>
    <n v="3"/>
    <n v="0.7"/>
    <n v="-228.74250000000006"/>
  </r>
  <r>
    <n v="7222"/>
    <s v="US-2017-104437"/>
    <x v="678"/>
    <d v="2017-01-31T00:00:00"/>
    <s v="Standard Class"/>
    <s v="TG-21310"/>
    <s v="Toby Gnade"/>
    <x v="0"/>
    <s v="United States"/>
    <s v="New York City"/>
    <x v="15"/>
    <n v="10035"/>
    <x v="3"/>
    <s v="TEC-PH-10000193"/>
    <x v="2"/>
    <x v="7"/>
    <s v="Jensen SMPS-640 - speaker phone"/>
    <n v="137.94"/>
    <n v="3"/>
    <n v="0"/>
    <n v="35.864399999999996"/>
  </r>
  <r>
    <n v="7223"/>
    <s v="CA-2017-113075"/>
    <x v="264"/>
    <d v="2017-09-06T00:00:00"/>
    <s v="Standard Class"/>
    <s v="MC-18100"/>
    <s v="Mick Crebagga"/>
    <x v="0"/>
    <s v="United States"/>
    <s v="Chicago"/>
    <x v="10"/>
    <n v="60623"/>
    <x v="2"/>
    <s v="TEC-AC-10003441"/>
    <x v="2"/>
    <x v="11"/>
    <s v="Kingston Digital DataTraveler 32GB USB 2.0"/>
    <n v="40.68"/>
    <n v="3"/>
    <n v="0.2"/>
    <n v="-7.1190000000000015"/>
  </r>
  <r>
    <n v="7224"/>
    <s v="CA-2016-109953"/>
    <x v="216"/>
    <d v="2016-07-18T00:00:00"/>
    <s v="Standard Class"/>
    <s v="RB-19360"/>
    <s v="Raymond Buch"/>
    <x v="0"/>
    <s v="United States"/>
    <s v="San Francisco"/>
    <x v="1"/>
    <n v="94122"/>
    <x v="1"/>
    <s v="TEC-PH-10004093"/>
    <x v="2"/>
    <x v="7"/>
    <s v="Panasonic Kx-TS550"/>
    <n v="110.376"/>
    <n v="3"/>
    <n v="0.2"/>
    <n v="12.417299999999997"/>
  </r>
  <r>
    <n v="7225"/>
    <s v="CA-2016-109953"/>
    <x v="216"/>
    <d v="2016-07-18T00:00:00"/>
    <s v="Standard Class"/>
    <s v="RB-19360"/>
    <s v="Raymond Buch"/>
    <x v="0"/>
    <s v="United States"/>
    <s v="San Francisco"/>
    <x v="1"/>
    <n v="94122"/>
    <x v="1"/>
    <s v="OFF-AP-10002998"/>
    <x v="1"/>
    <x v="9"/>
    <s v="Holmes 99% HEPA Air Purifier"/>
    <n v="151.62"/>
    <n v="7"/>
    <n v="0"/>
    <n v="50.03459999999999"/>
  </r>
  <r>
    <n v="7226"/>
    <s v="CA-2016-109953"/>
    <x v="216"/>
    <d v="2016-07-18T00:00:00"/>
    <s v="Standard Class"/>
    <s v="RB-19360"/>
    <s v="Raymond Buch"/>
    <x v="0"/>
    <s v="United States"/>
    <s v="San Francisco"/>
    <x v="1"/>
    <n v="94122"/>
    <x v="1"/>
    <s v="FUR-FU-10000073"/>
    <x v="0"/>
    <x v="5"/>
    <s v="Deflect-O Glasstique Clear Desk Accessories"/>
    <n v="30.8"/>
    <n v="4"/>
    <n v="0"/>
    <n v="10.163999999999998"/>
  </r>
  <r>
    <n v="7227"/>
    <s v="CA-2017-127397"/>
    <x v="642"/>
    <d v="2017-02-28T00:00:00"/>
    <s v="Standard Class"/>
    <s v="ES-14080"/>
    <s v="Erin Smith"/>
    <x v="1"/>
    <s v="United States"/>
    <s v="Philadelphia"/>
    <x v="9"/>
    <n v="19134"/>
    <x v="3"/>
    <s v="OFF-PA-10001125"/>
    <x v="1"/>
    <x v="10"/>
    <s v="Xerox 1988"/>
    <n v="123.92000000000002"/>
    <n v="5"/>
    <n v="0.2"/>
    <n v="38.724999999999994"/>
  </r>
  <r>
    <n v="7228"/>
    <s v="CA-2017-127397"/>
    <x v="642"/>
    <d v="2017-02-28T00:00:00"/>
    <s v="Standard Class"/>
    <s v="ES-14080"/>
    <s v="Erin Smith"/>
    <x v="1"/>
    <s v="United States"/>
    <s v="Philadelphia"/>
    <x v="9"/>
    <n v="19134"/>
    <x v="3"/>
    <s v="TEC-AC-10003033"/>
    <x v="2"/>
    <x v="11"/>
    <s v="Plantronics CS510 - Over-the-Head monaural Wireless Headset System"/>
    <n v="1319.8"/>
    <n v="5"/>
    <n v="0.2"/>
    <n v="214.4674999999998"/>
  </r>
  <r>
    <n v="7229"/>
    <s v="CA-2014-157546"/>
    <x v="836"/>
    <d v="2014-07-22T00:00:00"/>
    <s v="First Class"/>
    <s v="RD-19720"/>
    <s v="Roger Demir"/>
    <x v="0"/>
    <s v="United States"/>
    <s v="San Francisco"/>
    <x v="1"/>
    <n v="94122"/>
    <x v="1"/>
    <s v="OFF-BI-10002498"/>
    <x v="1"/>
    <x v="8"/>
    <s v="Clear Mylar Reinforcing Strips"/>
    <n v="89.712000000000018"/>
    <n v="6"/>
    <n v="0.2"/>
    <n v="30.277799999999992"/>
  </r>
  <r>
    <n v="7230"/>
    <s v="CA-2014-157546"/>
    <x v="836"/>
    <d v="2014-07-22T00:00:00"/>
    <s v="First Class"/>
    <s v="RD-19720"/>
    <s v="Roger Demir"/>
    <x v="0"/>
    <s v="United States"/>
    <s v="San Francisco"/>
    <x v="1"/>
    <n v="94122"/>
    <x v="1"/>
    <s v="OFF-PA-10004569"/>
    <x v="1"/>
    <x v="10"/>
    <s v="Wirebound Message Books, Two 4 1/4&quot; x 5&quot; Forms per Page"/>
    <n v="22.830000000000002"/>
    <n v="3"/>
    <n v="0"/>
    <n v="10.7301"/>
  </r>
  <r>
    <n v="7231"/>
    <s v="CA-2017-153843"/>
    <x v="677"/>
    <d v="2017-03-15T00:00:00"/>
    <s v="First Class"/>
    <s v="SC-20380"/>
    <s v="Shahid Collister"/>
    <x v="0"/>
    <s v="United States"/>
    <s v="Fairfield"/>
    <x v="29"/>
    <n v="6824"/>
    <x v="3"/>
    <s v="OFF-BI-10002353"/>
    <x v="1"/>
    <x v="8"/>
    <s v="GBC VeloBind Cover Sets"/>
    <n v="30.88"/>
    <n v="2"/>
    <n v="0"/>
    <n v="15.44"/>
  </r>
  <r>
    <n v="7232"/>
    <s v="CA-2017-153843"/>
    <x v="677"/>
    <d v="2017-03-15T00:00:00"/>
    <s v="First Class"/>
    <s v="SC-20380"/>
    <s v="Shahid Collister"/>
    <x v="0"/>
    <s v="United States"/>
    <s v="Fairfield"/>
    <x v="29"/>
    <n v="6824"/>
    <x v="3"/>
    <s v="OFF-AP-10001564"/>
    <x v="1"/>
    <x v="9"/>
    <s v="Hoover Commercial Lightweight Upright Vacuum with E-Z Empty Dirt Cup"/>
    <n v="465.16"/>
    <n v="2"/>
    <n v="0"/>
    <n v="120.94159999999999"/>
  </r>
  <r>
    <n v="7233"/>
    <s v="CA-2017-153843"/>
    <x v="677"/>
    <d v="2017-03-15T00:00:00"/>
    <s v="First Class"/>
    <s v="SC-20380"/>
    <s v="Shahid Collister"/>
    <x v="0"/>
    <s v="United States"/>
    <s v="Fairfield"/>
    <x v="29"/>
    <n v="6824"/>
    <x v="3"/>
    <s v="OFF-PA-10003673"/>
    <x v="1"/>
    <x v="10"/>
    <s v="Strathmore Photo Mount Cards"/>
    <n v="27.12"/>
    <n v="4"/>
    <n v="0"/>
    <n v="12.475199999999999"/>
  </r>
  <r>
    <n v="7234"/>
    <s v="CA-2016-137337"/>
    <x v="387"/>
    <d v="2016-03-12T00:00:00"/>
    <s v="Standard Class"/>
    <s v="GB-14575"/>
    <s v="Giulietta Baptist"/>
    <x v="0"/>
    <s v="United States"/>
    <s v="New York City"/>
    <x v="15"/>
    <n v="10011"/>
    <x v="3"/>
    <s v="FUR-FU-10003347"/>
    <x v="0"/>
    <x v="5"/>
    <s v="Coloredge Poster Frame"/>
    <n v="113.6"/>
    <n v="8"/>
    <n v="0"/>
    <n v="44.304000000000002"/>
  </r>
  <r>
    <n v="7235"/>
    <s v="CA-2016-137337"/>
    <x v="387"/>
    <d v="2016-03-12T00:00:00"/>
    <s v="Standard Class"/>
    <s v="GB-14575"/>
    <s v="Giulietta Baptist"/>
    <x v="0"/>
    <s v="United States"/>
    <s v="New York City"/>
    <x v="15"/>
    <n v="10011"/>
    <x v="3"/>
    <s v="OFF-PA-10001934"/>
    <x v="1"/>
    <x v="10"/>
    <s v="Xerox 1993"/>
    <n v="12.96"/>
    <n v="2"/>
    <n v="0"/>
    <n v="6.3504000000000005"/>
  </r>
  <r>
    <n v="7236"/>
    <s v="CA-2016-137337"/>
    <x v="387"/>
    <d v="2016-03-12T00:00:00"/>
    <s v="Standard Class"/>
    <s v="GB-14575"/>
    <s v="Giulietta Baptist"/>
    <x v="0"/>
    <s v="United States"/>
    <s v="New York City"/>
    <x v="15"/>
    <n v="10011"/>
    <x v="3"/>
    <s v="OFF-BI-10000632"/>
    <x v="1"/>
    <x v="8"/>
    <s v="Satellite Sectional Post Binders"/>
    <n v="69.456000000000003"/>
    <n v="2"/>
    <n v="0.2"/>
    <n v="22.573199999999996"/>
  </r>
  <r>
    <n v="7237"/>
    <s v="CA-2014-138737"/>
    <x v="1035"/>
    <d v="2014-12-10T00:00:00"/>
    <s v="First Class"/>
    <s v="FP-14320"/>
    <s v="Frank Preis"/>
    <x v="0"/>
    <s v="United States"/>
    <s v="Los Angeles"/>
    <x v="1"/>
    <n v="90049"/>
    <x v="1"/>
    <s v="OFF-AR-10003190"/>
    <x v="1"/>
    <x v="6"/>
    <s v="Newell 32"/>
    <n v="8.64"/>
    <n v="3"/>
    <n v="0"/>
    <n v="2.4192"/>
  </r>
  <r>
    <n v="7238"/>
    <s v="CA-2016-164924"/>
    <x v="212"/>
    <d v="2016-07-10T00:00:00"/>
    <s v="Same Day"/>
    <s v="EA-14035"/>
    <s v="Erin Ashbrook"/>
    <x v="1"/>
    <s v="United States"/>
    <s v="Philadelphia"/>
    <x v="9"/>
    <n v="19143"/>
    <x v="3"/>
    <s v="TEC-MA-10000904"/>
    <x v="2"/>
    <x v="15"/>
    <s v="Brother MFC-9340CDW LED All-In-One Printer, Copier Scanner"/>
    <n v="341.99100000000004"/>
    <n v="3"/>
    <n v="0.7"/>
    <n v="-319.19159999999999"/>
  </r>
  <r>
    <n v="7239"/>
    <s v="CA-2016-101651"/>
    <x v="435"/>
    <d v="2016-12-30T00:00:00"/>
    <s v="Standard Class"/>
    <s v="SC-20305"/>
    <s v="Sean Christensen"/>
    <x v="0"/>
    <s v="United States"/>
    <s v="San Jose"/>
    <x v="1"/>
    <n v="95123"/>
    <x v="1"/>
    <s v="FUR-FU-10000771"/>
    <x v="0"/>
    <x v="5"/>
    <s v="Eldon 200 Class Desk Accessories, Smoke"/>
    <n v="43.96"/>
    <n v="7"/>
    <n v="0"/>
    <n v="18.463200000000004"/>
  </r>
  <r>
    <n v="7240"/>
    <s v="CA-2016-101651"/>
    <x v="435"/>
    <d v="2016-12-30T00:00:00"/>
    <s v="Standard Class"/>
    <s v="SC-20305"/>
    <s v="Sean Christensen"/>
    <x v="0"/>
    <s v="United States"/>
    <s v="San Jose"/>
    <x v="1"/>
    <n v="95123"/>
    <x v="1"/>
    <s v="OFF-EN-10001990"/>
    <x v="1"/>
    <x v="12"/>
    <s v="Staple envelope"/>
    <n v="39.76"/>
    <n v="7"/>
    <n v="0"/>
    <n v="18.687199999999997"/>
  </r>
  <r>
    <n v="7241"/>
    <s v="CA-2017-136651"/>
    <x v="756"/>
    <d v="2017-04-25T00:00:00"/>
    <s v="Second Class"/>
    <s v="JF-15355"/>
    <s v="Jay Fein"/>
    <x v="0"/>
    <s v="United States"/>
    <s v="Pasadena"/>
    <x v="1"/>
    <n v="91104"/>
    <x v="1"/>
    <s v="FUR-FU-10002445"/>
    <x v="0"/>
    <x v="5"/>
    <s v="DAX Two-Tone Rosewood/Black Document Frame, Desktop, 5 x 7"/>
    <n v="66.36"/>
    <n v="7"/>
    <n v="0"/>
    <n v="26.544000000000004"/>
  </r>
  <r>
    <n v="7242"/>
    <s v="CA-2017-136651"/>
    <x v="756"/>
    <d v="2017-04-25T00:00:00"/>
    <s v="Second Class"/>
    <s v="JF-15355"/>
    <s v="Jay Fein"/>
    <x v="0"/>
    <s v="United States"/>
    <s v="Pasadena"/>
    <x v="1"/>
    <n v="91104"/>
    <x v="1"/>
    <s v="OFF-BI-10003638"/>
    <x v="1"/>
    <x v="8"/>
    <s v="GBC Durable Plastic Covers"/>
    <n v="92.88000000000001"/>
    <n v="6"/>
    <n v="0.2"/>
    <n v="30.185999999999996"/>
  </r>
  <r>
    <n v="7243"/>
    <s v="CA-2017-136651"/>
    <x v="756"/>
    <d v="2017-04-25T00:00:00"/>
    <s v="Second Class"/>
    <s v="JF-15355"/>
    <s v="Jay Fein"/>
    <x v="0"/>
    <s v="United States"/>
    <s v="Pasadena"/>
    <x v="1"/>
    <n v="91104"/>
    <x v="1"/>
    <s v="FUR-FU-10004864"/>
    <x v="0"/>
    <x v="5"/>
    <s v="Eldon 500 Class Desk Accessories"/>
    <n v="24.14"/>
    <n v="2"/>
    <n v="0"/>
    <n v="7.9662000000000006"/>
  </r>
  <r>
    <n v="7244"/>
    <s v="CA-2017-118892"/>
    <x v="629"/>
    <d v="2017-08-22T00:00:00"/>
    <s v="Second Class"/>
    <s v="TP-21415"/>
    <s v="Tom Prescott"/>
    <x v="0"/>
    <s v="United States"/>
    <s v="Philadelphia"/>
    <x v="9"/>
    <n v="19134"/>
    <x v="3"/>
    <s v="FUR-CH-10002024"/>
    <x v="0"/>
    <x v="1"/>
    <s v="HON 5400 Series Task Chairs for Big and Tall"/>
    <n v="4416.174"/>
    <n v="9"/>
    <n v="0.3"/>
    <n v="-630.88200000000006"/>
  </r>
  <r>
    <n v="7245"/>
    <s v="US-2017-151127"/>
    <x v="1053"/>
    <d v="2017-05-25T00:00:00"/>
    <s v="First Class"/>
    <s v="RL-19615"/>
    <s v="Rob Lucas"/>
    <x v="0"/>
    <s v="United States"/>
    <s v="Los Angeles"/>
    <x v="1"/>
    <n v="90049"/>
    <x v="1"/>
    <s v="OFF-AR-10002445"/>
    <x v="1"/>
    <x v="6"/>
    <s v="SANFORD Major Accent Highlighters"/>
    <n v="49.56"/>
    <n v="7"/>
    <n v="0"/>
    <n v="18.832800000000002"/>
  </r>
  <r>
    <n v="7246"/>
    <s v="CA-2017-145807"/>
    <x v="839"/>
    <d v="2017-02-13T00:00:00"/>
    <s v="Standard Class"/>
    <s v="SB-20170"/>
    <s v="Sarah Bern"/>
    <x v="0"/>
    <s v="United States"/>
    <s v="Los Angeles"/>
    <x v="1"/>
    <n v="90032"/>
    <x v="1"/>
    <s v="OFF-ST-10001370"/>
    <x v="1"/>
    <x v="4"/>
    <s v="Sensible Storage WireTech Storage Systems"/>
    <n v="354.90000000000003"/>
    <n v="5"/>
    <n v="0"/>
    <n v="17.744999999999962"/>
  </r>
  <r>
    <n v="7247"/>
    <s v="US-2014-127978"/>
    <x v="223"/>
    <d v="2014-03-08T00:00:00"/>
    <s v="Standard Class"/>
    <s v="JS-15595"/>
    <s v="Jill Stevenson"/>
    <x v="1"/>
    <s v="United States"/>
    <s v="Columbus"/>
    <x v="24"/>
    <n v="43229"/>
    <x v="3"/>
    <s v="OFF-LA-10000305"/>
    <x v="1"/>
    <x v="2"/>
    <s v="Avery 495"/>
    <n v="15.120000000000001"/>
    <n v="3"/>
    <n v="0.2"/>
    <n v="4.9139999999999988"/>
  </r>
  <r>
    <n v="7248"/>
    <s v="US-2014-127978"/>
    <x v="223"/>
    <d v="2014-03-08T00:00:00"/>
    <s v="Standard Class"/>
    <s v="JS-15595"/>
    <s v="Jill Stevenson"/>
    <x v="1"/>
    <s v="United States"/>
    <s v="Columbus"/>
    <x v="24"/>
    <n v="43229"/>
    <x v="3"/>
    <s v="FUR-BO-10001972"/>
    <x v="0"/>
    <x v="0"/>
    <s v="O'Sullivan 4-Shelf Bookcase in Odessa Pine"/>
    <n v="302.45"/>
    <n v="5"/>
    <n v="0.5"/>
    <n v="-199.61700000000002"/>
  </r>
  <r>
    <n v="7249"/>
    <s v="US-2014-127978"/>
    <x v="223"/>
    <d v="2014-03-08T00:00:00"/>
    <s v="Standard Class"/>
    <s v="JS-15595"/>
    <s v="Jill Stevenson"/>
    <x v="1"/>
    <s v="United States"/>
    <s v="Columbus"/>
    <x v="24"/>
    <n v="43229"/>
    <x v="3"/>
    <s v="OFF-ST-10002486"/>
    <x v="1"/>
    <x v="4"/>
    <s v="Eldon Shelf Savers Cubes and Bins"/>
    <n v="44.672000000000004"/>
    <n v="8"/>
    <n v="0.2"/>
    <n v="-10.051200000000003"/>
  </r>
  <r>
    <n v="7250"/>
    <s v="CA-2015-158491"/>
    <x v="593"/>
    <d v="2015-06-09T00:00:00"/>
    <s v="Second Class"/>
    <s v="BP-11155"/>
    <s v="Becky Pak"/>
    <x v="0"/>
    <s v="United States"/>
    <s v="Los Angeles"/>
    <x v="1"/>
    <n v="90008"/>
    <x v="1"/>
    <s v="TEC-AC-10001874"/>
    <x v="2"/>
    <x v="11"/>
    <s v="Logitech Wireless Anywhere Mouse MX for PC and Mac"/>
    <n v="119.98"/>
    <n v="2"/>
    <n v="0"/>
    <n v="35.994"/>
  </r>
  <r>
    <n v="7251"/>
    <s v="CA-2015-158491"/>
    <x v="593"/>
    <d v="2015-06-09T00:00:00"/>
    <s v="Second Class"/>
    <s v="BP-11155"/>
    <s v="Becky Pak"/>
    <x v="0"/>
    <s v="United States"/>
    <s v="Los Angeles"/>
    <x v="1"/>
    <n v="90008"/>
    <x v="1"/>
    <s v="TEC-AC-10003870"/>
    <x v="2"/>
    <x v="11"/>
    <s v="Logitech Z-906 Speaker sys - home theater - 5.1-CH"/>
    <n v="989.97"/>
    <n v="3"/>
    <n v="0"/>
    <n v="395.98800000000006"/>
  </r>
  <r>
    <n v="7252"/>
    <s v="CA-2016-116764"/>
    <x v="278"/>
    <d v="2016-09-02T00:00:00"/>
    <s v="Standard Class"/>
    <s v="EM-13825"/>
    <s v="Elizabeth Moffitt"/>
    <x v="1"/>
    <s v="United States"/>
    <s v="Hollywood"/>
    <x v="2"/>
    <n v="33021"/>
    <x v="0"/>
    <s v="OFF-LA-10002473"/>
    <x v="1"/>
    <x v="2"/>
    <s v="Avery 484"/>
    <n v="9.2159999999999993"/>
    <n v="4"/>
    <n v="0.2"/>
    <n v="3.3408000000000002"/>
  </r>
  <r>
    <n v="7253"/>
    <s v="CA-2016-152457"/>
    <x v="126"/>
    <d v="2016-09-18T00:00:00"/>
    <s v="Standard Class"/>
    <s v="SC-20695"/>
    <s v="Steve Chapman"/>
    <x v="1"/>
    <s v="United States"/>
    <s v="Roseville"/>
    <x v="12"/>
    <n v="48066"/>
    <x v="2"/>
    <s v="OFF-PA-10003790"/>
    <x v="1"/>
    <x v="10"/>
    <s v="Xerox 1991"/>
    <n v="68.52"/>
    <n v="3"/>
    <n v="0"/>
    <n v="31.519199999999998"/>
  </r>
  <r>
    <n v="7254"/>
    <s v="CA-2016-152730"/>
    <x v="198"/>
    <d v="2016-06-04T00:00:00"/>
    <s v="Standard Class"/>
    <s v="EM-14140"/>
    <s v="Eugene Moren"/>
    <x v="2"/>
    <s v="United States"/>
    <s v="Superior"/>
    <x v="6"/>
    <n v="54880"/>
    <x v="2"/>
    <s v="OFF-AP-10002684"/>
    <x v="1"/>
    <x v="9"/>
    <s v="Acco 7-Outlet Masterpiece Power Center, Wihtout Fax/Phone Line Protection"/>
    <n v="364.74"/>
    <n v="3"/>
    <n v="0"/>
    <n v="109.42199999999997"/>
  </r>
  <r>
    <n v="7255"/>
    <s v="CA-2016-152730"/>
    <x v="198"/>
    <d v="2016-06-04T00:00:00"/>
    <s v="Standard Class"/>
    <s v="EM-14140"/>
    <s v="Eugene Moren"/>
    <x v="2"/>
    <s v="United States"/>
    <s v="Superior"/>
    <x v="6"/>
    <n v="54880"/>
    <x v="2"/>
    <s v="FUR-FU-10001037"/>
    <x v="0"/>
    <x v="5"/>
    <s v="DAX Charcoal/Nickel-Tone Document Frame, 5 x 7"/>
    <n v="47.400000000000006"/>
    <n v="5"/>
    <n v="0"/>
    <n v="21.33"/>
  </r>
  <r>
    <n v="7256"/>
    <s v="CA-2016-152730"/>
    <x v="198"/>
    <d v="2016-06-04T00:00:00"/>
    <s v="Standard Class"/>
    <s v="EM-14140"/>
    <s v="Eugene Moren"/>
    <x v="2"/>
    <s v="United States"/>
    <s v="Superior"/>
    <x v="6"/>
    <n v="54880"/>
    <x v="2"/>
    <s v="OFF-ST-10000876"/>
    <x v="1"/>
    <x v="4"/>
    <s v="Eldon Simplefile Box Office"/>
    <n v="49.76"/>
    <n v="4"/>
    <n v="0"/>
    <n v="13.9328"/>
  </r>
  <r>
    <n v="7257"/>
    <s v="CA-2016-152730"/>
    <x v="198"/>
    <d v="2016-06-04T00:00:00"/>
    <s v="Standard Class"/>
    <s v="EM-14140"/>
    <s v="Eugene Moren"/>
    <x v="2"/>
    <s v="United States"/>
    <s v="Superior"/>
    <x v="6"/>
    <n v="54880"/>
    <x v="2"/>
    <s v="OFF-AR-10003732"/>
    <x v="1"/>
    <x v="6"/>
    <s v="Newell 333"/>
    <n v="5.56"/>
    <n v="2"/>
    <n v="0"/>
    <n v="1.4455999999999998"/>
  </r>
  <r>
    <n v="7258"/>
    <s v="CA-2016-152730"/>
    <x v="198"/>
    <d v="2016-06-04T00:00:00"/>
    <s v="Standard Class"/>
    <s v="EM-14140"/>
    <s v="Eugene Moren"/>
    <x v="2"/>
    <s v="United States"/>
    <s v="Superior"/>
    <x v="6"/>
    <n v="54880"/>
    <x v="2"/>
    <s v="OFF-PA-10000994"/>
    <x v="1"/>
    <x v="10"/>
    <s v="Xerox 1915"/>
    <n v="629.09999999999991"/>
    <n v="6"/>
    <n v="0"/>
    <n v="301.96799999999996"/>
  </r>
  <r>
    <n v="7259"/>
    <s v="CA-2016-152730"/>
    <x v="198"/>
    <d v="2016-06-04T00:00:00"/>
    <s v="Standard Class"/>
    <s v="EM-14140"/>
    <s v="Eugene Moren"/>
    <x v="2"/>
    <s v="United States"/>
    <s v="Superior"/>
    <x v="6"/>
    <n v="54880"/>
    <x v="2"/>
    <s v="OFF-AR-10000940"/>
    <x v="1"/>
    <x v="6"/>
    <s v="Newell 343"/>
    <n v="14.7"/>
    <n v="5"/>
    <n v="0"/>
    <n v="3.9690000000000003"/>
  </r>
  <r>
    <n v="7260"/>
    <s v="CA-2016-152730"/>
    <x v="198"/>
    <d v="2016-06-04T00:00:00"/>
    <s v="Standard Class"/>
    <s v="EM-14140"/>
    <s v="Eugene Moren"/>
    <x v="2"/>
    <s v="United States"/>
    <s v="Superior"/>
    <x v="6"/>
    <n v="54880"/>
    <x v="2"/>
    <s v="OFF-PA-10004888"/>
    <x v="1"/>
    <x v="10"/>
    <s v="Xerox 217"/>
    <n v="45.36"/>
    <n v="7"/>
    <n v="0"/>
    <n v="21.772800000000004"/>
  </r>
  <r>
    <n v="7261"/>
    <s v="CA-2016-152730"/>
    <x v="198"/>
    <d v="2016-06-04T00:00:00"/>
    <s v="Standard Class"/>
    <s v="EM-14140"/>
    <s v="Eugene Moren"/>
    <x v="2"/>
    <s v="United States"/>
    <s v="Superior"/>
    <x v="6"/>
    <n v="54880"/>
    <x v="2"/>
    <s v="TEC-PH-10000441"/>
    <x v="2"/>
    <x v="7"/>
    <s v="VTech DS6151"/>
    <n v="125.99"/>
    <n v="1"/>
    <n v="0"/>
    <n v="35.277200000000008"/>
  </r>
  <r>
    <n v="7262"/>
    <s v="CA-2017-137001"/>
    <x v="193"/>
    <d v="2017-06-13T00:00:00"/>
    <s v="Second Class"/>
    <s v="GZ-14545"/>
    <s v="George Zrebassa"/>
    <x v="1"/>
    <s v="United States"/>
    <s v="Thousand Oaks"/>
    <x v="1"/>
    <n v="91360"/>
    <x v="1"/>
    <s v="OFF-AR-10001231"/>
    <x v="1"/>
    <x v="6"/>
    <s v="Sanford EarthWrite Recycled Pencils, Medium Soft, #2"/>
    <n v="14.700000000000001"/>
    <n v="7"/>
    <n v="0"/>
    <n v="4.1160000000000005"/>
  </r>
  <r>
    <n v="7263"/>
    <s v="CA-2017-156363"/>
    <x v="760"/>
    <d v="2017-10-28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s v="Standard Class"/>
    <s v="ML-17395"/>
    <s v="Marina Lichtenstein"/>
    <x v="1"/>
    <s v="United States"/>
    <s v="Philadelphia"/>
    <x v="9"/>
    <n v="19134"/>
    <x v="3"/>
    <s v="OFF-EN-10003068"/>
    <x v="1"/>
    <x v="12"/>
    <s v="#6 3/4 Gummed Flap White Envelopes"/>
    <n v="31.680000000000003"/>
    <n v="4"/>
    <n v="0.2"/>
    <n v="11.087999999999997"/>
  </r>
  <r>
    <n v="7265"/>
    <s v="CA-2017-122056"/>
    <x v="487"/>
    <d v="2017-06-17T00:00:00"/>
    <s v="Standard Class"/>
    <s v="PG-18895"/>
    <s v="Paul Gonzalez"/>
    <x v="0"/>
    <s v="United States"/>
    <s v="Springfield"/>
    <x v="17"/>
    <n v="22153"/>
    <x v="0"/>
    <s v="OFF-AR-10004260"/>
    <x v="1"/>
    <x v="6"/>
    <s v="Boston 1799 Powerhouse Electric Pencil Sharpener"/>
    <n v="181.86"/>
    <n v="7"/>
    <n v="0"/>
    <n v="50.9208"/>
  </r>
  <r>
    <n v="7266"/>
    <s v="US-2014-143721"/>
    <x v="533"/>
    <d v="2014-11-26T00:00:00"/>
    <s v="Second Class"/>
    <s v="DK-12835"/>
    <s v="Damala Kotsonis"/>
    <x v="1"/>
    <s v="United States"/>
    <s v="Houston"/>
    <x v="5"/>
    <n v="77095"/>
    <x v="2"/>
    <s v="FUR-CH-10001973"/>
    <x v="0"/>
    <x v="1"/>
    <s v="Office Star Flex Back Scooter Chair with White Frame"/>
    <n v="155.37199999999999"/>
    <n v="2"/>
    <n v="0.3"/>
    <n v="-35.513599999999997"/>
  </r>
  <r>
    <n v="7267"/>
    <s v="CA-2017-122987"/>
    <x v="1153"/>
    <d v="2017-08-16T00:00:00"/>
    <s v="Same Day"/>
    <s v="SJ-20215"/>
    <s v="Sarah Jordon"/>
    <x v="0"/>
    <s v="United States"/>
    <s v="Columbia"/>
    <x v="18"/>
    <n v="38401"/>
    <x v="0"/>
    <s v="OFF-BI-10002824"/>
    <x v="1"/>
    <x v="8"/>
    <s v="Recycled Easel Ring Binders"/>
    <n v="13.428000000000003"/>
    <n v="3"/>
    <n v="0.7"/>
    <n v="-11.190000000000001"/>
  </r>
  <r>
    <n v="7268"/>
    <s v="CA-2017-122987"/>
    <x v="1153"/>
    <d v="2017-08-16T00:00:00"/>
    <s v="Same Day"/>
    <s v="SJ-20215"/>
    <s v="Sarah Jordon"/>
    <x v="0"/>
    <s v="United States"/>
    <s v="Columbia"/>
    <x v="18"/>
    <n v="38401"/>
    <x v="0"/>
    <s v="OFF-ST-10004950"/>
    <x v="1"/>
    <x v="4"/>
    <s v="Acco Perma 3000 Stacking Storage Drawers"/>
    <n v="67.13600000000001"/>
    <n v="4"/>
    <n v="0.2"/>
    <n v="-0.83920000000000172"/>
  </r>
  <r>
    <n v="7269"/>
    <s v="CA-2016-133368"/>
    <x v="1154"/>
    <d v="2016-01-20T00:00:00"/>
    <s v="Standard Class"/>
    <s v="AG-10675"/>
    <s v="Anna Gayman"/>
    <x v="0"/>
    <s v="United States"/>
    <s v="Concord"/>
    <x v="3"/>
    <n v="28027"/>
    <x v="0"/>
    <s v="OFF-PA-10004039"/>
    <x v="1"/>
    <x v="10"/>
    <s v="Xerox 1882"/>
    <n v="89.567999999999998"/>
    <n v="2"/>
    <n v="0.2"/>
    <n v="32.468400000000003"/>
  </r>
  <r>
    <n v="7270"/>
    <s v="CA-2016-133368"/>
    <x v="1154"/>
    <d v="2016-01-20T00:00:00"/>
    <s v="Standard Class"/>
    <s v="AG-10675"/>
    <s v="Anna Gayman"/>
    <x v="0"/>
    <s v="United States"/>
    <s v="Concord"/>
    <x v="3"/>
    <n v="28027"/>
    <x v="0"/>
    <s v="FUR-FU-10003374"/>
    <x v="0"/>
    <x v="5"/>
    <s v="Electrix Fluorescent Magnifier Lamps &amp; Weighted Base"/>
    <n v="315.77600000000007"/>
    <n v="8"/>
    <n v="0.2"/>
    <n v="31.577600000000018"/>
  </r>
  <r>
    <n v="7271"/>
    <s v="CA-2016-123337"/>
    <x v="1142"/>
    <d v="2016-09-22T00:00:00"/>
    <s v="Standard Class"/>
    <s v="KD-16495"/>
    <s v="Keith Dawkins"/>
    <x v="1"/>
    <s v="United States"/>
    <s v="San Jose"/>
    <x v="1"/>
    <n v="95123"/>
    <x v="1"/>
    <s v="FUR-BO-10001918"/>
    <x v="0"/>
    <x v="0"/>
    <s v="Sauder Forest Hills Library with Doors, Woodland Oak Finish"/>
    <n v="273.666"/>
    <n v="2"/>
    <n v="0.15"/>
    <n v="-12.878400000000013"/>
  </r>
  <r>
    <n v="7272"/>
    <s v="CA-2016-123337"/>
    <x v="1142"/>
    <d v="2016-09-22T00:00:00"/>
    <s v="Standard Class"/>
    <s v="KD-16495"/>
    <s v="Keith Dawkins"/>
    <x v="1"/>
    <s v="United States"/>
    <s v="San Jose"/>
    <x v="1"/>
    <n v="95123"/>
    <x v="1"/>
    <s v="OFF-AP-10002287"/>
    <x v="1"/>
    <x v="9"/>
    <s v="Eureka Sanitaire  Multi-Pro Heavy-Duty Upright, Disposable Bags"/>
    <n v="17.48"/>
    <n v="4"/>
    <n v="0"/>
    <n v="4.5448000000000004"/>
  </r>
  <r>
    <n v="7273"/>
    <s v="US-2016-150357"/>
    <x v="1155"/>
    <d v="2016-10-14T00:00:00"/>
    <s v="Standard Class"/>
    <s v="EB-13975"/>
    <s v="Erica Bern"/>
    <x v="1"/>
    <s v="United States"/>
    <s v="Greensboro"/>
    <x v="3"/>
    <n v="27405"/>
    <x v="0"/>
    <s v="OFF-SU-10004498"/>
    <x v="1"/>
    <x v="14"/>
    <s v="Martin-Yale Premier Letter Opener"/>
    <n v="20.608000000000004"/>
    <n v="2"/>
    <n v="0.2"/>
    <n v="-4.3792000000000009"/>
  </r>
  <r>
    <n v="7274"/>
    <s v="US-2016-150357"/>
    <x v="1155"/>
    <d v="2016-10-14T00:00:00"/>
    <s v="Standard Class"/>
    <s v="EB-13975"/>
    <s v="Erica Bern"/>
    <x v="1"/>
    <s v="United States"/>
    <s v="Greensboro"/>
    <x v="3"/>
    <n v="27405"/>
    <x v="0"/>
    <s v="OFF-BI-10002557"/>
    <x v="1"/>
    <x v="8"/>
    <s v="Presstex Flexible Ring Binders"/>
    <n v="4.0950000000000006"/>
    <n v="3"/>
    <n v="0.7"/>
    <n v="-2.7300000000000004"/>
  </r>
  <r>
    <n v="7275"/>
    <s v="CA-2015-144519"/>
    <x v="50"/>
    <d v="2015-11-17T00:00:00"/>
    <s v="Standard Class"/>
    <s v="AW-10930"/>
    <s v="Arthur Wiediger"/>
    <x v="2"/>
    <s v="United States"/>
    <s v="Helena"/>
    <x v="37"/>
    <n v="59601"/>
    <x v="1"/>
    <s v="TEC-PH-10004908"/>
    <x v="2"/>
    <x v="7"/>
    <s v="Panasonic KX TS3282W Corded phone"/>
    <n v="339.96000000000004"/>
    <n v="5"/>
    <n v="0.2"/>
    <n v="42.494999999999948"/>
  </r>
  <r>
    <n v="7276"/>
    <s v="CA-2015-144519"/>
    <x v="50"/>
    <d v="2015-11-17T00:00:00"/>
    <s v="Standard Class"/>
    <s v="AW-10930"/>
    <s v="Arthur Wiediger"/>
    <x v="2"/>
    <s v="United States"/>
    <s v="Helena"/>
    <x v="37"/>
    <n v="59601"/>
    <x v="1"/>
    <s v="FUR-FU-10000794"/>
    <x v="0"/>
    <x v="5"/>
    <s v="Eldon Stackable Tray, Side-Load, Legal, Smoke"/>
    <n v="63.980000000000004"/>
    <n v="7"/>
    <n v="0"/>
    <n v="21.7532"/>
  </r>
  <r>
    <n v="7277"/>
    <s v="CA-2014-120670"/>
    <x v="981"/>
    <d v="2014-11-06T00:00:00"/>
    <s v="Standard Class"/>
    <s v="JK-16120"/>
    <s v="Julie Kriz"/>
    <x v="2"/>
    <s v="United States"/>
    <s v="Fort Lauderdale"/>
    <x v="2"/>
    <n v="33311"/>
    <x v="0"/>
    <s v="TEC-AC-10004171"/>
    <x v="2"/>
    <x v="11"/>
    <s v="Razer Kraken 7.1 Surround Sound Over Ear USB Gaming Headset"/>
    <n v="799.92000000000007"/>
    <n v="10"/>
    <n v="0.2"/>
    <n v="239.976"/>
  </r>
  <r>
    <n v="7278"/>
    <s v="CA-2016-157217"/>
    <x v="1080"/>
    <d v="2016-07-21T00:00:00"/>
    <s v="First Class"/>
    <s v="TC-21535"/>
    <s v="Tracy Collins"/>
    <x v="2"/>
    <s v="United States"/>
    <s v="San Francisco"/>
    <x v="1"/>
    <n v="94110"/>
    <x v="1"/>
    <s v="TEC-PH-10002070"/>
    <x v="2"/>
    <x v="7"/>
    <s v="Griffin GC36547 PowerJolt SE Lightning Charger"/>
    <n v="35.984000000000002"/>
    <n v="2"/>
    <n v="0.2"/>
    <n v="4.4979999999999958"/>
  </r>
  <r>
    <n v="7279"/>
    <s v="CA-2016-157217"/>
    <x v="1080"/>
    <d v="2016-07-21T00:00:00"/>
    <s v="First Class"/>
    <s v="TC-21535"/>
    <s v="Tracy Collins"/>
    <x v="2"/>
    <s v="United States"/>
    <s v="San Francisco"/>
    <x v="1"/>
    <n v="94110"/>
    <x v="1"/>
    <s v="TEC-AC-10003095"/>
    <x v="2"/>
    <x v="11"/>
    <s v="Logitech G35 7.1-Channel Surround Sound Headset"/>
    <n v="389.97"/>
    <n v="3"/>
    <n v="0"/>
    <n v="132.58980000000003"/>
  </r>
  <r>
    <n v="7280"/>
    <s v="CA-2016-108224"/>
    <x v="675"/>
    <d v="2016-05-14T00:00:00"/>
    <s v="Same Day"/>
    <s v="TH-21235"/>
    <s v="Tiffany House"/>
    <x v="1"/>
    <s v="United States"/>
    <s v="Yuma"/>
    <x v="16"/>
    <n v="85364"/>
    <x v="1"/>
    <s v="TEC-AC-10003832"/>
    <x v="2"/>
    <x v="11"/>
    <s v="Imation 16GB Mini TravelDrive USB 2.0 Flash Drive"/>
    <n v="185.52800000000002"/>
    <n v="7"/>
    <n v="0.2"/>
    <n v="48.701099999999997"/>
  </r>
  <r>
    <n v="7281"/>
    <s v="CA-2015-162782"/>
    <x v="780"/>
    <d v="2015-02-27T00:00:00"/>
    <s v="Standard Class"/>
    <s v="PW-19240"/>
    <s v="Pierre Wener"/>
    <x v="0"/>
    <s v="United States"/>
    <s v="Columbia"/>
    <x v="39"/>
    <n v="21044"/>
    <x v="3"/>
    <s v="OFF-BI-10003527"/>
    <x v="1"/>
    <x v="8"/>
    <s v="Fellowes PB500 Electric Punch Plastic Comb Binding Machine with Manual Bind"/>
    <n v="2541.98"/>
    <n v="2"/>
    <n v="0"/>
    <n v="1270.99"/>
  </r>
  <r>
    <n v="7282"/>
    <s v="CA-2017-159282"/>
    <x v="524"/>
    <d v="2017-10-21T00:00:00"/>
    <s v="Standard Class"/>
    <s v="GH-14410"/>
    <s v="Gary Hansen"/>
    <x v="2"/>
    <s v="United States"/>
    <s v="Yuma"/>
    <x v="16"/>
    <n v="85364"/>
    <x v="1"/>
    <s v="TEC-MA-10001148"/>
    <x v="2"/>
    <x v="15"/>
    <s v="Swingline SM12-08 MicroCut Jam Free Shredder"/>
    <n v="599.98500000000013"/>
    <n v="5"/>
    <n v="0.7"/>
    <n v="-479.98799999999994"/>
  </r>
  <r>
    <n v="7283"/>
    <s v="CA-2017-155936"/>
    <x v="738"/>
    <d v="2017-06-29T00:00:00"/>
    <s v="Standard Class"/>
    <s v="JK-15730"/>
    <s v="Joe Kamberova"/>
    <x v="0"/>
    <s v="United States"/>
    <s v="Chicago"/>
    <x v="10"/>
    <n v="60653"/>
    <x v="2"/>
    <s v="OFF-BI-10002432"/>
    <x v="1"/>
    <x v="8"/>
    <s v="Wilson Jones Standard D-Ring Binders"/>
    <n v="3.0359999999999996"/>
    <n v="3"/>
    <n v="0.8"/>
    <n v="-5.0094000000000012"/>
  </r>
  <r>
    <n v="7284"/>
    <s v="CA-2017-169439"/>
    <x v="428"/>
    <d v="2017-09-13T00:00:00"/>
    <s v="Standard Class"/>
    <s v="LC-17140"/>
    <s v="Logan Currie"/>
    <x v="0"/>
    <s v="United States"/>
    <s v="Cleveland"/>
    <x v="24"/>
    <n v="44105"/>
    <x v="3"/>
    <s v="OFF-AR-10001374"/>
    <x v="1"/>
    <x v="6"/>
    <s v="BIC Brite Liner Highlighters, Chisel Tip"/>
    <n v="25.920000000000005"/>
    <n v="5"/>
    <n v="0.2"/>
    <n v="3.8879999999999972"/>
  </r>
  <r>
    <n v="7285"/>
    <s v="CA-2017-169439"/>
    <x v="428"/>
    <d v="2017-09-13T00:00:00"/>
    <s v="Standard Class"/>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s v="Standard Class"/>
    <s v="BK-11260"/>
    <s v="Berenike Kampe"/>
    <x v="0"/>
    <s v="United States"/>
    <s v="San Francisco"/>
    <x v="1"/>
    <n v="94110"/>
    <x v="1"/>
    <s v="TEC-AC-10003614"/>
    <x v="2"/>
    <x v="11"/>
    <s v="Verbatim 25 GB 6x Blu-ray Single Layer Recordable Disc, 10/Pack"/>
    <n v="46.36"/>
    <n v="4"/>
    <n v="0"/>
    <n v="15.298799999999996"/>
  </r>
  <r>
    <n v="7287"/>
    <s v="CA-2016-149965"/>
    <x v="23"/>
    <d v="2016-06-25T00:00:00"/>
    <s v="Standard Class"/>
    <s v="BS-11365"/>
    <s v="Bill Shonely"/>
    <x v="1"/>
    <s v="United States"/>
    <s v="Oklahoma City"/>
    <x v="26"/>
    <n v="73120"/>
    <x v="2"/>
    <s v="TEC-AC-10004877"/>
    <x v="2"/>
    <x v="11"/>
    <s v="Imation 30456 USB Flash Drive 8GB"/>
    <n v="6.9"/>
    <n v="1"/>
    <n v="0"/>
    <n v="0.5519999999999996"/>
  </r>
  <r>
    <n v="7288"/>
    <s v="CA-2016-149965"/>
    <x v="23"/>
    <d v="2016-06-25T00:00:00"/>
    <s v="Standard Class"/>
    <s v="BS-11365"/>
    <s v="Bill Shonely"/>
    <x v="1"/>
    <s v="United States"/>
    <s v="Oklahoma City"/>
    <x v="26"/>
    <n v="73120"/>
    <x v="2"/>
    <s v="FUR-FU-10004270"/>
    <x v="0"/>
    <x v="5"/>
    <s v="Executive Impressions 13&quot; Clairmont Wall Clock"/>
    <n v="57.69"/>
    <n v="3"/>
    <n v="0"/>
    <n v="23.652900000000002"/>
  </r>
  <r>
    <n v="7289"/>
    <s v="CA-2014-158281"/>
    <x v="814"/>
    <d v="2014-09-07T00:00:00"/>
    <s v="Standard Class"/>
    <s v="AG-10525"/>
    <s v="Andy Gerbode"/>
    <x v="1"/>
    <s v="United States"/>
    <s v="Houston"/>
    <x v="5"/>
    <n v="77095"/>
    <x v="2"/>
    <s v="TEC-MA-10002210"/>
    <x v="2"/>
    <x v="15"/>
    <s v="Epson TM-T88V Direct Thermal Printer - Monochrome - Desktop"/>
    <n v="559.71"/>
    <n v="3"/>
    <n v="0.4"/>
    <n v="-121.27049999999997"/>
  </r>
  <r>
    <n v="7290"/>
    <s v="CA-2016-153661"/>
    <x v="806"/>
    <d v="2016-01-31T00:00:00"/>
    <s v="First Class"/>
    <s v="SC-20725"/>
    <s v="Steven Cartwright"/>
    <x v="0"/>
    <s v="United States"/>
    <s v="San Francisco"/>
    <x v="1"/>
    <n v="94122"/>
    <x v="1"/>
    <s v="OFF-ST-10000675"/>
    <x v="1"/>
    <x v="4"/>
    <s v="File Shuttle II and Handi-File, Black"/>
    <n v="305.01"/>
    <n v="9"/>
    <n v="0"/>
    <n v="76.252499999999998"/>
  </r>
  <r>
    <n v="7291"/>
    <s v="CA-2016-153661"/>
    <x v="806"/>
    <d v="2016-01-31T00:00:00"/>
    <s v="First Class"/>
    <s v="SC-20725"/>
    <s v="Steven Cartwright"/>
    <x v="0"/>
    <s v="United States"/>
    <s v="San Francisco"/>
    <x v="1"/>
    <n v="94122"/>
    <x v="1"/>
    <s v="OFF-BI-10004781"/>
    <x v="1"/>
    <x v="8"/>
    <s v="GBC Wire Binding Strips"/>
    <n v="50.783999999999999"/>
    <n v="2"/>
    <n v="0.2"/>
    <n v="17.7744"/>
  </r>
  <r>
    <n v="7292"/>
    <s v="CA-2016-153661"/>
    <x v="806"/>
    <d v="2016-01-31T00:00:00"/>
    <s v="First Class"/>
    <s v="SC-20725"/>
    <s v="Steven Cartwright"/>
    <x v="0"/>
    <s v="United States"/>
    <s v="San Francisco"/>
    <x v="1"/>
    <n v="94122"/>
    <x v="1"/>
    <s v="OFF-LA-10004689"/>
    <x v="1"/>
    <x v="2"/>
    <s v="Avery 512"/>
    <n v="26.01"/>
    <n v="9"/>
    <n v="0"/>
    <n v="12.2247"/>
  </r>
  <r>
    <n v="7293"/>
    <s v="CA-2017-109183"/>
    <x v="769"/>
    <d v="2017-12-09T00:00:00"/>
    <s v="Standard Class"/>
    <s v="LR-16915"/>
    <s v="Lena Radford"/>
    <x v="0"/>
    <s v="United States"/>
    <s v="Nashville"/>
    <x v="18"/>
    <n v="37211"/>
    <x v="0"/>
    <s v="TEC-MA-10001856"/>
    <x v="2"/>
    <x v="15"/>
    <s v="Okidata C610n Printer"/>
    <n v="649"/>
    <n v="2"/>
    <n v="0.5"/>
    <n v="-272.58000000000015"/>
  </r>
  <r>
    <n v="7294"/>
    <s v="CA-2016-113656"/>
    <x v="1156"/>
    <d v="2016-01-29T00:00:00"/>
    <s v="Standard Class"/>
    <s v="CB-12415"/>
    <s v="Christy Brittain"/>
    <x v="0"/>
    <s v="United States"/>
    <s v="Los Angeles"/>
    <x v="1"/>
    <n v="90036"/>
    <x v="1"/>
    <s v="FUR-FU-10000719"/>
    <x v="0"/>
    <x v="5"/>
    <s v="DAX Cubicle Frames, 8-1/2 x 11"/>
    <n v="59.99"/>
    <n v="7"/>
    <n v="0"/>
    <n v="21.596400000000003"/>
  </r>
  <r>
    <n v="7295"/>
    <s v="CA-2015-148964"/>
    <x v="989"/>
    <d v="2015-05-31T00:00:00"/>
    <s v="Standard Class"/>
    <s v="RD-19900"/>
    <s v="Ruben Dartt"/>
    <x v="0"/>
    <s v="United States"/>
    <s v="Bellevue"/>
    <x v="4"/>
    <n v="98006"/>
    <x v="1"/>
    <s v="FUR-FU-10003849"/>
    <x v="0"/>
    <x v="5"/>
    <s v="DAX Metal Frame, Desktop, Stepped-Edge"/>
    <n v="20.239999999999998"/>
    <n v="1"/>
    <n v="0"/>
    <n v="7.8935999999999993"/>
  </r>
  <r>
    <n v="7296"/>
    <s v="CA-2014-111899"/>
    <x v="417"/>
    <d v="2014-05-05T00:00:00"/>
    <s v="First Class"/>
    <s v="NC-18340"/>
    <s v="Nat Carroll"/>
    <x v="0"/>
    <s v="United States"/>
    <s v="Houston"/>
    <x v="5"/>
    <n v="77036"/>
    <x v="2"/>
    <s v="OFF-AR-10001725"/>
    <x v="1"/>
    <x v="6"/>
    <s v="Boston Home &amp; Office Model 2000 Electric Pencil Sharpeners"/>
    <n v="37.839999999999996"/>
    <n v="2"/>
    <n v="0.2"/>
    <n v="2.8380000000000027"/>
  </r>
  <r>
    <n v="7297"/>
    <s v="CA-2014-111899"/>
    <x v="417"/>
    <d v="2014-05-05T00:00:00"/>
    <s v="First Class"/>
    <s v="NC-18340"/>
    <s v="Nat Carroll"/>
    <x v="0"/>
    <s v="United States"/>
    <s v="Houston"/>
    <x v="5"/>
    <n v="77036"/>
    <x v="2"/>
    <s v="OFF-FA-10000840"/>
    <x v="1"/>
    <x v="13"/>
    <s v="OIC Thumb-Tacks"/>
    <n v="5.4719999999999995"/>
    <n v="6"/>
    <n v="0.2"/>
    <n v="1.8467999999999996"/>
  </r>
  <r>
    <n v="7298"/>
    <s v="CA-2015-101126"/>
    <x v="1157"/>
    <d v="2015-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s v="First Class"/>
    <s v="JK-15730"/>
    <s v="Joe Kamberova"/>
    <x v="0"/>
    <s v="United States"/>
    <s v="Des Plaines"/>
    <x v="10"/>
    <n v="60016"/>
    <x v="2"/>
    <s v="FUR-TA-10002533"/>
    <x v="0"/>
    <x v="3"/>
    <s v="BPI Conference Tables"/>
    <n v="292.10000000000002"/>
    <n v="4"/>
    <n v="0.5"/>
    <n v="-175.26000000000005"/>
  </r>
  <r>
    <n v="7300"/>
    <s v="CA-2014-163468"/>
    <x v="728"/>
    <d v="2014-11-21T00:00:00"/>
    <s v="First Class"/>
    <s v="JK-15730"/>
    <s v="Joe Kamberova"/>
    <x v="0"/>
    <s v="United States"/>
    <s v="Des Plaines"/>
    <x v="10"/>
    <n v="60016"/>
    <x v="2"/>
    <s v="FUR-FU-10001546"/>
    <x v="0"/>
    <x v="5"/>
    <s v="Dana Swing-Arm Lamps"/>
    <n v="8.5440000000000005"/>
    <n v="2"/>
    <n v="0.6"/>
    <n v="-7.4759999999999991"/>
  </r>
  <r>
    <n v="7301"/>
    <s v="CA-2014-163468"/>
    <x v="728"/>
    <d v="2014-11-21T00:00:00"/>
    <s v="First Class"/>
    <s v="JK-15730"/>
    <s v="Joe Kamberova"/>
    <x v="0"/>
    <s v="United States"/>
    <s v="Des Plaines"/>
    <x v="10"/>
    <n v="60016"/>
    <x v="2"/>
    <s v="FUR-BO-10003546"/>
    <x v="0"/>
    <x v="0"/>
    <s v="Hon 4-Shelf Metal Bookcases"/>
    <n v="424.11599999999999"/>
    <n v="6"/>
    <n v="0.3"/>
    <n v="-30.293999999999983"/>
  </r>
  <r>
    <n v="7302"/>
    <s v="CA-2014-163468"/>
    <x v="728"/>
    <d v="2014-11-21T00:00:00"/>
    <s v="First Class"/>
    <s v="JK-15730"/>
    <s v="Joe Kamberova"/>
    <x v="0"/>
    <s v="United States"/>
    <s v="Des Plaines"/>
    <x v="10"/>
    <n v="60016"/>
    <x v="2"/>
    <s v="OFF-BI-10004728"/>
    <x v="1"/>
    <x v="8"/>
    <s v="Wilson Jones Turn Tabs Binder Tool for Ring Binders"/>
    <n v="2.8919999999999995"/>
    <n v="3"/>
    <n v="0.8"/>
    <n v="-4.9164000000000012"/>
  </r>
  <r>
    <n v="7303"/>
    <s v="CA-2014-163468"/>
    <x v="728"/>
    <d v="2014-11-21T00:00:00"/>
    <s v="First Class"/>
    <s v="JK-15730"/>
    <s v="Joe Kamberova"/>
    <x v="0"/>
    <s v="United States"/>
    <s v="Des Plaines"/>
    <x v="10"/>
    <n v="60016"/>
    <x v="2"/>
    <s v="OFF-ST-10000025"/>
    <x v="1"/>
    <x v="4"/>
    <s v="Fellowes Stor/Drawer Steel Plus Storage Drawers"/>
    <n v="381.72"/>
    <n v="5"/>
    <n v="0.2"/>
    <n v="-66.801000000000045"/>
  </r>
  <r>
    <n v="7304"/>
    <s v="US-2017-117450"/>
    <x v="507"/>
    <d v="2017-09-08T00:00:00"/>
    <s v="Standard Class"/>
    <s v="DO-13645"/>
    <s v="Doug O'Connell"/>
    <x v="0"/>
    <s v="United States"/>
    <s v="Boynton Beach"/>
    <x v="2"/>
    <n v="33437"/>
    <x v="0"/>
    <s v="FUR-CH-10003817"/>
    <x v="0"/>
    <x v="1"/>
    <s v="Global Value Steno Chair, Gray"/>
    <n v="97.184000000000012"/>
    <n v="2"/>
    <n v="0.2"/>
    <n v="6.0740000000000016"/>
  </r>
  <r>
    <n v="7305"/>
    <s v="US-2017-117450"/>
    <x v="507"/>
    <d v="2017-09-08T00:00:00"/>
    <s v="Standard Class"/>
    <s v="DO-13645"/>
    <s v="Doug O'Connell"/>
    <x v="0"/>
    <s v="United States"/>
    <s v="Boynton Beach"/>
    <x v="2"/>
    <n v="33437"/>
    <x v="0"/>
    <s v="OFF-PA-10000289"/>
    <x v="1"/>
    <x v="10"/>
    <s v="Xerox 213"/>
    <n v="10.368000000000002"/>
    <n v="2"/>
    <n v="0.2"/>
    <n v="3.6288"/>
  </r>
  <r>
    <n v="7306"/>
    <s v="CA-2014-137274"/>
    <x v="1158"/>
    <d v="2014-04-02T00:00:00"/>
    <s v="Standard Class"/>
    <s v="MG-18145"/>
    <s v="Mike Gockenbach"/>
    <x v="0"/>
    <s v="United States"/>
    <s v="Plano"/>
    <x v="5"/>
    <n v="75023"/>
    <x v="2"/>
    <s v="FUR-TA-10001889"/>
    <x v="0"/>
    <x v="3"/>
    <s v="Bush Advantage Collection Racetrack Conference Table"/>
    <n v="890.84099999999989"/>
    <n v="3"/>
    <n v="0.3"/>
    <n v="-152.71559999999999"/>
  </r>
  <r>
    <n v="7307"/>
    <s v="CA-2016-144092"/>
    <x v="732"/>
    <d v="2016-11-07T00:00:00"/>
    <s v="Second Class"/>
    <s v="LH-17155"/>
    <s v="Logan Haushalter"/>
    <x v="0"/>
    <s v="United States"/>
    <s v="San Jose"/>
    <x v="1"/>
    <n v="95123"/>
    <x v="1"/>
    <s v="TEC-AC-10002305"/>
    <x v="2"/>
    <x v="11"/>
    <s v="KeyTronic E03601U1 - Keyboard - Beige"/>
    <n v="72"/>
    <n v="4"/>
    <n v="0"/>
    <n v="12.959999999999994"/>
  </r>
  <r>
    <n v="7308"/>
    <s v="CA-2016-144092"/>
    <x v="732"/>
    <d v="2016-11-07T00:00:00"/>
    <s v="Second Class"/>
    <s v="LH-17155"/>
    <s v="Logan Haushalter"/>
    <x v="0"/>
    <s v="United States"/>
    <s v="San Jose"/>
    <x v="1"/>
    <n v="95123"/>
    <x v="1"/>
    <s v="FUR-CH-10004875"/>
    <x v="0"/>
    <x v="1"/>
    <s v="Harbour Creations 67200 Series Stacking Chairs"/>
    <n v="113.88800000000002"/>
    <n v="2"/>
    <n v="0.2"/>
    <n v="9.9651999999999994"/>
  </r>
  <r>
    <n v="7309"/>
    <s v="CA-2016-144092"/>
    <x v="732"/>
    <d v="2016-11-07T00:00:00"/>
    <s v="Second Class"/>
    <s v="LH-17155"/>
    <s v="Logan Haushalter"/>
    <x v="0"/>
    <s v="United States"/>
    <s v="San Jose"/>
    <x v="1"/>
    <n v="95123"/>
    <x v="1"/>
    <s v="OFF-EN-10001434"/>
    <x v="1"/>
    <x v="12"/>
    <s v="Strathmore #10 Envelopes, Ultimate White"/>
    <n v="158.13"/>
    <n v="3"/>
    <n v="0"/>
    <n v="77.483699999999999"/>
  </r>
  <r>
    <n v="7310"/>
    <s v="CA-2017-112172"/>
    <x v="193"/>
    <d v="2017-06-14T00:00:00"/>
    <s v="Second Class"/>
    <s v="MM-18280"/>
    <s v="Muhammed MacIntyre"/>
    <x v="1"/>
    <s v="United States"/>
    <s v="New York City"/>
    <x v="15"/>
    <n v="10024"/>
    <x v="3"/>
    <s v="OFF-FA-10004395"/>
    <x v="1"/>
    <x v="13"/>
    <s v="Plymouth Boxed Rubber Bands by Plymouth"/>
    <n v="14.129999999999999"/>
    <n v="3"/>
    <n v="0"/>
    <n v="0.70650000000000013"/>
  </r>
  <r>
    <n v="7311"/>
    <s v="CA-2015-121699"/>
    <x v="544"/>
    <d v="2015-08-14T00:00:00"/>
    <s v="Standard Class"/>
    <s v="BD-11320"/>
    <s v="Bill Donatelli"/>
    <x v="0"/>
    <s v="United States"/>
    <s v="Detroit"/>
    <x v="12"/>
    <n v="48227"/>
    <x v="2"/>
    <s v="OFF-BI-10004632"/>
    <x v="1"/>
    <x v="8"/>
    <s v="GBC Binding covers"/>
    <n v="64.75"/>
    <n v="5"/>
    <n v="0"/>
    <n v="29.137499999999996"/>
  </r>
  <r>
    <n v="7312"/>
    <s v="CA-2015-162761"/>
    <x v="330"/>
    <d v="2015-10-13T00:00:00"/>
    <s v="Standard Class"/>
    <s v="SC-20575"/>
    <s v="Sonia Cooley"/>
    <x v="0"/>
    <s v="United States"/>
    <s v="Miami"/>
    <x v="2"/>
    <n v="33178"/>
    <x v="0"/>
    <s v="OFF-BI-10000145"/>
    <x v="1"/>
    <x v="8"/>
    <s v="Zipper Ring Binder Pockets"/>
    <n v="1.8720000000000003"/>
    <n v="2"/>
    <n v="0.7"/>
    <n v="-1.3103999999999996"/>
  </r>
  <r>
    <n v="7313"/>
    <s v="CA-2015-162761"/>
    <x v="330"/>
    <d v="2015-10-13T00:00:00"/>
    <s v="Standard Class"/>
    <s v="SC-20575"/>
    <s v="Sonia Cooley"/>
    <x v="0"/>
    <s v="United States"/>
    <s v="Miami"/>
    <x v="2"/>
    <n v="33178"/>
    <x v="0"/>
    <s v="OFF-BI-10002498"/>
    <x v="1"/>
    <x v="8"/>
    <s v="Clear Mylar Reinforcing Strips"/>
    <n v="11.214000000000002"/>
    <n v="2"/>
    <n v="0.7"/>
    <n v="-8.5974000000000004"/>
  </r>
  <r>
    <n v="7314"/>
    <s v="CA-2015-162761"/>
    <x v="330"/>
    <d v="2015-10-13T00:00:00"/>
    <s v="Standard Class"/>
    <s v="SC-20575"/>
    <s v="Sonia Cooley"/>
    <x v="0"/>
    <s v="United States"/>
    <s v="Miami"/>
    <x v="2"/>
    <n v="33178"/>
    <x v="0"/>
    <s v="OFF-AR-10001761"/>
    <x v="1"/>
    <x v="6"/>
    <s v="Avery Hi-Liter Smear-Safe Highlighters"/>
    <n v="37.375999999999998"/>
    <n v="8"/>
    <n v="0.2"/>
    <n v="7.4751999999999992"/>
  </r>
  <r>
    <n v="7315"/>
    <s v="CA-2016-121377"/>
    <x v="316"/>
    <d v="2016-06-02T00:00:00"/>
    <s v="Standard Class"/>
    <s v="TN-21040"/>
    <s v="Tanja Norvell"/>
    <x v="2"/>
    <s v="United States"/>
    <s v="Park Ridge"/>
    <x v="10"/>
    <n v="60068"/>
    <x v="2"/>
    <s v="TEC-PH-10001817"/>
    <x v="2"/>
    <x v="7"/>
    <s v="Wilson Electronics DB Pro Signal Booster"/>
    <n v="286.40000000000003"/>
    <n v="1"/>
    <n v="0.2"/>
    <n v="25.060000000000016"/>
  </r>
  <r>
    <n v="7316"/>
    <s v="CA-2017-115322"/>
    <x v="943"/>
    <d v="2017-05-16T00:00:00"/>
    <s v="Second Class"/>
    <s v="ZC-21910"/>
    <s v="Zuschuss Carroll"/>
    <x v="0"/>
    <s v="United States"/>
    <s v="New York City"/>
    <x v="15"/>
    <n v="10024"/>
    <x v="3"/>
    <s v="OFF-AR-10004456"/>
    <x v="1"/>
    <x v="6"/>
    <s v="Panasonic KP-4ABK Battery-Operated Pencil Sharpener"/>
    <n v="43.92"/>
    <n v="3"/>
    <n v="0"/>
    <n v="12.736799999999999"/>
  </r>
  <r>
    <n v="7317"/>
    <s v="CA-2016-132066"/>
    <x v="1159"/>
    <d v="2016-10-20T00:00:00"/>
    <s v="Standard Class"/>
    <s v="NB-18655"/>
    <s v="Nona Balk"/>
    <x v="1"/>
    <s v="United States"/>
    <s v="New York City"/>
    <x v="15"/>
    <n v="10011"/>
    <x v="3"/>
    <s v="FUR-TA-10001539"/>
    <x v="0"/>
    <x v="3"/>
    <s v="Chromcraft Rectangular Conference Tables"/>
    <n v="142.18199999999999"/>
    <n v="1"/>
    <n v="0.4"/>
    <n v="-37.915200000000027"/>
  </r>
  <r>
    <n v="7318"/>
    <s v="CA-2017-158120"/>
    <x v="701"/>
    <d v="2017-11-21T00:00:00"/>
    <s v="Standard Class"/>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s v="Standard Class"/>
    <s v="KH-16330"/>
    <s v="Katharine Harms"/>
    <x v="1"/>
    <s v="United States"/>
    <s v="Hillsboro"/>
    <x v="21"/>
    <n v="97123"/>
    <x v="1"/>
    <s v="OFF-BI-10002813"/>
    <x v="1"/>
    <x v="8"/>
    <s v="Avery Reinforcements for Hole-Punch Pages"/>
    <n v="4.1580000000000004"/>
    <n v="7"/>
    <n v="0.7"/>
    <n v="-3.4649999999999999"/>
  </r>
  <r>
    <n v="7320"/>
    <s v="CA-2017-100097"/>
    <x v="200"/>
    <d v="2017-11-29T00:00:00"/>
    <s v="Second Class"/>
    <s v="MN-17935"/>
    <s v="Michael Nguyen"/>
    <x v="0"/>
    <s v="United States"/>
    <s v="New York City"/>
    <x v="15"/>
    <n v="10009"/>
    <x v="3"/>
    <s v="TEC-PH-10002310"/>
    <x v="2"/>
    <x v="7"/>
    <s v="Plantronics Calisto P620-M USB Wireless Speakerphone System"/>
    <n v="979.95"/>
    <n v="5"/>
    <n v="0"/>
    <n v="264.58650000000006"/>
  </r>
  <r>
    <n v="7321"/>
    <s v="CA-2017-100097"/>
    <x v="200"/>
    <d v="2017-11-29T00:00:00"/>
    <s v="Second Class"/>
    <s v="MN-17935"/>
    <s v="Michael Nguyen"/>
    <x v="0"/>
    <s v="United States"/>
    <s v="New York City"/>
    <x v="15"/>
    <n v="10009"/>
    <x v="3"/>
    <s v="FUR-FU-10003623"/>
    <x v="0"/>
    <x v="5"/>
    <s v="DataProducts Ampli Magnifier Task Lamp, Black,"/>
    <n v="135.29999999999998"/>
    <n v="5"/>
    <n v="0"/>
    <n v="37.883999999999993"/>
  </r>
  <r>
    <n v="7322"/>
    <s v="CA-2017-167626"/>
    <x v="213"/>
    <d v="2017-09-07T00:00:00"/>
    <s v="Standard Class"/>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s v="Standard Class"/>
    <s v="MY-18295"/>
    <s v="Muhammed Yedwab"/>
    <x v="1"/>
    <s v="United States"/>
    <s v="Chicago"/>
    <x v="10"/>
    <n v="60623"/>
    <x v="2"/>
    <s v="TEC-AC-10004353"/>
    <x v="2"/>
    <x v="11"/>
    <s v="Hypercom P1300 Pinpad"/>
    <n v="100.80000000000001"/>
    <n v="2"/>
    <n v="0.2"/>
    <n v="21.42"/>
  </r>
  <r>
    <n v="7324"/>
    <s v="US-2017-126053"/>
    <x v="256"/>
    <d v="2017-12-08T00:00:00"/>
    <s v="First Class"/>
    <s v="CS-11950"/>
    <s v="Carlos Soltero"/>
    <x v="0"/>
    <s v="United States"/>
    <s v="New York City"/>
    <x v="15"/>
    <n v="10024"/>
    <x v="3"/>
    <s v="FUR-FU-10001934"/>
    <x v="0"/>
    <x v="5"/>
    <s v="Magnifier Swing Arm Lamp"/>
    <n v="41.96"/>
    <n v="2"/>
    <n v="0"/>
    <n v="10.909600000000001"/>
  </r>
  <r>
    <n v="7325"/>
    <s v="US-2017-126053"/>
    <x v="256"/>
    <d v="2017-12-08T00:00:00"/>
    <s v="First Class"/>
    <s v="CS-11950"/>
    <s v="Carlos Soltero"/>
    <x v="0"/>
    <s v="United States"/>
    <s v="New York City"/>
    <x v="15"/>
    <n v="10024"/>
    <x v="3"/>
    <s v="OFF-LA-10003766"/>
    <x v="1"/>
    <x v="2"/>
    <s v="Self-Adhesive Removable Labels"/>
    <n v="9.4499999999999993"/>
    <n v="3"/>
    <n v="0"/>
    <n v="4.5359999999999996"/>
  </r>
  <r>
    <n v="7326"/>
    <s v="US-2017-128447"/>
    <x v="468"/>
    <d v="2017-11-17T00:00:00"/>
    <s v="Standard Class"/>
    <s v="MC-17845"/>
    <s v="Michael Chen"/>
    <x v="0"/>
    <s v="United States"/>
    <s v="Pasco"/>
    <x v="4"/>
    <n v="99301"/>
    <x v="1"/>
    <s v="OFF-AP-10004540"/>
    <x v="1"/>
    <x v="9"/>
    <s v="Eureka The Boss Lite 10-Amp Upright Vacuum, Blue"/>
    <n v="400.79999999999995"/>
    <n v="5"/>
    <n v="0"/>
    <n v="112.224"/>
  </r>
  <r>
    <n v="7327"/>
    <s v="US-2017-128447"/>
    <x v="468"/>
    <d v="2017-11-17T00:00:00"/>
    <s v="Standard Class"/>
    <s v="MC-17845"/>
    <s v="Michael Chen"/>
    <x v="0"/>
    <s v="United States"/>
    <s v="Pasco"/>
    <x v="4"/>
    <n v="99301"/>
    <x v="1"/>
    <s v="OFF-BI-10001543"/>
    <x v="1"/>
    <x v="8"/>
    <s v="GBC VeloBinder Manual Binding System"/>
    <n v="28.792000000000002"/>
    <n v="1"/>
    <n v="0.2"/>
    <n v="10.077200000000001"/>
  </r>
  <r>
    <n v="7328"/>
    <s v="US-2014-131275"/>
    <x v="772"/>
    <d v="2014-03-24T00:00:00"/>
    <s v="Standard Class"/>
    <s v="SC-20050"/>
    <s v="Sample Company A"/>
    <x v="2"/>
    <s v="United States"/>
    <s v="Burbank"/>
    <x v="1"/>
    <n v="91505"/>
    <x v="1"/>
    <s v="FUR-FU-10004597"/>
    <x v="0"/>
    <x v="5"/>
    <s v="Eldon Cleatmat Chair Mats for Medium Pile Carpets"/>
    <n v="111"/>
    <n v="2"/>
    <n v="0"/>
    <n v="14.430000000000007"/>
  </r>
  <r>
    <n v="7329"/>
    <s v="US-2014-131275"/>
    <x v="772"/>
    <d v="2014-03-24T00:00:00"/>
    <s v="Standard Class"/>
    <s v="SC-20050"/>
    <s v="Sample Company A"/>
    <x v="2"/>
    <s v="United States"/>
    <s v="Burbank"/>
    <x v="1"/>
    <n v="91505"/>
    <x v="1"/>
    <s v="TEC-MA-10001148"/>
    <x v="2"/>
    <x v="15"/>
    <s v="Swingline SM12-08 MicroCut Jam Free Shredder"/>
    <n v="1279.9680000000001"/>
    <n v="4"/>
    <n v="0.2"/>
    <n v="415.98959999999994"/>
  </r>
  <r>
    <n v="7330"/>
    <s v="US-2014-131275"/>
    <x v="772"/>
    <d v="2014-03-24T00:00:00"/>
    <s v="Standard Class"/>
    <s v="SC-20050"/>
    <s v="Sample Company A"/>
    <x v="2"/>
    <s v="United States"/>
    <s v="Burbank"/>
    <x v="1"/>
    <n v="91505"/>
    <x v="1"/>
    <s v="OFF-ST-10000078"/>
    <x v="1"/>
    <x v="4"/>
    <s v="Tennsco 6- and 18-Compartment Lockers"/>
    <n v="1856.19"/>
    <n v="7"/>
    <n v="0"/>
    <n v="334.11419999999987"/>
  </r>
  <r>
    <n v="7331"/>
    <s v="CA-2016-149349"/>
    <x v="396"/>
    <d v="2016-11-13T00:00:00"/>
    <s v="First Class"/>
    <s v="SP-20650"/>
    <s v="Stephanie Phelps"/>
    <x v="1"/>
    <s v="United States"/>
    <s v="Chicago"/>
    <x v="10"/>
    <n v="60623"/>
    <x v="2"/>
    <s v="FUR-FU-10001037"/>
    <x v="0"/>
    <x v="5"/>
    <s v="DAX Charcoal/Nickel-Tone Document Frame, 5 x 7"/>
    <n v="22.752000000000002"/>
    <n v="6"/>
    <n v="0.6"/>
    <n v="-8.532"/>
  </r>
  <r>
    <n v="7332"/>
    <s v="CA-2017-115119"/>
    <x v="40"/>
    <d v="2017-10-30T00:00:00"/>
    <s v="Standard Class"/>
    <s v="SC-20440"/>
    <s v="Shaun Chance"/>
    <x v="1"/>
    <s v="United States"/>
    <s v="Lancaster"/>
    <x v="9"/>
    <n v="17602"/>
    <x v="3"/>
    <s v="TEC-PH-10001433"/>
    <x v="2"/>
    <x v="7"/>
    <s v="Cisco Small Business SPA 502G VoIP phone"/>
    <n v="61.541999999999994"/>
    <n v="1"/>
    <n v="0.4"/>
    <n v="-13.334099999999999"/>
  </r>
  <r>
    <n v="7333"/>
    <s v="CA-2017-115119"/>
    <x v="40"/>
    <d v="2017-10-30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s v="Standard Class"/>
    <s v="PR-18880"/>
    <s v="Patrick Ryan"/>
    <x v="0"/>
    <s v="United States"/>
    <s v="Tampa"/>
    <x v="2"/>
    <n v="33614"/>
    <x v="0"/>
    <s v="FUR-FU-10001290"/>
    <x v="0"/>
    <x v="5"/>
    <s v="Executive Impressions Supervisor Wall Clock"/>
    <n v="67.36"/>
    <n v="2"/>
    <n v="0.2"/>
    <n v="10.103999999999996"/>
  </r>
  <r>
    <n v="7335"/>
    <s v="CA-2015-125563"/>
    <x v="347"/>
    <d v="2015-04-17T00:00:00"/>
    <s v="Standard Class"/>
    <s v="PR-18880"/>
    <s v="Patrick Ryan"/>
    <x v="0"/>
    <s v="United States"/>
    <s v="Tampa"/>
    <x v="2"/>
    <n v="33614"/>
    <x v="0"/>
    <s v="FUR-FU-10000087"/>
    <x v="0"/>
    <x v="5"/>
    <s v="Executive Impressions 14&quot; Two-Color Numerals Wall Clock"/>
    <n v="54.527999999999992"/>
    <n v="3"/>
    <n v="0.2"/>
    <n v="14.313600000000005"/>
  </r>
  <r>
    <n v="7336"/>
    <s v="CA-2015-113152"/>
    <x v="707"/>
    <d v="2015-12-30T00:00:00"/>
    <s v="Standard Class"/>
    <s v="JK-15625"/>
    <s v="Jim Karlsson"/>
    <x v="0"/>
    <s v="United States"/>
    <s v="New York City"/>
    <x v="15"/>
    <n v="10024"/>
    <x v="3"/>
    <s v="TEC-AC-10002049"/>
    <x v="2"/>
    <x v="11"/>
    <s v="Plantronics Savi W720 Multi-Device Wireless Headset System"/>
    <n v="843.9"/>
    <n v="2"/>
    <n v="0"/>
    <n v="371.31600000000003"/>
  </r>
  <r>
    <n v="7337"/>
    <s v="CA-2015-113152"/>
    <x v="707"/>
    <d v="2015-12-30T00:00:00"/>
    <s v="Standard Class"/>
    <s v="JK-15625"/>
    <s v="Jim Karlsson"/>
    <x v="0"/>
    <s v="United States"/>
    <s v="New York City"/>
    <x v="15"/>
    <n v="10024"/>
    <x v="3"/>
    <s v="FUR-BO-10002613"/>
    <x v="0"/>
    <x v="0"/>
    <s v="Atlantic Metals Mobile 4-Shelf Bookcases, Custom Colors"/>
    <n v="449.56800000000004"/>
    <n v="2"/>
    <n v="0.2"/>
    <n v="56.195999999999955"/>
  </r>
  <r>
    <n v="7338"/>
    <s v="CA-2017-165155"/>
    <x v="296"/>
    <d v="2017-09-23T00:00:00"/>
    <s v="First Class"/>
    <s v="BM-11575"/>
    <s v="Brendan Murry"/>
    <x v="1"/>
    <s v="United States"/>
    <s v="Los Angeles"/>
    <x v="1"/>
    <n v="90045"/>
    <x v="1"/>
    <s v="OFF-ST-10004950"/>
    <x v="1"/>
    <x v="4"/>
    <s v="Tenex Personal Filing Tote With Secure Closure Lid, Black/Frost"/>
    <n v="15.51"/>
    <n v="1"/>
    <n v="0"/>
    <n v="3.8774999999999995"/>
  </r>
  <r>
    <n v="7339"/>
    <s v="CA-2014-163412"/>
    <x v="414"/>
    <d v="2014-12-23T00:00:00"/>
    <s v="Second Class"/>
    <s v="SM-20950"/>
    <s v="Suzanne McNair"/>
    <x v="1"/>
    <s v="United States"/>
    <s v="New York City"/>
    <x v="15"/>
    <n v="10035"/>
    <x v="3"/>
    <s v="FUR-CH-10004875"/>
    <x v="0"/>
    <x v="1"/>
    <s v="Harbour Creations 67200 Series Stacking Chairs"/>
    <n v="192.18600000000004"/>
    <n v="3"/>
    <n v="0.1"/>
    <n v="36.3018"/>
  </r>
  <r>
    <n v="7340"/>
    <s v="CA-2015-159590"/>
    <x v="1074"/>
    <d v="2015-07-21T00:00:00"/>
    <s v="First Class"/>
    <s v="KC-16255"/>
    <s v="Karen Carlisle"/>
    <x v="1"/>
    <s v="United States"/>
    <s v="New York City"/>
    <x v="15"/>
    <n v="10009"/>
    <x v="3"/>
    <s v="OFF-AR-10003190"/>
    <x v="1"/>
    <x v="6"/>
    <s v="Newell 32"/>
    <n v="5.76"/>
    <n v="2"/>
    <n v="0"/>
    <n v="1.6128"/>
  </r>
  <r>
    <n v="7341"/>
    <s v="CA-2014-116190"/>
    <x v="711"/>
    <d v="2014-08-01T00:00:00"/>
    <s v="Standard Class"/>
    <s v="SG-20470"/>
    <s v="Sheri Gordon"/>
    <x v="0"/>
    <s v="United States"/>
    <s v="Atlanta"/>
    <x v="32"/>
    <n v="30318"/>
    <x v="0"/>
    <s v="FUR-CH-10000553"/>
    <x v="0"/>
    <x v="1"/>
    <s v="Metal Folding Chairs, Beige, 4/Carton"/>
    <n v="67.88"/>
    <n v="2"/>
    <n v="0"/>
    <n v="18.327599999999997"/>
  </r>
  <r>
    <n v="7342"/>
    <s v="CA-2014-116190"/>
    <x v="711"/>
    <d v="2014-08-01T00:00:00"/>
    <s v="Standard Class"/>
    <s v="SG-20470"/>
    <s v="Sheri Gordon"/>
    <x v="0"/>
    <s v="United States"/>
    <s v="Atlanta"/>
    <x v="32"/>
    <n v="30318"/>
    <x v="0"/>
    <s v="OFF-LA-10002762"/>
    <x v="1"/>
    <x v="2"/>
    <s v="Avery 485"/>
    <n v="162.88999999999999"/>
    <n v="13"/>
    <n v="0"/>
    <n v="76.558299999999988"/>
  </r>
  <r>
    <n v="7343"/>
    <s v="CA-2014-116190"/>
    <x v="711"/>
    <d v="2014-08-01T00:00:00"/>
    <s v="Standard Class"/>
    <s v="SG-20470"/>
    <s v="Sheri Gordon"/>
    <x v="0"/>
    <s v="United States"/>
    <s v="Atlanta"/>
    <x v="32"/>
    <n v="30318"/>
    <x v="0"/>
    <s v="FUR-FU-10000719"/>
    <x v="0"/>
    <x v="5"/>
    <s v="DAX Cubicle Frames, 8-1/2 x 11"/>
    <n v="25.71"/>
    <n v="3"/>
    <n v="0"/>
    <n v="9.2556000000000012"/>
  </r>
  <r>
    <n v="7344"/>
    <s v="CA-2014-168473"/>
    <x v="58"/>
    <d v="2015-01-01T00:00:00"/>
    <s v="Standard Class"/>
    <s v="TB-21520"/>
    <s v="Tracy Blumstein"/>
    <x v="0"/>
    <s v="United States"/>
    <s v="New York City"/>
    <x v="15"/>
    <n v="10009"/>
    <x v="3"/>
    <s v="OFF-ST-10000563"/>
    <x v="1"/>
    <x v="4"/>
    <s v="Fellowes Bankers Box Stor/Drawer Steel Plus"/>
    <n v="191.88"/>
    <n v="6"/>
    <n v="0"/>
    <n v="19.188000000000002"/>
  </r>
  <r>
    <n v="7345"/>
    <s v="CA-2017-168389"/>
    <x v="157"/>
    <d v="2017-12-17T00:00:00"/>
    <s v="Standard Class"/>
    <s v="DV-13045"/>
    <s v="Darrin Van Huff"/>
    <x v="1"/>
    <s v="United States"/>
    <s v="Jacksonville"/>
    <x v="2"/>
    <n v="32216"/>
    <x v="0"/>
    <s v="FUR-TA-10004289"/>
    <x v="0"/>
    <x v="3"/>
    <s v="BoxOffice By Design Rectangular and Half-Moon Meeting Room Tables"/>
    <n v="721.87500000000011"/>
    <n v="6"/>
    <n v="0.45"/>
    <n v="-420"/>
  </r>
  <r>
    <n v="7346"/>
    <s v="CA-2017-168389"/>
    <x v="157"/>
    <d v="2017-12-17T00:00:00"/>
    <s v="Standard Class"/>
    <s v="DV-13045"/>
    <s v="Darrin Van Huff"/>
    <x v="1"/>
    <s v="United States"/>
    <s v="Jacksonville"/>
    <x v="2"/>
    <n v="32216"/>
    <x v="0"/>
    <s v="TEC-PH-10003555"/>
    <x v="2"/>
    <x v="7"/>
    <s v="Motorola HK250 Universal Bluetooth Headset"/>
    <n v="73.567999999999998"/>
    <n v="4"/>
    <n v="0.2"/>
    <n v="-16.552799999999994"/>
  </r>
  <r>
    <n v="7347"/>
    <s v="CA-2017-168389"/>
    <x v="157"/>
    <d v="2017-12-17T00:00:00"/>
    <s v="Standard Class"/>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s v="Standard Class"/>
    <s v="DV-13045"/>
    <s v="Darrin Van Huff"/>
    <x v="1"/>
    <s v="United States"/>
    <s v="Jacksonville"/>
    <x v="2"/>
    <n v="32216"/>
    <x v="0"/>
    <s v="FUR-CH-10000225"/>
    <x v="0"/>
    <x v="1"/>
    <s v="Global Geo Office Task Chair, Gray"/>
    <n v="64.784000000000006"/>
    <n v="1"/>
    <n v="0.2"/>
    <n v="-12.147000000000009"/>
  </r>
  <r>
    <n v="7349"/>
    <s v="CA-2014-130421"/>
    <x v="223"/>
    <d v="2014-03-07T00:00:00"/>
    <s v="Standard Class"/>
    <s v="SC-20020"/>
    <s v="Sam Craven"/>
    <x v="0"/>
    <s v="United States"/>
    <s v="Houston"/>
    <x v="5"/>
    <n v="77095"/>
    <x v="2"/>
    <s v="OFF-AP-10002534"/>
    <x v="1"/>
    <x v="9"/>
    <s v="3.6 Cubic Foot Counter Height Office Refrigerator"/>
    <n v="176.77199999999996"/>
    <n v="3"/>
    <n v="0.8"/>
    <n v="-459.60720000000003"/>
  </r>
  <r>
    <n v="7350"/>
    <s v="CA-2017-142125"/>
    <x v="208"/>
    <d v="2017-10-27T00:00:00"/>
    <s v="Standard Class"/>
    <s v="JB-15400"/>
    <s v="Jennifer Braxton"/>
    <x v="1"/>
    <s v="United States"/>
    <s v="Milwaukee"/>
    <x v="6"/>
    <n v="53209"/>
    <x v="2"/>
    <s v="OFF-BI-10000301"/>
    <x v="1"/>
    <x v="8"/>
    <s v="GBC Instant Report Kit"/>
    <n v="38.82"/>
    <n v="6"/>
    <n v="0"/>
    <n v="19.41"/>
  </r>
  <r>
    <n v="7351"/>
    <s v="CA-2017-142125"/>
    <x v="208"/>
    <d v="2017-10-27T00:00:00"/>
    <s v="Standard Class"/>
    <s v="JB-15400"/>
    <s v="Jennifer Braxton"/>
    <x v="1"/>
    <s v="United States"/>
    <s v="Milwaukee"/>
    <x v="6"/>
    <n v="53209"/>
    <x v="2"/>
    <s v="OFF-BI-10003460"/>
    <x v="1"/>
    <x v="8"/>
    <s v="Acco 3-Hole Punch"/>
    <n v="21.9"/>
    <n v="5"/>
    <n v="0"/>
    <n v="10.511999999999999"/>
  </r>
  <r>
    <n v="7352"/>
    <s v="CA-2017-141138"/>
    <x v="468"/>
    <d v="2017-11-16T00:00:00"/>
    <s v="Standard Class"/>
    <s v="GH-14425"/>
    <s v="Gary Hwang"/>
    <x v="0"/>
    <s v="United States"/>
    <s v="Modesto"/>
    <x v="1"/>
    <n v="95351"/>
    <x v="1"/>
    <s v="TEC-AC-10001772"/>
    <x v="2"/>
    <x v="11"/>
    <s v="Memorex Mini Travel Drive 16 GB USB 2.0 Flash Drive"/>
    <n v="111.79"/>
    <n v="7"/>
    <n v="0"/>
    <n v="43.598100000000002"/>
  </r>
  <r>
    <n v="7353"/>
    <s v="CA-2017-152135"/>
    <x v="633"/>
    <d v="2017-03-18T00:00:00"/>
    <s v="Second Class"/>
    <s v="MG-17650"/>
    <s v="Matthew Grinstein"/>
    <x v="2"/>
    <s v="United States"/>
    <s v="Lakewood"/>
    <x v="24"/>
    <n v="44107"/>
    <x v="3"/>
    <s v="TEC-PH-10003505"/>
    <x v="2"/>
    <x v="7"/>
    <s v="Geemarc AmpliPOWER60"/>
    <n v="445.44"/>
    <n v="8"/>
    <n v="0.4"/>
    <n v="-81.664000000000044"/>
  </r>
  <r>
    <n v="7354"/>
    <s v="CA-2016-151974"/>
    <x v="897"/>
    <d v="2016-09-29T00:00:00"/>
    <s v="Standard Class"/>
    <s v="RD-19660"/>
    <s v="Robert Dilbeck"/>
    <x v="2"/>
    <s v="United States"/>
    <s v="Philadelphia"/>
    <x v="9"/>
    <n v="19134"/>
    <x v="3"/>
    <s v="OFF-LA-10004484"/>
    <x v="1"/>
    <x v="2"/>
    <s v="Avery 476"/>
    <n v="16.520000000000003"/>
    <n v="5"/>
    <n v="0.2"/>
    <n v="5.368999999999998"/>
  </r>
  <r>
    <n v="7355"/>
    <s v="CA-2017-154102"/>
    <x v="695"/>
    <d v="2017-02-13T00:00:00"/>
    <s v="Standard Class"/>
    <s v="SN-20560"/>
    <s v="Skye Norling"/>
    <x v="2"/>
    <s v="United States"/>
    <s v="San Francisco"/>
    <x v="1"/>
    <n v="94109"/>
    <x v="1"/>
    <s v="OFF-PA-10001593"/>
    <x v="1"/>
    <x v="10"/>
    <s v="Xerox 1947"/>
    <n v="29.900000000000002"/>
    <n v="5"/>
    <n v="0"/>
    <n v="13.454999999999998"/>
  </r>
  <r>
    <n v="7356"/>
    <s v="CA-2015-139780"/>
    <x v="620"/>
    <d v="2016-01-02T00:00:00"/>
    <s v="Second Class"/>
    <s v="AH-10690"/>
    <s v="Anna Häberlin"/>
    <x v="1"/>
    <s v="United States"/>
    <s v="Detroit"/>
    <x v="12"/>
    <n v="48205"/>
    <x v="2"/>
    <s v="OFF-BI-10004139"/>
    <x v="1"/>
    <x v="8"/>
    <s v="Fellowes Presentation Covers for Comb Binding Machines"/>
    <n v="116.4"/>
    <n v="8"/>
    <n v="0"/>
    <n v="52.379999999999995"/>
  </r>
  <r>
    <n v="7357"/>
    <s v="CA-2016-114748"/>
    <x v="790"/>
    <d v="2016-10-14T00:00:00"/>
    <s v="Standard Class"/>
    <s v="MZ-17335"/>
    <s v="Maria Zettner"/>
    <x v="2"/>
    <s v="United States"/>
    <s v="Phoenix"/>
    <x v="16"/>
    <n v="85023"/>
    <x v="1"/>
    <s v="OFF-AR-10001315"/>
    <x v="1"/>
    <x v="6"/>
    <s v="Newell 310"/>
    <n v="1.4080000000000001"/>
    <n v="1"/>
    <n v="0.2"/>
    <n v="0.15839999999999993"/>
  </r>
  <r>
    <n v="7358"/>
    <s v="CA-2016-114748"/>
    <x v="790"/>
    <d v="2016-10-14T00:00:00"/>
    <s v="Standard Class"/>
    <s v="MZ-17335"/>
    <s v="Maria Zettner"/>
    <x v="2"/>
    <s v="United States"/>
    <s v="Phoenix"/>
    <x v="16"/>
    <n v="85023"/>
    <x v="1"/>
    <s v="FUR-FU-10001488"/>
    <x v="0"/>
    <x v="5"/>
    <s v="Tenex 46&quot; x 60&quot; Computer Anti-Static Chairmat, Rectangular Shaped"/>
    <n v="169.56800000000001"/>
    <n v="2"/>
    <n v="0.2"/>
    <n v="0"/>
  </r>
  <r>
    <n v="7359"/>
    <s v="US-2014-115189"/>
    <x v="125"/>
    <d v="2015-01-03T00:00:00"/>
    <s v="Second Class"/>
    <s v="AR-10345"/>
    <s v="Alex Russell"/>
    <x v="1"/>
    <s v="United States"/>
    <s v="Philadelphia"/>
    <x v="9"/>
    <n v="19143"/>
    <x v="3"/>
    <s v="TEC-PH-10002170"/>
    <x v="2"/>
    <x v="7"/>
    <s v="ClearSounds CSC500 Amplified Spirit Phone Corded phone"/>
    <n v="251.96399999999994"/>
    <n v="6"/>
    <n v="0.4"/>
    <n v="-50.392799999999994"/>
  </r>
  <r>
    <n v="7360"/>
    <s v="US-2014-115189"/>
    <x v="125"/>
    <d v="2015-01-03T00:00:00"/>
    <s v="Second Class"/>
    <s v="AR-10345"/>
    <s v="Alex Russell"/>
    <x v="1"/>
    <s v="United States"/>
    <s v="Philadelphia"/>
    <x v="9"/>
    <n v="19143"/>
    <x v="3"/>
    <s v="FUR-TA-10004575"/>
    <x v="0"/>
    <x v="3"/>
    <s v="Hon 5100 Series Wood Tables"/>
    <n v="523.76400000000001"/>
    <n v="3"/>
    <n v="0.4"/>
    <n v="-192.04680000000008"/>
  </r>
  <r>
    <n v="7361"/>
    <s v="CA-2016-163594"/>
    <x v="408"/>
    <d v="2016-04-14T00:00:00"/>
    <s v="First Class"/>
    <s v="JF-15295"/>
    <s v="Jason Fortune-"/>
    <x v="0"/>
    <s v="United States"/>
    <s v="Los Angeles"/>
    <x v="1"/>
    <n v="90036"/>
    <x v="1"/>
    <s v="OFF-PA-10000809"/>
    <x v="1"/>
    <x v="10"/>
    <s v="Xerox 206"/>
    <n v="19.440000000000001"/>
    <n v="3"/>
    <n v="0"/>
    <n v="9.3312000000000008"/>
  </r>
  <r>
    <n v="7362"/>
    <s v="CA-2016-163594"/>
    <x v="408"/>
    <d v="2016-04-14T00:00:00"/>
    <s v="First Class"/>
    <s v="JF-15295"/>
    <s v="Jason Fortune-"/>
    <x v="0"/>
    <s v="United States"/>
    <s v="Los Angeles"/>
    <x v="1"/>
    <n v="90036"/>
    <x v="1"/>
    <s v="FUR-CH-10000225"/>
    <x v="0"/>
    <x v="1"/>
    <s v="Global Geo Office Task Chair, Gray"/>
    <n v="194.35200000000003"/>
    <n v="3"/>
    <n v="0.2"/>
    <n v="-36.441000000000031"/>
  </r>
  <r>
    <n v="7363"/>
    <s v="CA-2016-163594"/>
    <x v="408"/>
    <d v="2016-04-14T00:00:00"/>
    <s v="First Class"/>
    <s v="JF-15295"/>
    <s v="Jason Fortune-"/>
    <x v="0"/>
    <s v="United States"/>
    <s v="Los Angeles"/>
    <x v="1"/>
    <n v="90036"/>
    <x v="1"/>
    <s v="OFF-BI-10003707"/>
    <x v="1"/>
    <x v="8"/>
    <s v="Aluminum Screw Posts"/>
    <n v="36.624000000000002"/>
    <n v="3"/>
    <n v="0.2"/>
    <n v="13.734"/>
  </r>
  <r>
    <n v="7364"/>
    <s v="CA-2016-127243"/>
    <x v="85"/>
    <d v="2016-12-04T00:00:00"/>
    <s v="Standard Class"/>
    <s v="DS-13180"/>
    <s v="David Smith"/>
    <x v="1"/>
    <s v="United States"/>
    <s v="Philadelphia"/>
    <x v="9"/>
    <n v="19140"/>
    <x v="3"/>
    <s v="TEC-PH-10004539"/>
    <x v="2"/>
    <x v="7"/>
    <s v="Wireless Extenders zBoost YX545 SOHO Signal Booster"/>
    <n v="340.18200000000002"/>
    <n v="3"/>
    <n v="0.4"/>
    <n v="-73.706100000000021"/>
  </r>
  <r>
    <n v="7365"/>
    <s v="CA-2016-127243"/>
    <x v="85"/>
    <d v="2016-12-04T00:00:00"/>
    <s v="Standard Class"/>
    <s v="DS-13180"/>
    <s v="David Smith"/>
    <x v="1"/>
    <s v="United States"/>
    <s v="Philadelphia"/>
    <x v="9"/>
    <n v="19140"/>
    <x v="3"/>
    <s v="OFF-FA-10004076"/>
    <x v="1"/>
    <x v="13"/>
    <s v="Translucent Push Pins by OIC"/>
    <n v="12.672000000000001"/>
    <n v="8"/>
    <n v="0.2"/>
    <n v="2.6927999999999992"/>
  </r>
  <r>
    <n v="7366"/>
    <s v="CA-2016-127243"/>
    <x v="85"/>
    <d v="2016-12-04T00:00:00"/>
    <s v="Standard Class"/>
    <s v="DS-13180"/>
    <s v="David Smith"/>
    <x v="1"/>
    <s v="United States"/>
    <s v="Philadelphia"/>
    <x v="9"/>
    <n v="19140"/>
    <x v="3"/>
    <s v="OFF-BI-10003166"/>
    <x v="1"/>
    <x v="8"/>
    <s v="GBC Plasticlear Binding Covers"/>
    <n v="6.8880000000000017"/>
    <n v="2"/>
    <n v="0.7"/>
    <n v="-5.0511999999999997"/>
  </r>
  <r>
    <n v="7367"/>
    <s v="CA-2016-127243"/>
    <x v="85"/>
    <d v="2016-12-04T00:00:00"/>
    <s v="Standard Class"/>
    <s v="DS-13180"/>
    <s v="David Smith"/>
    <x v="1"/>
    <s v="United States"/>
    <s v="Philadelphia"/>
    <x v="9"/>
    <n v="19140"/>
    <x v="3"/>
    <s v="OFF-ST-10002301"/>
    <x v="1"/>
    <x v="4"/>
    <s v="Tennsco Commercial Shelving"/>
    <n v="32.544000000000004"/>
    <n v="2"/>
    <n v="0.2"/>
    <n v="-7.7292000000000041"/>
  </r>
  <r>
    <n v="7368"/>
    <s v="CA-2016-127243"/>
    <x v="85"/>
    <d v="2016-12-04T00:00:00"/>
    <s v="Standard Class"/>
    <s v="DS-13180"/>
    <s v="David Smith"/>
    <x v="1"/>
    <s v="United States"/>
    <s v="Philadelphia"/>
    <x v="9"/>
    <n v="19140"/>
    <x v="3"/>
    <s v="FUR-CH-10002647"/>
    <x v="0"/>
    <x v="1"/>
    <s v="Situations Contoured Folding Chairs, 4/Set"/>
    <n v="347.80200000000002"/>
    <n v="7"/>
    <n v="0.3"/>
    <n v="-24.842999999999961"/>
  </r>
  <r>
    <n v="7369"/>
    <s v="CA-2017-161851"/>
    <x v="4"/>
    <d v="2017-04-17T00:00:00"/>
    <s v="First Class"/>
    <s v="BP-11095"/>
    <s v="Bart Pistole"/>
    <x v="1"/>
    <s v="United States"/>
    <s v="Miami"/>
    <x v="2"/>
    <n v="33180"/>
    <x v="0"/>
    <s v="OFF-BI-10004654"/>
    <x v="1"/>
    <x v="8"/>
    <s v="VariCap6 Expandable Binder"/>
    <n v="15.570000000000004"/>
    <n v="3"/>
    <n v="0.7"/>
    <n v="-11.936999999999998"/>
  </r>
  <r>
    <n v="7370"/>
    <s v="CA-2015-110345"/>
    <x v="1000"/>
    <d v="2015-03-11T00:00:00"/>
    <s v="Second Class"/>
    <s v="TG-21310"/>
    <s v="Toby Gnade"/>
    <x v="0"/>
    <s v="United States"/>
    <s v="Raleigh"/>
    <x v="3"/>
    <n v="27604"/>
    <x v="0"/>
    <s v="OFF-LA-10001175"/>
    <x v="1"/>
    <x v="2"/>
    <s v="Avery 514"/>
    <n v="4.6079999999999997"/>
    <n v="2"/>
    <n v="0.2"/>
    <n v="1.6704000000000001"/>
  </r>
  <r>
    <n v="7371"/>
    <s v="CA-2014-107769"/>
    <x v="919"/>
    <d v="2014-11-01T00:00:00"/>
    <s v="Standard Class"/>
    <s v="BT-11395"/>
    <s v="Bill Tyler"/>
    <x v="1"/>
    <s v="United States"/>
    <s v="Garden City"/>
    <x v="41"/>
    <n v="67846"/>
    <x v="2"/>
    <s v="TEC-PH-10001336"/>
    <x v="2"/>
    <x v="7"/>
    <s v="Digium D40 VoIP phone"/>
    <n v="257.98"/>
    <n v="2"/>
    <n v="0"/>
    <n v="74.8142"/>
  </r>
  <r>
    <n v="7372"/>
    <s v="US-2017-123862"/>
    <x v="363"/>
    <d v="2017-01-09T00:00:00"/>
    <s v="Second Class"/>
    <s v="JF-15190"/>
    <s v="Jamie Frazer"/>
    <x v="0"/>
    <s v="United States"/>
    <s v="Long Beach"/>
    <x v="1"/>
    <n v="90805"/>
    <x v="1"/>
    <s v="OFF-ST-10000760"/>
    <x v="1"/>
    <x v="4"/>
    <s v="Eldon Fold 'N Roll Cart System"/>
    <n v="153.78"/>
    <n v="11"/>
    <n v="0"/>
    <n v="44.596199999999996"/>
  </r>
  <r>
    <n v="7373"/>
    <s v="US-2017-123862"/>
    <x v="363"/>
    <d v="2017-01-09T00:00:00"/>
    <s v="Second Class"/>
    <s v="JF-15190"/>
    <s v="Jamie Frazer"/>
    <x v="0"/>
    <s v="United States"/>
    <s v="Long Beach"/>
    <x v="1"/>
    <n v="90805"/>
    <x v="1"/>
    <s v="OFF-ST-10002301"/>
    <x v="1"/>
    <x v="4"/>
    <s v="Tennsco Commercial Shelving"/>
    <n v="61.019999999999996"/>
    <n v="3"/>
    <n v="0"/>
    <n v="0.61019999999999541"/>
  </r>
  <r>
    <n v="7374"/>
    <s v="US-2017-123862"/>
    <x v="363"/>
    <d v="2017-01-09T00:00:00"/>
    <s v="Second Class"/>
    <s v="JF-15190"/>
    <s v="Jamie Frazer"/>
    <x v="0"/>
    <s v="United States"/>
    <s v="Long Beach"/>
    <x v="1"/>
    <n v="90805"/>
    <x v="1"/>
    <s v="OFF-SU-10004884"/>
    <x v="1"/>
    <x v="14"/>
    <s v="Acme Galleria Hot Forged Steel Scissors with Colored Handles"/>
    <n v="110.11"/>
    <n v="7"/>
    <n v="0"/>
    <n v="31.931899999999988"/>
  </r>
  <r>
    <n v="7375"/>
    <s v="US-2017-123862"/>
    <x v="363"/>
    <d v="2017-01-09T00:00:00"/>
    <s v="Second Class"/>
    <s v="JF-15190"/>
    <s v="Jamie Frazer"/>
    <x v="0"/>
    <s v="United States"/>
    <s v="Long Beach"/>
    <x v="1"/>
    <n v="90805"/>
    <x v="1"/>
    <s v="OFF-FA-10003112"/>
    <x v="1"/>
    <x v="13"/>
    <s v="Staples"/>
    <n v="7.89"/>
    <n v="1"/>
    <n v="0"/>
    <n v="3.5504999999999995"/>
  </r>
  <r>
    <n v="7376"/>
    <s v="CA-2017-100580"/>
    <x v="802"/>
    <d v="2017-08-20T00:00:00"/>
    <s v="Standard Class"/>
    <s v="MK-17905"/>
    <s v="Michael Kennedy"/>
    <x v="1"/>
    <s v="United States"/>
    <s v="San Diego"/>
    <x v="1"/>
    <n v="92037"/>
    <x v="1"/>
    <s v="OFF-BI-10000069"/>
    <x v="1"/>
    <x v="8"/>
    <s v="GBC Prepunched Paper, 19-Hole, for Binding Systems, 24-lb"/>
    <n v="36.024000000000001"/>
    <n v="3"/>
    <n v="0.2"/>
    <n v="11.707799999999995"/>
  </r>
  <r>
    <n v="7377"/>
    <s v="US-2017-145597"/>
    <x v="808"/>
    <d v="2017-11-05T00:00:00"/>
    <s v="First Class"/>
    <s v="GG-14650"/>
    <s v="Greg Guthrie"/>
    <x v="1"/>
    <s v="United States"/>
    <s v="Bloomington"/>
    <x v="10"/>
    <n v="61701"/>
    <x v="2"/>
    <s v="OFF-AR-10001958"/>
    <x v="1"/>
    <x v="6"/>
    <s v="Stanley Bostitch Contemporary Electric Pencil Sharpeners"/>
    <n v="54.336000000000006"/>
    <n v="4"/>
    <n v="0.2"/>
    <n v="5.4336000000000002"/>
  </r>
  <r>
    <n v="7378"/>
    <s v="CA-2014-132787"/>
    <x v="111"/>
    <d v="2014-09-23T00:00:00"/>
    <s v="Standard Class"/>
    <s v="MC-18130"/>
    <s v="Mike Caudle"/>
    <x v="1"/>
    <s v="United States"/>
    <s v="Seattle"/>
    <x v="4"/>
    <n v="98115"/>
    <x v="1"/>
    <s v="OFF-ST-10001321"/>
    <x v="1"/>
    <x v="4"/>
    <s v="Decoflex Hanging Personal Folder File, Blue"/>
    <n v="92.52"/>
    <n v="6"/>
    <n v="0"/>
    <n v="24.980400000000007"/>
  </r>
  <r>
    <n v="7379"/>
    <s v="CA-2015-136224"/>
    <x v="70"/>
    <d v="2015-05-31T00:00:00"/>
    <s v="Same Day"/>
    <s v="ML-18265"/>
    <s v="Muhammed Lee"/>
    <x v="0"/>
    <s v="United States"/>
    <s v="Fayetteville"/>
    <x v="3"/>
    <n v="28314"/>
    <x v="0"/>
    <s v="OFF-AR-10003504"/>
    <x v="1"/>
    <x v="6"/>
    <s v="Newell 347"/>
    <n v="10.272000000000002"/>
    <n v="3"/>
    <n v="0.2"/>
    <n v="1.1555999999999984"/>
  </r>
  <r>
    <n v="7380"/>
    <s v="CA-2016-105732"/>
    <x v="1160"/>
    <d v="2016-09-18T00:00:00"/>
    <s v="Standard Class"/>
    <s v="AG-10270"/>
    <s v="Alejandro Grove"/>
    <x v="0"/>
    <s v="United States"/>
    <s v="Omaha"/>
    <x v="8"/>
    <n v="68104"/>
    <x v="2"/>
    <s v="OFF-ST-10000419"/>
    <x v="1"/>
    <x v="4"/>
    <s v="Rogers Jumbo File, Granite"/>
    <n v="40.74"/>
    <n v="3"/>
    <n v="0"/>
    <n v="0.4073999999999991"/>
  </r>
  <r>
    <n v="7381"/>
    <s v="CA-2016-105732"/>
    <x v="1160"/>
    <d v="2016-09-18T00:00:00"/>
    <s v="Standard Class"/>
    <s v="AG-10270"/>
    <s v="Alejandro Grove"/>
    <x v="0"/>
    <s v="United States"/>
    <s v="Omaha"/>
    <x v="8"/>
    <n v="68104"/>
    <x v="2"/>
    <s v="OFF-LA-10004559"/>
    <x v="1"/>
    <x v="2"/>
    <s v="Avery 49"/>
    <n v="14.399999999999999"/>
    <n v="5"/>
    <n v="0"/>
    <n v="7.056"/>
  </r>
  <r>
    <n v="7382"/>
    <s v="CA-2016-105732"/>
    <x v="1160"/>
    <d v="2016-09-18T00:00:00"/>
    <s v="Standard Class"/>
    <s v="AG-10270"/>
    <s v="Alejandro Grove"/>
    <x v="0"/>
    <s v="United States"/>
    <s v="Omaha"/>
    <x v="8"/>
    <n v="68104"/>
    <x v="2"/>
    <s v="TEC-PH-10001644"/>
    <x v="2"/>
    <x v="7"/>
    <s v="BlueLounge Milo Smartphone Stand, White/Metallic"/>
    <n v="149.94999999999999"/>
    <n v="5"/>
    <n v="0"/>
    <n v="41.986000000000004"/>
  </r>
  <r>
    <n v="7383"/>
    <s v="CA-2016-105732"/>
    <x v="1160"/>
    <d v="2016-09-18T00:00:00"/>
    <s v="Standard Class"/>
    <s v="AG-10270"/>
    <s v="Alejandro Grove"/>
    <x v="0"/>
    <s v="United States"/>
    <s v="Omaha"/>
    <x v="8"/>
    <n v="68104"/>
    <x v="2"/>
    <s v="OFF-SU-10004782"/>
    <x v="1"/>
    <x v="14"/>
    <s v="Elite 5&quot; Scissors"/>
    <n v="16.899999999999999"/>
    <n v="2"/>
    <n v="0"/>
    <n v="5.0699999999999985"/>
  </r>
  <r>
    <n v="7384"/>
    <s v="CA-2016-105732"/>
    <x v="1160"/>
    <d v="2016-09-18T00:00:00"/>
    <s v="Standard Class"/>
    <s v="AG-10270"/>
    <s v="Alejandro Grove"/>
    <x v="0"/>
    <s v="United States"/>
    <s v="Omaha"/>
    <x v="8"/>
    <n v="68104"/>
    <x v="2"/>
    <s v="OFF-PA-10002250"/>
    <x v="1"/>
    <x v="10"/>
    <s v="Things To Do Today Pad"/>
    <n v="17.61"/>
    <n v="3"/>
    <n v="0"/>
    <n v="8.4527999999999999"/>
  </r>
  <r>
    <n v="7385"/>
    <s v="CA-2016-105732"/>
    <x v="1160"/>
    <d v="2016-09-18T00:00:00"/>
    <s v="Standard Class"/>
    <s v="AG-10270"/>
    <s v="Alejandro Grove"/>
    <x v="0"/>
    <s v="United States"/>
    <s v="Omaha"/>
    <x v="8"/>
    <n v="68104"/>
    <x v="2"/>
    <s v="OFF-AP-10001394"/>
    <x v="1"/>
    <x v="9"/>
    <s v="Harmony Air Purifier"/>
    <n v="378"/>
    <n v="2"/>
    <n v="0"/>
    <n v="136.07999999999998"/>
  </r>
  <r>
    <n v="7386"/>
    <s v="CA-2016-105732"/>
    <x v="1160"/>
    <d v="2016-09-18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s v="Omaha"/>
    <x v="8"/>
    <n v="68104"/>
    <x v="2"/>
    <s v="OFF-ST-10004340"/>
    <x v="1"/>
    <x v="4"/>
    <s v="Fellowes Mobile File Cart, Black"/>
    <n v="373.08"/>
    <n v="6"/>
    <n v="0"/>
    <n v="100.73160000000001"/>
  </r>
  <r>
    <n v="7388"/>
    <s v="CA-2016-105732"/>
    <x v="1160"/>
    <d v="2016-09-18T00:00:00"/>
    <s v="Standard Class"/>
    <s v="AG-10270"/>
    <s v="Alejandro Grove"/>
    <x v="0"/>
    <s v="United States"/>
    <s v="Omaha"/>
    <x v="8"/>
    <n v="68104"/>
    <x v="2"/>
    <s v="FUR-FU-10003664"/>
    <x v="0"/>
    <x v="5"/>
    <s v="Electrix Architect's Clamp-On Swing Arm Lamp, Black"/>
    <n v="1336.4399999999998"/>
    <n v="14"/>
    <n v="0"/>
    <n v="387.56759999999986"/>
  </r>
  <r>
    <n v="7389"/>
    <s v="CA-2016-105732"/>
    <x v="1160"/>
    <d v="2016-09-18T00:00:00"/>
    <s v="Standard Class"/>
    <s v="AG-10270"/>
    <s v="Alejandro Grove"/>
    <x v="0"/>
    <s v="United States"/>
    <s v="Omaha"/>
    <x v="8"/>
    <n v="68104"/>
    <x v="2"/>
    <s v="TEC-PH-10004897"/>
    <x v="2"/>
    <x v="7"/>
    <s v="Mediabridge Sport Armband iPhone 5s"/>
    <n v="29.97"/>
    <n v="3"/>
    <n v="0"/>
    <n v="0.29969999999999963"/>
  </r>
  <r>
    <n v="7390"/>
    <s v="CA-2017-108035"/>
    <x v="1161"/>
    <d v="2017-12-03T00:00:00"/>
    <s v="Standard Class"/>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s v="Standard Class"/>
    <s v="TT-21070"/>
    <s v="Ted Trevino"/>
    <x v="0"/>
    <s v="United States"/>
    <s v="Chattanooga"/>
    <x v="18"/>
    <n v="37421"/>
    <x v="0"/>
    <s v="FUR-FU-10004017"/>
    <x v="0"/>
    <x v="5"/>
    <s v="Executive Impressions 13&quot; Chairman Wall Clock"/>
    <n v="101.52000000000001"/>
    <n v="5"/>
    <n v="0.2"/>
    <n v="19.034999999999989"/>
  </r>
  <r>
    <n v="7392"/>
    <s v="CA-2017-160031"/>
    <x v="769"/>
    <d v="2017-12-07T00:00:00"/>
    <s v="Second Class"/>
    <s v="LT-16765"/>
    <s v="Larry Tron"/>
    <x v="0"/>
    <s v="United States"/>
    <s v="Fairfield"/>
    <x v="24"/>
    <n v="45014"/>
    <x v="3"/>
    <s v="OFF-PA-10000241"/>
    <x v="1"/>
    <x v="10"/>
    <s v="IBM Multi-Purpose Copy Paper, 8 1/2 x 11&quot;, Case"/>
    <n v="74.352000000000004"/>
    <n v="3"/>
    <n v="0.2"/>
    <n v="23.234999999999992"/>
  </r>
  <r>
    <n v="7393"/>
    <s v="CA-2017-147844"/>
    <x v="743"/>
    <d v="2017-05-06T00:00:00"/>
    <s v="Standard Class"/>
    <s v="DD-13570"/>
    <s v="Dorothy Dickinson"/>
    <x v="0"/>
    <s v="United States"/>
    <s v="Los Angeles"/>
    <x v="1"/>
    <n v="90049"/>
    <x v="1"/>
    <s v="OFF-PA-10003016"/>
    <x v="1"/>
    <x v="10"/>
    <s v="Adams &quot;While You Were Out&quot; Message Pads"/>
    <n v="15.700000000000001"/>
    <n v="5"/>
    <n v="0"/>
    <n v="7.0649999999999995"/>
  </r>
  <r>
    <n v="7394"/>
    <s v="CA-2017-147844"/>
    <x v="743"/>
    <d v="2017-05-06T00:00:00"/>
    <s v="Standard Class"/>
    <s v="DD-13570"/>
    <s v="Dorothy Dickinson"/>
    <x v="0"/>
    <s v="United States"/>
    <s v="Los Angeles"/>
    <x v="1"/>
    <n v="90049"/>
    <x v="1"/>
    <s v="OFF-AR-10001615"/>
    <x v="1"/>
    <x v="6"/>
    <s v="Newell 34"/>
    <n v="59.519999999999996"/>
    <n v="3"/>
    <n v="0"/>
    <n v="15.475200000000001"/>
  </r>
  <r>
    <n v="7395"/>
    <s v="CA-2017-147844"/>
    <x v="743"/>
    <d v="2017-05-06T00:00:00"/>
    <s v="Standard Class"/>
    <s v="DD-13570"/>
    <s v="Dorothy Dickinson"/>
    <x v="0"/>
    <s v="United States"/>
    <s v="Los Angeles"/>
    <x v="1"/>
    <n v="90049"/>
    <x v="1"/>
    <s v="OFF-PA-10002713"/>
    <x v="1"/>
    <x v="10"/>
    <s v="Adams Phone Message Book, 200 Message Capacity, 8 1/16” x 11”"/>
    <n v="34.4"/>
    <n v="5"/>
    <n v="0"/>
    <n v="15.823999999999998"/>
  </r>
  <r>
    <n v="7396"/>
    <s v="CA-2016-110975"/>
    <x v="591"/>
    <d v="2016-12-30T00:00:00"/>
    <s v="Standard Class"/>
    <s v="DB-12970"/>
    <s v="Darren Budd"/>
    <x v="1"/>
    <s v="United States"/>
    <s v="New York City"/>
    <x v="15"/>
    <n v="10024"/>
    <x v="3"/>
    <s v="FUR-TA-10002958"/>
    <x v="0"/>
    <x v="3"/>
    <s v="Bevis Oval Conference Table, Walnut"/>
    <n v="313.17599999999999"/>
    <n v="2"/>
    <n v="0.4"/>
    <n v="-120.05080000000007"/>
  </r>
  <r>
    <n v="7397"/>
    <s v="CA-2016-110975"/>
    <x v="591"/>
    <d v="2016-12-30T00:00:00"/>
    <s v="Standard Class"/>
    <s v="DB-12970"/>
    <s v="Darren Budd"/>
    <x v="1"/>
    <s v="United States"/>
    <s v="New York City"/>
    <x v="15"/>
    <n v="10024"/>
    <x v="3"/>
    <s v="FUR-CH-10003746"/>
    <x v="0"/>
    <x v="1"/>
    <s v="Hon 4070 Series Pagoda Round Back Stacking Chairs"/>
    <n v="866.64599999999996"/>
    <n v="3"/>
    <n v="0.1"/>
    <n v="173.32919999999999"/>
  </r>
  <r>
    <n v="7398"/>
    <s v="CA-2014-141649"/>
    <x v="587"/>
    <d v="2014-09-30T00:00:00"/>
    <s v="Same Day"/>
    <s v="DM-12955"/>
    <s v="Dario Medina"/>
    <x v="1"/>
    <s v="United States"/>
    <s v="Fairfield"/>
    <x v="24"/>
    <n v="45014"/>
    <x v="3"/>
    <s v="OFF-AP-10003217"/>
    <x v="1"/>
    <x v="9"/>
    <s v="Eureka Sanitaire  Commercial Upright"/>
    <n v="795.40800000000013"/>
    <n v="6"/>
    <n v="0.2"/>
    <n v="59.655599999999993"/>
  </r>
  <r>
    <n v="7399"/>
    <s v="CA-2014-124807"/>
    <x v="136"/>
    <d v="2014-07-15T00:00:00"/>
    <s v="Second Class"/>
    <s v="ME-17725"/>
    <s v="Max Engle"/>
    <x v="0"/>
    <s v="United States"/>
    <s v="Chicago"/>
    <x v="10"/>
    <n v="60610"/>
    <x v="2"/>
    <s v="OFF-PA-10001526"/>
    <x v="1"/>
    <x v="10"/>
    <s v="Xerox 1949"/>
    <n v="35.856000000000002"/>
    <n v="9"/>
    <n v="0.2"/>
    <n v="12.997800000000003"/>
  </r>
  <r>
    <n v="7400"/>
    <s v="CA-2014-124807"/>
    <x v="136"/>
    <d v="2014-07-15T00:00:00"/>
    <s v="Second Class"/>
    <s v="ME-17725"/>
    <s v="Max Engle"/>
    <x v="0"/>
    <s v="United States"/>
    <s v="Chicago"/>
    <x v="10"/>
    <n v="60610"/>
    <x v="2"/>
    <s v="TEC-AC-10002857"/>
    <x v="2"/>
    <x v="11"/>
    <s v="Verbatim 25 GB 6x Blu-ray Single Layer Recordable Disc, 1/Pack"/>
    <n v="23.840000000000003"/>
    <n v="4"/>
    <n v="0.2"/>
    <n v="3.2779999999999987"/>
  </r>
  <r>
    <n v="7401"/>
    <s v="CA-2016-110009"/>
    <x v="162"/>
    <d v="2016-09-13T00:00:00"/>
    <s v="Standard Class"/>
    <s v="TR-21325"/>
    <s v="Toby Ritter"/>
    <x v="0"/>
    <s v="United States"/>
    <s v="Seattle"/>
    <x v="4"/>
    <n v="98103"/>
    <x v="1"/>
    <s v="FUR-FU-10003039"/>
    <x v="0"/>
    <x v="5"/>
    <s v="Howard Miller 11-1/2&quot; Diameter Grantwood Wall Clock"/>
    <n v="43.13"/>
    <n v="1"/>
    <n v="0"/>
    <n v="14.664200000000001"/>
  </r>
  <r>
    <n v="7402"/>
    <s v="CA-2016-110009"/>
    <x v="162"/>
    <d v="2016-09-13T00:00:00"/>
    <s v="Standard Class"/>
    <s v="TR-21325"/>
    <s v="Toby Ritter"/>
    <x v="0"/>
    <s v="United States"/>
    <s v="Seattle"/>
    <x v="4"/>
    <n v="98103"/>
    <x v="1"/>
    <s v="OFF-PA-10002615"/>
    <x v="1"/>
    <x v="10"/>
    <s v="Ampad Gold Fibre Wirebound Steno Books, 6&quot; x 9&quot;, Gregg Ruled"/>
    <n v="30.87"/>
    <n v="7"/>
    <n v="0"/>
    <n v="14.200199999999999"/>
  </r>
  <r>
    <n v="7403"/>
    <s v="CA-2017-168172"/>
    <x v="634"/>
    <d v="2017-08-10T00:00:00"/>
    <s v="Standard Class"/>
    <s v="SH-20395"/>
    <s v="Shahid Hopkins"/>
    <x v="0"/>
    <s v="United States"/>
    <s v="New York City"/>
    <x v="15"/>
    <n v="10011"/>
    <x v="3"/>
    <s v="OFF-SU-10002573"/>
    <x v="1"/>
    <x v="14"/>
    <s v="Acme 10&quot; Easy Grip Assistive Scissors"/>
    <n v="70.12"/>
    <n v="4"/>
    <n v="0"/>
    <n v="21.035999999999994"/>
  </r>
  <r>
    <n v="7404"/>
    <s v="CA-2015-100146"/>
    <x v="263"/>
    <d v="2015-05-19T00:00:00"/>
    <s v="Standard Class"/>
    <s v="CB-12535"/>
    <s v="Claudia Bergmann"/>
    <x v="1"/>
    <s v="United States"/>
    <s v="Camarillo"/>
    <x v="1"/>
    <n v="93010"/>
    <x v="1"/>
    <s v="FUR-BO-10004015"/>
    <x v="0"/>
    <x v="0"/>
    <s v="Bush Andora Bookcase, Maple/Graphite Gray Finish"/>
    <n v="509.95749999999992"/>
    <n v="5"/>
    <n v="0.15"/>
    <n v="41.996499999999941"/>
  </r>
  <r>
    <n v="7405"/>
    <s v="CA-2015-100146"/>
    <x v="263"/>
    <d v="2015-05-19T00:00:00"/>
    <s v="Standard Class"/>
    <s v="CB-12535"/>
    <s v="Claudia Bergmann"/>
    <x v="1"/>
    <s v="United States"/>
    <s v="Camarillo"/>
    <x v="1"/>
    <n v="93010"/>
    <x v="1"/>
    <s v="FUR-FU-10001979"/>
    <x v="0"/>
    <x v="5"/>
    <s v="Dana Halogen Swing-Arm Architect Lamp"/>
    <n v="122.91"/>
    <n v="3"/>
    <n v="0"/>
    <n v="34.414800000000007"/>
  </r>
  <r>
    <n v="7406"/>
    <s v="CA-2015-100146"/>
    <x v="263"/>
    <d v="2015-05-19T00:00:00"/>
    <s v="Standard Class"/>
    <s v="CB-12535"/>
    <s v="Claudia Bergmann"/>
    <x v="1"/>
    <s v="United States"/>
    <s v="Camarillo"/>
    <x v="1"/>
    <n v="93010"/>
    <x v="1"/>
    <s v="FUR-CH-10003833"/>
    <x v="0"/>
    <x v="1"/>
    <s v="Novimex Fabric Task Chair"/>
    <n v="97.567999999999998"/>
    <n v="2"/>
    <n v="0.2"/>
    <n v="-6.0980000000000025"/>
  </r>
  <r>
    <n v="7407"/>
    <s v="CA-2015-100146"/>
    <x v="263"/>
    <d v="2015-05-19T00:00:00"/>
    <s v="Standard Class"/>
    <s v="CB-12535"/>
    <s v="Claudia Bergmann"/>
    <x v="1"/>
    <s v="United States"/>
    <s v="Camarillo"/>
    <x v="1"/>
    <n v="93010"/>
    <x v="1"/>
    <s v="FUR-CH-10004495"/>
    <x v="0"/>
    <x v="1"/>
    <s v="Global Leather and Oak Executive Chair, Black"/>
    <n v="722.35200000000009"/>
    <n v="3"/>
    <n v="0.2"/>
    <n v="81.264599999999916"/>
  </r>
  <r>
    <n v="7408"/>
    <s v="CA-2017-152079"/>
    <x v="176"/>
    <d v="2017-01-21T00:00:00"/>
    <s v="First Class"/>
    <s v="ML-17410"/>
    <s v="Maris LaWare"/>
    <x v="0"/>
    <s v="United States"/>
    <s v="Chicago"/>
    <x v="10"/>
    <n v="60653"/>
    <x v="2"/>
    <s v="OFF-LA-10001613"/>
    <x v="1"/>
    <x v="2"/>
    <s v="Avery File Folder Labels"/>
    <n v="11.52"/>
    <n v="5"/>
    <n v="0.2"/>
    <n v="4.1760000000000002"/>
  </r>
  <r>
    <n v="7409"/>
    <s v="CA-2016-129728"/>
    <x v="198"/>
    <d v="2016-06-06T00:00:00"/>
    <s v="Standard Class"/>
    <s v="JG-15310"/>
    <s v="Jason Gross"/>
    <x v="1"/>
    <s v="United States"/>
    <s v="Los Angeles"/>
    <x v="1"/>
    <n v="90032"/>
    <x v="1"/>
    <s v="FUR-FU-10003247"/>
    <x v="0"/>
    <x v="5"/>
    <s v="36X48 HARDFLOOR CHAIRMAT"/>
    <n v="167.84"/>
    <n v="8"/>
    <n v="0"/>
    <n v="11.748799999999989"/>
  </r>
  <r>
    <n v="7410"/>
    <s v="CA-2014-121769"/>
    <x v="918"/>
    <d v="2014-04-12T00:00:00"/>
    <s v="Standard Class"/>
    <s v="JS-15880"/>
    <s v="John Stevenson"/>
    <x v="0"/>
    <s v="United States"/>
    <s v="Toledo"/>
    <x v="24"/>
    <n v="43615"/>
    <x v="3"/>
    <s v="FUR-TA-10004442"/>
    <x v="0"/>
    <x v="3"/>
    <s v="Riverside Furniture Stanwyck Manor Table Series"/>
    <n v="172.11"/>
    <n v="1"/>
    <n v="0.4"/>
    <n v="-94.660500000000013"/>
  </r>
  <r>
    <n v="7411"/>
    <s v="CA-2014-103058"/>
    <x v="149"/>
    <d v="2014-07-24T00:00:00"/>
    <s v="First Class"/>
    <s v="AG-10270"/>
    <s v="Alejandro Grove"/>
    <x v="0"/>
    <s v="United States"/>
    <s v="New York City"/>
    <x v="15"/>
    <n v="10011"/>
    <x v="3"/>
    <s v="TEC-AC-10001314"/>
    <x v="2"/>
    <x v="11"/>
    <s v="Case Logic 2.4GHz Wireless Keyboard"/>
    <n v="99.98"/>
    <n v="2"/>
    <n v="0"/>
    <n v="7.9983999999999895"/>
  </r>
  <r>
    <n v="7412"/>
    <s v="CA-2017-121125"/>
    <x v="1109"/>
    <d v="2017-06-03T00:00:00"/>
    <s v="Standard Class"/>
    <s v="MG-17890"/>
    <s v="Michael Granlund"/>
    <x v="2"/>
    <s v="United States"/>
    <s v="Tigard"/>
    <x v="21"/>
    <n v="97224"/>
    <x v="1"/>
    <s v="TEC-PH-10001619"/>
    <x v="2"/>
    <x v="7"/>
    <s v="LG G3"/>
    <n v="156.79200000000003"/>
    <n v="1"/>
    <n v="0.2"/>
    <n v="17.639099999999985"/>
  </r>
  <r>
    <n v="7413"/>
    <s v="CA-2017-121125"/>
    <x v="1109"/>
    <d v="2017-06-03T00:00:00"/>
    <s v="Standard Class"/>
    <s v="MG-17890"/>
    <s v="Michael Granlund"/>
    <x v="2"/>
    <s v="United States"/>
    <s v="Tigard"/>
    <x v="21"/>
    <n v="97224"/>
    <x v="1"/>
    <s v="TEC-AC-10002323"/>
    <x v="2"/>
    <x v="11"/>
    <s v="SanDisk Ultra 32 GB MicroSDHC Class 10 Memory Card"/>
    <n v="35.360000000000007"/>
    <n v="2"/>
    <n v="0.2"/>
    <n v="-3.0939999999999994"/>
  </r>
  <r>
    <n v="7414"/>
    <s v="CA-2017-121125"/>
    <x v="1109"/>
    <d v="2017-06-03T00:00:00"/>
    <s v="Standard Class"/>
    <s v="MG-17890"/>
    <s v="Michael Granlund"/>
    <x v="2"/>
    <s v="United States"/>
    <s v="Tigard"/>
    <x v="21"/>
    <n v="97224"/>
    <x v="1"/>
    <s v="FUR-FU-10000820"/>
    <x v="0"/>
    <x v="5"/>
    <s v="Tensor Brushed Steel Torchiere Floor Lamp"/>
    <n v="13.591999999999999"/>
    <n v="1"/>
    <n v="0.2"/>
    <n v="-0.33980000000000032"/>
  </r>
  <r>
    <n v="7415"/>
    <s v="US-2016-114013"/>
    <x v="69"/>
    <d v="2016-03-15T00:00:00"/>
    <s v="Second Class"/>
    <s v="SC-20770"/>
    <s v="Stewart Carmichael"/>
    <x v="1"/>
    <s v="United States"/>
    <s v="Philadelphia"/>
    <x v="9"/>
    <n v="19134"/>
    <x v="3"/>
    <s v="FUR-CH-10004287"/>
    <x v="0"/>
    <x v="1"/>
    <s v="SAFCO Arco Folding Chair"/>
    <n v="386.67999999999995"/>
    <n v="2"/>
    <n v="0.3"/>
    <n v="-5.5240000000000293"/>
  </r>
  <r>
    <n v="7416"/>
    <s v="US-2016-114013"/>
    <x v="69"/>
    <d v="2016-03-15T00:00:00"/>
    <s v="Second Class"/>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s v="Second Class"/>
    <s v="SC-20770"/>
    <s v="Stewart Carmichael"/>
    <x v="1"/>
    <s v="United States"/>
    <s v="Philadelphia"/>
    <x v="9"/>
    <n v="19134"/>
    <x v="3"/>
    <s v="TEC-PH-10001494"/>
    <x v="2"/>
    <x v="7"/>
    <s v="Polycom CX600 IP Phone VoIP phone"/>
    <n v="539.91"/>
    <n v="3"/>
    <n v="0.4"/>
    <n v="-116.98049999999998"/>
  </r>
  <r>
    <n v="7418"/>
    <s v="US-2016-114013"/>
    <x v="69"/>
    <d v="2016-03-15T00:00:00"/>
    <s v="Second Class"/>
    <s v="SC-20770"/>
    <s v="Stewart Carmichael"/>
    <x v="1"/>
    <s v="United States"/>
    <s v="Philadelphia"/>
    <x v="9"/>
    <n v="19134"/>
    <x v="3"/>
    <s v="OFF-PA-10004996"/>
    <x v="1"/>
    <x v="10"/>
    <s v="Speediset Carbonless Redi-Letter 7&quot; x 8 1/2&quot;"/>
    <n v="41.240000000000009"/>
    <n v="5"/>
    <n v="0.2"/>
    <n v="13.918499999999998"/>
  </r>
  <r>
    <n v="7419"/>
    <s v="US-2016-114013"/>
    <x v="69"/>
    <d v="2016-03-15T00:00:00"/>
    <s v="Second Class"/>
    <s v="SC-20770"/>
    <s v="Stewart Carmichael"/>
    <x v="1"/>
    <s v="United States"/>
    <s v="Philadelphia"/>
    <x v="9"/>
    <n v="19134"/>
    <x v="3"/>
    <s v="OFF-BI-10004318"/>
    <x v="1"/>
    <x v="8"/>
    <s v="Ibico EB-19 Dual Function Manual Binding System"/>
    <n v="51.897000000000013"/>
    <n v="1"/>
    <n v="0.7"/>
    <n v="-41.517600000000002"/>
  </r>
  <r>
    <n v="7420"/>
    <s v="US-2016-114013"/>
    <x v="69"/>
    <d v="2016-03-15T00:00:00"/>
    <s v="Second Class"/>
    <s v="SC-20770"/>
    <s v="Stewart Carmichael"/>
    <x v="1"/>
    <s v="United States"/>
    <s v="Philadelphia"/>
    <x v="9"/>
    <n v="19134"/>
    <x v="3"/>
    <s v="OFF-ST-10002574"/>
    <x v="1"/>
    <x v="4"/>
    <s v="SAFCO Commercial Wire Shelving, Black"/>
    <n v="552.55999999999995"/>
    <n v="5"/>
    <n v="0.2"/>
    <n v="-138.13999999999999"/>
  </r>
  <r>
    <n v="7421"/>
    <s v="US-2016-114013"/>
    <x v="69"/>
    <d v="2016-03-15T00:00:00"/>
    <s v="Second Class"/>
    <s v="SC-20770"/>
    <s v="Stewart Carmichael"/>
    <x v="1"/>
    <s v="United States"/>
    <s v="Philadelphia"/>
    <x v="9"/>
    <n v="19134"/>
    <x v="3"/>
    <s v="OFF-BI-10002353"/>
    <x v="1"/>
    <x v="8"/>
    <s v="GBC VeloBind Cover Sets"/>
    <n v="23.160000000000004"/>
    <n v="5"/>
    <n v="0.7"/>
    <n v="-15.439999999999998"/>
  </r>
  <r>
    <n v="7422"/>
    <s v="US-2016-114013"/>
    <x v="69"/>
    <d v="2016-03-15T00:00:00"/>
    <s v="Second Class"/>
    <s v="SC-20770"/>
    <s v="Stewart Carmichael"/>
    <x v="1"/>
    <s v="United States"/>
    <s v="Philadelphia"/>
    <x v="9"/>
    <n v="19134"/>
    <x v="3"/>
    <s v="OFF-ST-10003641"/>
    <x v="1"/>
    <x v="4"/>
    <s v="Space Solutions Industrial Galvanized Steel Shelving."/>
    <n v="126.08"/>
    <n v="2"/>
    <n v="0.2"/>
    <n v="-28.367999999999984"/>
  </r>
  <r>
    <n v="7423"/>
    <s v="US-2016-114013"/>
    <x v="69"/>
    <d v="2016-03-15T00:00:00"/>
    <s v="Second Class"/>
    <s v="SC-20770"/>
    <s v="Stewart Carmichael"/>
    <x v="1"/>
    <s v="United States"/>
    <s v="Philadelphia"/>
    <x v="9"/>
    <n v="19134"/>
    <x v="3"/>
    <s v="TEC-MA-10001148"/>
    <x v="2"/>
    <x v="15"/>
    <s v="Okidata MB491 Multifunction Printer"/>
    <n v="449.1"/>
    <n v="3"/>
    <n v="0.7"/>
    <n v="-643.70999999999981"/>
  </r>
  <r>
    <n v="7424"/>
    <s v="CA-2017-135069"/>
    <x v="318"/>
    <d v="2017-04-14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s v="Standard Class"/>
    <s v="BS-11755"/>
    <s v="Bruce Stewart"/>
    <x v="0"/>
    <s v="United States"/>
    <s v="Philadelphia"/>
    <x v="9"/>
    <n v="19143"/>
    <x v="3"/>
    <s v="FUR-FU-10003878"/>
    <x v="0"/>
    <x v="5"/>
    <s v="Linden 10&quot; Round Wall Clock, Black"/>
    <n v="36.671999999999997"/>
    <n v="3"/>
    <n v="0.2"/>
    <n v="6.4176000000000002"/>
  </r>
  <r>
    <n v="7426"/>
    <s v="CA-2016-101693"/>
    <x v="674"/>
    <d v="2016-06-27T00:00:00"/>
    <s v="Second Class"/>
    <s v="LC-17140"/>
    <s v="Logan Currie"/>
    <x v="0"/>
    <s v="United States"/>
    <s v="Houston"/>
    <x v="5"/>
    <n v="77070"/>
    <x v="2"/>
    <s v="FUR-CH-10001146"/>
    <x v="0"/>
    <x v="1"/>
    <s v="Global Value Mid-Back Manager's Chair, Gray"/>
    <n v="85.245999999999995"/>
    <n v="2"/>
    <n v="0.3"/>
    <n v="-6.0890000000000057"/>
  </r>
  <r>
    <n v="7427"/>
    <s v="CA-2016-101693"/>
    <x v="674"/>
    <d v="2016-06-27T00:00:00"/>
    <s v="Second Class"/>
    <s v="LC-17140"/>
    <s v="Logan Currie"/>
    <x v="0"/>
    <s v="United States"/>
    <s v="Houston"/>
    <x v="5"/>
    <n v="77070"/>
    <x v="2"/>
    <s v="FUR-FU-10003919"/>
    <x v="0"/>
    <x v="5"/>
    <s v="Eldon Executive Woodline II Cherry Finish Desk Accessories"/>
    <n v="32.712000000000003"/>
    <n v="2"/>
    <n v="0.6"/>
    <n v="-26.169599999999996"/>
  </r>
  <r>
    <n v="7428"/>
    <s v="US-2014-164763"/>
    <x v="461"/>
    <d v="2014-03-21T00:00:00"/>
    <s v="Standard Class"/>
    <s v="MH-17440"/>
    <s v="Mark Haberlin"/>
    <x v="1"/>
    <s v="United States"/>
    <s v="Jackson"/>
    <x v="35"/>
    <n v="39212"/>
    <x v="0"/>
    <s v="OFF-BI-10000605"/>
    <x v="1"/>
    <x v="8"/>
    <s v="Acco Pressboard Covers with Storage Hooks, 9 1/2&quot; x 11&quot;, Executive Red"/>
    <n v="11.43"/>
    <n v="3"/>
    <n v="0"/>
    <n v="5.3720999999999997"/>
  </r>
  <r>
    <n v="7429"/>
    <s v="US-2014-164763"/>
    <x v="461"/>
    <d v="2014-03-21T00:00:00"/>
    <s v="Standard Class"/>
    <s v="MH-17440"/>
    <s v="Mark Haberlin"/>
    <x v="1"/>
    <s v="United States"/>
    <s v="Jackson"/>
    <x v="35"/>
    <n v="39212"/>
    <x v="0"/>
    <s v="OFF-BI-10000309"/>
    <x v="1"/>
    <x v="8"/>
    <s v="GBC Twin Loop Wire Binding Elements, 9/16&quot; Spine, Black"/>
    <n v="30.44"/>
    <n v="2"/>
    <n v="0"/>
    <n v="14.9156"/>
  </r>
  <r>
    <n v="7430"/>
    <s v="US-2014-164763"/>
    <x v="461"/>
    <d v="2014-03-21T00:00:00"/>
    <s v="Standard Class"/>
    <s v="MH-17440"/>
    <s v="Mark Haberlin"/>
    <x v="1"/>
    <s v="United States"/>
    <s v="Jackson"/>
    <x v="35"/>
    <n v="39212"/>
    <x v="0"/>
    <s v="OFF-PA-10003349"/>
    <x v="1"/>
    <x v="10"/>
    <s v="Xerox 1957"/>
    <n v="12.96"/>
    <n v="2"/>
    <n v="0"/>
    <n v="6.3504000000000005"/>
  </r>
  <r>
    <n v="7431"/>
    <s v="US-2014-164763"/>
    <x v="461"/>
    <d v="2014-03-21T00:00:00"/>
    <s v="Standard Class"/>
    <s v="MH-17440"/>
    <s v="Mark Haberlin"/>
    <x v="1"/>
    <s v="United States"/>
    <s v="Jackson"/>
    <x v="35"/>
    <n v="39212"/>
    <x v="0"/>
    <s v="OFF-PA-10003063"/>
    <x v="1"/>
    <x v="10"/>
    <s v="EcoTones Memo Sheets"/>
    <n v="16"/>
    <n v="4"/>
    <n v="0"/>
    <n v="7.68"/>
  </r>
  <r>
    <n v="7432"/>
    <s v="US-2014-164763"/>
    <x v="461"/>
    <d v="2014-03-21T00:00:00"/>
    <s v="Standard Class"/>
    <s v="MH-17440"/>
    <s v="Mark Haberlin"/>
    <x v="1"/>
    <s v="United States"/>
    <s v="Jackson"/>
    <x v="35"/>
    <n v="39212"/>
    <x v="0"/>
    <s v="OFF-AP-10003971"/>
    <x v="1"/>
    <x v="9"/>
    <s v="Belkin 6 Outlet Metallic Surge Strip"/>
    <n v="32.67"/>
    <n v="3"/>
    <n v="0"/>
    <n v="8.4942000000000011"/>
  </r>
  <r>
    <n v="7433"/>
    <s v="CA-2014-161249"/>
    <x v="128"/>
    <d v="2014-08-13T00:00:00"/>
    <s v="Standard Class"/>
    <s v="RD-19720"/>
    <s v="Roger Demir"/>
    <x v="0"/>
    <s v="United States"/>
    <s v="Phoenix"/>
    <x v="16"/>
    <n v="85023"/>
    <x v="1"/>
    <s v="OFF-FA-10004838"/>
    <x v="1"/>
    <x v="13"/>
    <s v="Super Bands, 12/Pack"/>
    <n v="4.4640000000000004"/>
    <n v="3"/>
    <n v="0.2"/>
    <n v="-0.94859999999999989"/>
  </r>
  <r>
    <n v="7434"/>
    <s v="CA-2014-161249"/>
    <x v="128"/>
    <d v="2014-08-13T00:00:00"/>
    <s v="Standard Class"/>
    <s v="RD-19720"/>
    <s v="Roger Demir"/>
    <x v="0"/>
    <s v="United States"/>
    <s v="Phoenix"/>
    <x v="16"/>
    <n v="85023"/>
    <x v="1"/>
    <s v="OFF-BI-10001097"/>
    <x v="1"/>
    <x v="8"/>
    <s v="Avery Hole Reinforcements"/>
    <n v="9.3450000000000024"/>
    <n v="5"/>
    <n v="0.7"/>
    <n v="-6.5414999999999992"/>
  </r>
  <r>
    <n v="7435"/>
    <s v="CA-2015-148180"/>
    <x v="353"/>
    <d v="2015-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s v="Standard Class"/>
    <s v="BP-11095"/>
    <s v="Bart Pistole"/>
    <x v="1"/>
    <s v="United States"/>
    <s v="Oxnard"/>
    <x v="1"/>
    <n v="93030"/>
    <x v="1"/>
    <s v="OFF-BI-10003314"/>
    <x v="1"/>
    <x v="8"/>
    <s v="Tuff Stuff Recycled Round Ring Binders"/>
    <n v="23.136000000000003"/>
    <n v="6"/>
    <n v="0.2"/>
    <n v="8.3867999999999991"/>
  </r>
  <r>
    <n v="7437"/>
    <s v="CA-2015-148180"/>
    <x v="353"/>
    <d v="2015-07-31T00:00:00"/>
    <s v="Standard Class"/>
    <s v="BP-11095"/>
    <s v="Bart Pistole"/>
    <x v="1"/>
    <s v="United States"/>
    <s v="Oxnard"/>
    <x v="1"/>
    <n v="93030"/>
    <x v="1"/>
    <s v="OFF-AR-10002067"/>
    <x v="1"/>
    <x v="6"/>
    <s v="Newell 334"/>
    <n v="99.2"/>
    <n v="5"/>
    <n v="0"/>
    <n v="25.792000000000002"/>
  </r>
  <r>
    <n v="7438"/>
    <s v="CA-2014-165568"/>
    <x v="1162"/>
    <d v="2014-02-19T00:00:00"/>
    <s v="Standard Class"/>
    <s v="BF-11020"/>
    <s v="Barry Französisch"/>
    <x v="1"/>
    <s v="United States"/>
    <s v="Seattle"/>
    <x v="4"/>
    <n v="98105"/>
    <x v="1"/>
    <s v="OFF-BI-10001031"/>
    <x v="1"/>
    <x v="8"/>
    <s v="Pressboard Data Binders by Wilson Jones"/>
    <n v="21.36"/>
    <n v="5"/>
    <n v="0.2"/>
    <n v="7.2089999999999996"/>
  </r>
  <r>
    <n v="7439"/>
    <s v="CA-2015-145457"/>
    <x v="539"/>
    <d v="2015-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s v="Standard Class"/>
    <s v="JL-15235"/>
    <s v="Janet Lee"/>
    <x v="0"/>
    <s v="United States"/>
    <s v="Los Angeles"/>
    <x v="1"/>
    <n v="90049"/>
    <x v="1"/>
    <s v="OFF-BI-10000138"/>
    <x v="1"/>
    <x v="8"/>
    <s v="Acco Translucent Poly Ring Binders"/>
    <n v="18.72"/>
    <n v="5"/>
    <n v="0.2"/>
    <n v="6.5519999999999996"/>
  </r>
  <r>
    <n v="7441"/>
    <s v="US-2017-163657"/>
    <x v="264"/>
    <d v="2017-09-06T00:00:00"/>
    <s v="Standard Class"/>
    <s v="JL-15235"/>
    <s v="Janet Lee"/>
    <x v="0"/>
    <s v="United States"/>
    <s v="Los Angeles"/>
    <x v="1"/>
    <n v="90049"/>
    <x v="1"/>
    <s v="FUR-TA-10004607"/>
    <x v="0"/>
    <x v="3"/>
    <s v="Hon 2111 Invitation Series Straight Table"/>
    <n v="236.52800000000002"/>
    <n v="2"/>
    <n v="0.2"/>
    <n v="-2.9566000000000088"/>
  </r>
  <r>
    <n v="7442"/>
    <s v="CA-2015-120446"/>
    <x v="547"/>
    <d v="2015-11-18T00:00:00"/>
    <s v="First Class"/>
    <s v="JG-15805"/>
    <s v="John Grady"/>
    <x v="1"/>
    <s v="United States"/>
    <s v="San Diego"/>
    <x v="1"/>
    <n v="92105"/>
    <x v="1"/>
    <s v="OFF-LA-10003148"/>
    <x v="1"/>
    <x v="2"/>
    <s v="Avery 51"/>
    <n v="18.899999999999999"/>
    <n v="3"/>
    <n v="0"/>
    <n v="8.6939999999999991"/>
  </r>
  <r>
    <n v="7443"/>
    <s v="CA-2014-109932"/>
    <x v="337"/>
    <d v="2014-12-11T00:00:00"/>
    <s v="First Class"/>
    <s v="VP-21760"/>
    <s v="Victoria Pisteka"/>
    <x v="1"/>
    <s v="United States"/>
    <s v="Brownsville"/>
    <x v="5"/>
    <n v="78521"/>
    <x v="2"/>
    <s v="OFF-PA-10001804"/>
    <x v="1"/>
    <x v="10"/>
    <s v="Xerox 195"/>
    <n v="10.688000000000001"/>
    <n v="2"/>
    <n v="0.2"/>
    <n v="3.7407999999999997"/>
  </r>
  <r>
    <n v="7444"/>
    <s v="CA-2014-109932"/>
    <x v="337"/>
    <d v="2014-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s v="Second Class"/>
    <s v="RD-19810"/>
    <s v="Ross DeVincentis"/>
    <x v="2"/>
    <s v="United States"/>
    <s v="Chicago"/>
    <x v="10"/>
    <n v="60610"/>
    <x v="2"/>
    <s v="OFF-PA-10001166"/>
    <x v="1"/>
    <x v="10"/>
    <s v="Xerox 2"/>
    <n v="5.1840000000000011"/>
    <n v="1"/>
    <n v="0.2"/>
    <n v="1.8144"/>
  </r>
  <r>
    <n v="7446"/>
    <s v="CA-2017-127474"/>
    <x v="447"/>
    <d v="2017-02-07T00:00:00"/>
    <s v="Second Class"/>
    <s v="RD-19810"/>
    <s v="Ross DeVincentis"/>
    <x v="2"/>
    <s v="United States"/>
    <s v="Chicago"/>
    <x v="10"/>
    <n v="60610"/>
    <x v="2"/>
    <s v="OFF-PA-10001033"/>
    <x v="1"/>
    <x v="10"/>
    <s v="Xerox 1893"/>
    <n v="65.584000000000003"/>
    <n v="2"/>
    <n v="0.2"/>
    <n v="23.7742"/>
  </r>
  <r>
    <n v="7447"/>
    <s v="CA-2017-127474"/>
    <x v="447"/>
    <d v="2017-02-07T00:00:00"/>
    <s v="Second Class"/>
    <s v="RD-19810"/>
    <s v="Ross DeVincentis"/>
    <x v="2"/>
    <s v="United States"/>
    <s v="Chicago"/>
    <x v="10"/>
    <n v="60610"/>
    <x v="2"/>
    <s v="FUR-FU-10004597"/>
    <x v="0"/>
    <x v="5"/>
    <s v="Eldon Cleatmat Chair Mats for Medium Pile Carpets"/>
    <n v="22.200000000000003"/>
    <n v="1"/>
    <n v="0.6"/>
    <n v="-26.084999999999994"/>
  </r>
  <r>
    <n v="7448"/>
    <s v="CA-2017-127474"/>
    <x v="447"/>
    <d v="2017-02-07T00:00:00"/>
    <s v="Second Class"/>
    <s v="RD-19810"/>
    <s v="Ross DeVincentis"/>
    <x v="2"/>
    <s v="United States"/>
    <s v="Chicago"/>
    <x v="10"/>
    <n v="60610"/>
    <x v="2"/>
    <s v="OFF-PA-10000418"/>
    <x v="1"/>
    <x v="10"/>
    <s v="Xerox 189"/>
    <n v="419.4"/>
    <n v="5"/>
    <n v="0.2"/>
    <n v="146.79"/>
  </r>
  <r>
    <n v="7449"/>
    <s v="CA-2017-115448"/>
    <x v="343"/>
    <d v="2017-11-14T00:00:00"/>
    <s v="First Class"/>
    <s v="MH-18025"/>
    <s v="Michelle Huthwaite"/>
    <x v="0"/>
    <s v="United States"/>
    <s v="Knoxville"/>
    <x v="18"/>
    <n v="37918"/>
    <x v="0"/>
    <s v="FUR-FU-10004090"/>
    <x v="0"/>
    <x v="5"/>
    <s v="Executive Impressions 14&quot; Contract Wall Clock"/>
    <n v="88.920000000000016"/>
    <n v="5"/>
    <n v="0.2"/>
    <n v="14.449499999999986"/>
  </r>
  <r>
    <n v="7450"/>
    <s v="CA-2017-105669"/>
    <x v="697"/>
    <d v="2017-09-22T00:00:00"/>
    <s v="Second Class"/>
    <s v="SJ-20125"/>
    <s v="Sanjit Jacobs"/>
    <x v="2"/>
    <s v="United States"/>
    <s v="Houston"/>
    <x v="5"/>
    <n v="77036"/>
    <x v="2"/>
    <s v="OFF-AR-10000390"/>
    <x v="1"/>
    <x v="6"/>
    <s v="Newell Chalk Holder"/>
    <n v="9.9120000000000008"/>
    <n v="3"/>
    <n v="0.2"/>
    <n v="3.2213999999999996"/>
  </r>
  <r>
    <n v="7451"/>
    <s v="CA-2017-105669"/>
    <x v="697"/>
    <d v="2017-09-22T00:00:00"/>
    <s v="Second Class"/>
    <s v="SJ-20125"/>
    <s v="Sanjit Jacobs"/>
    <x v="2"/>
    <s v="United States"/>
    <s v="Houston"/>
    <x v="5"/>
    <n v="77036"/>
    <x v="2"/>
    <s v="FUR-CH-10003774"/>
    <x v="0"/>
    <x v="1"/>
    <s v="Global Wood Trimmed Manager's Task Chair, Khaki"/>
    <n v="318.43"/>
    <n v="5"/>
    <n v="0.3"/>
    <n v="-77.333000000000013"/>
  </r>
  <r>
    <n v="7452"/>
    <s v="CA-2017-105669"/>
    <x v="697"/>
    <d v="2017-09-22T00:00:00"/>
    <s v="Second Class"/>
    <s v="SJ-20125"/>
    <s v="Sanjit Jacobs"/>
    <x v="2"/>
    <s v="United States"/>
    <s v="Houston"/>
    <x v="5"/>
    <n v="77036"/>
    <x v="2"/>
    <s v="OFF-BI-10002412"/>
    <x v="1"/>
    <x v="8"/>
    <s v="Wilson Jones “Snap” Scratch Pad Binder Tool for Ring Binders"/>
    <n v="5.7999999999999989"/>
    <n v="5"/>
    <n v="0.8"/>
    <n v="-10.15"/>
  </r>
  <r>
    <n v="7453"/>
    <s v="CA-2017-105669"/>
    <x v="697"/>
    <d v="2017-09-22T00:00:00"/>
    <s v="Second Class"/>
    <s v="SJ-20125"/>
    <s v="Sanjit Jacobs"/>
    <x v="2"/>
    <s v="United States"/>
    <s v="Houston"/>
    <x v="5"/>
    <n v="77036"/>
    <x v="2"/>
    <s v="TEC-PH-10002415"/>
    <x v="2"/>
    <x v="7"/>
    <s v="Polycom VoiceStation 500 Conference phone"/>
    <n v="1415.76"/>
    <n v="6"/>
    <n v="0.2"/>
    <n v="88.48500000000007"/>
  </r>
  <r>
    <n v="7454"/>
    <s v="CA-2017-134796"/>
    <x v="643"/>
    <d v="2017-07-01T00:00:00"/>
    <s v="Standard Class"/>
    <s v="FM-14380"/>
    <s v="Fred McMath"/>
    <x v="0"/>
    <s v="United States"/>
    <s v="Bolingbrook"/>
    <x v="10"/>
    <n v="60440"/>
    <x v="2"/>
    <s v="TEC-PH-10003505"/>
    <x v="2"/>
    <x v="7"/>
    <s v="Geemarc AmpliPOWER60"/>
    <n v="148.47999999999999"/>
    <n v="2"/>
    <n v="0.2"/>
    <n v="16.703999999999986"/>
  </r>
  <r>
    <n v="7455"/>
    <s v="CA-2016-137743"/>
    <x v="679"/>
    <d v="2016-08-04T00:00:00"/>
    <s v="Standard Class"/>
    <s v="KH-16360"/>
    <s v="Katherine Hughes"/>
    <x v="0"/>
    <s v="United States"/>
    <s v="Chicago"/>
    <x v="10"/>
    <n v="60623"/>
    <x v="2"/>
    <s v="OFF-LA-10003663"/>
    <x v="1"/>
    <x v="2"/>
    <s v="Avery 498"/>
    <n v="9.2480000000000011"/>
    <n v="4"/>
    <n v="0.2"/>
    <n v="3.1212"/>
  </r>
  <r>
    <n v="7456"/>
    <s v="CA-2016-137743"/>
    <x v="679"/>
    <d v="2016-08-04T00:00:00"/>
    <s v="Standard Class"/>
    <s v="KH-16360"/>
    <s v="Katherine Hughes"/>
    <x v="0"/>
    <s v="United States"/>
    <s v="Chicago"/>
    <x v="10"/>
    <n v="60623"/>
    <x v="2"/>
    <s v="OFF-ST-10001780"/>
    <x v="1"/>
    <x v="4"/>
    <s v="Tennsco 16-Compartment Lockers with Coat Rack"/>
    <n v="1036.624"/>
    <n v="2"/>
    <n v="0.2"/>
    <n v="51.831200000000024"/>
  </r>
  <r>
    <n v="7457"/>
    <s v="CA-2015-137974"/>
    <x v="392"/>
    <d v="2015-04-18T00:00:00"/>
    <s v="First Class"/>
    <s v="LL-16840"/>
    <s v="Lauren Leatherbury"/>
    <x v="0"/>
    <s v="United States"/>
    <s v="Waynesboro"/>
    <x v="17"/>
    <n v="22980"/>
    <x v="0"/>
    <s v="TEC-PH-10002033"/>
    <x v="2"/>
    <x v="7"/>
    <s v="Konftel 250 Conference phone - Charcoal black"/>
    <n v="569.64"/>
    <n v="2"/>
    <n v="0"/>
    <n v="148.10640000000001"/>
  </r>
  <r>
    <n v="7458"/>
    <s v="CA-2015-137974"/>
    <x v="392"/>
    <d v="2015-04-18T00:00:00"/>
    <s v="First Class"/>
    <s v="LL-16840"/>
    <s v="Lauren Leatherbury"/>
    <x v="0"/>
    <s v="United States"/>
    <s v="Waynesboro"/>
    <x v="17"/>
    <n v="22980"/>
    <x v="0"/>
    <s v="OFF-BI-10001036"/>
    <x v="1"/>
    <x v="8"/>
    <s v="Cardinal EasyOpen D-Ring Binders"/>
    <n v="9.14"/>
    <n v="1"/>
    <n v="0"/>
    <n v="4.57"/>
  </r>
  <r>
    <n v="7459"/>
    <s v="CA-2015-137974"/>
    <x v="392"/>
    <d v="2015-04-18T00:00:00"/>
    <s v="First Class"/>
    <s v="LL-16840"/>
    <s v="Lauren Leatherbury"/>
    <x v="0"/>
    <s v="United States"/>
    <s v="Waynesboro"/>
    <x v="17"/>
    <n v="22980"/>
    <x v="0"/>
    <s v="FUR-FU-10001468"/>
    <x v="0"/>
    <x v="5"/>
    <s v="Tenex Antistatic Computer Chair Mats"/>
    <n v="1196.8599999999999"/>
    <n v="7"/>
    <n v="0"/>
    <n v="119.68599999999989"/>
  </r>
  <r>
    <n v="7460"/>
    <s v="CA-2015-137974"/>
    <x v="392"/>
    <d v="2015-04-18T00:00:00"/>
    <s v="First Class"/>
    <s v="LL-16840"/>
    <s v="Lauren Leatherbury"/>
    <x v="0"/>
    <s v="United States"/>
    <s v="Waynesboro"/>
    <x v="17"/>
    <n v="22980"/>
    <x v="0"/>
    <s v="FUR-BO-10001519"/>
    <x v="0"/>
    <x v="0"/>
    <s v="O'Sullivan 3-Shelf Heavy-Duty Bookcases"/>
    <n v="523.26"/>
    <n v="9"/>
    <n v="0"/>
    <n v="125.58240000000001"/>
  </r>
  <r>
    <n v="7461"/>
    <s v="US-2015-136987"/>
    <x v="347"/>
    <d v="2015-04-14T00:00:00"/>
    <s v="Second Class"/>
    <s v="AR-10540"/>
    <s v="Andy Reiter"/>
    <x v="0"/>
    <s v="United States"/>
    <s v="Los Angeles"/>
    <x v="1"/>
    <n v="90004"/>
    <x v="1"/>
    <s v="TEC-CO-10001943"/>
    <x v="2"/>
    <x v="16"/>
    <s v="Canon PC-428 Personal Copier"/>
    <n v="639.96800000000007"/>
    <n v="4"/>
    <n v="0.2"/>
    <n v="215.98919999999998"/>
  </r>
  <r>
    <n v="7462"/>
    <s v="US-2015-136987"/>
    <x v="347"/>
    <d v="2015-04-14T00:00:00"/>
    <s v="Second Class"/>
    <s v="AR-10540"/>
    <s v="Andy Reiter"/>
    <x v="0"/>
    <s v="United States"/>
    <s v="Los Angeles"/>
    <x v="1"/>
    <n v="90004"/>
    <x v="1"/>
    <s v="OFF-PA-10003127"/>
    <x v="1"/>
    <x v="10"/>
    <s v="Easy-staple paper"/>
    <n v="52.76"/>
    <n v="2"/>
    <n v="0"/>
    <n v="24.269599999999997"/>
  </r>
  <r>
    <n v="7463"/>
    <s v="CA-2015-138485"/>
    <x v="914"/>
    <d v="2015-03-01T00:00:00"/>
    <s v="Second Class"/>
    <s v="NP-18670"/>
    <s v="Nora Paige"/>
    <x v="0"/>
    <s v="United States"/>
    <s v="Seattle"/>
    <x v="4"/>
    <n v="98105"/>
    <x v="1"/>
    <s v="TEC-AC-10002076"/>
    <x v="2"/>
    <x v="11"/>
    <s v="Microsoft Natural Keyboard Elite"/>
    <n v="538.92000000000007"/>
    <n v="9"/>
    <n v="0"/>
    <n v="80.837999999999994"/>
  </r>
  <r>
    <n v="7464"/>
    <s v="CA-2016-103709"/>
    <x v="162"/>
    <d v="2016-09-15T00:00:00"/>
    <s v="Standard Class"/>
    <s v="LP-17095"/>
    <s v="Liz Preis"/>
    <x v="0"/>
    <s v="United States"/>
    <s v="Visalia"/>
    <x v="1"/>
    <n v="93277"/>
    <x v="1"/>
    <s v="OFF-AR-10003338"/>
    <x v="1"/>
    <x v="6"/>
    <s v="Eberhard Faber 3 1/2&quot; Golf Pencils"/>
    <n v="14.88"/>
    <n v="2"/>
    <n v="0"/>
    <n v="3.7200000000000006"/>
  </r>
  <r>
    <n v="7465"/>
    <s v="CA-2016-103709"/>
    <x v="162"/>
    <d v="2016-09-15T00:00:00"/>
    <s v="Standard Class"/>
    <s v="LP-17095"/>
    <s v="Liz Preis"/>
    <x v="0"/>
    <s v="United States"/>
    <s v="Visalia"/>
    <x v="1"/>
    <n v="93277"/>
    <x v="1"/>
    <s v="OFF-PA-10004610"/>
    <x v="1"/>
    <x v="10"/>
    <s v="Xerox 1900"/>
    <n v="34.24"/>
    <n v="8"/>
    <n v="0"/>
    <n v="15.407999999999998"/>
  </r>
  <r>
    <n v="7466"/>
    <s v="CA-2016-103709"/>
    <x v="162"/>
    <d v="2016-09-15T00:00:00"/>
    <s v="Standard Class"/>
    <s v="LP-17095"/>
    <s v="Liz Preis"/>
    <x v="0"/>
    <s v="United States"/>
    <s v="Visalia"/>
    <x v="1"/>
    <n v="93277"/>
    <x v="1"/>
    <s v="OFF-ST-10001272"/>
    <x v="1"/>
    <x v="4"/>
    <s v="Mini 13-1/2 Capacity Data Binder Rack, Pearl"/>
    <n v="261.74"/>
    <n v="2"/>
    <n v="0"/>
    <n v="65.435000000000002"/>
  </r>
  <r>
    <n v="7467"/>
    <s v="CA-2016-138282"/>
    <x v="288"/>
    <d v="2016-05-23T00:00:00"/>
    <s v="Standard Class"/>
    <s v="AH-10690"/>
    <s v="Anna Häberlin"/>
    <x v="1"/>
    <s v="United States"/>
    <s v="Los Angeles"/>
    <x v="1"/>
    <n v="90008"/>
    <x v="1"/>
    <s v="OFF-AP-10001366"/>
    <x v="1"/>
    <x v="9"/>
    <s v="Staple holder"/>
    <n v="87.84"/>
    <n v="8"/>
    <n v="0"/>
    <n v="23.716800000000006"/>
  </r>
  <r>
    <n v="7468"/>
    <s v="CA-2017-148985"/>
    <x v="343"/>
    <d v="2017-11-15T00:00:00"/>
    <s v="Second Class"/>
    <s v="TB-21190"/>
    <s v="Thomas Brumley"/>
    <x v="2"/>
    <s v="United States"/>
    <s v="Los Angeles"/>
    <x v="1"/>
    <n v="90045"/>
    <x v="1"/>
    <s v="FUR-FU-10001424"/>
    <x v="0"/>
    <x v="5"/>
    <s v="Dax Clear Box Frame"/>
    <n v="34.92"/>
    <n v="4"/>
    <n v="0"/>
    <n v="11.872799999999998"/>
  </r>
  <r>
    <n v="7469"/>
    <s v="CA-2014-138100"/>
    <x v="1114"/>
    <d v="2014-09-20T00:00:00"/>
    <s v="Standard Class"/>
    <s v="AA-10315"/>
    <s v="Alex Avila"/>
    <x v="0"/>
    <s v="United States"/>
    <s v="New York City"/>
    <x v="15"/>
    <n v="10011"/>
    <x v="3"/>
    <s v="OFF-PA-10000349"/>
    <x v="1"/>
    <x v="10"/>
    <s v="Easy-staple paper"/>
    <n v="14.940000000000001"/>
    <n v="3"/>
    <n v="0"/>
    <n v="7.0218000000000007"/>
  </r>
  <r>
    <n v="7470"/>
    <s v="CA-2014-138100"/>
    <x v="1114"/>
    <d v="2014-09-20T00:00:00"/>
    <s v="Standard Class"/>
    <s v="AA-10315"/>
    <s v="Alex Avila"/>
    <x v="0"/>
    <s v="United States"/>
    <s v="New York City"/>
    <x v="15"/>
    <n v="10011"/>
    <x v="3"/>
    <s v="FUR-FU-10002456"/>
    <x v="0"/>
    <x v="5"/>
    <s v="Master Caster Door Stop, Large Neon Orange"/>
    <n v="14.56"/>
    <n v="2"/>
    <n v="0"/>
    <n v="6.2608000000000015"/>
  </r>
  <r>
    <n v="7471"/>
    <s v="CA-2015-100734"/>
    <x v="426"/>
    <d v="2015-09-20T00:00:00"/>
    <s v="Standard Class"/>
    <s v="AC-10615"/>
    <s v="Ann Chong"/>
    <x v="1"/>
    <s v="United States"/>
    <s v="Philadelphia"/>
    <x v="9"/>
    <n v="19143"/>
    <x v="3"/>
    <s v="OFF-BI-10002609"/>
    <x v="1"/>
    <x v="8"/>
    <s v="Avery Hidden Tab Dividers for Binding Systems"/>
    <n v="3.5760000000000005"/>
    <n v="4"/>
    <n v="0.7"/>
    <n v="-2.8608000000000002"/>
  </r>
  <r>
    <n v="7472"/>
    <s v="CA-2015-100734"/>
    <x v="426"/>
    <d v="2015-09-20T00:00:00"/>
    <s v="Standard Class"/>
    <s v="AC-10615"/>
    <s v="Ann Chong"/>
    <x v="1"/>
    <s v="United States"/>
    <s v="Philadelphia"/>
    <x v="9"/>
    <n v="19143"/>
    <x v="3"/>
    <s v="OFF-ST-10001522"/>
    <x v="1"/>
    <x v="4"/>
    <s v="Gould Plastics 18-Pocket Panel Bin, 34w x 5-1/4d x 20-1/2h"/>
    <n v="147.184"/>
    <n v="2"/>
    <n v="0.2"/>
    <n v="-29.436800000000012"/>
  </r>
  <r>
    <n v="7473"/>
    <s v="CA-2016-139997"/>
    <x v="949"/>
    <d v="2016-07-03T00:00:00"/>
    <s v="First Class"/>
    <s v="EM-14140"/>
    <s v="Eugene Moren"/>
    <x v="2"/>
    <s v="United States"/>
    <s v="Lehi"/>
    <x v="7"/>
    <n v="84043"/>
    <x v="1"/>
    <s v="TEC-CO-10000971"/>
    <x v="2"/>
    <x v="16"/>
    <s v="Hewlett Packard 310 Color Digital Copier"/>
    <n v="1499.95"/>
    <n v="5"/>
    <n v="0"/>
    <n v="449.9849999999999"/>
  </r>
  <r>
    <n v="7474"/>
    <s v="CA-2016-109652"/>
    <x v="342"/>
    <d v="2016-04-15T00:00:00"/>
    <s v="Standard Class"/>
    <s v="QJ-19255"/>
    <s v="Quincy Jones"/>
    <x v="1"/>
    <s v="United States"/>
    <s v="Chicago"/>
    <x v="10"/>
    <n v="60653"/>
    <x v="2"/>
    <s v="OFF-AR-10000034"/>
    <x v="1"/>
    <x v="6"/>
    <s v="BIC Brite Liner Grip Highlighters, Assorted, 5/Pack"/>
    <n v="13.568000000000001"/>
    <n v="4"/>
    <n v="0.2"/>
    <n v="3.2223999999999995"/>
  </r>
  <r>
    <n v="7475"/>
    <s v="CA-2014-167199"/>
    <x v="1037"/>
    <d v="2014-01-10T00:00:00"/>
    <s v="Standard Class"/>
    <s v="ME-17320"/>
    <s v="Maria Etezadi"/>
    <x v="2"/>
    <s v="United States"/>
    <s v="Henderson"/>
    <x v="0"/>
    <n v="42420"/>
    <x v="0"/>
    <s v="FUR-CH-10004063"/>
    <x v="0"/>
    <x v="1"/>
    <s v="Global Deluxe High-Back Manager's Chair"/>
    <n v="2573.8200000000002"/>
    <n v="9"/>
    <n v="0"/>
    <n v="746.40779999999972"/>
  </r>
  <r>
    <n v="7476"/>
    <s v="CA-2014-167199"/>
    <x v="1037"/>
    <d v="2014-01-10T00:00:00"/>
    <s v="Standard Class"/>
    <s v="ME-17320"/>
    <s v="Maria Etezadi"/>
    <x v="2"/>
    <s v="United States"/>
    <s v="Henderson"/>
    <x v="0"/>
    <n v="42420"/>
    <x v="0"/>
    <s v="OFF-BI-10004632"/>
    <x v="1"/>
    <x v="8"/>
    <s v="Ibico Hi-Tech Manual Binding System"/>
    <n v="609.98"/>
    <n v="2"/>
    <n v="0"/>
    <n v="274.49099999999999"/>
  </r>
  <r>
    <n v="7477"/>
    <s v="CA-2014-167199"/>
    <x v="1037"/>
    <d v="2014-01-10T00:00:00"/>
    <s v="Standard Class"/>
    <s v="ME-17320"/>
    <s v="Maria Etezadi"/>
    <x v="2"/>
    <s v="United States"/>
    <s v="Henderson"/>
    <x v="0"/>
    <n v="42420"/>
    <x v="0"/>
    <s v="OFF-AR-10001662"/>
    <x v="1"/>
    <x v="6"/>
    <s v="Rogers Handheld Barrel Pencil Sharpener"/>
    <n v="5.48"/>
    <n v="2"/>
    <n v="0"/>
    <n v="1.4796000000000005"/>
  </r>
  <r>
    <n v="7478"/>
    <s v="CA-2014-167199"/>
    <x v="1037"/>
    <d v="2014-01-10T00:00:00"/>
    <s v="Standard Class"/>
    <s v="ME-17320"/>
    <s v="Maria Etezadi"/>
    <x v="2"/>
    <s v="United States"/>
    <s v="Henderson"/>
    <x v="0"/>
    <n v="42420"/>
    <x v="0"/>
    <s v="TEC-PH-10004977"/>
    <x v="2"/>
    <x v="7"/>
    <s v="GE 30524EE4"/>
    <n v="391.98"/>
    <n v="2"/>
    <n v="0"/>
    <n v="113.67419999999998"/>
  </r>
  <r>
    <n v="7479"/>
    <s v="CA-2014-167199"/>
    <x v="1037"/>
    <d v="2014-01-10T00:00:00"/>
    <s v="Standard Class"/>
    <s v="ME-17320"/>
    <s v="Maria Etezadi"/>
    <x v="2"/>
    <s v="United States"/>
    <s v="Henderson"/>
    <x v="0"/>
    <n v="42420"/>
    <x v="0"/>
    <s v="TEC-PH-10004539"/>
    <x v="2"/>
    <x v="7"/>
    <s v="Wireless Extenders zBoost YX545 SOHO Signal Booster"/>
    <n v="755.96"/>
    <n v="4"/>
    <n v="0"/>
    <n v="204.10919999999999"/>
  </r>
  <r>
    <n v="7480"/>
    <s v="CA-2014-167199"/>
    <x v="1037"/>
    <d v="2014-01-10T00:00:00"/>
    <s v="Standard Class"/>
    <s v="ME-17320"/>
    <s v="Maria Etezadi"/>
    <x v="2"/>
    <s v="United States"/>
    <s v="Henderson"/>
    <x v="0"/>
    <n v="42420"/>
    <x v="0"/>
    <s v="OFF-FA-10001883"/>
    <x v="1"/>
    <x v="13"/>
    <s v="Alliance Super-Size Bands, Assorted Sizes"/>
    <n v="31.12"/>
    <n v="4"/>
    <n v="0"/>
    <n v="0.31119999999999948"/>
  </r>
  <r>
    <n v="7481"/>
    <s v="CA-2014-167199"/>
    <x v="1037"/>
    <d v="2014-01-10T00:00:00"/>
    <s v="Standard Class"/>
    <s v="ME-17320"/>
    <s v="Maria Etezadi"/>
    <x v="2"/>
    <s v="United States"/>
    <s v="Henderson"/>
    <x v="0"/>
    <n v="42420"/>
    <x v="0"/>
    <s v="OFF-PA-10000955"/>
    <x v="1"/>
    <x v="10"/>
    <s v="Southworth 25% Cotton Granite Paper &amp; Envelopes"/>
    <n v="6.54"/>
    <n v="1"/>
    <n v="0"/>
    <n v="3.0084"/>
  </r>
  <r>
    <n v="7482"/>
    <s v="CA-2016-124583"/>
    <x v="142"/>
    <d v="2016-09-03T00:00:00"/>
    <s v="Second Class"/>
    <s v="LB-16795"/>
    <s v="Laurel Beltran"/>
    <x v="2"/>
    <s v="United States"/>
    <s v="Huntington Beach"/>
    <x v="1"/>
    <n v="92646"/>
    <x v="1"/>
    <s v="OFF-EN-10002500"/>
    <x v="1"/>
    <x v="12"/>
    <s v="Globe Weis Peel &amp; Seel First Class Envelopes"/>
    <n v="12.78"/>
    <n v="1"/>
    <n v="0"/>
    <n v="5.7509999999999994"/>
  </r>
  <r>
    <n v="7483"/>
    <s v="CA-2014-113964"/>
    <x v="865"/>
    <d v="2014-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s v="Second Class"/>
    <s v="EB-13705"/>
    <s v="Ed Braxton"/>
    <x v="1"/>
    <s v="United States"/>
    <s v="Philadelphia"/>
    <x v="9"/>
    <n v="19140"/>
    <x v="3"/>
    <s v="FUR-CH-10003774"/>
    <x v="0"/>
    <x v="1"/>
    <s v="Global Wood Trimmed Manager's Task Chair, Khaki"/>
    <n v="445.80200000000002"/>
    <n v="7"/>
    <n v="0.3"/>
    <n v="-108.26620000000001"/>
  </r>
  <r>
    <n v="7485"/>
    <s v="CA-2017-135111"/>
    <x v="116"/>
    <d v="2018-01-02T00:00:00"/>
    <s v="Standard Class"/>
    <s v="CS-12400"/>
    <s v="Christopher Schild"/>
    <x v="2"/>
    <s v="United States"/>
    <s v="Fargo"/>
    <x v="46"/>
    <n v="58103"/>
    <x v="2"/>
    <s v="OFF-AR-10004707"/>
    <x v="1"/>
    <x v="6"/>
    <s v="Staples in misc. colors"/>
    <n v="2.48"/>
    <n v="1"/>
    <n v="0"/>
    <n v="0.86799999999999988"/>
  </r>
  <r>
    <n v="7486"/>
    <s v="CA-2017-135111"/>
    <x v="116"/>
    <d v="2018-01-02T00:00:00"/>
    <s v="Standard Class"/>
    <s v="CS-12400"/>
    <s v="Christopher Schild"/>
    <x v="2"/>
    <s v="United States"/>
    <s v="Fargo"/>
    <x v="46"/>
    <n v="58103"/>
    <x v="2"/>
    <s v="OFF-BI-10004040"/>
    <x v="1"/>
    <x v="8"/>
    <s v="Wilson Jones Impact Binders"/>
    <n v="25.9"/>
    <n v="5"/>
    <n v="0"/>
    <n v="12.690999999999999"/>
  </r>
  <r>
    <n v="7487"/>
    <s v="US-2015-134558"/>
    <x v="546"/>
    <d v="2015-12-24T00:00:00"/>
    <s v="Second Class"/>
    <s v="PM-19135"/>
    <s v="Peter McVee"/>
    <x v="2"/>
    <s v="United States"/>
    <s v="Dover"/>
    <x v="38"/>
    <n v="3820"/>
    <x v="3"/>
    <s v="OFF-PA-10001184"/>
    <x v="1"/>
    <x v="10"/>
    <s v="Xerox 1903"/>
    <n v="29.900000000000002"/>
    <n v="5"/>
    <n v="0"/>
    <n v="14.651"/>
  </r>
  <r>
    <n v="7488"/>
    <s v="US-2015-134558"/>
    <x v="546"/>
    <d v="2015-12-24T00:00:00"/>
    <s v="Second Class"/>
    <s v="PM-19135"/>
    <s v="Peter McVee"/>
    <x v="2"/>
    <s v="United States"/>
    <s v="Dover"/>
    <x v="38"/>
    <n v="3820"/>
    <x v="3"/>
    <s v="TEC-AC-10004145"/>
    <x v="2"/>
    <x v="11"/>
    <s v="Logitech diNovo Edge Keyboard"/>
    <n v="2249.91"/>
    <n v="9"/>
    <n v="0"/>
    <n v="517.47930000000008"/>
  </r>
  <r>
    <n v="7489"/>
    <s v="US-2015-134558"/>
    <x v="546"/>
    <d v="2015-12-24T00:00:00"/>
    <s v="Second Class"/>
    <s v="PM-19135"/>
    <s v="Peter McVee"/>
    <x v="2"/>
    <s v="United States"/>
    <s v="Dover"/>
    <x v="38"/>
    <n v="3820"/>
    <x v="3"/>
    <s v="FUR-TA-10003473"/>
    <x v="0"/>
    <x v="3"/>
    <s v="Bretford Rectangular Conference Table Tops"/>
    <n v="1053.164"/>
    <n v="4"/>
    <n v="0.3"/>
    <n v="-105.31639999999993"/>
  </r>
  <r>
    <n v="7490"/>
    <s v="CA-2017-157196"/>
    <x v="60"/>
    <d v="2017-11-09T00:00:00"/>
    <s v="Standard Class"/>
    <s v="AA-10645"/>
    <s v="Anna Andreadi"/>
    <x v="0"/>
    <s v="United States"/>
    <s v="San Diego"/>
    <x v="1"/>
    <n v="92105"/>
    <x v="1"/>
    <s v="OFF-PA-10003172"/>
    <x v="1"/>
    <x v="10"/>
    <s v="Xerox 1996"/>
    <n v="12.96"/>
    <n v="2"/>
    <n v="0"/>
    <n v="6.2208000000000006"/>
  </r>
  <r>
    <n v="7491"/>
    <s v="CA-2015-108672"/>
    <x v="229"/>
    <d v="2015-09-16T00:00:00"/>
    <s v="Standard Class"/>
    <s v="FA-14230"/>
    <s v="Frank Atkinson"/>
    <x v="1"/>
    <s v="United States"/>
    <s v="Los Angeles"/>
    <x v="1"/>
    <n v="90032"/>
    <x v="1"/>
    <s v="FUR-FU-10003799"/>
    <x v="0"/>
    <x v="5"/>
    <s v="Seth Thomas 13 1/2&quot; Wall Clock"/>
    <n v="106.68"/>
    <n v="6"/>
    <n v="0"/>
    <n v="33.070799999999991"/>
  </r>
  <r>
    <n v="7492"/>
    <s v="US-2017-118598"/>
    <x v="673"/>
    <d v="2017-11-16T00:00:00"/>
    <s v="Same Day"/>
    <s v="CM-12190"/>
    <s v="Charlotte Melton"/>
    <x v="0"/>
    <s v="United States"/>
    <s v="Utica"/>
    <x v="15"/>
    <n v="13501"/>
    <x v="3"/>
    <s v="TEC-PH-10002583"/>
    <x v="2"/>
    <x v="7"/>
    <s v="iOttie HLCRIO102 Car Mount"/>
    <n v="119.94"/>
    <n v="6"/>
    <n v="0"/>
    <n v="5.9969999999999857"/>
  </r>
  <r>
    <n v="7493"/>
    <s v="US-2017-160836"/>
    <x v="220"/>
    <d v="2017-09-16T00:00:00"/>
    <s v="Standard Class"/>
    <s v="CC-12475"/>
    <s v="Cindy Chapman"/>
    <x v="0"/>
    <s v="United States"/>
    <s v="Houston"/>
    <x v="5"/>
    <n v="77070"/>
    <x v="2"/>
    <s v="OFF-PA-10004239"/>
    <x v="1"/>
    <x v="10"/>
    <s v="Xerox 1953"/>
    <n v="10.272000000000002"/>
    <n v="3"/>
    <n v="0.2"/>
    <n v="3.2099999999999982"/>
  </r>
  <r>
    <n v="7494"/>
    <s v="US-2017-160836"/>
    <x v="220"/>
    <d v="2017-09-16T00:00:00"/>
    <s v="Standard Class"/>
    <s v="CC-12475"/>
    <s v="Cindy Chapman"/>
    <x v="0"/>
    <s v="United States"/>
    <s v="Houston"/>
    <x v="5"/>
    <n v="77070"/>
    <x v="2"/>
    <s v="FUR-TA-10002855"/>
    <x v="0"/>
    <x v="3"/>
    <s v="Bevis Round Conference Table Top &amp; Single Column Base"/>
    <n v="512.19000000000005"/>
    <n v="5"/>
    <n v="0.3"/>
    <n v="-65.853000000000009"/>
  </r>
  <r>
    <n v="7495"/>
    <s v="US-2017-160836"/>
    <x v="220"/>
    <d v="2017-09-16T00:00:00"/>
    <s v="Standard Class"/>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s v="Standard Class"/>
    <s v="TC-21295"/>
    <s v="Toby Carlisle"/>
    <x v="0"/>
    <s v="United States"/>
    <s v="Westminster"/>
    <x v="1"/>
    <n v="92683"/>
    <x v="1"/>
    <s v="OFF-BI-10004022"/>
    <x v="1"/>
    <x v="8"/>
    <s v="Acco Suede Grain Vinyl Round Ring Binder"/>
    <n v="4.4479999999999995"/>
    <n v="2"/>
    <n v="0.2"/>
    <n v="1.4455999999999996"/>
  </r>
  <r>
    <n v="7497"/>
    <s v="CA-2017-121048"/>
    <x v="1163"/>
    <d v="2017-07-18T00:00:00"/>
    <s v="Standard Class"/>
    <s v="TC-21295"/>
    <s v="Toby Carlisle"/>
    <x v="0"/>
    <s v="United States"/>
    <s v="Westminster"/>
    <x v="1"/>
    <n v="92683"/>
    <x v="1"/>
    <s v="FUR-FU-10003601"/>
    <x v="0"/>
    <x v="5"/>
    <s v="Deflect-o RollaMat Studded, Beveled Mat for Medium Pile Carpeting"/>
    <n v="276.69"/>
    <n v="3"/>
    <n v="0"/>
    <n v="49.804199999999994"/>
  </r>
  <r>
    <n v="7498"/>
    <s v="CA-2017-121048"/>
    <x v="1163"/>
    <d v="2017-07-18T00:00:00"/>
    <s v="Standard Class"/>
    <s v="TC-21295"/>
    <s v="Toby Carlisle"/>
    <x v="0"/>
    <s v="United States"/>
    <s v="Westminster"/>
    <x v="1"/>
    <n v="92683"/>
    <x v="1"/>
    <s v="OFF-FA-10000490"/>
    <x v="1"/>
    <x v="13"/>
    <s v="OIC Binder Clips, Mini, 1/4&quot; Capacity, Black"/>
    <n v="4.96"/>
    <n v="4"/>
    <n v="0"/>
    <n v="2.3311999999999999"/>
  </r>
  <r>
    <n v="7499"/>
    <s v="CA-2017-121048"/>
    <x v="1163"/>
    <d v="2017-07-18T00:00:00"/>
    <s v="Standard Class"/>
    <s v="TC-21295"/>
    <s v="Toby Carlisle"/>
    <x v="0"/>
    <s v="United States"/>
    <s v="Westminster"/>
    <x v="1"/>
    <n v="92683"/>
    <x v="1"/>
    <s v="OFF-AR-10004042"/>
    <x v="1"/>
    <x v="6"/>
    <s v="BOSTON Model 1800 Electric Pencil Sharpeners, Putty/Woodgrain"/>
    <n v="71.92"/>
    <n v="4"/>
    <n v="0"/>
    <n v="20.856799999999993"/>
  </r>
  <r>
    <n v="7500"/>
    <s v="CA-2017-121048"/>
    <x v="1163"/>
    <d v="2017-07-18T00:00:00"/>
    <s v="Standard Class"/>
    <s v="TC-21295"/>
    <s v="Toby Carlisle"/>
    <x v="0"/>
    <s v="United States"/>
    <s v="Westminster"/>
    <x v="1"/>
    <n v="92683"/>
    <x v="1"/>
    <s v="FUR-FU-10002960"/>
    <x v="0"/>
    <x v="5"/>
    <s v="Eldon 200 Class Desk Accessories, Burgundy"/>
    <n v="18.84"/>
    <n v="3"/>
    <n v="0"/>
    <n v="7.9128000000000007"/>
  </r>
  <r>
    <n v="7501"/>
    <s v="CA-2017-121048"/>
    <x v="1163"/>
    <d v="2017-07-18T00:00:00"/>
    <s v="Standard Class"/>
    <s v="TC-21295"/>
    <s v="Toby Carlisle"/>
    <x v="0"/>
    <s v="United States"/>
    <s v="Westminster"/>
    <x v="1"/>
    <n v="92683"/>
    <x v="1"/>
    <s v="TEC-AC-10000991"/>
    <x v="2"/>
    <x v="11"/>
    <s v="Sony Micro Vault Click 8 GB USB 2.0 Flash Drive"/>
    <n v="140.97"/>
    <n v="3"/>
    <n v="0"/>
    <n v="19.735800000000005"/>
  </r>
  <r>
    <n v="7502"/>
    <s v="CA-2017-121048"/>
    <x v="1163"/>
    <d v="2017-07-18T00:00:00"/>
    <s v="Standard Class"/>
    <s v="TC-21295"/>
    <s v="Toby Carlisle"/>
    <x v="0"/>
    <s v="United States"/>
    <s v="Westminster"/>
    <x v="1"/>
    <n v="92683"/>
    <x v="1"/>
    <s v="TEC-PH-10004977"/>
    <x v="2"/>
    <x v="7"/>
    <s v="GE 30524EE4"/>
    <n v="470.37600000000009"/>
    <n v="3"/>
    <n v="0.2"/>
    <n v="52.917299999999955"/>
  </r>
  <r>
    <n v="7503"/>
    <s v="US-2017-120147"/>
    <x v="983"/>
    <d v="2017-03-30T00:00:00"/>
    <s v="Same Day"/>
    <s v="TB-21400"/>
    <s v="Tom Boeckenhauer"/>
    <x v="0"/>
    <s v="United States"/>
    <s v="Los Angeles"/>
    <x v="1"/>
    <n v="90036"/>
    <x v="1"/>
    <s v="OFF-AR-10000817"/>
    <x v="1"/>
    <x v="6"/>
    <s v="Manco Dry-Lighter Erasable Highlighter"/>
    <n v="6.08"/>
    <n v="2"/>
    <n v="0"/>
    <n v="2.0671999999999997"/>
  </r>
  <r>
    <n v="7504"/>
    <s v="US-2017-120147"/>
    <x v="983"/>
    <d v="2017-03-30T00:00:00"/>
    <s v="Same Day"/>
    <s v="TB-21400"/>
    <s v="Tom Boeckenhauer"/>
    <x v="0"/>
    <s v="United States"/>
    <s v="Los Angeles"/>
    <x v="1"/>
    <n v="90036"/>
    <x v="1"/>
    <s v="TEC-PH-10002447"/>
    <x v="2"/>
    <x v="7"/>
    <s v="AT&amp;T CL83451 4-Handset Telephone"/>
    <n v="164.79200000000003"/>
    <n v="1"/>
    <n v="0.2"/>
    <n v="18.539099999999991"/>
  </r>
  <r>
    <n v="7505"/>
    <s v="CA-2016-158043"/>
    <x v="1011"/>
    <d v="2016-02-04T00:00:00"/>
    <s v="Second Class"/>
    <s v="JK-15325"/>
    <s v="Jason Klamczynski"/>
    <x v="1"/>
    <s v="United States"/>
    <s v="Atlantic City"/>
    <x v="30"/>
    <n v="8401"/>
    <x v="3"/>
    <s v="OFF-EN-10003134"/>
    <x v="1"/>
    <x v="12"/>
    <s v="Staple envelope"/>
    <n v="23.36"/>
    <n v="2"/>
    <n v="0"/>
    <n v="11.68"/>
  </r>
  <r>
    <n v="7506"/>
    <s v="US-2017-106579"/>
    <x v="110"/>
    <d v="2017-06-13T00:00:00"/>
    <s v="Standard Class"/>
    <s v="BW-11200"/>
    <s v="Ben Wallace"/>
    <x v="0"/>
    <s v="United States"/>
    <s v="Skokie"/>
    <x v="10"/>
    <n v="60076"/>
    <x v="2"/>
    <s v="OFF-BI-10000309"/>
    <x v="1"/>
    <x v="8"/>
    <s v="GBC Twin Loop Wire Binding Elements, 9/16&quot; Spine, Black"/>
    <n v="12.175999999999998"/>
    <n v="4"/>
    <n v="0.8"/>
    <n v="-18.872800000000009"/>
  </r>
  <r>
    <n v="7507"/>
    <s v="CA-2014-115889"/>
    <x v="981"/>
    <d v="2014-11-06T00:00:00"/>
    <s v="Standard Class"/>
    <s v="SH-20395"/>
    <s v="Shahid Hopkins"/>
    <x v="0"/>
    <s v="United States"/>
    <s v="San Francisco"/>
    <x v="1"/>
    <n v="94122"/>
    <x v="1"/>
    <s v="TEC-PH-10001615"/>
    <x v="2"/>
    <x v="7"/>
    <s v="AT&amp;T CL82213"/>
    <n v="46.384"/>
    <n v="2"/>
    <n v="0.2"/>
    <n v="5.2181999999999924"/>
  </r>
  <r>
    <n v="7508"/>
    <s v="CA-2014-115889"/>
    <x v="981"/>
    <d v="2014-11-06T00:00:00"/>
    <s v="Standard Class"/>
    <s v="SH-20395"/>
    <s v="Shahid Hopkins"/>
    <x v="0"/>
    <s v="United States"/>
    <s v="San Francisco"/>
    <x v="1"/>
    <n v="94122"/>
    <x v="1"/>
    <s v="OFF-ST-10003208"/>
    <x v="1"/>
    <x v="4"/>
    <s v="Adjustable Depth Letter/Legal Cart"/>
    <n v="362.92"/>
    <n v="2"/>
    <n v="0"/>
    <n v="105.24679999999995"/>
  </r>
  <r>
    <n v="7509"/>
    <s v="US-2017-161935"/>
    <x v="1163"/>
    <d v="2017-07-18T00:00:00"/>
    <s v="Standard Class"/>
    <s v="JL-15835"/>
    <s v="John Lee"/>
    <x v="0"/>
    <s v="United States"/>
    <s v="Columbus"/>
    <x v="24"/>
    <n v="43229"/>
    <x v="3"/>
    <s v="OFF-PA-10000605"/>
    <x v="1"/>
    <x v="10"/>
    <s v="Xerox 1950"/>
    <n v="9.2480000000000011"/>
    <n v="2"/>
    <n v="0.2"/>
    <n v="3.3524000000000003"/>
  </r>
  <r>
    <n v="7510"/>
    <s v="US-2017-161935"/>
    <x v="1163"/>
    <d v="2017-07-18T00:00:00"/>
    <s v="Standard Class"/>
    <s v="JL-15835"/>
    <s v="John Lee"/>
    <x v="0"/>
    <s v="United States"/>
    <s v="Columbus"/>
    <x v="24"/>
    <n v="43229"/>
    <x v="3"/>
    <s v="TEC-PH-10000560"/>
    <x v="2"/>
    <x v="7"/>
    <s v="Samsung Galaxy S III - 16GB - pebble blue (T-Mobile)"/>
    <n v="1889.9459999999999"/>
    <n v="9"/>
    <n v="0.4"/>
    <n v="-377.98919999999998"/>
  </r>
  <r>
    <n v="7511"/>
    <s v="US-2017-161935"/>
    <x v="1163"/>
    <d v="2017-07-18T00:00:00"/>
    <s v="Standard Class"/>
    <s v="JL-15835"/>
    <s v="John Lee"/>
    <x v="0"/>
    <s v="United States"/>
    <s v="Columbus"/>
    <x v="24"/>
    <n v="43229"/>
    <x v="3"/>
    <s v="OFF-ST-10003455"/>
    <x v="1"/>
    <x v="4"/>
    <s v="Tenex File Box, Personal Filing Tote with Lid, Black"/>
    <n v="62.040000000000006"/>
    <n v="5"/>
    <n v="0.2"/>
    <n v="4.6530000000000022"/>
  </r>
  <r>
    <n v="7512"/>
    <s v="US-2017-161935"/>
    <x v="1163"/>
    <d v="2017-07-18T00:00:00"/>
    <s v="Standard Class"/>
    <s v="JL-15835"/>
    <s v="John Lee"/>
    <x v="0"/>
    <s v="United States"/>
    <s v="Columbus"/>
    <x v="24"/>
    <n v="43229"/>
    <x v="3"/>
    <s v="FUR-FU-10002937"/>
    <x v="0"/>
    <x v="5"/>
    <s v="GE 48&quot; Fluorescent Tube, Cool White Energy Saver, 34 Watts, 30/Box"/>
    <n v="396.92000000000007"/>
    <n v="5"/>
    <n v="0.2"/>
    <n v="148.845"/>
  </r>
  <r>
    <n v="7513"/>
    <s v="US-2017-161935"/>
    <x v="1163"/>
    <d v="2017-07-18T00:00:00"/>
    <s v="Standard Class"/>
    <s v="JL-15835"/>
    <s v="John Lee"/>
    <x v="0"/>
    <s v="United States"/>
    <s v="Columbus"/>
    <x v="24"/>
    <n v="43229"/>
    <x v="3"/>
    <s v="OFF-ST-10001837"/>
    <x v="1"/>
    <x v="4"/>
    <s v="SAFCO Mobile Desk Side File, Wire Frame"/>
    <n v="239.45599999999999"/>
    <n v="7"/>
    <n v="0.2"/>
    <n v="17.959200000000003"/>
  </r>
  <r>
    <n v="7514"/>
    <s v="US-2017-161935"/>
    <x v="1163"/>
    <d v="2017-07-18T00:00:00"/>
    <s v="Standard Class"/>
    <s v="JL-15835"/>
    <s v="John Lee"/>
    <x v="0"/>
    <s v="United States"/>
    <s v="Columbus"/>
    <x v="24"/>
    <n v="43229"/>
    <x v="3"/>
    <s v="OFF-AR-10004757"/>
    <x v="1"/>
    <x v="6"/>
    <s v="Crayola Colored Pencils"/>
    <n v="13.120000000000001"/>
    <n v="5"/>
    <n v="0.2"/>
    <n v="2.1319999999999988"/>
  </r>
  <r>
    <n v="7515"/>
    <s v="US-2017-167920"/>
    <x v="34"/>
    <d v="2017-12-12T00:00:00"/>
    <s v="Second Class"/>
    <s v="JL-15835"/>
    <s v="John Lee"/>
    <x v="0"/>
    <s v="United States"/>
    <s v="Richmond"/>
    <x v="0"/>
    <n v="40475"/>
    <x v="0"/>
    <s v="OFF-BI-10004236"/>
    <x v="1"/>
    <x v="8"/>
    <s v="XtraLife ClearVue Slant-D Ring Binder, White, 3&quot;"/>
    <n v="29.36"/>
    <n v="2"/>
    <n v="0"/>
    <n v="13.505599999999999"/>
  </r>
  <r>
    <n v="7516"/>
    <s v="US-2017-167920"/>
    <x v="34"/>
    <d v="2017-12-12T00:00:00"/>
    <s v="Second Class"/>
    <s v="JL-15835"/>
    <s v="John Lee"/>
    <x v="0"/>
    <s v="United States"/>
    <s v="Richmond"/>
    <x v="0"/>
    <n v="40475"/>
    <x v="0"/>
    <s v="OFF-AP-10000159"/>
    <x v="1"/>
    <x v="9"/>
    <s v="Belkin F9M820V08 8 Outlet Surge"/>
    <n v="214.89999999999998"/>
    <n v="5"/>
    <n v="0"/>
    <n v="62.32099999999997"/>
  </r>
  <r>
    <n v="7517"/>
    <s v="US-2017-167920"/>
    <x v="34"/>
    <d v="2017-12-12T00:00:00"/>
    <s v="Second Class"/>
    <s v="JL-15835"/>
    <s v="John Lee"/>
    <x v="0"/>
    <s v="United States"/>
    <s v="Richmond"/>
    <x v="0"/>
    <n v="40475"/>
    <x v="0"/>
    <s v="OFF-BI-10003274"/>
    <x v="1"/>
    <x v="8"/>
    <s v="Avery Durable Slant Ring Binders, No Labels"/>
    <n v="15.92"/>
    <n v="4"/>
    <n v="0"/>
    <n v="7.4824000000000002"/>
  </r>
  <r>
    <n v="7518"/>
    <s v="US-2017-167920"/>
    <x v="34"/>
    <d v="2017-12-12T00:00:00"/>
    <s v="Second Class"/>
    <s v="JL-15835"/>
    <s v="John Lee"/>
    <x v="0"/>
    <s v="United States"/>
    <s v="Richmond"/>
    <x v="0"/>
    <n v="40475"/>
    <x v="0"/>
    <s v="TEC-AC-10001013"/>
    <x v="2"/>
    <x v="11"/>
    <s v="Logitech ClearChat Comfort/USB Headset H390"/>
    <n v="146.44999999999999"/>
    <n v="5"/>
    <n v="0"/>
    <n v="48.328499999999991"/>
  </r>
  <r>
    <n v="7519"/>
    <s v="US-2017-167920"/>
    <x v="34"/>
    <d v="2017-12-12T00:00:00"/>
    <s v="Second Class"/>
    <s v="JL-15835"/>
    <s v="John Lee"/>
    <x v="0"/>
    <s v="United States"/>
    <s v="Richmond"/>
    <x v="0"/>
    <n v="40475"/>
    <x v="0"/>
    <s v="OFF-ST-10004963"/>
    <x v="1"/>
    <x v="4"/>
    <s v="Eldon Gobal File Keepers"/>
    <n v="15.14"/>
    <n v="1"/>
    <n v="0"/>
    <n v="0.60559999999999903"/>
  </r>
  <r>
    <n v="7520"/>
    <s v="US-2017-167920"/>
    <x v="34"/>
    <d v="2017-12-12T00:00:00"/>
    <s v="Second Class"/>
    <s v="JL-15835"/>
    <s v="John Lee"/>
    <x v="0"/>
    <s v="United States"/>
    <s v="Richmond"/>
    <x v="0"/>
    <n v="40475"/>
    <x v="0"/>
    <s v="OFF-LA-10004409"/>
    <x v="1"/>
    <x v="2"/>
    <s v="Avery 492"/>
    <n v="5.76"/>
    <n v="2"/>
    <n v="0"/>
    <n v="2.6495999999999995"/>
  </r>
  <r>
    <n v="7521"/>
    <s v="US-2017-167920"/>
    <x v="34"/>
    <d v="2017-12-12T00:00:00"/>
    <s v="Second Class"/>
    <s v="JL-15835"/>
    <s v="John Lee"/>
    <x v="0"/>
    <s v="United States"/>
    <s v="Richmond"/>
    <x v="0"/>
    <n v="40475"/>
    <x v="0"/>
    <s v="TEC-CO-10001046"/>
    <x v="2"/>
    <x v="16"/>
    <s v="Canon Imageclass D680 Copier / Fax"/>
    <n v="1399.98"/>
    <n v="2"/>
    <n v="0"/>
    <n v="629.99099999999999"/>
  </r>
  <r>
    <n v="7522"/>
    <s v="CA-2016-162383"/>
    <x v="64"/>
    <d v="2016-09-11T00:00:00"/>
    <s v="Standard Class"/>
    <s v="MD-17350"/>
    <s v="Maribeth Dona"/>
    <x v="0"/>
    <s v="United States"/>
    <s v="Lancaster"/>
    <x v="24"/>
    <n v="43130"/>
    <x v="3"/>
    <s v="OFF-BI-10002824"/>
    <x v="1"/>
    <x v="8"/>
    <s v="Recycled Easel Ring Binders"/>
    <n v="8.9520000000000017"/>
    <n v="2"/>
    <n v="0.7"/>
    <n v="-7.4600000000000009"/>
  </r>
  <r>
    <n v="7523"/>
    <s v="CA-2016-162383"/>
    <x v="64"/>
    <d v="2016-09-11T00:00:00"/>
    <s v="Standard Class"/>
    <s v="MD-17350"/>
    <s v="Maribeth Dona"/>
    <x v="0"/>
    <s v="United States"/>
    <s v="Lancaster"/>
    <x v="24"/>
    <n v="43130"/>
    <x v="3"/>
    <s v="OFF-BI-10001757"/>
    <x v="1"/>
    <x v="8"/>
    <s v="Pressboard Hanging Data Binders for Unburst Sheets"/>
    <n v="8.8560000000000016"/>
    <n v="6"/>
    <n v="0.7"/>
    <n v="-6.4944000000000024"/>
  </r>
  <r>
    <n v="7524"/>
    <s v="CA-2016-162383"/>
    <x v="64"/>
    <d v="2016-09-11T00:00:00"/>
    <s v="Standard Class"/>
    <s v="MD-17350"/>
    <s v="Maribeth Dona"/>
    <x v="0"/>
    <s v="United States"/>
    <s v="Lancaster"/>
    <x v="24"/>
    <n v="43130"/>
    <x v="3"/>
    <s v="FUR-CH-10004477"/>
    <x v="0"/>
    <x v="1"/>
    <s v="Global Push Button Manager's Chair, Indigo"/>
    <n v="85.245999999999995"/>
    <n v="2"/>
    <n v="0.3"/>
    <n v="-1.217800000000004"/>
  </r>
  <r>
    <n v="7525"/>
    <s v="CA-2014-125731"/>
    <x v="1076"/>
    <d v="2014-09-16T00:00:00"/>
    <s v="Standard Class"/>
    <s v="CL-12565"/>
    <s v="Clay Ludtke"/>
    <x v="0"/>
    <s v="United States"/>
    <s v="Gresham"/>
    <x v="21"/>
    <n v="97030"/>
    <x v="1"/>
    <s v="OFF-EN-10003072"/>
    <x v="1"/>
    <x v="12"/>
    <s v="Peel &amp; Seel Envelopes"/>
    <n v="21.728000000000002"/>
    <n v="7"/>
    <n v="0.2"/>
    <n v="7.6047999999999991"/>
  </r>
  <r>
    <n v="7526"/>
    <s v="CA-2014-125731"/>
    <x v="1076"/>
    <d v="2014-09-16T00:00:00"/>
    <s v="Standard Class"/>
    <s v="CL-12565"/>
    <s v="Clay Ludtke"/>
    <x v="0"/>
    <s v="United States"/>
    <s v="Gresham"/>
    <x v="21"/>
    <n v="97030"/>
    <x v="1"/>
    <s v="FUR-CH-10003973"/>
    <x v="0"/>
    <x v="1"/>
    <s v="GuestStacker Chair with Chrome Finish Legs"/>
    <n v="1487.04"/>
    <n v="5"/>
    <n v="0.2"/>
    <n v="148.70400000000006"/>
  </r>
  <r>
    <n v="7527"/>
    <s v="US-2017-106145"/>
    <x v="986"/>
    <d v="2017-09-26T00:00:00"/>
    <s v="Same Day"/>
    <s v="RA-19885"/>
    <s v="Ruben Ausman"/>
    <x v="1"/>
    <s v="United States"/>
    <s v="San Francisco"/>
    <x v="1"/>
    <n v="94109"/>
    <x v="1"/>
    <s v="OFF-EN-10001028"/>
    <x v="1"/>
    <x v="12"/>
    <s v="Staple envelope"/>
    <n v="71.88"/>
    <n v="6"/>
    <n v="0"/>
    <n v="33.064799999999998"/>
  </r>
  <r>
    <n v="7528"/>
    <s v="US-2017-106145"/>
    <x v="986"/>
    <d v="2017-09-26T00:00:00"/>
    <s v="Same Day"/>
    <s v="RA-19885"/>
    <s v="Ruben Ausman"/>
    <x v="1"/>
    <s v="United States"/>
    <s v="San Francisco"/>
    <x v="1"/>
    <n v="94109"/>
    <x v="1"/>
    <s v="FUR-FU-10003829"/>
    <x v="0"/>
    <x v="5"/>
    <s v="Stackable Trays"/>
    <n v="9.24"/>
    <n v="3"/>
    <n v="0"/>
    <n v="2.9567999999999994"/>
  </r>
  <r>
    <n v="7529"/>
    <s v="US-2017-106145"/>
    <x v="986"/>
    <d v="2017-09-26T00:00:00"/>
    <s v="Same Day"/>
    <s v="RA-19885"/>
    <s v="Ruben Ausman"/>
    <x v="1"/>
    <s v="United States"/>
    <s v="San Francisco"/>
    <x v="1"/>
    <n v="94109"/>
    <x v="1"/>
    <s v="OFF-PA-10002245"/>
    <x v="1"/>
    <x v="10"/>
    <s v="Xerox 1895"/>
    <n v="35.880000000000003"/>
    <n v="6"/>
    <n v="0"/>
    <n v="16.146000000000001"/>
  </r>
  <r>
    <n v="7530"/>
    <s v="US-2017-106145"/>
    <x v="986"/>
    <d v="2017-09-26T00:00:00"/>
    <s v="Same Day"/>
    <s v="RA-19885"/>
    <s v="Ruben Ausman"/>
    <x v="1"/>
    <s v="United States"/>
    <s v="San Francisco"/>
    <x v="1"/>
    <n v="94109"/>
    <x v="1"/>
    <s v="OFF-BI-10002215"/>
    <x v="1"/>
    <x v="8"/>
    <s v="Wilson Jones Hanging View Binder, White, 1&quot;"/>
    <n v="17.04"/>
    <n v="3"/>
    <n v="0.2"/>
    <n v="5.5379999999999985"/>
  </r>
  <r>
    <n v="7531"/>
    <s v="US-2017-106145"/>
    <x v="986"/>
    <d v="2017-09-26T00:00:00"/>
    <s v="Same Day"/>
    <s v="RA-19885"/>
    <s v="Ruben Ausman"/>
    <x v="1"/>
    <s v="United States"/>
    <s v="San Francisco"/>
    <x v="1"/>
    <n v="94109"/>
    <x v="1"/>
    <s v="OFF-BI-10003925"/>
    <x v="1"/>
    <x v="8"/>
    <s v="Fellowes PB300 Plastic Comb Binding Machine"/>
    <n v="931.17600000000016"/>
    <n v="3"/>
    <n v="0.2"/>
    <n v="314.27190000000002"/>
  </r>
  <r>
    <n v="7532"/>
    <s v="CA-2016-107146"/>
    <x v="26"/>
    <d v="2016-06-19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s v="First Class"/>
    <s v="LC-16885"/>
    <s v="Lena Creighton"/>
    <x v="0"/>
    <s v="United States"/>
    <s v="Longmont"/>
    <x v="22"/>
    <n v="80501"/>
    <x v="1"/>
    <s v="FUR-CH-10004853"/>
    <x v="0"/>
    <x v="1"/>
    <s v="Global Manager's Adjustable Task Chair, Storm"/>
    <n v="483.13599999999997"/>
    <n v="4"/>
    <n v="0.2"/>
    <n v="54.352799999999945"/>
  </r>
  <r>
    <n v="7534"/>
    <s v="US-2017-134642"/>
    <x v="906"/>
    <d v="2017-03-01T00:00:00"/>
    <s v="Standard Class"/>
    <s v="SW-20245"/>
    <s v="Scot Wooten"/>
    <x v="0"/>
    <s v="United States"/>
    <s v="Greenville"/>
    <x v="3"/>
    <n v="27834"/>
    <x v="0"/>
    <s v="FUR-CH-10002880"/>
    <x v="0"/>
    <x v="1"/>
    <s v="Global High-Back Leather Tilter, Burgundy"/>
    <n v="196.78399999999999"/>
    <n v="2"/>
    <n v="0.2"/>
    <n v="-22.138200000000012"/>
  </r>
  <r>
    <n v="7535"/>
    <s v="US-2017-134642"/>
    <x v="906"/>
    <d v="2017-03-01T00:00:00"/>
    <s v="Standard Class"/>
    <s v="SW-20245"/>
    <s v="Scot Wooten"/>
    <x v="0"/>
    <s v="United States"/>
    <s v="Greenville"/>
    <x v="3"/>
    <n v="27834"/>
    <x v="0"/>
    <s v="FUR-BO-10004709"/>
    <x v="0"/>
    <x v="0"/>
    <s v="Bush Westfield Collection Bookcases, Medium Cherry Finish"/>
    <n v="231.92000000000002"/>
    <n v="5"/>
    <n v="0.2"/>
    <n v="5.7980000000000018"/>
  </r>
  <r>
    <n v="7536"/>
    <s v="US-2017-160143"/>
    <x v="185"/>
    <d v="2017-04-07T00:00:00"/>
    <s v="Standard Class"/>
    <s v="HG-14965"/>
    <s v="Henry Goldwyn"/>
    <x v="1"/>
    <s v="United States"/>
    <s v="Los Angeles"/>
    <x v="1"/>
    <n v="90004"/>
    <x v="1"/>
    <s v="OFF-SU-10004231"/>
    <x v="1"/>
    <x v="14"/>
    <s v="Acme Tagit Stainless Steel Antibacterial Scissors"/>
    <n v="29.700000000000003"/>
    <n v="3"/>
    <n v="0"/>
    <n v="8.0190000000000001"/>
  </r>
  <r>
    <n v="7537"/>
    <s v="CA-2017-103415"/>
    <x v="734"/>
    <d v="2017-12-08T00:00:00"/>
    <s v="Standard Class"/>
    <s v="MV-17485"/>
    <s v="Mark Van Huff"/>
    <x v="0"/>
    <s v="United States"/>
    <s v="Houston"/>
    <x v="5"/>
    <n v="77041"/>
    <x v="2"/>
    <s v="FUR-FU-10000820"/>
    <x v="0"/>
    <x v="5"/>
    <s v="Tensor Brushed Steel Torchiere Floor Lamp"/>
    <n v="13.591999999999999"/>
    <n v="2"/>
    <n v="0.6"/>
    <n v="-14.271599999999999"/>
  </r>
  <r>
    <n v="7538"/>
    <s v="CA-2016-106460"/>
    <x v="317"/>
    <d v="2016-02-22T00:00:00"/>
    <s v="Second Class"/>
    <s v="GT-14710"/>
    <s v="Greg Tran"/>
    <x v="0"/>
    <s v="United States"/>
    <s v="San Francisco"/>
    <x v="1"/>
    <n v="94109"/>
    <x v="1"/>
    <s v="OFF-PA-10001736"/>
    <x v="1"/>
    <x v="10"/>
    <s v="Xerox 1880"/>
    <n v="70.88"/>
    <n v="2"/>
    <n v="0"/>
    <n v="33.313599999999994"/>
  </r>
  <r>
    <n v="7539"/>
    <s v="US-2017-112347"/>
    <x v="574"/>
    <d v="2017-12-06T00:00:00"/>
    <s v="Standard Class"/>
    <s v="BS-11380"/>
    <s v="Bill Stewart"/>
    <x v="1"/>
    <s v="United States"/>
    <s v="Denver"/>
    <x v="22"/>
    <n v="80219"/>
    <x v="1"/>
    <s v="OFF-ST-10003306"/>
    <x v="1"/>
    <x v="4"/>
    <s v="Letter Size Cart"/>
    <n v="114.28800000000001"/>
    <n v="1"/>
    <n v="0.2"/>
    <n v="12.857399999999984"/>
  </r>
  <r>
    <n v="7540"/>
    <s v="US-2017-112347"/>
    <x v="574"/>
    <d v="2017-12-06T00:00:00"/>
    <s v="Standard Class"/>
    <s v="BS-11380"/>
    <s v="Bill Stewart"/>
    <x v="1"/>
    <s v="United States"/>
    <s v="Denver"/>
    <x v="22"/>
    <n v="80219"/>
    <x v="1"/>
    <s v="OFF-BI-10003707"/>
    <x v="1"/>
    <x v="8"/>
    <s v="Aluminum Screw Posts"/>
    <n v="36.624000000000002"/>
    <n v="8"/>
    <n v="0.7"/>
    <n v="-24.41599999999999"/>
  </r>
  <r>
    <n v="7541"/>
    <s v="US-2017-112347"/>
    <x v="574"/>
    <d v="2017-12-06T00:00:00"/>
    <s v="Standard Class"/>
    <s v="BS-11380"/>
    <s v="Bill Stewart"/>
    <x v="1"/>
    <s v="United States"/>
    <s v="Denver"/>
    <x v="22"/>
    <n v="80219"/>
    <x v="1"/>
    <s v="FUR-BO-10003546"/>
    <x v="0"/>
    <x v="0"/>
    <s v="Hon 4-Shelf Metal Bookcases"/>
    <n v="242.35200000000003"/>
    <n v="8"/>
    <n v="0.7"/>
    <n v="-363.52799999999991"/>
  </r>
  <r>
    <n v="7542"/>
    <s v="US-2017-112347"/>
    <x v="574"/>
    <d v="2017-12-06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s v="Standard Class"/>
    <s v="BS-11380"/>
    <s v="Bill Stewart"/>
    <x v="1"/>
    <s v="United States"/>
    <s v="Denver"/>
    <x v="22"/>
    <n v="80219"/>
    <x v="1"/>
    <s v="FUR-FU-10001488"/>
    <x v="0"/>
    <x v="5"/>
    <s v="Tenex 46&quot; x 60&quot; Computer Anti-Static Chairmat, Rectangular Shaped"/>
    <n v="508.70400000000006"/>
    <n v="6"/>
    <n v="0.2"/>
    <n v="0"/>
  </r>
  <r>
    <n v="7544"/>
    <s v="US-2017-112347"/>
    <x v="574"/>
    <d v="2017-12-06T00:00:00"/>
    <s v="Standard Class"/>
    <s v="BS-11380"/>
    <s v="Bill Stewart"/>
    <x v="1"/>
    <s v="United States"/>
    <s v="Denver"/>
    <x v="22"/>
    <n v="80219"/>
    <x v="1"/>
    <s v="TEC-PH-10004833"/>
    <x v="2"/>
    <x v="7"/>
    <s v="Macally Suction Cup Mount"/>
    <n v="57.36"/>
    <n v="6"/>
    <n v="0.2"/>
    <n v="-14.34"/>
  </r>
  <r>
    <n v="7545"/>
    <s v="US-2017-112347"/>
    <x v="574"/>
    <d v="2017-12-06T00:00:00"/>
    <s v="Standard Class"/>
    <s v="BS-11380"/>
    <s v="Bill Stewart"/>
    <x v="1"/>
    <s v="United States"/>
    <s v="Denver"/>
    <x v="22"/>
    <n v="80219"/>
    <x v="1"/>
    <s v="FUR-CH-10002335"/>
    <x v="0"/>
    <x v="1"/>
    <s v="Hon GuestStacker Chair"/>
    <n v="906.68000000000006"/>
    <n v="5"/>
    <n v="0.2"/>
    <n v="68.001000000000033"/>
  </r>
  <r>
    <n v="7546"/>
    <s v="CA-2014-103492"/>
    <x v="982"/>
    <d v="2014-10-15T00:00:00"/>
    <s v="Standard Class"/>
    <s v="CM-12715"/>
    <s v="Craig Molinari"/>
    <x v="1"/>
    <s v="United States"/>
    <s v="Huntsville"/>
    <x v="5"/>
    <n v="77340"/>
    <x v="2"/>
    <s v="TEC-PH-10001128"/>
    <x v="2"/>
    <x v="7"/>
    <s v="Motorola Droid Maxx"/>
    <n v="719.95200000000011"/>
    <n v="6"/>
    <n v="0.2"/>
    <n v="71.995200000000011"/>
  </r>
  <r>
    <n v="7547"/>
    <s v="CA-2014-103492"/>
    <x v="982"/>
    <d v="2014-10-15T00:00:00"/>
    <s v="Standard Class"/>
    <s v="CM-12715"/>
    <s v="Craig Molinari"/>
    <x v="1"/>
    <s v="United States"/>
    <s v="Huntsville"/>
    <x v="5"/>
    <n v="77340"/>
    <x v="2"/>
    <s v="TEC-PH-10004667"/>
    <x v="2"/>
    <x v="7"/>
    <s v="Cisco 8x8 Inc. 6753i IP Business Phone System"/>
    <n v="755.94400000000019"/>
    <n v="7"/>
    <n v="0.2"/>
    <n v="66.145099999999957"/>
  </r>
  <r>
    <n v="7548"/>
    <s v="CA-2014-103492"/>
    <x v="982"/>
    <d v="2014-10-15T00:00:00"/>
    <s v="Standard Class"/>
    <s v="CM-12715"/>
    <s v="Craig Molinari"/>
    <x v="1"/>
    <s v="United States"/>
    <s v="Huntsville"/>
    <x v="5"/>
    <n v="77340"/>
    <x v="2"/>
    <s v="OFF-BI-10004817"/>
    <x v="1"/>
    <x v="8"/>
    <s v="GBC Personal VeloBind Strips"/>
    <n v="11.979999999999997"/>
    <n v="5"/>
    <n v="0.8"/>
    <n v="-19.16800000000001"/>
  </r>
  <r>
    <n v="7549"/>
    <s v="CA-2014-103492"/>
    <x v="982"/>
    <d v="2014-10-15T00:00:00"/>
    <s v="Standard Class"/>
    <s v="CM-12715"/>
    <s v="Craig Molinari"/>
    <x v="1"/>
    <s v="United States"/>
    <s v="Huntsville"/>
    <x v="5"/>
    <n v="77340"/>
    <x v="2"/>
    <s v="OFF-BI-10004140"/>
    <x v="1"/>
    <x v="8"/>
    <s v="Avery Non-Stick Binders"/>
    <n v="0.8979999999999998"/>
    <n v="1"/>
    <n v="0.8"/>
    <n v="-1.5715000000000008"/>
  </r>
  <r>
    <n v="7550"/>
    <s v="CA-2016-136595"/>
    <x v="64"/>
    <d v="2016-09-07T00:00:00"/>
    <s v="First Class"/>
    <s v="EM-13825"/>
    <s v="Elizabeth Moffitt"/>
    <x v="1"/>
    <s v="United States"/>
    <s v="Houston"/>
    <x v="5"/>
    <n v="77036"/>
    <x v="2"/>
    <s v="FUR-FU-10004671"/>
    <x v="0"/>
    <x v="5"/>
    <s v="Executive Impressions 12&quot; Wall Clock"/>
    <n v="21.204000000000004"/>
    <n v="3"/>
    <n v="0.6"/>
    <n v="-11.662199999999999"/>
  </r>
  <r>
    <n v="7551"/>
    <s v="CA-2014-140396"/>
    <x v="1164"/>
    <d v="2014-11-25T00:00:00"/>
    <s v="Standard Class"/>
    <s v="KH-16330"/>
    <s v="Katharine Harms"/>
    <x v="1"/>
    <s v="United States"/>
    <s v="New York City"/>
    <x v="15"/>
    <n v="10024"/>
    <x v="3"/>
    <s v="OFF-EN-10002592"/>
    <x v="1"/>
    <x v="12"/>
    <s v="Peel &amp; Seel Recycled Catalog Envelopes, Brown"/>
    <n v="34.74"/>
    <n v="3"/>
    <n v="0"/>
    <n v="17.37"/>
  </r>
  <r>
    <n v="7552"/>
    <s v="CA-2014-140396"/>
    <x v="1164"/>
    <d v="2014-11-25T00:00:00"/>
    <s v="Standard Class"/>
    <s v="KH-16330"/>
    <s v="Katharine Harms"/>
    <x v="1"/>
    <s v="United States"/>
    <s v="New York City"/>
    <x v="15"/>
    <n v="10024"/>
    <x v="3"/>
    <s v="TEC-PH-10004447"/>
    <x v="2"/>
    <x v="7"/>
    <s v="Toshiba IPT2010-SD IP Telephone"/>
    <n v="833.94"/>
    <n v="6"/>
    <n v="0"/>
    <n v="216.8244"/>
  </r>
  <r>
    <n v="7553"/>
    <s v="CA-2014-140396"/>
    <x v="1164"/>
    <d v="2014-11-25T00:00:00"/>
    <s v="Standard Class"/>
    <s v="KH-16330"/>
    <s v="Katharine Harms"/>
    <x v="1"/>
    <s v="United States"/>
    <s v="New York City"/>
    <x v="15"/>
    <n v="10024"/>
    <x v="3"/>
    <s v="OFF-BI-10003669"/>
    <x v="1"/>
    <x v="8"/>
    <s v="3M Organizer Strips"/>
    <n v="12.96"/>
    <n v="3"/>
    <n v="0.2"/>
    <n v="4.5359999999999996"/>
  </r>
  <r>
    <n v="7554"/>
    <s v="CA-2014-140396"/>
    <x v="1164"/>
    <d v="2014-11-25T00:00:00"/>
    <s v="Standard Class"/>
    <s v="KH-16330"/>
    <s v="Katharine Harms"/>
    <x v="1"/>
    <s v="United States"/>
    <s v="New York City"/>
    <x v="15"/>
    <n v="10024"/>
    <x v="3"/>
    <s v="OFF-PA-10000223"/>
    <x v="1"/>
    <x v="10"/>
    <s v="Xerox 2000"/>
    <n v="25.92"/>
    <n v="4"/>
    <n v="0"/>
    <n v="12.441600000000001"/>
  </r>
  <r>
    <n v="7555"/>
    <s v="CA-2014-114181"/>
    <x v="1025"/>
    <d v="2014-05-14T00:00:00"/>
    <s v="Second Class"/>
    <s v="AF-10885"/>
    <s v="Art Foster"/>
    <x v="0"/>
    <s v="United States"/>
    <s v="Philadelphia"/>
    <x v="9"/>
    <n v="19134"/>
    <x v="3"/>
    <s v="FUR-BO-10004467"/>
    <x v="0"/>
    <x v="0"/>
    <s v="Bestar Classic Bookcase"/>
    <n v="349.96499999999997"/>
    <n v="7"/>
    <n v="0.5"/>
    <n v="-216.97830000000002"/>
  </r>
  <r>
    <n v="7556"/>
    <s v="CA-2014-114181"/>
    <x v="1025"/>
    <d v="2014-05-14T00:00:00"/>
    <s v="Second Class"/>
    <s v="AF-10885"/>
    <s v="Art Foster"/>
    <x v="0"/>
    <s v="United States"/>
    <s v="Philadelphia"/>
    <x v="9"/>
    <n v="19134"/>
    <x v="3"/>
    <s v="OFF-AR-10000716"/>
    <x v="1"/>
    <x v="6"/>
    <s v="DIXON Ticonderoga Erasable Checking Pencils"/>
    <n v="22.32"/>
    <n v="5"/>
    <n v="0.2"/>
    <n v="5.3010000000000002"/>
  </r>
  <r>
    <n v="7557"/>
    <s v="CA-2017-159506"/>
    <x v="344"/>
    <d v="2017-12-02T00:00:00"/>
    <s v="Standard Class"/>
    <s v="JR-16210"/>
    <s v="Justin Ritter"/>
    <x v="1"/>
    <s v="United States"/>
    <s v="Columbus"/>
    <x v="14"/>
    <n v="47201"/>
    <x v="2"/>
    <s v="OFF-PA-10003641"/>
    <x v="1"/>
    <x v="10"/>
    <s v="Xerox 1909"/>
    <n v="158.28"/>
    <n v="6"/>
    <n v="0"/>
    <n v="72.808799999999991"/>
  </r>
  <r>
    <n v="7558"/>
    <s v="CA-2017-159506"/>
    <x v="344"/>
    <d v="2017-12-02T00:00:00"/>
    <s v="Standard Class"/>
    <s v="JR-16210"/>
    <s v="Justin Ritter"/>
    <x v="1"/>
    <s v="United States"/>
    <s v="Columbus"/>
    <x v="14"/>
    <n v="47201"/>
    <x v="2"/>
    <s v="OFF-BI-10004519"/>
    <x v="1"/>
    <x v="8"/>
    <s v="GBC DocuBind P100 Manual Binding Machine"/>
    <n v="497.93999999999994"/>
    <n v="3"/>
    <n v="0"/>
    <n v="224.07299999999998"/>
  </r>
  <r>
    <n v="7559"/>
    <s v="US-2014-137155"/>
    <x v="301"/>
    <d v="2014-11-05T00:00:00"/>
    <s v="Standard Class"/>
    <s v="DL-12925"/>
    <s v="Daniel Lacy"/>
    <x v="0"/>
    <s v="United States"/>
    <s v="Long Beach"/>
    <x v="15"/>
    <n v="11561"/>
    <x v="3"/>
    <s v="OFF-AP-10002518"/>
    <x v="1"/>
    <x v="9"/>
    <s v="Kensington 7 Outlet MasterPiece Power Center"/>
    <n v="533.93999999999994"/>
    <n v="3"/>
    <n v="0"/>
    <n v="154.84259999999995"/>
  </r>
  <r>
    <n v="7560"/>
    <s v="US-2014-137155"/>
    <x v="301"/>
    <d v="2014-11-05T00:00:00"/>
    <s v="Standard Class"/>
    <s v="DL-12925"/>
    <s v="Daniel Lacy"/>
    <x v="0"/>
    <s v="United States"/>
    <s v="Long Beach"/>
    <x v="15"/>
    <n v="11561"/>
    <x v="3"/>
    <s v="OFF-PA-10000806"/>
    <x v="1"/>
    <x v="10"/>
    <s v="Xerox 1934"/>
    <n v="167.94"/>
    <n v="3"/>
    <n v="0"/>
    <n v="82.290599999999998"/>
  </r>
  <r>
    <n v="7561"/>
    <s v="US-2014-137155"/>
    <x v="301"/>
    <d v="2014-11-05T00:00:00"/>
    <s v="Standard Class"/>
    <s v="DL-12925"/>
    <s v="Daniel Lacy"/>
    <x v="0"/>
    <s v="United States"/>
    <s v="Long Beach"/>
    <x v="15"/>
    <n v="11561"/>
    <x v="3"/>
    <s v="FUR-FU-10003142"/>
    <x v="0"/>
    <x v="5"/>
    <s v="Master Big Foot Doorstop, Beige"/>
    <n v="31.68"/>
    <n v="6"/>
    <n v="0"/>
    <n v="9.8207999999999984"/>
  </r>
  <r>
    <n v="7562"/>
    <s v="CA-2016-105746"/>
    <x v="945"/>
    <d v="2017-01-01T00:00:00"/>
    <s v="First Class"/>
    <s v="BD-11605"/>
    <s v="Brian Dahlen"/>
    <x v="0"/>
    <s v="United States"/>
    <s v="Lancaster"/>
    <x v="9"/>
    <n v="17602"/>
    <x v="3"/>
    <s v="FUR-CH-10000454"/>
    <x v="0"/>
    <x v="1"/>
    <s v="Hon Deluxe Fabric Upholstered Stacking Chairs, Rounded Back"/>
    <n v="170.78599999999997"/>
    <n v="1"/>
    <n v="0.3"/>
    <n v="0"/>
  </r>
  <r>
    <n v="7563"/>
    <s v="US-2016-104815"/>
    <x v="323"/>
    <d v="2016-09-07T00:00:00"/>
    <s v="Standard Class"/>
    <s v="RB-19570"/>
    <s v="Rob Beeghly"/>
    <x v="0"/>
    <s v="United States"/>
    <s v="Chicago"/>
    <x v="10"/>
    <n v="60610"/>
    <x v="2"/>
    <s v="FUR-BO-10003894"/>
    <x v="0"/>
    <x v="0"/>
    <s v="Safco Value Mate Steel Bookcase, Baked Enamel Finish on Steel, Black"/>
    <n v="198.744"/>
    <n v="4"/>
    <n v="0.3"/>
    <n v="0"/>
  </r>
  <r>
    <n v="7564"/>
    <s v="CA-2017-157672"/>
    <x v="361"/>
    <d v="2017-10-07T00:00:00"/>
    <s v="First Class"/>
    <s v="RB-19795"/>
    <s v="Ross Baird"/>
    <x v="2"/>
    <s v="United States"/>
    <s v="Denver"/>
    <x v="22"/>
    <n v="80219"/>
    <x v="1"/>
    <s v="TEC-AC-10001714"/>
    <x v="2"/>
    <x v="11"/>
    <s v="Logitech MX Performance Wireless Mouse"/>
    <n v="63.824000000000005"/>
    <n v="2"/>
    <n v="0.2"/>
    <n v="13.562599999999998"/>
  </r>
  <r>
    <n v="7565"/>
    <s v="US-2016-166660"/>
    <x v="806"/>
    <d v="2016-02-01T00:00:00"/>
    <s v="Second Class"/>
    <s v="TB-21250"/>
    <s v="Tim Brockman"/>
    <x v="0"/>
    <s v="United States"/>
    <s v="Seattle"/>
    <x v="4"/>
    <n v="98103"/>
    <x v="1"/>
    <s v="FUR-CH-10001190"/>
    <x v="0"/>
    <x v="1"/>
    <s v="Global Deluxe High-Back Office Chair in Storm"/>
    <n v="435.16800000000006"/>
    <n v="4"/>
    <n v="0.2"/>
    <n v="-59.835600000000042"/>
  </r>
  <r>
    <n v="7566"/>
    <s v="US-2016-166660"/>
    <x v="806"/>
    <d v="2016-02-01T00:00:00"/>
    <s v="Second Class"/>
    <s v="TB-21250"/>
    <s v="Tim Brockman"/>
    <x v="0"/>
    <s v="United States"/>
    <s v="Seattle"/>
    <x v="4"/>
    <n v="98103"/>
    <x v="1"/>
    <s v="FUR-BO-10000468"/>
    <x v="0"/>
    <x v="0"/>
    <s v="O'Sullivan 2-Shelf Heavy-Duty Bookcases"/>
    <n v="48.58"/>
    <n v="1"/>
    <n v="0"/>
    <n v="7.7728000000000037"/>
  </r>
  <r>
    <n v="7567"/>
    <s v="CA-2017-140802"/>
    <x v="81"/>
    <d v="2017-04-23T00:00:00"/>
    <s v="First Class"/>
    <s v="KN-16390"/>
    <s v="Katherine Nockton"/>
    <x v="1"/>
    <s v="United States"/>
    <s v="Houston"/>
    <x v="5"/>
    <n v="77070"/>
    <x v="2"/>
    <s v="TEC-AC-10001998"/>
    <x v="2"/>
    <x v="11"/>
    <s v="Logitech LS21 Speaker System - PC Multimedia - 2.1-CH - Wired"/>
    <n v="47.975999999999999"/>
    <n v="3"/>
    <n v="0.2"/>
    <n v="8.3957999999999942"/>
  </r>
  <r>
    <n v="7568"/>
    <s v="CA-2017-140802"/>
    <x v="81"/>
    <d v="2017-04-23T00:00:00"/>
    <s v="First Class"/>
    <s v="KN-16390"/>
    <s v="Katherine Nockton"/>
    <x v="1"/>
    <s v="United States"/>
    <s v="Houston"/>
    <x v="5"/>
    <n v="77070"/>
    <x v="2"/>
    <s v="OFF-PA-10001534"/>
    <x v="1"/>
    <x v="10"/>
    <s v="Xerox 230"/>
    <n v="20.736000000000004"/>
    <n v="4"/>
    <n v="0.2"/>
    <n v="7.2576000000000001"/>
  </r>
  <r>
    <n v="7569"/>
    <s v="CA-2014-133830"/>
    <x v="29"/>
    <d v="2014-12-10T00:00:00"/>
    <s v="Standard Class"/>
    <s v="RL-19615"/>
    <s v="Rob Lucas"/>
    <x v="0"/>
    <s v="United States"/>
    <s v="Los Angeles"/>
    <x v="1"/>
    <n v="90045"/>
    <x v="1"/>
    <s v="OFF-AR-10003045"/>
    <x v="1"/>
    <x v="6"/>
    <s v="Prang Colored Pencils"/>
    <n v="26.46"/>
    <n v="9"/>
    <n v="0"/>
    <n v="11.907"/>
  </r>
  <r>
    <n v="7570"/>
    <s v="CA-2014-133830"/>
    <x v="29"/>
    <d v="2014-12-10T00:00:00"/>
    <s v="Standard Class"/>
    <s v="RL-19615"/>
    <s v="Rob Lucas"/>
    <x v="0"/>
    <s v="United States"/>
    <s v="Los Angeles"/>
    <x v="1"/>
    <n v="90045"/>
    <x v="1"/>
    <s v="OFF-PA-10001363"/>
    <x v="1"/>
    <x v="10"/>
    <s v="Xerox 1933"/>
    <n v="49.12"/>
    <n v="4"/>
    <n v="0"/>
    <n v="23.086399999999998"/>
  </r>
  <r>
    <n v="7571"/>
    <s v="CA-2014-133830"/>
    <x v="29"/>
    <d v="2014-12-10T00:00:00"/>
    <s v="Standard Class"/>
    <s v="RL-19615"/>
    <s v="Rob Lucas"/>
    <x v="0"/>
    <s v="United States"/>
    <s v="Los Angeles"/>
    <x v="1"/>
    <n v="90045"/>
    <x v="1"/>
    <s v="OFF-FA-10002280"/>
    <x v="1"/>
    <x v="13"/>
    <s v="Advantus Plastic Paper Clips"/>
    <n v="15"/>
    <n v="3"/>
    <n v="0"/>
    <n v="7.1999999999999993"/>
  </r>
  <r>
    <n v="7572"/>
    <s v="CA-2014-100916"/>
    <x v="618"/>
    <d v="2014-10-26T00:00:00"/>
    <s v="Standard Class"/>
    <s v="FH-14275"/>
    <s v="Frank Hawley"/>
    <x v="1"/>
    <s v="United States"/>
    <s v="Newport News"/>
    <x v="17"/>
    <n v="23602"/>
    <x v="0"/>
    <s v="OFF-ST-10003479"/>
    <x v="1"/>
    <x v="4"/>
    <s v="Eldon Base for stackable storage shelf, platinum"/>
    <n v="194.7"/>
    <n v="5"/>
    <n v="0"/>
    <n v="9.7349999999999781"/>
  </r>
  <r>
    <n v="7573"/>
    <s v="CA-2014-100916"/>
    <x v="618"/>
    <d v="2014-10-26T00:00:00"/>
    <s v="Standard Class"/>
    <s v="FH-14275"/>
    <s v="Frank Hawley"/>
    <x v="1"/>
    <s v="United States"/>
    <s v="Newport News"/>
    <x v="17"/>
    <n v="23602"/>
    <x v="0"/>
    <s v="FUR-TA-10004607"/>
    <x v="0"/>
    <x v="3"/>
    <s v="Hon 2111 Invitation Series Straight Table"/>
    <n v="591.32000000000005"/>
    <n v="4"/>
    <n v="0"/>
    <n v="112.35079999999999"/>
  </r>
  <r>
    <n v="7574"/>
    <s v="CA-2014-100916"/>
    <x v="618"/>
    <d v="2014-10-26T00:00:00"/>
    <s v="Standard Class"/>
    <s v="FH-14275"/>
    <s v="Frank Hawley"/>
    <x v="1"/>
    <s v="United States"/>
    <s v="Newport News"/>
    <x v="17"/>
    <n v="23602"/>
    <x v="0"/>
    <s v="OFF-AR-10001022"/>
    <x v="1"/>
    <x v="6"/>
    <s v="SANFORD Liquid Accent Tank-Style Highlighters"/>
    <n v="2.84"/>
    <n v="1"/>
    <n v="0"/>
    <n v="0.88039999999999985"/>
  </r>
  <r>
    <n v="7575"/>
    <s v="CA-2015-129532"/>
    <x v="575"/>
    <d v="2015-12-12T00:00:00"/>
    <s v="Standard Class"/>
    <s v="YS-21880"/>
    <s v="Yana Sorensen"/>
    <x v="1"/>
    <s v="United States"/>
    <s v="Los Angeles"/>
    <x v="1"/>
    <n v="90036"/>
    <x v="1"/>
    <s v="OFF-ST-10004186"/>
    <x v="1"/>
    <x v="4"/>
    <s v="Stur-D-Stor Shelving, Vertical 5-Shelf: 72&quot;H x 36&quot;W x 18 1/2&quot;D"/>
    <n v="221.96"/>
    <n v="2"/>
    <n v="0"/>
    <n v="4.4391999999999996"/>
  </r>
  <r>
    <n v="7576"/>
    <s v="CA-2015-129532"/>
    <x v="575"/>
    <d v="2015-12-12T00:00:00"/>
    <s v="Standard Class"/>
    <s v="YS-21880"/>
    <s v="Yana Sorensen"/>
    <x v="1"/>
    <s v="United States"/>
    <s v="Los Angeles"/>
    <x v="1"/>
    <n v="90036"/>
    <x v="1"/>
    <s v="TEC-AC-10000865"/>
    <x v="2"/>
    <x v="11"/>
    <s v="WD My Passport Ultra 500GB Portable External Hard Drive"/>
    <n v="236"/>
    <n v="4"/>
    <n v="0"/>
    <n v="40.119999999999976"/>
  </r>
  <r>
    <n v="7577"/>
    <s v="CA-2014-134726"/>
    <x v="981"/>
    <d v="2014-11-07T00:00:00"/>
    <s v="Second Class"/>
    <s v="SW-20755"/>
    <s v="Steven Ward"/>
    <x v="1"/>
    <s v="United States"/>
    <s v="Seattle"/>
    <x v="4"/>
    <n v="98115"/>
    <x v="1"/>
    <s v="TEC-AC-10000023"/>
    <x v="2"/>
    <x v="11"/>
    <s v="Maxell 74 Minute CD-R Spindle, 50/Pack"/>
    <n v="41.94"/>
    <n v="2"/>
    <n v="0"/>
    <n v="15.098399999999998"/>
  </r>
  <r>
    <n v="7578"/>
    <s v="CA-2014-134726"/>
    <x v="981"/>
    <d v="2014-11-07T00:00:00"/>
    <s v="Second Class"/>
    <s v="SW-20755"/>
    <s v="Steven Ward"/>
    <x v="1"/>
    <s v="United States"/>
    <s v="Seattle"/>
    <x v="4"/>
    <n v="98115"/>
    <x v="1"/>
    <s v="TEC-PH-10001750"/>
    <x v="2"/>
    <x v="7"/>
    <s v="Samsung Rugby III"/>
    <n v="52.792000000000002"/>
    <n v="1"/>
    <n v="0.2"/>
    <n v="4.6193000000000026"/>
  </r>
  <r>
    <n v="7579"/>
    <s v="CA-2016-138597"/>
    <x v="122"/>
    <d v="2016-12-21T00:00:00"/>
    <s v="First Class"/>
    <s v="PN-18775"/>
    <s v="Parhena Norris"/>
    <x v="2"/>
    <s v="United States"/>
    <s v="Omaha"/>
    <x v="8"/>
    <n v="68104"/>
    <x v="2"/>
    <s v="FUR-CH-10004997"/>
    <x v="0"/>
    <x v="1"/>
    <s v="Hon Every-Day Series Multi-Task Chairs"/>
    <n v="563.93999999999994"/>
    <n v="3"/>
    <n v="0"/>
    <n v="112.78800000000001"/>
  </r>
  <r>
    <n v="7580"/>
    <s v="CA-2015-123113"/>
    <x v="521"/>
    <d v="2015-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s v="Second Class"/>
    <s v="AT-10735"/>
    <s v="Annie Thurman"/>
    <x v="0"/>
    <s v="United States"/>
    <s v="Morristown"/>
    <x v="30"/>
    <n v="7960"/>
    <x v="3"/>
    <s v="OFF-AR-10004999"/>
    <x v="1"/>
    <x v="6"/>
    <s v="Newell 315"/>
    <n v="17.940000000000001"/>
    <n v="3"/>
    <n v="0"/>
    <n v="4.4850000000000003"/>
  </r>
  <r>
    <n v="7582"/>
    <s v="CA-2015-169656"/>
    <x v="863"/>
    <d v="2015-08-16T00:00:00"/>
    <s v="First Class"/>
    <s v="EJ-13720"/>
    <s v="Ed Jacobs"/>
    <x v="0"/>
    <s v="United States"/>
    <s v="Philadelphia"/>
    <x v="9"/>
    <n v="19143"/>
    <x v="3"/>
    <s v="OFF-ST-10003816"/>
    <x v="1"/>
    <x v="4"/>
    <s v="Fellowes High-Stak Drawer Files"/>
    <n v="422.85599999999999"/>
    <n v="3"/>
    <n v="0.2"/>
    <n v="15.857099999999974"/>
  </r>
  <r>
    <n v="7583"/>
    <s v="CA-2015-142734"/>
    <x v="392"/>
    <d v="2015-04-21T00:00:00"/>
    <s v="Standard Class"/>
    <s v="DM-13345"/>
    <s v="Denise Monton"/>
    <x v="1"/>
    <s v="United States"/>
    <s v="New York City"/>
    <x v="15"/>
    <n v="10024"/>
    <x v="3"/>
    <s v="FUR-CH-10003968"/>
    <x v="0"/>
    <x v="1"/>
    <s v="Novimex Turbo Task Chair"/>
    <n v="127.76400000000001"/>
    <n v="2"/>
    <n v="0.1"/>
    <n v="2.8392000000000017"/>
  </r>
  <r>
    <n v="7584"/>
    <s v="CA-2014-163223"/>
    <x v="90"/>
    <d v="2014-03-25T00:00:00"/>
    <s v="Standard Class"/>
    <s v="KH-16690"/>
    <s v="Kristen Hastings"/>
    <x v="1"/>
    <s v="United States"/>
    <s v="Springfield"/>
    <x v="17"/>
    <n v="22153"/>
    <x v="0"/>
    <s v="TEC-PH-10000730"/>
    <x v="2"/>
    <x v="7"/>
    <s v="Samsung Galaxy S4 Active"/>
    <n v="3499.9300000000003"/>
    <n v="7"/>
    <n v="0"/>
    <n v="909.98180000000025"/>
  </r>
  <r>
    <n v="7585"/>
    <s v="CA-2014-163223"/>
    <x v="90"/>
    <d v="2014-03-25T00:00:00"/>
    <s v="Standard Class"/>
    <s v="KH-16690"/>
    <s v="Kristen Hastings"/>
    <x v="1"/>
    <s v="United States"/>
    <s v="Springfield"/>
    <x v="17"/>
    <n v="22153"/>
    <x v="0"/>
    <s v="OFF-LA-10004409"/>
    <x v="1"/>
    <x v="2"/>
    <s v="Avery 492"/>
    <n v="14.399999999999999"/>
    <n v="5"/>
    <n v="0"/>
    <n v="6.6239999999999988"/>
  </r>
  <r>
    <n v="7586"/>
    <s v="CA-2014-163223"/>
    <x v="90"/>
    <d v="2014-03-25T00:00:00"/>
    <s v="Standard Class"/>
    <s v="KH-16690"/>
    <s v="Kristen Hastings"/>
    <x v="1"/>
    <s v="United States"/>
    <s v="Springfield"/>
    <x v="17"/>
    <n v="22153"/>
    <x v="0"/>
    <s v="OFF-PA-10000675"/>
    <x v="1"/>
    <x v="10"/>
    <s v="Xerox 1919"/>
    <n v="122.97"/>
    <n v="3"/>
    <n v="0"/>
    <n v="60.255300000000005"/>
  </r>
  <r>
    <n v="7587"/>
    <s v="CA-2014-163223"/>
    <x v="90"/>
    <d v="2014-03-25T00:00:00"/>
    <s v="Standard Class"/>
    <s v="KH-16690"/>
    <s v="Kristen Hastings"/>
    <x v="1"/>
    <s v="United States"/>
    <s v="Springfield"/>
    <x v="17"/>
    <n v="22153"/>
    <x v="0"/>
    <s v="OFF-AR-10001573"/>
    <x v="1"/>
    <x v="6"/>
    <s v="American Pencil"/>
    <n v="9.32"/>
    <n v="4"/>
    <n v="0"/>
    <n v="2.702799999999999"/>
  </r>
  <r>
    <n v="7588"/>
    <s v="CA-2014-163223"/>
    <x v="90"/>
    <d v="2014-03-25T00:00:00"/>
    <s v="Standard Class"/>
    <s v="KH-16690"/>
    <s v="Kristen Hastings"/>
    <x v="1"/>
    <s v="United States"/>
    <s v="Springfield"/>
    <x v="17"/>
    <n v="22153"/>
    <x v="0"/>
    <s v="OFF-BI-10001597"/>
    <x v="1"/>
    <x v="8"/>
    <s v="Wilson Jones Ledger-Size, Piano-Hinge Binder, 2&quot;, Blue"/>
    <n v="122.94"/>
    <n v="3"/>
    <n v="0"/>
    <n v="59.011199999999988"/>
  </r>
  <r>
    <n v="7589"/>
    <s v="CA-2017-122945"/>
    <x v="673"/>
    <d v="2017-11-22T00:00:00"/>
    <s v="Standard Class"/>
    <s v="MB-18085"/>
    <s v="Mick Brown"/>
    <x v="0"/>
    <s v="United States"/>
    <s v="Roseville"/>
    <x v="1"/>
    <n v="95661"/>
    <x v="1"/>
    <s v="FUR-FU-10001196"/>
    <x v="0"/>
    <x v="5"/>
    <s v="DAX Cubicle Frames - 8x10"/>
    <n v="17.309999999999999"/>
    <n v="3"/>
    <n v="0"/>
    <n v="5.1929999999999996"/>
  </r>
  <r>
    <n v="7590"/>
    <s v="CA-2015-139738"/>
    <x v="12"/>
    <d v="2015-09-29T00:00:00"/>
    <s v="Standard Class"/>
    <s v="DK-12895"/>
    <s v="Dana Kaydos"/>
    <x v="0"/>
    <s v="United States"/>
    <s v="Rockford"/>
    <x v="10"/>
    <n v="61107"/>
    <x v="2"/>
    <s v="OFF-AR-10004602"/>
    <x v="1"/>
    <x v="6"/>
    <s v="Boston KS Multi-Size Manual Pencil Sharpener"/>
    <n v="128.744"/>
    <n v="7"/>
    <n v="0.2"/>
    <n v="12.874400000000001"/>
  </r>
  <r>
    <n v="7591"/>
    <s v="CA-2016-158778"/>
    <x v="64"/>
    <d v="2016-09-09T00:00:00"/>
    <s v="Standard Class"/>
    <s v="DB-13210"/>
    <s v="Dean Braden"/>
    <x v="0"/>
    <s v="United States"/>
    <s v="Philadelphia"/>
    <x v="9"/>
    <n v="19134"/>
    <x v="3"/>
    <s v="FUR-FU-10000260"/>
    <x v="0"/>
    <x v="5"/>
    <s v="6&quot; Cubicle Wall Clock, Black"/>
    <n v="58.248000000000005"/>
    <n v="9"/>
    <n v="0.2"/>
    <n v="11.649599999999996"/>
  </r>
  <r>
    <n v="7592"/>
    <s v="CA-2016-158778"/>
    <x v="64"/>
    <d v="2016-09-09T00:00:00"/>
    <s v="Standard Class"/>
    <s v="DB-13210"/>
    <s v="Dean Braden"/>
    <x v="0"/>
    <s v="United States"/>
    <s v="Philadelphia"/>
    <x v="9"/>
    <n v="19134"/>
    <x v="3"/>
    <s v="FUR-CH-10001146"/>
    <x v="0"/>
    <x v="1"/>
    <s v="Global Task Chair, Black"/>
    <n v="71.245999999999995"/>
    <n v="2"/>
    <n v="0.3"/>
    <n v="-19.338199999999993"/>
  </r>
  <r>
    <n v="7593"/>
    <s v="CA-2016-158778"/>
    <x v="64"/>
    <d v="2016-09-09T00:00:00"/>
    <s v="Standard Class"/>
    <s v="DB-13210"/>
    <s v="Dean Braden"/>
    <x v="0"/>
    <s v="United States"/>
    <s v="Philadelphia"/>
    <x v="9"/>
    <n v="19134"/>
    <x v="3"/>
    <s v="OFF-AR-10000896"/>
    <x v="1"/>
    <x v="6"/>
    <s v="Newell 329"/>
    <n v="7.8719999999999999"/>
    <n v="3"/>
    <n v="0.2"/>
    <n v="0.59039999999999937"/>
  </r>
  <r>
    <n v="7594"/>
    <s v="CA-2016-158778"/>
    <x v="64"/>
    <d v="2016-09-09T00:00:00"/>
    <s v="Standard Class"/>
    <s v="DB-13210"/>
    <s v="Dean Braden"/>
    <x v="0"/>
    <s v="United States"/>
    <s v="Philadelphia"/>
    <x v="9"/>
    <n v="19134"/>
    <x v="3"/>
    <s v="FUR-CH-10000309"/>
    <x v="0"/>
    <x v="1"/>
    <s v="Global Comet Stacking Arm Chair"/>
    <n v="887.27099999999984"/>
    <n v="3"/>
    <n v="0.3"/>
    <n v="-63.376499999999965"/>
  </r>
  <r>
    <n v="7595"/>
    <s v="CA-2017-119655"/>
    <x v="693"/>
    <d v="2017-04-24T00:00:00"/>
    <s v="Standard Class"/>
    <s v="CV-12295"/>
    <s v="Christina VanderZanden"/>
    <x v="0"/>
    <s v="United States"/>
    <s v="Detroit"/>
    <x v="12"/>
    <n v="48234"/>
    <x v="2"/>
    <s v="OFF-BI-10001989"/>
    <x v="1"/>
    <x v="8"/>
    <s v="Premium Transparent Presentation Covers by GBC"/>
    <n v="146.86000000000001"/>
    <n v="7"/>
    <n v="0"/>
    <n v="70.492799999999988"/>
  </r>
  <r>
    <n v="7596"/>
    <s v="CA-2017-119655"/>
    <x v="693"/>
    <d v="2017-04-24T00:00:00"/>
    <s v="Standard Class"/>
    <s v="CV-12295"/>
    <s v="Christina VanderZanden"/>
    <x v="0"/>
    <s v="United States"/>
    <s v="Detroit"/>
    <x v="12"/>
    <n v="48234"/>
    <x v="2"/>
    <s v="OFF-BI-10001036"/>
    <x v="1"/>
    <x v="8"/>
    <s v="Cardinal EasyOpen D-Ring Binders"/>
    <n v="36.56"/>
    <n v="4"/>
    <n v="0"/>
    <n v="18.28"/>
  </r>
  <r>
    <n v="7597"/>
    <s v="CA-2015-164567"/>
    <x v="925"/>
    <d v="2015-06-19T00:00:00"/>
    <s v="Standard Class"/>
    <s v="GK-14620"/>
    <s v="Grace Kelly"/>
    <x v="1"/>
    <s v="United States"/>
    <s v="Los Angeles"/>
    <x v="1"/>
    <n v="90004"/>
    <x v="1"/>
    <s v="TEC-PH-10002103"/>
    <x v="2"/>
    <x v="7"/>
    <s v="Jabra SPEAK 410"/>
    <n v="225.57599999999996"/>
    <n v="3"/>
    <n v="0.2"/>
    <n v="22.557600000000008"/>
  </r>
  <r>
    <n v="7598"/>
    <s v="CA-2014-131947"/>
    <x v="328"/>
    <d v="2014-09-22T00:00:00"/>
    <s v="Standard Class"/>
    <s v="JA-15970"/>
    <s v="Joseph Airdo"/>
    <x v="0"/>
    <s v="United States"/>
    <s v="Springfield"/>
    <x v="21"/>
    <n v="97477"/>
    <x v="1"/>
    <s v="OFF-AR-10001473"/>
    <x v="1"/>
    <x v="6"/>
    <s v="Newell 313"/>
    <n v="5.2480000000000002"/>
    <n v="2"/>
    <n v="0.2"/>
    <n v="0.45920000000000027"/>
  </r>
  <r>
    <n v="7599"/>
    <s v="CA-2014-131947"/>
    <x v="328"/>
    <d v="2014-09-22T00:00:00"/>
    <s v="Standard Class"/>
    <s v="JA-15970"/>
    <s v="Joseph Airdo"/>
    <x v="0"/>
    <s v="United States"/>
    <s v="Springfield"/>
    <x v="21"/>
    <n v="97477"/>
    <x v="1"/>
    <s v="OFF-AR-10000411"/>
    <x v="1"/>
    <x v="6"/>
    <s v="Boston 16701 Slimline Battery Pencil Sharpener"/>
    <n v="38.256"/>
    <n v="3"/>
    <n v="0.2"/>
    <n v="4.7819999999999947"/>
  </r>
  <r>
    <n v="7600"/>
    <s v="CA-2014-131947"/>
    <x v="328"/>
    <d v="2014-09-22T00:00:00"/>
    <s v="Standard Class"/>
    <s v="JA-15970"/>
    <s v="Joseph Airdo"/>
    <x v="0"/>
    <s v="United States"/>
    <s v="Springfield"/>
    <x v="21"/>
    <n v="97477"/>
    <x v="1"/>
    <s v="OFF-PA-10000246"/>
    <x v="1"/>
    <x v="10"/>
    <s v="Riverleaf Stik-Withit Designer Note Cubes"/>
    <n v="40.24"/>
    <n v="5"/>
    <n v="0.2"/>
    <n v="13.078000000000001"/>
  </r>
  <r>
    <n v="7601"/>
    <s v="CA-2014-131947"/>
    <x v="328"/>
    <d v="2014-09-22T00:00:00"/>
    <s v="Standard Class"/>
    <s v="JA-15970"/>
    <s v="Joseph Airdo"/>
    <x v="0"/>
    <s v="United States"/>
    <s v="Springfield"/>
    <x v="21"/>
    <n v="97477"/>
    <x v="1"/>
    <s v="TEC-MA-10004086"/>
    <x v="2"/>
    <x v="15"/>
    <s v="Plantronics Single Ear Headset"/>
    <n v="29.925000000000001"/>
    <n v="5"/>
    <n v="0.7"/>
    <n v="-21.944999999999993"/>
  </r>
  <r>
    <n v="7602"/>
    <s v="CA-2014-131947"/>
    <x v="328"/>
    <d v="2014-09-22T00:00:00"/>
    <s v="Standard Class"/>
    <s v="JA-15970"/>
    <s v="Joseph Airdo"/>
    <x v="0"/>
    <s v="United States"/>
    <s v="Springfield"/>
    <x v="21"/>
    <n v="97477"/>
    <x v="1"/>
    <s v="OFF-PA-10003039"/>
    <x v="1"/>
    <x v="10"/>
    <s v="Xerox 1960"/>
    <n v="148.70400000000001"/>
    <n v="6"/>
    <n v="0.2"/>
    <n v="46.469999999999985"/>
  </r>
  <r>
    <n v="7603"/>
    <s v="CA-2014-131947"/>
    <x v="328"/>
    <d v="2014-09-22T00:00:00"/>
    <s v="Standard Class"/>
    <s v="JA-15970"/>
    <s v="Joseph Airdo"/>
    <x v="0"/>
    <s v="United States"/>
    <s v="Springfield"/>
    <x v="21"/>
    <n v="97477"/>
    <x v="1"/>
    <s v="TEC-AC-10004633"/>
    <x v="2"/>
    <x v="11"/>
    <s v="Verbatim 25 GB 6x Blu-ray Single Layer Recordable Disc, 3/Pack"/>
    <n v="55.92"/>
    <n v="10"/>
    <n v="0.2"/>
    <n v="16.776000000000007"/>
  </r>
  <r>
    <n v="7604"/>
    <s v="CA-2016-152520"/>
    <x v="630"/>
    <d v="2016-07-12T00:00:00"/>
    <s v="Standard Class"/>
    <s v="TH-21115"/>
    <s v="Thea Hudgings"/>
    <x v="1"/>
    <s v="United States"/>
    <s v="Providence"/>
    <x v="34"/>
    <n v="2908"/>
    <x v="3"/>
    <s v="OFF-PA-10000289"/>
    <x v="1"/>
    <x v="10"/>
    <s v="Xerox 213"/>
    <n v="12.96"/>
    <n v="2"/>
    <n v="0"/>
    <n v="6.2208000000000006"/>
  </r>
  <r>
    <n v="7605"/>
    <s v="CA-2016-101791"/>
    <x v="1022"/>
    <d v="2016-05-31T00:00:00"/>
    <s v="Standard Class"/>
    <s v="BS-11665"/>
    <s v="Brian Stugart"/>
    <x v="0"/>
    <s v="United States"/>
    <s v="Chicago"/>
    <x v="10"/>
    <n v="60623"/>
    <x v="2"/>
    <s v="FUR-FU-10003247"/>
    <x v="0"/>
    <x v="5"/>
    <s v="36X48 HARDFLOOR CHAIRMAT"/>
    <n v="25.176000000000002"/>
    <n v="3"/>
    <n v="0.6"/>
    <n v="-33.358199999999997"/>
  </r>
  <r>
    <n v="7606"/>
    <s v="CA-2016-101791"/>
    <x v="1022"/>
    <d v="2016-05-31T00:00:00"/>
    <s v="Standard Class"/>
    <s v="BS-11665"/>
    <s v="Brian Stugart"/>
    <x v="0"/>
    <s v="United States"/>
    <s v="Chicago"/>
    <x v="10"/>
    <n v="60623"/>
    <x v="2"/>
    <s v="FUR-FU-10002191"/>
    <x v="0"/>
    <x v="5"/>
    <s v="G.E. Halogen Desk Lamp Bulbs"/>
    <n v="5.5840000000000005"/>
    <n v="2"/>
    <n v="0.6"/>
    <n v="-1.6751999999999994"/>
  </r>
  <r>
    <n v="7607"/>
    <s v="CA-2016-101791"/>
    <x v="1022"/>
    <d v="2016-05-31T00:00:00"/>
    <s v="Standard Class"/>
    <s v="BS-11665"/>
    <s v="Brian Stugart"/>
    <x v="0"/>
    <s v="United States"/>
    <s v="Chicago"/>
    <x v="10"/>
    <n v="60623"/>
    <x v="2"/>
    <s v="OFF-ST-10001496"/>
    <x v="1"/>
    <x v="4"/>
    <s v="Standard Rollaway File with Lock"/>
    <n v="1297.3680000000002"/>
    <n v="9"/>
    <n v="0.2"/>
    <n v="97.302599999999984"/>
  </r>
  <r>
    <n v="7608"/>
    <s v="CA-2017-121195"/>
    <x v="165"/>
    <d v="2017-12-27T00:00:00"/>
    <s v="First Class"/>
    <s v="NS-18505"/>
    <s v="Neola Schneider"/>
    <x v="0"/>
    <s v="United States"/>
    <s v="Dallas"/>
    <x v="5"/>
    <n v="75220"/>
    <x v="2"/>
    <s v="OFF-ST-10000585"/>
    <x v="1"/>
    <x v="4"/>
    <s v="Economy Rollaway Files"/>
    <n v="264.32"/>
    <n v="2"/>
    <n v="0.2"/>
    <n v="19.823999999999998"/>
  </r>
  <r>
    <n v="7609"/>
    <s v="CA-2017-163209"/>
    <x v="898"/>
    <d v="2017-05-07T00:00:00"/>
    <s v="Standard Class"/>
    <s v="MK-18160"/>
    <s v="Mike Kennedy"/>
    <x v="0"/>
    <s v="United States"/>
    <s v="San Francisco"/>
    <x v="1"/>
    <n v="94122"/>
    <x v="1"/>
    <s v="OFF-PA-10001166"/>
    <x v="1"/>
    <x v="10"/>
    <s v="Xerox 2"/>
    <n v="25.92"/>
    <n v="4"/>
    <n v="0"/>
    <n v="12.441600000000001"/>
  </r>
  <r>
    <n v="7610"/>
    <s v="CA-2017-163209"/>
    <x v="898"/>
    <d v="2017-05-07T00:00:00"/>
    <s v="Standard Class"/>
    <s v="MK-18160"/>
    <s v="Mike Kennedy"/>
    <x v="0"/>
    <s v="United States"/>
    <s v="San Francisco"/>
    <x v="1"/>
    <n v="94122"/>
    <x v="1"/>
    <s v="OFF-AR-10003651"/>
    <x v="1"/>
    <x v="6"/>
    <s v="Newell 350"/>
    <n v="22.959999999999997"/>
    <n v="7"/>
    <n v="0"/>
    <n v="6.6583999999999968"/>
  </r>
  <r>
    <n v="7611"/>
    <s v="CA-2014-133354"/>
    <x v="1165"/>
    <d v="2014-02-24T00:00:00"/>
    <s v="First Class"/>
    <s v="SA-20830"/>
    <s v="Sue Ann Reed"/>
    <x v="0"/>
    <s v="United States"/>
    <s v="Moreno Valley"/>
    <x v="1"/>
    <n v="92553"/>
    <x v="1"/>
    <s v="OFF-PA-10001800"/>
    <x v="1"/>
    <x v="10"/>
    <s v="Xerox 220"/>
    <n v="19.440000000000001"/>
    <n v="3"/>
    <n v="0"/>
    <n v="9.3312000000000008"/>
  </r>
  <r>
    <n v="7612"/>
    <s v="US-2015-130491"/>
    <x v="285"/>
    <d v="2015-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s v="First Class"/>
    <s v="BH-11710"/>
    <s v="Brosina Hoffman"/>
    <x v="0"/>
    <s v="United States"/>
    <s v="Garden City"/>
    <x v="41"/>
    <n v="67846"/>
    <x v="2"/>
    <s v="OFF-FA-10000134"/>
    <x v="1"/>
    <x v="13"/>
    <s v="Advantus Push Pins, Aluminum Head"/>
    <n v="5.81"/>
    <n v="1"/>
    <n v="0"/>
    <n v="1.8010999999999999"/>
  </r>
  <r>
    <n v="7614"/>
    <s v="US-2015-130491"/>
    <x v="285"/>
    <d v="2015-02-11T00:00:00"/>
    <s v="First Class"/>
    <s v="BH-11710"/>
    <s v="Brosina Hoffman"/>
    <x v="0"/>
    <s v="United States"/>
    <s v="Garden City"/>
    <x v="41"/>
    <n v="67846"/>
    <x v="2"/>
    <s v="OFF-AR-10001149"/>
    <x v="1"/>
    <x v="6"/>
    <s v="Sanford Colorific Colored Pencils, 12/Box"/>
    <n v="5.76"/>
    <n v="2"/>
    <n v="0"/>
    <n v="1.7279999999999998"/>
  </r>
  <r>
    <n v="7615"/>
    <s v="CA-2015-113740"/>
    <x v="252"/>
    <d v="2015-08-28T00:00:00"/>
    <s v="Second Class"/>
    <s v="SC-20380"/>
    <s v="Shahid Collister"/>
    <x v="0"/>
    <s v="United States"/>
    <s v="New York City"/>
    <x v="15"/>
    <n v="10035"/>
    <x v="3"/>
    <s v="FUR-FU-10000010"/>
    <x v="0"/>
    <x v="5"/>
    <s v="DAX Value U-Channel Document Frames, Easel Back"/>
    <n v="14.91"/>
    <n v="3"/>
    <n v="0"/>
    <n v="4.6220999999999997"/>
  </r>
  <r>
    <n v="7616"/>
    <s v="CA-2014-148425"/>
    <x v="953"/>
    <d v="2014-12-04T00:00:00"/>
    <s v="Standard Class"/>
    <s v="RF-19345"/>
    <s v="Randy Ferguson"/>
    <x v="1"/>
    <s v="United States"/>
    <s v="Orlando"/>
    <x v="2"/>
    <n v="32839"/>
    <x v="0"/>
    <s v="OFF-BI-10000201"/>
    <x v="1"/>
    <x v="8"/>
    <s v="Avery Triangle Shaped Sheet Lifters, Black, 2/Pack"/>
    <n v="6.6420000000000012"/>
    <n v="9"/>
    <n v="0.7"/>
    <n v="-4.427999999999999"/>
  </r>
  <r>
    <n v="7617"/>
    <s v="CA-2016-144309"/>
    <x v="107"/>
    <d v="2016-12-16T00:00:00"/>
    <s v="Standard Class"/>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s v="Standard Class"/>
    <s v="CM-12235"/>
    <s v="Chris McAfee"/>
    <x v="0"/>
    <s v="United States"/>
    <s v="Watertown"/>
    <x v="15"/>
    <n v="13601"/>
    <x v="3"/>
    <s v="OFF-BI-10003656"/>
    <x v="1"/>
    <x v="8"/>
    <s v="Fellowes PB200 Plastic Comb Binding Machine"/>
    <n v="679.96"/>
    <n v="5"/>
    <n v="0.2"/>
    <n v="220.98699999999997"/>
  </r>
  <r>
    <n v="7619"/>
    <s v="CA-2017-151225"/>
    <x v="855"/>
    <d v="2017-10-29T00:00:00"/>
    <s v="First Class"/>
    <s v="JM-15655"/>
    <s v="Jim Mitchum"/>
    <x v="1"/>
    <s v="United States"/>
    <s v="Los Angeles"/>
    <x v="1"/>
    <n v="90032"/>
    <x v="1"/>
    <s v="FUR-TA-10001539"/>
    <x v="0"/>
    <x v="3"/>
    <s v="Chromcraft Rectangular Conference Tables"/>
    <n v="189.57600000000002"/>
    <n v="1"/>
    <n v="0.2"/>
    <n v="9.4787999999999784"/>
  </r>
  <r>
    <n v="7620"/>
    <s v="CA-2017-151225"/>
    <x v="855"/>
    <d v="2017-10-29T00:00:00"/>
    <s v="First Class"/>
    <s v="JM-15655"/>
    <s v="Jim Mitchum"/>
    <x v="1"/>
    <s v="United States"/>
    <s v="Los Angeles"/>
    <x v="1"/>
    <n v="90032"/>
    <x v="1"/>
    <s v="TEC-PH-10004100"/>
    <x v="2"/>
    <x v="7"/>
    <s v="Griffin GC17055 Auxiliary Audio Cable"/>
    <n v="71.959999999999994"/>
    <n v="5"/>
    <n v="0.2"/>
    <n v="7.1960000000000015"/>
  </r>
  <r>
    <n v="7621"/>
    <s v="US-2014-144078"/>
    <x v="641"/>
    <d v="2014-11-29T00:00:00"/>
    <s v="Standard Class"/>
    <s v="RB-19435"/>
    <s v="Richard Bierner"/>
    <x v="0"/>
    <s v="United States"/>
    <s v="Los Angeles"/>
    <x v="1"/>
    <n v="90004"/>
    <x v="1"/>
    <s v="TEC-PH-10001580"/>
    <x v="2"/>
    <x v="7"/>
    <s v="Logitech Mobile Speakerphone P710e - speaker phone"/>
    <n v="539.91999999999996"/>
    <n v="5"/>
    <n v="0.2"/>
    <n v="47.242999999999967"/>
  </r>
  <r>
    <n v="7622"/>
    <s v="US-2014-144078"/>
    <x v="641"/>
    <d v="2014-11-29T00:00:00"/>
    <s v="Standard Class"/>
    <s v="RB-19435"/>
    <s v="Richard Bierner"/>
    <x v="0"/>
    <s v="United States"/>
    <s v="Los Angeles"/>
    <x v="1"/>
    <n v="90004"/>
    <x v="1"/>
    <s v="FUR-CH-10002335"/>
    <x v="0"/>
    <x v="1"/>
    <s v="Hon GuestStacker Chair"/>
    <n v="725.34400000000005"/>
    <n v="4"/>
    <n v="0.2"/>
    <n v="54.400800000000004"/>
  </r>
  <r>
    <n v="7623"/>
    <s v="US-2014-144078"/>
    <x v="641"/>
    <d v="2014-11-29T00:00:00"/>
    <s v="Standard Class"/>
    <s v="RB-19435"/>
    <s v="Richard Bierner"/>
    <x v="0"/>
    <s v="United States"/>
    <s v="Los Angeles"/>
    <x v="1"/>
    <n v="90004"/>
    <x v="1"/>
    <s v="OFF-AR-10004707"/>
    <x v="1"/>
    <x v="6"/>
    <s v="Staples in misc. colors"/>
    <n v="7.4399999999999995"/>
    <n v="3"/>
    <n v="0"/>
    <n v="2.6039999999999996"/>
  </r>
  <r>
    <n v="7624"/>
    <s v="CA-2014-124464"/>
    <x v="686"/>
    <d v="2014-07-20T00:00:00"/>
    <s v="Standard Class"/>
    <s v="SS-20515"/>
    <s v="Shirley Schmidt"/>
    <x v="2"/>
    <s v="United States"/>
    <s v="Newark"/>
    <x v="13"/>
    <n v="19711"/>
    <x v="3"/>
    <s v="OFF-AP-10000576"/>
    <x v="1"/>
    <x v="9"/>
    <s v="Belkin 7 Outlet SurgeMaster II"/>
    <n v="39.479999999999997"/>
    <n v="1"/>
    <n v="0"/>
    <n v="11.054400000000001"/>
  </r>
  <r>
    <n v="7625"/>
    <s v="CA-2015-136805"/>
    <x v="293"/>
    <d v="2015-05-27T00:00:00"/>
    <s v="Second Class"/>
    <s v="NM-18445"/>
    <s v="Nathan Mautz"/>
    <x v="2"/>
    <s v="United States"/>
    <s v="Detroit"/>
    <x v="12"/>
    <n v="48234"/>
    <x v="2"/>
    <s v="OFF-AP-10001394"/>
    <x v="1"/>
    <x v="9"/>
    <s v="Harmony Air Purifier"/>
    <n v="850.5"/>
    <n v="5"/>
    <n v="0.1"/>
    <n v="245.69999999999993"/>
  </r>
  <r>
    <n v="7626"/>
    <s v="CA-2015-136805"/>
    <x v="293"/>
    <d v="2015-05-27T00:00:00"/>
    <s v="Second Class"/>
    <s v="NM-18445"/>
    <s v="Nathan Mautz"/>
    <x v="2"/>
    <s v="United States"/>
    <s v="Detroit"/>
    <x v="12"/>
    <n v="48234"/>
    <x v="2"/>
    <s v="FUR-FU-10003724"/>
    <x v="0"/>
    <x v="5"/>
    <s v="Westinghouse Clip-On Gooseneck Lamps"/>
    <n v="75.33"/>
    <n v="9"/>
    <n v="0"/>
    <n v="19.585799999999999"/>
  </r>
  <r>
    <n v="7627"/>
    <s v="US-2015-159499"/>
    <x v="82"/>
    <d v="2015-11-23T00:00:00"/>
    <s v="Second Class"/>
    <s v="EM-14095"/>
    <s v="Eudokia Martin"/>
    <x v="1"/>
    <s v="United States"/>
    <s v="Phoenix"/>
    <x v="16"/>
    <n v="85023"/>
    <x v="1"/>
    <s v="OFF-AP-10002867"/>
    <x v="1"/>
    <x v="9"/>
    <s v="Fellowes Command Center 5-outlet power strip"/>
    <n v="325.63200000000006"/>
    <n v="6"/>
    <n v="0.2"/>
    <n v="28.492799999999988"/>
  </r>
  <r>
    <n v="7628"/>
    <s v="US-2015-159499"/>
    <x v="82"/>
    <d v="2015-11-23T00:00:00"/>
    <s v="Second Class"/>
    <s v="EM-14095"/>
    <s v="Eudokia Martin"/>
    <x v="1"/>
    <s v="United States"/>
    <s v="Phoenix"/>
    <x v="16"/>
    <n v="85023"/>
    <x v="1"/>
    <s v="TEC-AC-10002718"/>
    <x v="2"/>
    <x v="11"/>
    <s v="Belkin Standard 104 key USB Keyboard"/>
    <n v="23.344000000000001"/>
    <n v="2"/>
    <n v="0.2"/>
    <n v="-1.4590000000000014"/>
  </r>
  <r>
    <n v="7629"/>
    <s v="US-2015-159499"/>
    <x v="82"/>
    <d v="2015-11-23T00:00:00"/>
    <s v="Second Class"/>
    <s v="EM-14095"/>
    <s v="Eudokia Martin"/>
    <x v="1"/>
    <s v="United States"/>
    <s v="Phoenix"/>
    <x v="16"/>
    <n v="85023"/>
    <x v="1"/>
    <s v="OFF-LA-10003121"/>
    <x v="1"/>
    <x v="2"/>
    <s v="Avery 506"/>
    <n v="16.520000000000003"/>
    <n v="5"/>
    <n v="0.2"/>
    <n v="5.368999999999998"/>
  </r>
  <r>
    <n v="7630"/>
    <s v="CA-2014-162089"/>
    <x v="809"/>
    <d v="2014-04-01T00:00:00"/>
    <s v="First Class"/>
    <s v="MP-17470"/>
    <s v="Mark Packer"/>
    <x v="2"/>
    <s v="United States"/>
    <s v="Brownsville"/>
    <x v="5"/>
    <n v="78521"/>
    <x v="2"/>
    <s v="OFF-EN-10002230"/>
    <x v="1"/>
    <x v="12"/>
    <s v="Airmail Envelopes"/>
    <n v="335.72"/>
    <n v="5"/>
    <n v="0.2"/>
    <n v="113.30549999999999"/>
  </r>
  <r>
    <n v="7631"/>
    <s v="CA-2014-162089"/>
    <x v="809"/>
    <d v="2014-04-01T00:00:00"/>
    <s v="First Class"/>
    <s v="MP-17470"/>
    <s v="Mark Packer"/>
    <x v="2"/>
    <s v="United States"/>
    <s v="Brownsville"/>
    <x v="5"/>
    <n v="78521"/>
    <x v="2"/>
    <s v="TEC-PH-10001819"/>
    <x v="2"/>
    <x v="7"/>
    <s v="Innergie mMini Combo Duo USB Travel Charging Kit"/>
    <n v="251.94400000000002"/>
    <n v="7"/>
    <n v="0.2"/>
    <n v="88.180399999999977"/>
  </r>
  <r>
    <n v="7632"/>
    <s v="CA-2014-162089"/>
    <x v="809"/>
    <d v="2014-04-01T00:00:00"/>
    <s v="First Class"/>
    <s v="MP-17470"/>
    <s v="Mark Packer"/>
    <x v="2"/>
    <s v="United States"/>
    <s v="Brownsville"/>
    <x v="5"/>
    <n v="78521"/>
    <x v="2"/>
    <s v="FUR-CH-10002304"/>
    <x v="0"/>
    <x v="1"/>
    <s v="Global Stack Chair without Arms, Black"/>
    <n v="127.30199999999999"/>
    <n v="7"/>
    <n v="0.3"/>
    <n v="-9.0929999999999964"/>
  </r>
  <r>
    <n v="7633"/>
    <s v="US-2017-158526"/>
    <x v="614"/>
    <d v="2018-01-01T00:00:00"/>
    <s v="Second Class"/>
    <s v="KH-16360"/>
    <s v="Katherine Hughes"/>
    <x v="0"/>
    <s v="United States"/>
    <s v="Louisville"/>
    <x v="0"/>
    <n v="40214"/>
    <x v="0"/>
    <s v="FUR-CH-10002602"/>
    <x v="0"/>
    <x v="1"/>
    <s v="DMI Arturo Collection Mission-style Design Wood Chair"/>
    <n v="1207.8399999999999"/>
    <n v="8"/>
    <n v="0"/>
    <n v="314.03840000000002"/>
  </r>
  <r>
    <n v="7634"/>
    <s v="US-2017-158526"/>
    <x v="614"/>
    <d v="2018-01-01T00:00:00"/>
    <s v="Second Class"/>
    <s v="KH-16360"/>
    <s v="Katherine Hughes"/>
    <x v="0"/>
    <s v="United States"/>
    <s v="Louisville"/>
    <x v="0"/>
    <n v="40214"/>
    <x v="0"/>
    <s v="OFF-BI-10002414"/>
    <x v="1"/>
    <x v="8"/>
    <s v="GBC ProClick Spines for 32-Hole Punch"/>
    <n v="12.53"/>
    <n v="1"/>
    <n v="0"/>
    <n v="5.8890999999999991"/>
  </r>
  <r>
    <n v="7635"/>
    <s v="US-2017-158526"/>
    <x v="614"/>
    <d v="2018-01-01T00:00:00"/>
    <s v="Second Class"/>
    <s v="KH-16360"/>
    <s v="Katherine Hughes"/>
    <x v="0"/>
    <s v="United States"/>
    <s v="Louisville"/>
    <x v="0"/>
    <n v="40214"/>
    <x v="0"/>
    <s v="OFF-AR-10003696"/>
    <x v="1"/>
    <x v="6"/>
    <s v="Panasonic KP-350BK Electric Pencil Sharpener with Auto Stop"/>
    <n v="34.58"/>
    <n v="1"/>
    <n v="0"/>
    <n v="10.028199999999998"/>
  </r>
  <r>
    <n v="7636"/>
    <s v="US-2017-158526"/>
    <x v="614"/>
    <d v="2018-01-01T00:00:00"/>
    <s v="Second Class"/>
    <s v="KH-16360"/>
    <s v="Katherine Hughes"/>
    <x v="0"/>
    <s v="United States"/>
    <s v="Louisville"/>
    <x v="0"/>
    <n v="40214"/>
    <x v="0"/>
    <s v="FUR-CH-10004495"/>
    <x v="0"/>
    <x v="1"/>
    <s v="Global Leather and Oak Executive Chair, Black"/>
    <n v="300.98"/>
    <n v="1"/>
    <n v="0"/>
    <n v="87.28419999999997"/>
  </r>
  <r>
    <n v="7637"/>
    <s v="US-2017-158526"/>
    <x v="614"/>
    <d v="2018-01-01T00:00:00"/>
    <s v="Second Class"/>
    <s v="KH-16360"/>
    <s v="Katherine Hughes"/>
    <x v="0"/>
    <s v="United States"/>
    <s v="Louisville"/>
    <x v="0"/>
    <n v="40214"/>
    <x v="0"/>
    <s v="FUR-CH-10001270"/>
    <x v="0"/>
    <x v="1"/>
    <s v="Harbour Creations Steel Folding Chair"/>
    <n v="258.75"/>
    <n v="3"/>
    <n v="0"/>
    <n v="77.624999999999972"/>
  </r>
  <r>
    <n v="7638"/>
    <s v="CA-2017-104885"/>
    <x v="580"/>
    <d v="2017-03-08T00:00:00"/>
    <s v="Standard Class"/>
    <s v="DB-13555"/>
    <s v="Dorothy Badders"/>
    <x v="1"/>
    <s v="United States"/>
    <s v="Newark"/>
    <x v="13"/>
    <n v="19711"/>
    <x v="3"/>
    <s v="OFF-AR-10001615"/>
    <x v="1"/>
    <x v="6"/>
    <s v="Newell 34"/>
    <n v="59.519999999999996"/>
    <n v="3"/>
    <n v="0"/>
    <n v="15.475200000000001"/>
  </r>
  <r>
    <n v="7639"/>
    <s v="CA-2017-104885"/>
    <x v="580"/>
    <d v="2017-03-08T00:00:00"/>
    <s v="Standard Class"/>
    <s v="DB-13555"/>
    <s v="Dorothy Badders"/>
    <x v="1"/>
    <s v="United States"/>
    <s v="Newark"/>
    <x v="13"/>
    <n v="19711"/>
    <x v="3"/>
    <s v="OFF-EN-10003286"/>
    <x v="1"/>
    <x v="12"/>
    <s v="Staple envelope"/>
    <n v="57.959999999999994"/>
    <n v="7"/>
    <n v="0"/>
    <n v="27.241199999999996"/>
  </r>
  <r>
    <n v="7640"/>
    <s v="CA-2017-104885"/>
    <x v="580"/>
    <d v="2017-03-08T00:00:00"/>
    <s v="Standard Class"/>
    <s v="DB-13555"/>
    <s v="Dorothy Badders"/>
    <x v="1"/>
    <s v="United States"/>
    <s v="Newark"/>
    <x v="13"/>
    <n v="19711"/>
    <x v="3"/>
    <s v="FUR-BO-10003660"/>
    <x v="0"/>
    <x v="0"/>
    <s v="Bush Cubix Collection Bookcases, Fully Assembled"/>
    <n v="441.96"/>
    <n v="2"/>
    <n v="0"/>
    <n v="101.6508"/>
  </r>
  <r>
    <n v="7641"/>
    <s v="CA-2017-104885"/>
    <x v="580"/>
    <d v="2017-03-08T00:00:00"/>
    <s v="Standard Class"/>
    <s v="DB-13555"/>
    <s v="Dorothy Badders"/>
    <x v="1"/>
    <s v="United States"/>
    <s v="Newark"/>
    <x v="13"/>
    <n v="19711"/>
    <x v="3"/>
    <s v="OFF-PA-10002764"/>
    <x v="1"/>
    <x v="10"/>
    <s v="Easy-staple paper"/>
    <n v="68.039999999999992"/>
    <n v="6"/>
    <n v="0"/>
    <n v="33.339599999999997"/>
  </r>
  <r>
    <n v="7642"/>
    <s v="US-2016-157490"/>
    <x v="1099"/>
    <d v="2016-10-07T00:00:00"/>
    <s v="First Class"/>
    <s v="LB-16795"/>
    <s v="Laurel Beltran"/>
    <x v="2"/>
    <s v="United States"/>
    <s v="Pueblo"/>
    <x v="22"/>
    <n v="81001"/>
    <x v="1"/>
    <s v="TEC-MA-10001695"/>
    <x v="2"/>
    <x v="15"/>
    <s v="Zebra GK420t Direct Thermal/Thermal Transfer Printer"/>
    <n v="703.71"/>
    <n v="6"/>
    <n v="0.7"/>
    <n v="-938.28"/>
  </r>
  <r>
    <n v="7643"/>
    <s v="US-2016-157490"/>
    <x v="1099"/>
    <d v="2016-10-07T00:00:00"/>
    <s v="First Class"/>
    <s v="LB-16795"/>
    <s v="Laurel Beltran"/>
    <x v="2"/>
    <s v="United States"/>
    <s v="Pueblo"/>
    <x v="22"/>
    <n v="81001"/>
    <x v="1"/>
    <s v="OFF-BI-10002824"/>
    <x v="1"/>
    <x v="8"/>
    <s v="Recycled Easel Ring Binders"/>
    <n v="17.904000000000003"/>
    <n v="4"/>
    <n v="0.7"/>
    <n v="-14.920000000000002"/>
  </r>
  <r>
    <n v="7644"/>
    <s v="US-2016-157490"/>
    <x v="1099"/>
    <d v="2016-10-07T00:00:00"/>
    <s v="First Class"/>
    <s v="LB-16795"/>
    <s v="Laurel Beltran"/>
    <x v="2"/>
    <s v="United States"/>
    <s v="Pueblo"/>
    <x v="22"/>
    <n v="81001"/>
    <x v="1"/>
    <s v="OFF-BI-10002571"/>
    <x v="1"/>
    <x v="8"/>
    <s v="Avery Framed View Binder, EZD Ring (Locking), Navy, 1 1/2&quot;"/>
    <n v="11.976000000000003"/>
    <n v="4"/>
    <n v="0.7"/>
    <n v="-9.1815999999999995"/>
  </r>
  <r>
    <n v="7645"/>
    <s v="US-2016-157490"/>
    <x v="1099"/>
    <d v="2016-10-07T00:00:00"/>
    <s v="First Class"/>
    <s v="LB-16795"/>
    <s v="Laurel Beltran"/>
    <x v="2"/>
    <s v="United States"/>
    <s v="Pueblo"/>
    <x v="22"/>
    <n v="81001"/>
    <x v="1"/>
    <s v="TEC-AC-10001553"/>
    <x v="2"/>
    <x v="11"/>
    <s v="Memorex 25GB 6X Branded Blu-Ray Recordable Disc, 15/Pack"/>
    <n v="67.959999999999994"/>
    <n v="5"/>
    <n v="0.2"/>
    <n v="0.84950000000000259"/>
  </r>
  <r>
    <n v="7646"/>
    <s v="CA-2015-161452"/>
    <x v="57"/>
    <d v="2015-04-11T00:00:00"/>
    <s v="Standard Class"/>
    <s v="CA-11965"/>
    <s v="Carol Adams"/>
    <x v="1"/>
    <s v="United States"/>
    <s v="Los Angeles"/>
    <x v="1"/>
    <n v="90036"/>
    <x v="1"/>
    <s v="FUR-CH-10003973"/>
    <x v="0"/>
    <x v="1"/>
    <s v="GuestStacker Chair with Chrome Finish Legs"/>
    <n v="892.22400000000005"/>
    <n v="3"/>
    <n v="0.2"/>
    <n v="89.222400000000022"/>
  </r>
  <r>
    <n v="7647"/>
    <s v="US-2014-115196"/>
    <x v="340"/>
    <d v="2014-09-13T00:00:00"/>
    <s v="Standard Class"/>
    <s v="DL-12925"/>
    <s v="Daniel Lacy"/>
    <x v="0"/>
    <s v="United States"/>
    <s v="Greenville"/>
    <x v="3"/>
    <n v="27834"/>
    <x v="0"/>
    <s v="TEC-MA-10002073"/>
    <x v="2"/>
    <x v="15"/>
    <s v="3D Systems Cube Printer, 2nd Generation, White"/>
    <n v="1299.99"/>
    <n v="2"/>
    <n v="0.5"/>
    <n v="-571.99559999999997"/>
  </r>
  <r>
    <n v="7648"/>
    <s v="CA-2016-138968"/>
    <x v="543"/>
    <d v="2016-03-16T00:00:00"/>
    <s v="First Class"/>
    <s v="FC-14335"/>
    <s v="Fred Chung"/>
    <x v="1"/>
    <s v="United States"/>
    <s v="San Francisco"/>
    <x v="1"/>
    <n v="94110"/>
    <x v="1"/>
    <s v="OFF-BI-10003529"/>
    <x v="1"/>
    <x v="8"/>
    <s v="Avery Round Ring Poly Binders"/>
    <n v="4.5439999999999996"/>
    <n v="2"/>
    <n v="0.2"/>
    <n v="1.6472"/>
  </r>
  <r>
    <n v="7649"/>
    <s v="CA-2016-138968"/>
    <x v="543"/>
    <d v="2016-03-16T00:00:00"/>
    <s v="First Class"/>
    <s v="FC-14335"/>
    <s v="Fred Chung"/>
    <x v="1"/>
    <s v="United States"/>
    <s v="San Francisco"/>
    <x v="1"/>
    <n v="94110"/>
    <x v="1"/>
    <s v="FUR-CH-10000309"/>
    <x v="0"/>
    <x v="1"/>
    <s v="Global Comet Stacking Arm Chair"/>
    <n v="1352.0320000000002"/>
    <n v="4"/>
    <n v="0.2"/>
    <n v="84.501999999999953"/>
  </r>
  <r>
    <n v="7650"/>
    <s v="CA-2015-101889"/>
    <x v="17"/>
    <d v="2015-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s v="Standard Class"/>
    <s v="DB-13120"/>
    <s v="David Bremer"/>
    <x v="1"/>
    <s v="United States"/>
    <s v="Marion"/>
    <x v="24"/>
    <n v="43302"/>
    <x v="3"/>
    <s v="OFF-EN-10003286"/>
    <x v="1"/>
    <x v="12"/>
    <s v="Staple envelope"/>
    <n v="19.872"/>
    <n v="3"/>
    <n v="0.2"/>
    <n v="6.7067999999999977"/>
  </r>
  <r>
    <n v="7652"/>
    <s v="CA-2017-110821"/>
    <x v="783"/>
    <d v="2017-08-08T00:00:00"/>
    <s v="First Class"/>
    <s v="CK-12205"/>
    <s v="Chloris Kastensmidt"/>
    <x v="0"/>
    <s v="United States"/>
    <s v="Dallas"/>
    <x v="5"/>
    <n v="75081"/>
    <x v="2"/>
    <s v="TEC-AC-10001552"/>
    <x v="2"/>
    <x v="11"/>
    <s v="Logitech K350 2.4Ghz Wireless Keyboard"/>
    <n v="119.44800000000001"/>
    <n v="3"/>
    <n v="0.2"/>
    <n v="-13.437900000000006"/>
  </r>
  <r>
    <n v="7653"/>
    <s v="CA-2017-110821"/>
    <x v="783"/>
    <d v="2017-08-08T00:00:00"/>
    <s v="First Class"/>
    <s v="CK-12205"/>
    <s v="Chloris Kastensmidt"/>
    <x v="0"/>
    <s v="United States"/>
    <s v="Dallas"/>
    <x v="5"/>
    <n v="75081"/>
    <x v="2"/>
    <s v="OFF-ST-10002790"/>
    <x v="1"/>
    <x v="4"/>
    <s v="Safco Industrial Shelving"/>
    <n v="118.16"/>
    <n v="2"/>
    <n v="0.2"/>
    <n v="-25.108999999999988"/>
  </r>
  <r>
    <n v="7654"/>
    <s v="CA-2015-121552"/>
    <x v="204"/>
    <d v="2015-03-27T00:00:00"/>
    <s v="Standard Class"/>
    <s v="FW-14395"/>
    <s v="Fred Wasserman"/>
    <x v="1"/>
    <s v="United States"/>
    <s v="Huntsville"/>
    <x v="19"/>
    <n v="35810"/>
    <x v="0"/>
    <s v="OFF-AR-10003217"/>
    <x v="1"/>
    <x v="6"/>
    <s v="Newell 316"/>
    <n v="19.559999999999999"/>
    <n v="4"/>
    <n v="0"/>
    <n v="5.4768000000000008"/>
  </r>
  <r>
    <n v="7655"/>
    <s v="CA-2015-107685"/>
    <x v="672"/>
    <d v="2015-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s v="Second Class"/>
    <s v="JM-15865"/>
    <s v="John Murray"/>
    <x v="0"/>
    <s v="United States"/>
    <s v="Las Vegas"/>
    <x v="33"/>
    <n v="89115"/>
    <x v="1"/>
    <s v="OFF-PA-10003848"/>
    <x v="1"/>
    <x v="10"/>
    <s v="Xerox 1997"/>
    <n v="25.92"/>
    <n v="4"/>
    <n v="0"/>
    <n v="12.441600000000001"/>
  </r>
  <r>
    <n v="7657"/>
    <s v="US-2014-120740"/>
    <x v="1166"/>
    <d v="2014-04-15T00:00:00"/>
    <s v="Same Day"/>
    <s v="PS-18970"/>
    <s v="Paul Stevenson"/>
    <x v="2"/>
    <s v="United States"/>
    <s v="Los Angeles"/>
    <x v="1"/>
    <n v="90049"/>
    <x v="1"/>
    <s v="OFF-AP-10000240"/>
    <x v="1"/>
    <x v="9"/>
    <s v="Belkin F9G930V10-GRY 9 Outlet Surge"/>
    <n v="106.96"/>
    <n v="2"/>
    <n v="0"/>
    <n v="31.018399999999986"/>
  </r>
  <r>
    <n v="7658"/>
    <s v="US-2014-120740"/>
    <x v="1166"/>
    <d v="2014-04-15T00:00:00"/>
    <s v="Same Day"/>
    <s v="PS-18970"/>
    <s v="Paul Stevenson"/>
    <x v="2"/>
    <s v="United States"/>
    <s v="Los Angeles"/>
    <x v="1"/>
    <n v="90049"/>
    <x v="1"/>
    <s v="FUR-FU-10004091"/>
    <x v="0"/>
    <x v="5"/>
    <s v="Howard Miller 13&quot; Diameter Goldtone Round Wall Clock"/>
    <n v="187.76"/>
    <n v="4"/>
    <n v="0"/>
    <n v="76.9816"/>
  </r>
  <r>
    <n v="7659"/>
    <s v="CA-2017-155740"/>
    <x v="245"/>
    <d v="2017-08-02T00:00:00"/>
    <s v="First Class"/>
    <s v="TC-21475"/>
    <s v="Tony Chapman"/>
    <x v="2"/>
    <s v="United States"/>
    <s v="Lakewood"/>
    <x v="24"/>
    <n v="44107"/>
    <x v="3"/>
    <s v="OFF-BI-10001071"/>
    <x v="1"/>
    <x v="8"/>
    <s v="GBC ProClick Punch Binding System"/>
    <n v="76.77600000000001"/>
    <n v="4"/>
    <n v="0.7"/>
    <n v="-53.743199999999973"/>
  </r>
  <r>
    <n v="7660"/>
    <s v="CA-2017-146493"/>
    <x v="702"/>
    <d v="2017-06-05T00:00:00"/>
    <s v="Standard Class"/>
    <s v="CV-12805"/>
    <s v="Cynthia Voltz"/>
    <x v="1"/>
    <s v="United States"/>
    <s v="Fremont"/>
    <x v="8"/>
    <n v="68025"/>
    <x v="2"/>
    <s v="OFF-BI-10003676"/>
    <x v="1"/>
    <x v="8"/>
    <s v="GBC Standard Recycled Report Covers, Clear Plastic Sheets"/>
    <n v="53.9"/>
    <n v="5"/>
    <n v="0"/>
    <n v="25.871999999999996"/>
  </r>
  <r>
    <n v="7661"/>
    <s v="CA-2014-105417"/>
    <x v="1167"/>
    <d v="2014-01-12T00:00:00"/>
    <s v="Standard Class"/>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s v="Standard Class"/>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s v="First Class"/>
    <s v="SC-20575"/>
    <s v="Sonia Cooley"/>
    <x v="0"/>
    <s v="United States"/>
    <s v="Los Angeles"/>
    <x v="1"/>
    <n v="90036"/>
    <x v="1"/>
    <s v="OFF-AR-10002067"/>
    <x v="1"/>
    <x v="6"/>
    <s v="Newell 334"/>
    <n v="99.2"/>
    <n v="5"/>
    <n v="0"/>
    <n v="25.792000000000002"/>
  </r>
  <r>
    <n v="7664"/>
    <s v="CA-2017-139493"/>
    <x v="1168"/>
    <d v="2017-09-19T00:00:00"/>
    <s v="Standard Class"/>
    <s v="SG-20605"/>
    <s v="Speros Goranitis"/>
    <x v="0"/>
    <s v="United States"/>
    <s v="Asheville"/>
    <x v="3"/>
    <n v="28806"/>
    <x v="0"/>
    <s v="OFF-AR-10003158"/>
    <x v="1"/>
    <x v="6"/>
    <s v="Fluorescent Highlighters by Dixon"/>
    <n v="15.920000000000002"/>
    <n v="5"/>
    <n v="0.2"/>
    <n v="2.7859999999999978"/>
  </r>
  <r>
    <n v="7665"/>
    <s v="CA-2014-151967"/>
    <x v="68"/>
    <d v="2014-10-26T00:00:00"/>
    <s v="Standard Class"/>
    <s v="NB-18580"/>
    <s v="Nicole Brennan"/>
    <x v="1"/>
    <s v="United States"/>
    <s v="Bossier City"/>
    <x v="28"/>
    <n v="71111"/>
    <x v="0"/>
    <s v="FUR-FU-10000193"/>
    <x v="0"/>
    <x v="5"/>
    <s v="Tenex Chairmats For Use with Hard Floors"/>
    <n v="129.91999999999999"/>
    <n v="4"/>
    <n v="0"/>
    <n v="10.393599999999992"/>
  </r>
  <r>
    <n v="7666"/>
    <s v="US-2016-140158"/>
    <x v="964"/>
    <d v="2016-10-08T00:00:00"/>
    <s v="Standard Class"/>
    <s v="DR-12940"/>
    <s v="Daniel Raglin"/>
    <x v="2"/>
    <s v="United States"/>
    <s v="Providence"/>
    <x v="34"/>
    <n v="2908"/>
    <x v="3"/>
    <s v="OFF-BI-10000977"/>
    <x v="1"/>
    <x v="8"/>
    <s v="Ibico Plastic Spiral Binding Combs"/>
    <n v="30.4"/>
    <n v="1"/>
    <n v="0"/>
    <n v="13.983999999999998"/>
  </r>
  <r>
    <n v="7667"/>
    <s v="US-2016-140158"/>
    <x v="964"/>
    <d v="2016-10-08T00:00:00"/>
    <s v="Standard Class"/>
    <s v="DR-12940"/>
    <s v="Daniel Raglin"/>
    <x v="2"/>
    <s v="United States"/>
    <s v="Providence"/>
    <x v="34"/>
    <n v="2908"/>
    <x v="3"/>
    <s v="TEC-CO-10001449"/>
    <x v="2"/>
    <x v="16"/>
    <s v="Hewlett Packard LaserJet 3310 Copier"/>
    <n v="5399.91"/>
    <n v="9"/>
    <n v="0"/>
    <n v="2591.9567999999999"/>
  </r>
  <r>
    <n v="7668"/>
    <s v="US-2016-140158"/>
    <x v="964"/>
    <d v="2016-10-08T00:00:00"/>
    <s v="Standard Class"/>
    <s v="DR-12940"/>
    <s v="Daniel Raglin"/>
    <x v="2"/>
    <s v="United States"/>
    <s v="Providence"/>
    <x v="34"/>
    <n v="2908"/>
    <x v="3"/>
    <s v="OFF-ST-10000136"/>
    <x v="1"/>
    <x v="4"/>
    <s v="Letter Size File"/>
    <n v="119.10000000000001"/>
    <n v="3"/>
    <n v="0"/>
    <n v="34.538999999999994"/>
  </r>
  <r>
    <n v="7669"/>
    <s v="CA-2015-130974"/>
    <x v="154"/>
    <d v="2015-11-29T00:00:00"/>
    <s v="Second Class"/>
    <s v="MA-17560"/>
    <s v="Matt Abelman"/>
    <x v="2"/>
    <s v="United States"/>
    <s v="Everett"/>
    <x v="31"/>
    <n v="2149"/>
    <x v="3"/>
    <s v="OFF-PA-10000743"/>
    <x v="1"/>
    <x v="10"/>
    <s v="Xerox 1977"/>
    <n v="40.08"/>
    <n v="6"/>
    <n v="0"/>
    <n v="19.238399999999999"/>
  </r>
  <r>
    <n v="7670"/>
    <s v="CA-2015-130974"/>
    <x v="154"/>
    <d v="2015-11-29T00:00:00"/>
    <s v="Second Class"/>
    <s v="MA-17560"/>
    <s v="Matt Abelman"/>
    <x v="2"/>
    <s v="United States"/>
    <s v="Everett"/>
    <x v="31"/>
    <n v="2149"/>
    <x v="3"/>
    <s v="OFF-PA-10001019"/>
    <x v="1"/>
    <x v="10"/>
    <s v="Xerox 1884"/>
    <n v="59.94"/>
    <n v="3"/>
    <n v="0"/>
    <n v="28.171799999999998"/>
  </r>
  <r>
    <n v="7671"/>
    <s v="CA-2015-130974"/>
    <x v="154"/>
    <d v="2015-11-29T00:00:00"/>
    <s v="Second Class"/>
    <s v="MA-17560"/>
    <s v="Matt Abelman"/>
    <x v="2"/>
    <s v="United States"/>
    <s v="Everett"/>
    <x v="31"/>
    <n v="2149"/>
    <x v="3"/>
    <s v="TEC-AC-10003095"/>
    <x v="2"/>
    <x v="11"/>
    <s v="Logitech G35 7.1-Channel Surround Sound Headset"/>
    <n v="259.98"/>
    <n v="2"/>
    <n v="0"/>
    <n v="88.393200000000007"/>
  </r>
  <r>
    <n v="7672"/>
    <s v="CA-2015-130974"/>
    <x v="154"/>
    <d v="2015-11-29T00:00:00"/>
    <s v="Second Class"/>
    <s v="MA-17560"/>
    <s v="Matt Abelman"/>
    <x v="2"/>
    <s v="United States"/>
    <s v="Everett"/>
    <x v="31"/>
    <n v="2149"/>
    <x v="3"/>
    <s v="FUR-BO-10002916"/>
    <x v="0"/>
    <x v="0"/>
    <s v="Rush Hierlooms Collection 1&quot; Thick Stackable Bookcases"/>
    <n v="170.98"/>
    <n v="1"/>
    <n v="0"/>
    <n v="32.486199999999997"/>
  </r>
  <r>
    <n v="7673"/>
    <s v="CA-2015-130974"/>
    <x v="154"/>
    <d v="2015-11-29T00:00:00"/>
    <s v="Second Class"/>
    <s v="MA-17560"/>
    <s v="Matt Abelman"/>
    <x v="2"/>
    <s v="United States"/>
    <s v="Everett"/>
    <x v="31"/>
    <n v="2149"/>
    <x v="3"/>
    <s v="FUR-FU-10002506"/>
    <x v="0"/>
    <x v="5"/>
    <s v="Tensor &quot;Hersey Kiss&quot; Styled Floor Lamp"/>
    <n v="38.97"/>
    <n v="3"/>
    <n v="0"/>
    <n v="4.6763999999999992"/>
  </r>
  <r>
    <n v="7674"/>
    <s v="CA-2015-130974"/>
    <x v="154"/>
    <d v="2015-11-29T00:00:00"/>
    <s v="Second Class"/>
    <s v="MA-17560"/>
    <s v="Matt Abelman"/>
    <x v="2"/>
    <s v="United States"/>
    <s v="Everett"/>
    <x v="31"/>
    <n v="2149"/>
    <x v="3"/>
    <s v="OFF-PA-10003823"/>
    <x v="1"/>
    <x v="10"/>
    <s v="Xerox 197"/>
    <n v="154.9"/>
    <n v="5"/>
    <n v="0"/>
    <n v="69.704999999999998"/>
  </r>
  <r>
    <n v="7675"/>
    <s v="CA-2015-130974"/>
    <x v="154"/>
    <d v="2015-11-29T00:00:00"/>
    <s v="Second Class"/>
    <s v="MA-17560"/>
    <s v="Matt Abelman"/>
    <x v="2"/>
    <s v="United States"/>
    <s v="Everett"/>
    <x v="31"/>
    <n v="2149"/>
    <x v="3"/>
    <s v="FUR-TA-10004619"/>
    <x v="0"/>
    <x v="3"/>
    <s v="Hon Non-Folding Utility Tables"/>
    <n v="446.06799999999998"/>
    <n v="4"/>
    <n v="0.3"/>
    <n v="0"/>
  </r>
  <r>
    <n v="7676"/>
    <s v="CA-2017-133487"/>
    <x v="636"/>
    <d v="2017-05-09T00:00:00"/>
    <s v="Second Class"/>
    <s v="TS-21655"/>
    <s v="Trudy Schmidt"/>
    <x v="0"/>
    <s v="United States"/>
    <s v="Rancho Cucamonga"/>
    <x v="1"/>
    <n v="91730"/>
    <x v="1"/>
    <s v="OFF-AP-10001271"/>
    <x v="1"/>
    <x v="9"/>
    <s v="Eureka The Boss Cordless Rechargeable Stick Vac"/>
    <n v="152.94"/>
    <n v="3"/>
    <n v="0"/>
    <n v="41.293800000000005"/>
  </r>
  <r>
    <n v="7677"/>
    <s v="CA-2014-142951"/>
    <x v="1169"/>
    <d v="2014-10-08T00:00:00"/>
    <s v="Same Day"/>
    <s v="JG-15115"/>
    <s v="Jack Garza"/>
    <x v="0"/>
    <s v="United States"/>
    <s v="Charlotte"/>
    <x v="3"/>
    <n v="28205"/>
    <x v="0"/>
    <s v="TEC-AC-10002331"/>
    <x v="2"/>
    <x v="11"/>
    <s v="Maxell 74 Minute CDR, 10/Pack"/>
    <n v="23.472000000000001"/>
    <n v="3"/>
    <n v="0.2"/>
    <n v="4.9877999999999982"/>
  </r>
  <r>
    <n v="7678"/>
    <s v="CA-2014-133592"/>
    <x v="520"/>
    <d v="2015-01-07T00:00:00"/>
    <s v="Standard Class"/>
    <s v="KM-16375"/>
    <s v="Katherine Murray"/>
    <x v="2"/>
    <s v="United States"/>
    <s v="Providence"/>
    <x v="34"/>
    <n v="2908"/>
    <x v="3"/>
    <s v="OFF-PA-10003228"/>
    <x v="1"/>
    <x v="10"/>
    <s v="Xerox 1917"/>
    <n v="195.64"/>
    <n v="4"/>
    <n v="0"/>
    <n v="91.950799999999987"/>
  </r>
  <r>
    <n v="7679"/>
    <s v="CA-2014-133592"/>
    <x v="520"/>
    <d v="2015-01-07T00:00:00"/>
    <s v="Standard Class"/>
    <s v="KM-16375"/>
    <s v="Katherine Murray"/>
    <x v="2"/>
    <s v="United States"/>
    <s v="Providence"/>
    <x v="34"/>
    <n v="2908"/>
    <x v="3"/>
    <s v="OFF-PA-10002586"/>
    <x v="1"/>
    <x v="10"/>
    <s v="Xerox 1970"/>
    <n v="14.940000000000001"/>
    <n v="3"/>
    <n v="0"/>
    <n v="7.0218000000000007"/>
  </r>
  <r>
    <n v="7680"/>
    <s v="CA-2014-133592"/>
    <x v="520"/>
    <d v="2015-01-07T00:00:00"/>
    <s v="Standard Class"/>
    <s v="KM-16375"/>
    <s v="Katherine Murray"/>
    <x v="2"/>
    <s v="United States"/>
    <s v="Providence"/>
    <x v="34"/>
    <n v="2908"/>
    <x v="3"/>
    <s v="TEC-AC-10002049"/>
    <x v="2"/>
    <x v="11"/>
    <s v="Plantronics Savi W720 Multi-Device Wireless Headset System"/>
    <n v="1687.8"/>
    <n v="4"/>
    <n v="0"/>
    <n v="742.63200000000006"/>
  </r>
  <r>
    <n v="7681"/>
    <s v="CA-2014-133592"/>
    <x v="520"/>
    <d v="2015-01-07T00:00:00"/>
    <s v="Standard Class"/>
    <s v="KM-16375"/>
    <s v="Katherine Murray"/>
    <x v="2"/>
    <s v="United States"/>
    <s v="Providence"/>
    <x v="34"/>
    <n v="2908"/>
    <x v="3"/>
    <s v="FUR-BO-10000362"/>
    <x v="0"/>
    <x v="0"/>
    <s v="Sauder Inglewood Library Bookcases"/>
    <n v="341.96"/>
    <n v="2"/>
    <n v="0"/>
    <n v="78.650800000000004"/>
  </r>
  <r>
    <n v="7682"/>
    <s v="CA-2014-133592"/>
    <x v="520"/>
    <d v="2015-01-07T00:00:00"/>
    <s v="Standard Class"/>
    <s v="KM-16375"/>
    <s v="Katherine Murray"/>
    <x v="2"/>
    <s v="United States"/>
    <s v="Providence"/>
    <x v="34"/>
    <n v="2908"/>
    <x v="3"/>
    <s v="FUR-CH-10004218"/>
    <x v="0"/>
    <x v="1"/>
    <s v="Global Fabric Manager's Chair, Dark Gray"/>
    <n v="605.88"/>
    <n v="6"/>
    <n v="0"/>
    <n v="151.47000000000003"/>
  </r>
  <r>
    <n v="7683"/>
    <s v="CA-2015-120782"/>
    <x v="152"/>
    <d v="2015-05-01T00:00:00"/>
    <s v="First Class"/>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s v="Standard Class"/>
    <s v="TT-21070"/>
    <s v="Ted Trevino"/>
    <x v="0"/>
    <s v="United States"/>
    <s v="Rochester"/>
    <x v="15"/>
    <n v="14609"/>
    <x v="3"/>
    <s v="OFF-BI-10002897"/>
    <x v="1"/>
    <x v="8"/>
    <s v="Black Avery Memo-Size 3-Ring Binder, 5 1/2&quot; x 8 1/2&quot;"/>
    <n v="26.423999999999999"/>
    <n v="9"/>
    <n v="0.2"/>
    <n v="9.5786999999999995"/>
  </r>
  <r>
    <n v="7686"/>
    <s v="CA-2015-116876"/>
    <x v="966"/>
    <d v="2015-02-21T00:00:00"/>
    <s v="Standard Class"/>
    <s v="TT-21070"/>
    <s v="Ted Trevino"/>
    <x v="0"/>
    <s v="United States"/>
    <s v="Rochester"/>
    <x v="15"/>
    <n v="14609"/>
    <x v="3"/>
    <s v="TEC-PH-10002584"/>
    <x v="2"/>
    <x v="7"/>
    <s v="Samsung Galaxy S4"/>
    <n v="625.99"/>
    <n v="1"/>
    <n v="0"/>
    <n v="187.79699999999997"/>
  </r>
  <r>
    <n v="7687"/>
    <s v="CA-2016-169838"/>
    <x v="881"/>
    <d v="2016-11-29T00:00:00"/>
    <s v="Standard Class"/>
    <s v="BB-11545"/>
    <s v="Brenda Bowman"/>
    <x v="1"/>
    <s v="United States"/>
    <s v="Jackson"/>
    <x v="12"/>
    <n v="49201"/>
    <x v="2"/>
    <s v="FUR-TA-10001095"/>
    <x v="0"/>
    <x v="3"/>
    <s v="Chromcraft Round Conference Tables"/>
    <n v="1568.61"/>
    <n v="9"/>
    <n v="0"/>
    <n v="329.40809999999999"/>
  </r>
  <r>
    <n v="7688"/>
    <s v="CA-2016-169838"/>
    <x v="881"/>
    <d v="2016-11-29T00:00:00"/>
    <s v="Standard Class"/>
    <s v="BB-11545"/>
    <s v="Brenda Bowman"/>
    <x v="1"/>
    <s v="United States"/>
    <s v="Jackson"/>
    <x v="12"/>
    <n v="49201"/>
    <x v="2"/>
    <s v="OFF-BI-10004002"/>
    <x v="1"/>
    <x v="8"/>
    <s v="Wilson Jones International Size A4 Ring Binders"/>
    <n v="17.3"/>
    <n v="1"/>
    <n v="0"/>
    <n v="8.3040000000000003"/>
  </r>
  <r>
    <n v="7689"/>
    <s v="CA-2016-169838"/>
    <x v="881"/>
    <d v="2016-11-29T00:00:00"/>
    <s v="Standard Class"/>
    <s v="BB-11545"/>
    <s v="Brenda Bowman"/>
    <x v="1"/>
    <s v="United States"/>
    <s v="Jackson"/>
    <x v="12"/>
    <n v="49201"/>
    <x v="2"/>
    <s v="TEC-AC-10004518"/>
    <x v="2"/>
    <x v="11"/>
    <s v="Memorex Mini Travel Drive 32 GB USB 2.0 Flash Drive"/>
    <n v="160"/>
    <n v="8"/>
    <n v="0"/>
    <n v="62.400000000000006"/>
  </r>
  <r>
    <n v="7690"/>
    <s v="US-2017-128951"/>
    <x v="663"/>
    <d v="2017-07-17T00:00:00"/>
    <s v="First Class"/>
    <s v="RS-19420"/>
    <s v="Ricardo Sperren"/>
    <x v="1"/>
    <s v="United States"/>
    <s v="Suffolk"/>
    <x v="17"/>
    <n v="23434"/>
    <x v="0"/>
    <s v="OFF-AP-10002191"/>
    <x v="1"/>
    <x v="9"/>
    <s v="Belkin 8 Outlet SurgeMaster II Gold Surge Protector"/>
    <n v="179.94"/>
    <n v="3"/>
    <n v="0"/>
    <n v="50.383200000000009"/>
  </r>
  <r>
    <n v="7691"/>
    <s v="US-2017-128951"/>
    <x v="663"/>
    <d v="2017-07-17T00:00:00"/>
    <s v="First Class"/>
    <s v="RS-19420"/>
    <s v="Ricardo Sperren"/>
    <x v="1"/>
    <s v="United States"/>
    <s v="Suffolk"/>
    <x v="17"/>
    <n v="23434"/>
    <x v="0"/>
    <s v="FUR-TA-10004575"/>
    <x v="0"/>
    <x v="3"/>
    <s v="Hon 5100 Series Wood Tables"/>
    <n v="872.94"/>
    <n v="3"/>
    <n v="0"/>
    <n v="157.12919999999997"/>
  </r>
  <r>
    <n v="7692"/>
    <s v="US-2017-128951"/>
    <x v="663"/>
    <d v="2017-07-17T00:00:00"/>
    <s v="First Class"/>
    <s v="RS-19420"/>
    <s v="Ricardo Sperren"/>
    <x v="1"/>
    <s v="United States"/>
    <s v="Suffolk"/>
    <x v="17"/>
    <n v="23434"/>
    <x v="0"/>
    <s v="OFF-PA-10003177"/>
    <x v="1"/>
    <x v="10"/>
    <s v="Xerox 1999"/>
    <n v="12.96"/>
    <n v="2"/>
    <n v="0"/>
    <n v="6.2208000000000006"/>
  </r>
  <r>
    <n v="7693"/>
    <s v="CA-2014-102330"/>
    <x v="282"/>
    <d v="2015-01-03T00:00:00"/>
    <s v="Standard Class"/>
    <s v="AI-10855"/>
    <s v="Arianne Irving"/>
    <x v="0"/>
    <s v="United States"/>
    <s v="Brentwood"/>
    <x v="1"/>
    <n v="94513"/>
    <x v="1"/>
    <s v="OFF-LA-10003923"/>
    <x v="1"/>
    <x v="2"/>
    <s v="Alphabetical Labels for Top Tab Filing"/>
    <n v="88.800000000000011"/>
    <n v="6"/>
    <n v="0"/>
    <n v="44.400000000000006"/>
  </r>
  <r>
    <n v="7694"/>
    <s v="CA-2014-102330"/>
    <x v="282"/>
    <d v="2015-01-03T00:00:00"/>
    <s v="Standard Class"/>
    <s v="AI-10855"/>
    <s v="Arianne Irving"/>
    <x v="0"/>
    <s v="United States"/>
    <s v="Brentwood"/>
    <x v="1"/>
    <n v="94513"/>
    <x v="1"/>
    <s v="TEC-PH-10001051"/>
    <x v="2"/>
    <x v="7"/>
    <s v="HTC One"/>
    <n v="319.96800000000002"/>
    <n v="4"/>
    <n v="0.2"/>
    <n v="35.996399999999952"/>
  </r>
  <r>
    <n v="7695"/>
    <s v="CA-2016-118899"/>
    <x v="554"/>
    <d v="2016-03-22T00:00:00"/>
    <s v="Same Day"/>
    <s v="MC-17275"/>
    <s v="Marc Crier"/>
    <x v="0"/>
    <s v="United States"/>
    <s v="Seattle"/>
    <x v="4"/>
    <n v="98103"/>
    <x v="1"/>
    <s v="FUR-CH-10004754"/>
    <x v="0"/>
    <x v="1"/>
    <s v="Global Stack Chair with Arms, Black"/>
    <n v="167.88800000000001"/>
    <n v="7"/>
    <n v="0.2"/>
    <n v="14.690199999999997"/>
  </r>
  <r>
    <n v="7696"/>
    <s v="CA-2017-107958"/>
    <x v="1170"/>
    <d v="2017-07-05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s v="Houston"/>
    <x v="5"/>
    <n v="77036"/>
    <x v="2"/>
    <s v="OFF-BI-10001787"/>
    <x v="1"/>
    <x v="8"/>
    <s v="Wilson Jones Four-Pocket Poly Binders"/>
    <n v="5.2319999999999984"/>
    <n v="4"/>
    <n v="0.8"/>
    <n v="-8.1096000000000004"/>
  </r>
  <r>
    <n v="7698"/>
    <s v="CA-2017-151799"/>
    <x v="817"/>
    <d v="2017-12-18T00:00:00"/>
    <s v="Standard Class"/>
    <s v="BF-11170"/>
    <s v="Ben Ferrer"/>
    <x v="2"/>
    <s v="United States"/>
    <s v="Lawrence"/>
    <x v="31"/>
    <n v="1841"/>
    <x v="3"/>
    <s v="TEC-CO-10002313"/>
    <x v="2"/>
    <x v="16"/>
    <s v="Canon PC1080F Personal Copier"/>
    <n v="1199.98"/>
    <n v="2"/>
    <n v="0"/>
    <n v="467.99220000000003"/>
  </r>
  <r>
    <n v="7699"/>
    <s v="CA-2017-151799"/>
    <x v="817"/>
    <d v="2017-12-18T00:00:00"/>
    <s v="Standard Class"/>
    <s v="BF-11170"/>
    <s v="Ben Ferrer"/>
    <x v="2"/>
    <s v="United States"/>
    <s v="Lawrence"/>
    <x v="31"/>
    <n v="1841"/>
    <x v="3"/>
    <s v="OFF-ST-10002790"/>
    <x v="1"/>
    <x v="4"/>
    <s v="Safco Industrial Shelving"/>
    <n v="73.849999999999994"/>
    <n v="1"/>
    <n v="0"/>
    <n v="2.2155000000000058"/>
  </r>
  <r>
    <n v="7700"/>
    <s v="CA-2017-151799"/>
    <x v="817"/>
    <d v="2017-12-18T00:00:00"/>
    <s v="Standard Class"/>
    <s v="BF-11170"/>
    <s v="Ben Ferrer"/>
    <x v="2"/>
    <s v="United States"/>
    <s v="Lawrence"/>
    <x v="31"/>
    <n v="1841"/>
    <x v="3"/>
    <s v="OFF-SU-10001664"/>
    <x v="1"/>
    <x v="14"/>
    <s v="Acme Office Executive Series Stainless Steel Trimmers"/>
    <n v="25.71"/>
    <n v="3"/>
    <n v="0"/>
    <n v="6.6846000000000005"/>
  </r>
  <r>
    <n v="7701"/>
    <s v="CA-2017-151799"/>
    <x v="817"/>
    <d v="2017-12-18T00:00:00"/>
    <s v="Standard Class"/>
    <s v="BF-11170"/>
    <s v="Ben Ferrer"/>
    <x v="2"/>
    <s v="United States"/>
    <s v="Lawrence"/>
    <x v="31"/>
    <n v="1841"/>
    <x v="3"/>
    <s v="OFF-FA-10001332"/>
    <x v="1"/>
    <x v="13"/>
    <s v="Acco Banker's Clasps, 5 3/4&quot;-Long"/>
    <n v="17.28"/>
    <n v="6"/>
    <n v="0"/>
    <n v="8.121599999999999"/>
  </r>
  <r>
    <n v="7702"/>
    <s v="CA-2017-151799"/>
    <x v="817"/>
    <d v="2017-12-18T00:00:00"/>
    <s v="Standard Class"/>
    <s v="BF-11170"/>
    <s v="Ben Ferrer"/>
    <x v="2"/>
    <s v="United States"/>
    <s v="Lawrence"/>
    <x v="31"/>
    <n v="1841"/>
    <x v="3"/>
    <s v="FUR-TA-10003473"/>
    <x v="0"/>
    <x v="3"/>
    <s v="Bretford Rectangular Conference Table Tops"/>
    <n v="526.58199999999999"/>
    <n v="2"/>
    <n v="0.3"/>
    <n v="-52.658199999999965"/>
  </r>
  <r>
    <n v="7703"/>
    <s v="CA-2016-114601"/>
    <x v="370"/>
    <d v="2016-09-02T00:00:00"/>
    <s v="Standard Class"/>
    <s v="AA-10480"/>
    <s v="Andrew Allen"/>
    <x v="0"/>
    <s v="United States"/>
    <s v="Detroit"/>
    <x v="12"/>
    <n v="48234"/>
    <x v="2"/>
    <s v="OFF-PA-10000605"/>
    <x v="1"/>
    <x v="10"/>
    <s v="Xerox 1950"/>
    <n v="11.56"/>
    <n v="2"/>
    <n v="0"/>
    <n v="5.6644000000000005"/>
  </r>
  <r>
    <n v="7704"/>
    <s v="CA-2016-114601"/>
    <x v="370"/>
    <d v="2016-09-02T00:00:00"/>
    <s v="Standard Class"/>
    <s v="AA-10480"/>
    <s v="Andrew Allen"/>
    <x v="0"/>
    <s v="United States"/>
    <s v="Detroit"/>
    <x v="12"/>
    <n v="48234"/>
    <x v="2"/>
    <s v="TEC-PH-10002170"/>
    <x v="2"/>
    <x v="7"/>
    <s v="ClearSounds CSC500 Amplified Spirit Phone Corded phone"/>
    <n v="209.96999999999997"/>
    <n v="3"/>
    <n v="0"/>
    <n v="58.791600000000003"/>
  </r>
  <r>
    <n v="7705"/>
    <s v="CA-2016-114601"/>
    <x v="370"/>
    <d v="2016-09-02T00:00:00"/>
    <s v="Standard Class"/>
    <s v="AA-10480"/>
    <s v="Andrew Allen"/>
    <x v="0"/>
    <s v="United States"/>
    <s v="Detroit"/>
    <x v="12"/>
    <n v="48234"/>
    <x v="2"/>
    <s v="FUR-TA-10004147"/>
    <x v="0"/>
    <x v="3"/>
    <s v="Hon 4060 Series Tables"/>
    <n v="447.84"/>
    <n v="4"/>
    <n v="0"/>
    <n v="98.524799999999971"/>
  </r>
  <r>
    <n v="7706"/>
    <s v="CA-2016-114601"/>
    <x v="370"/>
    <d v="2016-09-02T00:00:00"/>
    <s v="Standard Class"/>
    <s v="AA-10480"/>
    <s v="Andrew Allen"/>
    <x v="0"/>
    <s v="United States"/>
    <s v="Detroit"/>
    <x v="12"/>
    <n v="48234"/>
    <x v="2"/>
    <s v="TEC-AC-10003911"/>
    <x v="2"/>
    <x v="11"/>
    <s v="NETGEAR AC1750 Dual Band Gigabit Smart WiFi Router"/>
    <n v="479.97"/>
    <n v="3"/>
    <n v="0"/>
    <n v="163.18979999999999"/>
  </r>
  <r>
    <n v="7707"/>
    <s v="CA-2016-114601"/>
    <x v="370"/>
    <d v="2016-09-02T00:00:00"/>
    <s v="Standard Class"/>
    <s v="AA-10480"/>
    <s v="Andrew Allen"/>
    <x v="0"/>
    <s v="United States"/>
    <s v="Detroit"/>
    <x v="12"/>
    <n v="48234"/>
    <x v="2"/>
    <s v="OFF-AR-10002578"/>
    <x v="1"/>
    <x v="6"/>
    <s v="Newell 335"/>
    <n v="8.64"/>
    <n v="3"/>
    <n v="0"/>
    <n v="2.5055999999999998"/>
  </r>
  <r>
    <n v="7708"/>
    <s v="CA-2017-100237"/>
    <x v="453"/>
    <d v="2017-10-19T00:00:00"/>
    <s v="Standard Class"/>
    <s v="SV-20815"/>
    <s v="Stuart Van"/>
    <x v="1"/>
    <s v="United States"/>
    <s v="Orem"/>
    <x v="7"/>
    <n v="84057"/>
    <x v="1"/>
    <s v="OFF-AR-10001761"/>
    <x v="1"/>
    <x v="6"/>
    <s v="Avery Hi-Liter Smear-Safe Highlighters"/>
    <n v="11.68"/>
    <n v="2"/>
    <n v="0"/>
    <n v="4.2047999999999996"/>
  </r>
  <r>
    <n v="7709"/>
    <s v="CA-2014-139542"/>
    <x v="1089"/>
    <d v="2014-10-29T00:00:00"/>
    <s v="Standard Class"/>
    <s v="EH-14185"/>
    <s v="Evan Henry"/>
    <x v="0"/>
    <s v="United States"/>
    <s v="Philadelphia"/>
    <x v="9"/>
    <n v="19120"/>
    <x v="3"/>
    <s v="TEC-AC-10001553"/>
    <x v="2"/>
    <x v="11"/>
    <s v="Memorex 25GB 6X Branded Blu-Ray Recordable Disc, 15/Pack"/>
    <n v="40.775999999999996"/>
    <n v="3"/>
    <n v="0.2"/>
    <n v="0.50970000000000049"/>
  </r>
  <r>
    <n v="7710"/>
    <s v="CA-2014-139542"/>
    <x v="1089"/>
    <d v="2014-10-29T00:00:00"/>
    <s v="Standard Class"/>
    <s v="EH-14185"/>
    <s v="Evan Henry"/>
    <x v="0"/>
    <s v="United States"/>
    <s v="Philadelphia"/>
    <x v="9"/>
    <n v="19120"/>
    <x v="3"/>
    <s v="OFF-BI-10000309"/>
    <x v="1"/>
    <x v="8"/>
    <s v="GBC Twin Loop Wire Binding Elements, 9/16&quot; Spine, Black"/>
    <n v="13.698000000000002"/>
    <n v="3"/>
    <n v="0.7"/>
    <n v="-9.5885999999999996"/>
  </r>
  <r>
    <n v="7711"/>
    <s v="US-2015-142811"/>
    <x v="788"/>
    <d v="2015-04-07T00:00:00"/>
    <s v="Standard Class"/>
    <s v="JL-15850"/>
    <s v="John Lucas"/>
    <x v="0"/>
    <s v="United States"/>
    <s v="Mesa"/>
    <x v="16"/>
    <n v="85204"/>
    <x v="1"/>
    <s v="TEC-PH-10003095"/>
    <x v="2"/>
    <x v="7"/>
    <s v="Samsung HM1900 Bluetooth Headset"/>
    <n v="87.8"/>
    <n v="5"/>
    <n v="0.2"/>
    <n v="32.924999999999997"/>
  </r>
  <r>
    <n v="7712"/>
    <s v="CA-2017-139353"/>
    <x v="960"/>
    <d v="2017-10-30T00:00:00"/>
    <s v="Second Class"/>
    <s v="JM-15250"/>
    <s v="Janet Martin"/>
    <x v="0"/>
    <s v="United States"/>
    <s v="Fayetteville"/>
    <x v="3"/>
    <n v="28314"/>
    <x v="0"/>
    <s v="FUR-FU-10001876"/>
    <x v="0"/>
    <x v="5"/>
    <s v="Computer Room Manger, 14&quot;"/>
    <n v="77.951999999999998"/>
    <n v="3"/>
    <n v="0.2"/>
    <n v="15.590399999999995"/>
  </r>
  <r>
    <n v="7713"/>
    <s v="CA-2017-139353"/>
    <x v="960"/>
    <d v="2017-10-30T00:00:00"/>
    <s v="Second Class"/>
    <s v="JM-15250"/>
    <s v="Janet Martin"/>
    <x v="0"/>
    <s v="United States"/>
    <s v="Fayetteville"/>
    <x v="3"/>
    <n v="28314"/>
    <x v="0"/>
    <s v="OFF-ST-10001522"/>
    <x v="1"/>
    <x v="4"/>
    <s v="Gould Plastics 18-Pocket Panel Bin, 34w x 5-1/4d x 20-1/2h"/>
    <n v="147.184"/>
    <n v="2"/>
    <n v="0.2"/>
    <n v="-29.436800000000012"/>
  </r>
  <r>
    <n v="7714"/>
    <s v="CA-2017-139353"/>
    <x v="960"/>
    <d v="2017-10-30T00:00:00"/>
    <s v="Second Class"/>
    <s v="JM-15250"/>
    <s v="Janet Martin"/>
    <x v="0"/>
    <s v="United States"/>
    <s v="Fayetteville"/>
    <x v="3"/>
    <n v="28314"/>
    <x v="0"/>
    <s v="OFF-PA-10000300"/>
    <x v="1"/>
    <x v="10"/>
    <s v="Xerox 1936"/>
    <n v="47.952000000000005"/>
    <n v="3"/>
    <n v="0.2"/>
    <n v="16.183799999999998"/>
  </r>
  <r>
    <n v="7715"/>
    <s v="CA-2014-150203"/>
    <x v="29"/>
    <d v="2014-12-07T00:00:00"/>
    <s v="First Class"/>
    <s v="JB-15925"/>
    <s v="Joni Blumstein"/>
    <x v="0"/>
    <s v="United States"/>
    <s v="Los Angeles"/>
    <x v="1"/>
    <n v="90032"/>
    <x v="1"/>
    <s v="OFF-AP-10001469"/>
    <x v="1"/>
    <x v="9"/>
    <s v="Fellowes 8 Outlet Superior Workstation Surge Protector"/>
    <n v="250.26"/>
    <n v="6"/>
    <n v="0"/>
    <n v="72.575399999999973"/>
  </r>
  <r>
    <n v="7716"/>
    <s v="US-2017-101518"/>
    <x v="132"/>
    <d v="2017-11-08T00:00:00"/>
    <s v="Standard Class"/>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s v="Standard Class"/>
    <s v="MC-17605"/>
    <s v="Matt Connell"/>
    <x v="1"/>
    <s v="United States"/>
    <s v="Los Angeles"/>
    <x v="1"/>
    <n v="90032"/>
    <x v="1"/>
    <s v="TEC-AC-10001114"/>
    <x v="2"/>
    <x v="11"/>
    <s v="Microsoft Wireless Mobile Mouse 4000"/>
    <n v="159.96"/>
    <n v="4"/>
    <n v="0"/>
    <n v="51.18719999999999"/>
  </r>
  <r>
    <n v="7720"/>
    <s v="CA-2015-108588"/>
    <x v="956"/>
    <d v="2015-01-10T00:00:00"/>
    <s v="Standard Class"/>
    <s v="BG-11695"/>
    <s v="Brooke Gillingham"/>
    <x v="1"/>
    <s v="United States"/>
    <s v="New York City"/>
    <x v="15"/>
    <n v="10009"/>
    <x v="3"/>
    <s v="OFF-AR-10001615"/>
    <x v="1"/>
    <x v="6"/>
    <s v="Newell 34"/>
    <n v="59.519999999999996"/>
    <n v="3"/>
    <n v="0"/>
    <n v="15.475200000000001"/>
  </r>
  <r>
    <n v="7721"/>
    <s v="CA-2015-108588"/>
    <x v="956"/>
    <d v="2015-01-10T00:00:00"/>
    <s v="Standard Class"/>
    <s v="BG-11695"/>
    <s v="Brooke Gillingham"/>
    <x v="1"/>
    <s v="United States"/>
    <s v="New York City"/>
    <x v="15"/>
    <n v="10009"/>
    <x v="3"/>
    <s v="OFF-EN-10000461"/>
    <x v="1"/>
    <x v="12"/>
    <s v="#10- 4 1/8&quot; x 9 1/2&quot; Recycled Envelopes"/>
    <n v="17.48"/>
    <n v="2"/>
    <n v="0"/>
    <n v="8.2156000000000002"/>
  </r>
  <r>
    <n v="7722"/>
    <s v="CA-2015-108588"/>
    <x v="956"/>
    <d v="2015-01-10T00:00:00"/>
    <s v="Standard Class"/>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s v="Standard Class"/>
    <s v="JO-15550"/>
    <s v="Jesus Ocampo"/>
    <x v="2"/>
    <s v="United States"/>
    <s v="San Francisco"/>
    <x v="1"/>
    <n v="94109"/>
    <x v="1"/>
    <s v="OFF-AP-10000027"/>
    <x v="1"/>
    <x v="9"/>
    <s v="Hoover Commercial SteamVac"/>
    <n v="40.74"/>
    <n v="3"/>
    <n v="0"/>
    <n v="12.222"/>
  </r>
  <r>
    <n v="7724"/>
    <s v="CA-2015-139374"/>
    <x v="229"/>
    <d v="2015-09-14T00:00:00"/>
    <s v="Standard Class"/>
    <s v="AR-10345"/>
    <s v="Alex Russell"/>
    <x v="1"/>
    <s v="United States"/>
    <s v="Austin"/>
    <x v="5"/>
    <n v="78745"/>
    <x v="2"/>
    <s v="FUR-CH-10003981"/>
    <x v="0"/>
    <x v="1"/>
    <s v="Global Commerce Series Low-Back Swivel/Tilt Chairs"/>
    <n v="179.886"/>
    <n v="1"/>
    <n v="0.3"/>
    <n v="-2.5698000000000292"/>
  </r>
  <r>
    <n v="7725"/>
    <s v="CA-2016-113978"/>
    <x v="477"/>
    <d v="2016-09-29T00:00:00"/>
    <s v="Standard Class"/>
    <s v="TS-21505"/>
    <s v="Tony Sayre"/>
    <x v="0"/>
    <s v="United States"/>
    <s v="Cleveland"/>
    <x v="24"/>
    <n v="44105"/>
    <x v="3"/>
    <s v="OFF-AP-10003849"/>
    <x v="1"/>
    <x v="9"/>
    <s v="Hoover Shoulder Vac Commercial Portable Vacuum"/>
    <n v="286.25600000000003"/>
    <n v="1"/>
    <n v="0.2"/>
    <n v="17.890999999999977"/>
  </r>
  <r>
    <n v="7726"/>
    <s v="CA-2016-113978"/>
    <x v="477"/>
    <d v="2016-09-29T00:00:00"/>
    <s v="Standard Class"/>
    <s v="TS-21505"/>
    <s v="Tony Sayre"/>
    <x v="0"/>
    <s v="United States"/>
    <s v="Cleveland"/>
    <x v="24"/>
    <n v="44105"/>
    <x v="3"/>
    <s v="OFF-ST-10004963"/>
    <x v="1"/>
    <x v="4"/>
    <s v="Eldon Gobal File Keepers"/>
    <n v="24.224000000000004"/>
    <n v="2"/>
    <n v="0.2"/>
    <n v="-4.8448000000000029"/>
  </r>
  <r>
    <n v="7727"/>
    <s v="CA-2016-113978"/>
    <x v="477"/>
    <d v="2016-09-29T00:00:00"/>
    <s v="Standard Class"/>
    <s v="TS-21505"/>
    <s v="Tony Sayre"/>
    <x v="0"/>
    <s v="United States"/>
    <s v="Cleveland"/>
    <x v="24"/>
    <n v="44105"/>
    <x v="3"/>
    <s v="OFF-ST-10002574"/>
    <x v="1"/>
    <x v="4"/>
    <s v="SAFCO Commercial Wire Shelving, Black"/>
    <n v="331.536"/>
    <n v="3"/>
    <n v="0.2"/>
    <n v="-82.884"/>
  </r>
  <r>
    <n v="7728"/>
    <s v="US-2015-150231"/>
    <x v="199"/>
    <d v="2015-03-20T00:00:00"/>
    <s v="Second Class"/>
    <s v="JK-15640"/>
    <s v="Jim Kriz"/>
    <x v="2"/>
    <s v="United States"/>
    <s v="New York City"/>
    <x v="15"/>
    <n v="10009"/>
    <x v="3"/>
    <s v="OFF-AR-10001761"/>
    <x v="1"/>
    <x v="6"/>
    <s v="Avery Hi-Liter Smear-Safe Highlighters"/>
    <n v="17.52"/>
    <n v="3"/>
    <n v="0"/>
    <n v="6.3071999999999999"/>
  </r>
  <r>
    <n v="7729"/>
    <s v="CA-2016-106915"/>
    <x v="491"/>
    <d v="2016-12-02T00:00:00"/>
    <s v="Standard Class"/>
    <s v="GA-14515"/>
    <s v="George Ashbrook"/>
    <x v="0"/>
    <s v="United States"/>
    <s v="El Paso"/>
    <x v="5"/>
    <n v="79907"/>
    <x v="2"/>
    <s v="OFF-AR-10000716"/>
    <x v="1"/>
    <x v="6"/>
    <s v="DIXON Ticonderoga Erasable Checking Pencils"/>
    <n v="17.856000000000002"/>
    <n v="4"/>
    <n v="0.2"/>
    <n v="4.2408000000000001"/>
  </r>
  <r>
    <n v="7730"/>
    <s v="US-2016-109260"/>
    <x v="182"/>
    <d v="2016-10-01T00:00:00"/>
    <s v="Standard Class"/>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s v="Standard Class"/>
    <s v="TW-21025"/>
    <s v="Tamara Willingham"/>
    <x v="2"/>
    <s v="United States"/>
    <s v="Seattle"/>
    <x v="4"/>
    <n v="98103"/>
    <x v="1"/>
    <s v="FUR-CH-10003774"/>
    <x v="0"/>
    <x v="1"/>
    <s v="Global Wood Trimmed Manager's Task Chair, Khaki"/>
    <n v="291.13600000000002"/>
    <n v="4"/>
    <n v="0.2"/>
    <n v="-25.474400000000017"/>
  </r>
  <r>
    <n v="7732"/>
    <s v="CA-2017-140508"/>
    <x v="65"/>
    <d v="2017-09-21T00:00:00"/>
    <s v="First Class"/>
    <s v="PA-19060"/>
    <s v="Pete Armstrong"/>
    <x v="2"/>
    <s v="United States"/>
    <s v="Dallas"/>
    <x v="5"/>
    <n v="75220"/>
    <x v="2"/>
    <s v="OFF-EN-10000927"/>
    <x v="1"/>
    <x v="12"/>
    <s v="Jet-Pak Recycled Peel 'N' Seal Padded Mailers"/>
    <n v="114.84800000000001"/>
    <n v="4"/>
    <n v="0.2"/>
    <n v="35.889999999999986"/>
  </r>
  <r>
    <n v="7733"/>
    <s v="CA-2017-143294"/>
    <x v="455"/>
    <d v="2017-06-08T00:00:00"/>
    <s v="Standard Class"/>
    <s v="JD-15790"/>
    <s v="John Dryer"/>
    <x v="0"/>
    <s v="United States"/>
    <s v="Houston"/>
    <x v="5"/>
    <n v="77070"/>
    <x v="2"/>
    <s v="OFF-PA-10000743"/>
    <x v="1"/>
    <x v="10"/>
    <s v="Xerox 1977"/>
    <n v="10.688000000000001"/>
    <n v="2"/>
    <n v="0.2"/>
    <n v="3.7407999999999997"/>
  </r>
  <r>
    <n v="7734"/>
    <s v="CA-2016-165673"/>
    <x v="666"/>
    <d v="2016-05-19T00:00:00"/>
    <s v="Second Class"/>
    <s v="MN-17935"/>
    <s v="Michael Nguyen"/>
    <x v="0"/>
    <s v="United States"/>
    <s v="Springfield"/>
    <x v="24"/>
    <n v="45503"/>
    <x v="3"/>
    <s v="OFF-PA-10000697"/>
    <x v="1"/>
    <x v="10"/>
    <s v="TOPS Voice Message Log Book, Flash Format"/>
    <n v="15.231999999999999"/>
    <n v="4"/>
    <n v="0.2"/>
    <n v="5.5215999999999994"/>
  </r>
  <r>
    <n v="7735"/>
    <s v="CA-2017-134418"/>
    <x v="175"/>
    <d v="2017-09-20T00:00:00"/>
    <s v="Standard Class"/>
    <s v="GM-14500"/>
    <s v="Gene McClure"/>
    <x v="0"/>
    <s v="United States"/>
    <s v="Seattle"/>
    <x v="4"/>
    <n v="98103"/>
    <x v="1"/>
    <s v="OFF-AR-10004441"/>
    <x v="1"/>
    <x v="6"/>
    <s v="BIC Brite Liner Highlighters"/>
    <n v="12.419999999999998"/>
    <n v="3"/>
    <n v="0"/>
    <n v="5.2164000000000001"/>
  </r>
  <r>
    <n v="7736"/>
    <s v="US-2016-106313"/>
    <x v="250"/>
    <d v="2016-08-26T00:00:00"/>
    <s v="Standard Class"/>
    <s v="DG-13300"/>
    <s v="Deirdre Greer"/>
    <x v="1"/>
    <s v="United States"/>
    <s v="Seattle"/>
    <x v="4"/>
    <n v="98105"/>
    <x v="1"/>
    <s v="OFF-PA-10001870"/>
    <x v="1"/>
    <x v="10"/>
    <s v="Xerox 202"/>
    <n v="19.440000000000001"/>
    <n v="3"/>
    <n v="0"/>
    <n v="9.3312000000000008"/>
  </r>
  <r>
    <n v="7737"/>
    <s v="CA-2014-105872"/>
    <x v="992"/>
    <d v="2014-06-06T00:00:00"/>
    <s v="Standard Class"/>
    <s v="JG-15160"/>
    <s v="James Galang"/>
    <x v="0"/>
    <s v="United States"/>
    <s v="New York City"/>
    <x v="15"/>
    <n v="10024"/>
    <x v="3"/>
    <s v="OFF-BI-10003684"/>
    <x v="1"/>
    <x v="8"/>
    <s v="Wilson Jones Legal Size Ring Binders"/>
    <n v="70.367999999999995"/>
    <n v="4"/>
    <n v="0.2"/>
    <n v="26.387999999999998"/>
  </r>
  <r>
    <n v="7738"/>
    <s v="CA-2017-108287"/>
    <x v="404"/>
    <d v="2017-12-20T00:00:00"/>
    <s v="First Class"/>
    <s v="AG-10330"/>
    <s v="Alex Grayson"/>
    <x v="0"/>
    <s v="United States"/>
    <s v="Charlotte"/>
    <x v="3"/>
    <n v="28205"/>
    <x v="0"/>
    <s v="OFF-AR-10001315"/>
    <x v="1"/>
    <x v="6"/>
    <s v="Newell 310"/>
    <n v="12.672000000000001"/>
    <n v="9"/>
    <n v="0.2"/>
    <n v="1.4255999999999993"/>
  </r>
  <r>
    <n v="7739"/>
    <s v="CA-2017-141103"/>
    <x v="245"/>
    <d v="2017-08-06T00:00:00"/>
    <s v="Standard Class"/>
    <s v="JF-15355"/>
    <s v="Jay Fein"/>
    <x v="0"/>
    <s v="United States"/>
    <s v="Baltimore"/>
    <x v="39"/>
    <n v="21215"/>
    <x v="3"/>
    <s v="TEC-PH-10003589"/>
    <x v="2"/>
    <x v="7"/>
    <s v="invisibleSHIELD by ZAGG Smudge-Free Screen Protector"/>
    <n v="89.949999999999989"/>
    <n v="5"/>
    <n v="0"/>
    <n v="43.175999999999995"/>
  </r>
  <r>
    <n v="7740"/>
    <s v="CA-2014-154781"/>
    <x v="871"/>
    <d v="2014-11-26T00:00:00"/>
    <s v="Standard Class"/>
    <s v="SC-20680"/>
    <s v="Steve Carroll"/>
    <x v="2"/>
    <s v="United States"/>
    <s v="San Francisco"/>
    <x v="1"/>
    <n v="94110"/>
    <x v="1"/>
    <s v="OFF-PA-10001609"/>
    <x v="1"/>
    <x v="10"/>
    <s v="Tops Wirebound Message Log Books"/>
    <n v="6.58"/>
    <n v="2"/>
    <n v="0"/>
    <n v="3.0267999999999997"/>
  </r>
  <r>
    <n v="7741"/>
    <s v="CA-2014-154781"/>
    <x v="871"/>
    <d v="2014-11-26T00:00:00"/>
    <s v="Standard Class"/>
    <s v="SC-20680"/>
    <s v="Steve Carroll"/>
    <x v="2"/>
    <s v="United States"/>
    <s v="San Francisco"/>
    <x v="1"/>
    <n v="94110"/>
    <x v="1"/>
    <s v="TEC-AC-10000474"/>
    <x v="2"/>
    <x v="11"/>
    <s v="Kensington Expert Mouse Optical USB Trackball for PC or Mac"/>
    <n v="94.99"/>
    <n v="1"/>
    <n v="0"/>
    <n v="28.496999999999986"/>
  </r>
  <r>
    <n v="7742"/>
    <s v="CA-2015-147816"/>
    <x v="496"/>
    <d v="2015-09-26T00:00:00"/>
    <s v="Second Class"/>
    <s v="CM-11935"/>
    <s v="Carlos Meador"/>
    <x v="0"/>
    <s v="United States"/>
    <s v="Tucson"/>
    <x v="16"/>
    <n v="85705"/>
    <x v="1"/>
    <s v="TEC-PH-10003095"/>
    <x v="2"/>
    <x v="7"/>
    <s v="Samsung HM1900 Bluetooth Headset"/>
    <n v="35.119999999999997"/>
    <n v="2"/>
    <n v="0.2"/>
    <n v="13.17"/>
  </r>
  <r>
    <n v="7743"/>
    <s v="CA-2017-105326"/>
    <x v="648"/>
    <d v="2017-08-27T00:00:00"/>
    <s v="Standard Class"/>
    <s v="KT-16480"/>
    <s v="Kean Thornton"/>
    <x v="0"/>
    <s v="United States"/>
    <s v="Los Angeles"/>
    <x v="1"/>
    <n v="90036"/>
    <x v="1"/>
    <s v="OFF-PA-10001639"/>
    <x v="1"/>
    <x v="10"/>
    <s v="Xerox 203"/>
    <n v="25.92"/>
    <n v="4"/>
    <n v="0"/>
    <n v="12.441600000000001"/>
  </r>
  <r>
    <n v="7744"/>
    <s v="CA-2016-133613"/>
    <x v="26"/>
    <d v="2016-06-22T00:00:00"/>
    <s v="Standard Class"/>
    <s v="CP-12340"/>
    <s v="Christine Phan"/>
    <x v="1"/>
    <s v="United States"/>
    <s v="Waterbury"/>
    <x v="29"/>
    <n v="6708"/>
    <x v="3"/>
    <s v="OFF-BI-10002003"/>
    <x v="1"/>
    <x v="8"/>
    <s v="Ibico Presentation Index for Binding Systems"/>
    <n v="7.96"/>
    <n v="2"/>
    <n v="0"/>
    <n v="3.7412000000000001"/>
  </r>
  <r>
    <n v="7745"/>
    <s v="CA-2016-133613"/>
    <x v="26"/>
    <d v="2016-06-22T00:00:00"/>
    <s v="Standard Class"/>
    <s v="CP-12340"/>
    <s v="Christine Phan"/>
    <x v="1"/>
    <s v="United States"/>
    <s v="Waterbury"/>
    <x v="29"/>
    <n v="6708"/>
    <x v="3"/>
    <s v="TEC-PH-10004539"/>
    <x v="2"/>
    <x v="7"/>
    <s v="Wireless Extenders zBoost YX545 SOHO Signal Booster"/>
    <n v="566.97"/>
    <n v="3"/>
    <n v="0"/>
    <n v="153.08189999999999"/>
  </r>
  <r>
    <n v="7746"/>
    <s v="CA-2016-133613"/>
    <x v="26"/>
    <d v="2016-06-22T00:00:00"/>
    <s v="Standard Class"/>
    <s v="CP-12340"/>
    <s v="Christine Phan"/>
    <x v="1"/>
    <s v="United States"/>
    <s v="Waterbury"/>
    <x v="29"/>
    <n v="6708"/>
    <x v="3"/>
    <s v="OFF-AR-10003829"/>
    <x v="1"/>
    <x v="6"/>
    <s v="Newell 35"/>
    <n v="9.84"/>
    <n v="3"/>
    <n v="0"/>
    <n v="2.8535999999999988"/>
  </r>
  <r>
    <n v="7747"/>
    <s v="CA-2015-109113"/>
    <x v="546"/>
    <d v="2015-12-23T00:00:00"/>
    <s v="Standard Class"/>
    <s v="EK-13795"/>
    <s v="Eileen Kiefer"/>
    <x v="2"/>
    <s v="United States"/>
    <s v="Chicago"/>
    <x v="10"/>
    <n v="60610"/>
    <x v="2"/>
    <s v="TEC-AC-10004761"/>
    <x v="2"/>
    <x v="11"/>
    <s v="Maxell 4.7GB DVD+RW 3/Pack"/>
    <n v="25.488"/>
    <n v="2"/>
    <n v="0.2"/>
    <n v="4.7789999999999999"/>
  </r>
  <r>
    <n v="7748"/>
    <s v="CA-2015-156153"/>
    <x v="70"/>
    <d v="2015-06-02T00:00:00"/>
    <s v="Second Class"/>
    <s v="CW-11905"/>
    <s v="Carl Weiss"/>
    <x v="2"/>
    <s v="United States"/>
    <s v="Long Beach"/>
    <x v="15"/>
    <n v="11561"/>
    <x v="3"/>
    <s v="OFF-FA-10003472"/>
    <x v="1"/>
    <x v="13"/>
    <s v="Bagged Rubber Bands"/>
    <n v="7.5600000000000005"/>
    <n v="6"/>
    <n v="0"/>
    <n v="0.3024"/>
  </r>
  <r>
    <n v="7749"/>
    <s v="CA-2015-133242"/>
    <x v="652"/>
    <d v="2015-06-24T00:00:00"/>
    <s v="Standard Class"/>
    <s v="KH-16510"/>
    <s v="Keith Herrera"/>
    <x v="0"/>
    <s v="United States"/>
    <s v="Arlington"/>
    <x v="17"/>
    <n v="22204"/>
    <x v="0"/>
    <s v="FUR-FU-10003464"/>
    <x v="0"/>
    <x v="5"/>
    <s v="Seth Thomas 8 1/2&quot; Cubicle Clock"/>
    <n v="60.84"/>
    <n v="3"/>
    <n v="0"/>
    <n v="19.468799999999998"/>
  </r>
  <r>
    <n v="7750"/>
    <s v="CA-2015-133242"/>
    <x v="652"/>
    <d v="2015-06-24T00:00:00"/>
    <s v="Standard Class"/>
    <s v="KH-16510"/>
    <s v="Keith Herrera"/>
    <x v="0"/>
    <s v="United States"/>
    <s v="Arlington"/>
    <x v="17"/>
    <n v="22204"/>
    <x v="0"/>
    <s v="OFF-ST-10003716"/>
    <x v="1"/>
    <x v="4"/>
    <s v="Tennsco Double-Tier Lockers"/>
    <n v="450.04"/>
    <n v="2"/>
    <n v="0"/>
    <n v="58.505200000000002"/>
  </r>
  <r>
    <n v="7751"/>
    <s v="CA-2015-133242"/>
    <x v="652"/>
    <d v="2015-06-24T00:00:00"/>
    <s v="Standard Class"/>
    <s v="KH-16510"/>
    <s v="Keith Herrera"/>
    <x v="0"/>
    <s v="United States"/>
    <s v="Arlington"/>
    <x v="17"/>
    <n v="22204"/>
    <x v="0"/>
    <s v="OFF-BI-10004002"/>
    <x v="1"/>
    <x v="8"/>
    <s v="Wilson Jones International Size A4 Ring Binders"/>
    <n v="34.6"/>
    <n v="2"/>
    <n v="0"/>
    <n v="16.608000000000001"/>
  </r>
  <r>
    <n v="7752"/>
    <s v="CA-2015-133242"/>
    <x v="652"/>
    <d v="2015-06-24T00:00:00"/>
    <s v="Standard Class"/>
    <s v="KH-16510"/>
    <s v="Keith Herrera"/>
    <x v="0"/>
    <s v="United States"/>
    <s v="Arlington"/>
    <x v="17"/>
    <n v="22204"/>
    <x v="0"/>
    <s v="TEC-PH-10002496"/>
    <x v="2"/>
    <x v="7"/>
    <s v="Cisco SPA301"/>
    <n v="467.97"/>
    <n v="3"/>
    <n v="0"/>
    <n v="140.39099999999999"/>
  </r>
  <r>
    <n v="7753"/>
    <s v="CA-2015-133242"/>
    <x v="652"/>
    <d v="2015-06-24T00:00:00"/>
    <s v="Standard Class"/>
    <s v="KH-16510"/>
    <s v="Keith Herrera"/>
    <x v="0"/>
    <s v="United States"/>
    <s v="Arlington"/>
    <x v="17"/>
    <n v="22204"/>
    <x v="0"/>
    <s v="OFF-BI-10004826"/>
    <x v="1"/>
    <x v="8"/>
    <s v="JM Magazine Binder"/>
    <n v="33.020000000000003"/>
    <n v="2"/>
    <n v="0"/>
    <n v="15.849600000000002"/>
  </r>
  <r>
    <n v="7754"/>
    <s v="CA-2015-158323"/>
    <x v="672"/>
    <d v="2015-12-03T00:00:00"/>
    <s v="First Class"/>
    <s v="AB-10600"/>
    <s v="Ann Blume"/>
    <x v="1"/>
    <s v="United States"/>
    <s v="Jacksonville"/>
    <x v="3"/>
    <n v="28540"/>
    <x v="0"/>
    <s v="FUR-FU-10001546"/>
    <x v="0"/>
    <x v="5"/>
    <s v="Dana Swing-Arm Lamps"/>
    <n v="17.088000000000001"/>
    <n v="2"/>
    <n v="0.2"/>
    <n v="1.0679999999999996"/>
  </r>
  <r>
    <n v="7755"/>
    <s v="CA-2015-161795"/>
    <x v="379"/>
    <d v="2015-12-23T00:00:00"/>
    <s v="Second Class"/>
    <s v="AH-10075"/>
    <s v="Adam Hart"/>
    <x v="1"/>
    <s v="United States"/>
    <s v="Columbus"/>
    <x v="24"/>
    <n v="43229"/>
    <x v="3"/>
    <s v="OFF-AR-10001919"/>
    <x v="1"/>
    <x v="6"/>
    <s v="OIC #2 Pencils, Medium Soft"/>
    <n v="3.008"/>
    <n v="2"/>
    <n v="0.2"/>
    <n v="0.33839999999999981"/>
  </r>
  <r>
    <n v="7756"/>
    <s v="CA-2017-100902"/>
    <x v="701"/>
    <d v="2017-11-21T00:00:00"/>
    <s v="Standard Class"/>
    <s v="CK-12595"/>
    <s v="Clytie Kelty"/>
    <x v="0"/>
    <s v="United States"/>
    <s v="Charlotte"/>
    <x v="3"/>
    <n v="28205"/>
    <x v="0"/>
    <s v="OFF-PA-10002558"/>
    <x v="1"/>
    <x v="10"/>
    <s v="Xerox 1938"/>
    <n v="268.24"/>
    <n v="7"/>
    <n v="0.2"/>
    <n v="93.883999999999986"/>
  </r>
  <r>
    <n v="7757"/>
    <s v="CA-2017-100902"/>
    <x v="701"/>
    <d v="2017-11-21T00:00:00"/>
    <s v="Standard Class"/>
    <s v="CK-12595"/>
    <s v="Clytie Kelty"/>
    <x v="0"/>
    <s v="United States"/>
    <s v="Charlotte"/>
    <x v="3"/>
    <n v="28205"/>
    <x v="0"/>
    <s v="TEC-AC-10003174"/>
    <x v="2"/>
    <x v="11"/>
    <s v="Plantronics S12 Corded Telephone Headset System"/>
    <n v="431.16000000000008"/>
    <n v="5"/>
    <n v="0.2"/>
    <n v="107.78999999999996"/>
  </r>
  <r>
    <n v="7758"/>
    <s v="CA-2017-112844"/>
    <x v="38"/>
    <d v="2017-11-16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s v="Second Class"/>
    <s v="SP-20620"/>
    <s v="Stefania Perrino"/>
    <x v="1"/>
    <s v="United States"/>
    <s v="Buffalo"/>
    <x v="15"/>
    <n v="14215"/>
    <x v="3"/>
    <s v="FUR-FU-10004845"/>
    <x v="0"/>
    <x v="5"/>
    <s v="Deflect-o EconoMat Nonstudded, No Bevel Mat"/>
    <n v="154.94999999999999"/>
    <n v="3"/>
    <n v="0"/>
    <n v="30.989999999999995"/>
  </r>
  <r>
    <n v="7760"/>
    <s v="CA-2016-158925"/>
    <x v="1057"/>
    <d v="2016-10-28T00:00:00"/>
    <s v="Standard Class"/>
    <s v="JP-15460"/>
    <s v="Jennifer Patt"/>
    <x v="1"/>
    <s v="United States"/>
    <s v="Houston"/>
    <x v="5"/>
    <n v="77041"/>
    <x v="2"/>
    <s v="OFF-PA-10003072"/>
    <x v="1"/>
    <x v="10"/>
    <s v="Eureka Recycled Copy Paper 8 1/2&quot; x 11&quot;, Ream"/>
    <n v="15.552000000000003"/>
    <n v="3"/>
    <n v="0.2"/>
    <n v="5.4432"/>
  </r>
  <r>
    <n v="7761"/>
    <s v="CA-2014-155390"/>
    <x v="776"/>
    <d v="2014-12-11T00:00:00"/>
    <s v="Standard Class"/>
    <s v="BG-11035"/>
    <s v="Barry Gonzalez"/>
    <x v="0"/>
    <s v="United States"/>
    <s v="Memphis"/>
    <x v="18"/>
    <n v="38109"/>
    <x v="0"/>
    <s v="OFF-PA-10003641"/>
    <x v="1"/>
    <x v="10"/>
    <s v="Xerox 1909"/>
    <n v="42.207999999999998"/>
    <n v="2"/>
    <n v="0.2"/>
    <n v="13.717599999999997"/>
  </r>
  <r>
    <n v="7762"/>
    <s v="CA-2017-123071"/>
    <x v="734"/>
    <d v="2017-12-06T00:00:00"/>
    <s v="First Class"/>
    <s v="CC-12550"/>
    <s v="Clay Cheatham"/>
    <x v="0"/>
    <s v="United States"/>
    <s v="Plano"/>
    <x v="5"/>
    <n v="75023"/>
    <x v="2"/>
    <s v="OFF-PA-10003729"/>
    <x v="1"/>
    <x v="10"/>
    <s v="Xerox 1998"/>
    <n v="10.368000000000002"/>
    <n v="2"/>
    <n v="0.2"/>
    <n v="3.6288"/>
  </r>
  <r>
    <n v="7763"/>
    <s v="CA-2017-156391"/>
    <x v="986"/>
    <d v="2017-09-28T00:00:00"/>
    <s v="First Class"/>
    <s v="SL-20155"/>
    <s v="Sara Luxemburg"/>
    <x v="2"/>
    <s v="United States"/>
    <s v="Salem"/>
    <x v="21"/>
    <n v="97301"/>
    <x v="1"/>
    <s v="OFF-AR-10003251"/>
    <x v="1"/>
    <x v="6"/>
    <s v="Prang Drawing Pencil Set"/>
    <n v="2.2239999999999998"/>
    <n v="1"/>
    <n v="0.2"/>
    <n v="0.55599999999999994"/>
  </r>
  <r>
    <n v="7764"/>
    <s v="CA-2015-103093"/>
    <x v="302"/>
    <d v="2015-02-07T00:00:00"/>
    <s v="Standard Class"/>
    <s v="FO-14305"/>
    <s v="Frank Olsen"/>
    <x v="0"/>
    <s v="United States"/>
    <s v="Columbus"/>
    <x v="32"/>
    <n v="31907"/>
    <x v="0"/>
    <s v="OFF-EN-10003286"/>
    <x v="1"/>
    <x v="12"/>
    <s v="Staple envelope"/>
    <n v="74.52"/>
    <n v="9"/>
    <n v="0"/>
    <n v="35.024399999999993"/>
  </r>
  <r>
    <n v="7765"/>
    <s v="US-2017-118941"/>
    <x v="801"/>
    <d v="2017-08-12T00:00:00"/>
    <s v="Same Day"/>
    <s v="BB-11545"/>
    <s v="Brenda Bowman"/>
    <x v="1"/>
    <s v="United States"/>
    <s v="Columbia"/>
    <x v="39"/>
    <n v="21044"/>
    <x v="3"/>
    <s v="OFF-AR-10004078"/>
    <x v="1"/>
    <x v="6"/>
    <s v="Newell 312"/>
    <n v="17.52"/>
    <n v="3"/>
    <n v="0"/>
    <n v="5.2559999999999993"/>
  </r>
  <r>
    <n v="7766"/>
    <s v="US-2017-118941"/>
    <x v="801"/>
    <d v="2017-08-12T00:00:00"/>
    <s v="Same Day"/>
    <s v="BB-11545"/>
    <s v="Brenda Bowman"/>
    <x v="1"/>
    <s v="United States"/>
    <s v="Columbia"/>
    <x v="39"/>
    <n v="21044"/>
    <x v="3"/>
    <s v="FUR-CH-10002331"/>
    <x v="0"/>
    <x v="1"/>
    <s v="Hon 4700 Series Mobuis Mid-Back Task Chairs with Adjustable Arms"/>
    <n v="1779.9"/>
    <n v="5"/>
    <n v="0"/>
    <n v="373.77899999999983"/>
  </r>
  <r>
    <n v="7767"/>
    <s v="US-2017-118941"/>
    <x v="801"/>
    <d v="2017-08-12T00:00:00"/>
    <s v="Same Day"/>
    <s v="BB-11545"/>
    <s v="Brenda Bowman"/>
    <x v="1"/>
    <s v="United States"/>
    <s v="Columbia"/>
    <x v="39"/>
    <n v="21044"/>
    <x v="3"/>
    <s v="OFF-AR-10001953"/>
    <x v="1"/>
    <x v="6"/>
    <s v="Boston 1645 Deluxe Heavier-Duty Electric Pencil Sharpener"/>
    <n v="219.89999999999998"/>
    <n v="5"/>
    <n v="0"/>
    <n v="59.373000000000005"/>
  </r>
  <r>
    <n v="7768"/>
    <s v="CA-2015-169299"/>
    <x v="252"/>
    <d v="2015-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s v="Standard Class"/>
    <s v="LB-16735"/>
    <s v="Larry Blacks"/>
    <x v="0"/>
    <s v="United States"/>
    <s v="Tallahassee"/>
    <x v="2"/>
    <n v="32303"/>
    <x v="0"/>
    <s v="OFF-PA-10003651"/>
    <x v="1"/>
    <x v="10"/>
    <s v="Xerox 1968"/>
    <n v="26.720000000000002"/>
    <n v="5"/>
    <n v="0.2"/>
    <n v="9.3520000000000003"/>
  </r>
  <r>
    <n v="7770"/>
    <s v="CA-2016-155978"/>
    <x v="1147"/>
    <d v="2016-08-01T00:00:00"/>
    <s v="Same Day"/>
    <s v="TS-21205"/>
    <s v="Thomas Seio"/>
    <x v="1"/>
    <s v="United States"/>
    <s v="Riverside"/>
    <x v="1"/>
    <n v="92503"/>
    <x v="1"/>
    <s v="TEC-PH-10002885"/>
    <x v="2"/>
    <x v="7"/>
    <s v="Apple iPhone 5"/>
    <n v="1039.7280000000001"/>
    <n v="2"/>
    <n v="0.2"/>
    <n v="90.976200000000063"/>
  </r>
  <r>
    <n v="7771"/>
    <s v="CA-2016-155978"/>
    <x v="1147"/>
    <d v="2016-08-01T00:00:00"/>
    <s v="Same Day"/>
    <s v="TS-21205"/>
    <s v="Thomas Seio"/>
    <x v="1"/>
    <s v="United States"/>
    <s v="Riverside"/>
    <x v="1"/>
    <n v="92503"/>
    <x v="1"/>
    <s v="OFF-AP-10002892"/>
    <x v="1"/>
    <x v="9"/>
    <s v="Belkin F5C206VTEL 6 Outlet Surge"/>
    <n v="45.96"/>
    <n v="2"/>
    <n v="0"/>
    <n v="13.787999999999997"/>
  </r>
  <r>
    <n v="7772"/>
    <s v="CA-2016-108196"/>
    <x v="881"/>
    <d v="2016-12-02T00:00:00"/>
    <s v="Standard Class"/>
    <s v="CS-12505"/>
    <s v="Cindy Stewart"/>
    <x v="0"/>
    <s v="United States"/>
    <s v="Lancaster"/>
    <x v="24"/>
    <n v="43130"/>
    <x v="3"/>
    <s v="OFF-BI-10000545"/>
    <x v="1"/>
    <x v="8"/>
    <s v="GBC Ibimaster 500 Manual ProClick Binding System"/>
    <n v="456.58800000000008"/>
    <n v="2"/>
    <n v="0.7"/>
    <n v="-304.39200000000005"/>
  </r>
  <r>
    <n v="7773"/>
    <s v="CA-2016-108196"/>
    <x v="881"/>
    <d v="2016-12-02T00:00:00"/>
    <s v="Standard Class"/>
    <s v="CS-12505"/>
    <s v="Cindy Stewart"/>
    <x v="0"/>
    <s v="United States"/>
    <s v="Lancaster"/>
    <x v="24"/>
    <n v="43130"/>
    <x v="3"/>
    <s v="TEC-MA-10000418"/>
    <x v="2"/>
    <x v="15"/>
    <s v="Cubify CubeX 3D Printer Double Head Print"/>
    <n v="4499.9850000000006"/>
    <n v="5"/>
    <n v="0.7"/>
    <n v="-6599.978000000001"/>
  </r>
  <r>
    <n v="7774"/>
    <s v="CA-2016-108196"/>
    <x v="881"/>
    <d v="2016-12-02T00:00:00"/>
    <s v="Standard Class"/>
    <s v="CS-12505"/>
    <s v="Cindy Stewart"/>
    <x v="0"/>
    <s v="United States"/>
    <s v="Lancaster"/>
    <x v="24"/>
    <n v="43130"/>
    <x v="3"/>
    <s v="TEC-AC-10000926"/>
    <x v="2"/>
    <x v="11"/>
    <s v="NETGEAR RangeMax WNR1000 Wireless Router"/>
    <n v="59.975999999999999"/>
    <n v="3"/>
    <n v="0.2"/>
    <n v="11.995199999999997"/>
  </r>
  <r>
    <n v="7775"/>
    <s v="CA-2016-152800"/>
    <x v="1172"/>
    <d v="2016-04-15T00:00:00"/>
    <s v="First Class"/>
    <s v="SP-20920"/>
    <s v="Susan Pistek"/>
    <x v="0"/>
    <s v="United States"/>
    <s v="San Francisco"/>
    <x v="1"/>
    <n v="94109"/>
    <x v="1"/>
    <s v="OFF-EN-10001509"/>
    <x v="1"/>
    <x v="12"/>
    <s v="Poly String Tie Envelopes"/>
    <n v="6.12"/>
    <n v="3"/>
    <n v="0"/>
    <n v="2.8763999999999994"/>
  </r>
  <r>
    <n v="7776"/>
    <s v="CA-2014-166961"/>
    <x v="422"/>
    <d v="2014-12-31T00:00:00"/>
    <s v="Standard Class"/>
    <s v="CD-12790"/>
    <s v="Cynthia Delaney"/>
    <x v="2"/>
    <s v="United States"/>
    <s v="Moreno Valley"/>
    <x v="1"/>
    <n v="92553"/>
    <x v="1"/>
    <s v="OFF-AP-10001366"/>
    <x v="1"/>
    <x v="9"/>
    <s v="Staple holder"/>
    <n v="10.98"/>
    <n v="1"/>
    <n v="0"/>
    <n v="2.9646000000000008"/>
  </r>
  <r>
    <n v="7777"/>
    <s v="CA-2014-166961"/>
    <x v="422"/>
    <d v="2014-12-31T00:00:00"/>
    <s v="Standard Class"/>
    <s v="CD-12790"/>
    <s v="Cynthia Delaney"/>
    <x v="2"/>
    <s v="United States"/>
    <s v="Moreno Valley"/>
    <x v="1"/>
    <n v="92553"/>
    <x v="1"/>
    <s v="OFF-FA-10003485"/>
    <x v="1"/>
    <x v="13"/>
    <s v="Staples"/>
    <n v="7.86"/>
    <n v="3"/>
    <n v="0"/>
    <n v="3.6156000000000001"/>
  </r>
  <r>
    <n v="7778"/>
    <s v="CA-2014-166961"/>
    <x v="422"/>
    <d v="2014-12-31T00:00:00"/>
    <s v="Standard Class"/>
    <s v="CD-12790"/>
    <s v="Cynthia Delaney"/>
    <x v="2"/>
    <s v="United States"/>
    <s v="Moreno Valley"/>
    <x v="1"/>
    <n v="92553"/>
    <x v="1"/>
    <s v="OFF-ST-10004507"/>
    <x v="1"/>
    <x v="4"/>
    <s v="Advantus Rolling Storage Box"/>
    <n v="51.449999999999996"/>
    <n v="3"/>
    <n v="0"/>
    <n v="13.891499999999999"/>
  </r>
  <r>
    <n v="7779"/>
    <s v="CA-2014-166961"/>
    <x v="422"/>
    <d v="2014-12-31T00:00:00"/>
    <s v="Standard Class"/>
    <s v="CD-12790"/>
    <s v="Cynthia Delaney"/>
    <x v="2"/>
    <s v="United States"/>
    <s v="Moreno Valley"/>
    <x v="1"/>
    <n v="92553"/>
    <x v="1"/>
    <s v="OFF-BI-10002353"/>
    <x v="1"/>
    <x v="8"/>
    <s v="GBC VeloBind Cover Sets"/>
    <n v="37.055999999999997"/>
    <n v="3"/>
    <n v="0.2"/>
    <n v="13.896000000000001"/>
  </r>
  <r>
    <n v="7780"/>
    <s v="CA-2016-139381"/>
    <x v="724"/>
    <d v="2016-04-22T00:00:00"/>
    <s v="Standard Class"/>
    <s v="RF-19840"/>
    <s v="Roy Französisch"/>
    <x v="0"/>
    <s v="United States"/>
    <s v="Chesapeake"/>
    <x v="17"/>
    <n v="23320"/>
    <x v="0"/>
    <s v="OFF-AP-10001271"/>
    <x v="1"/>
    <x v="9"/>
    <s v="Eureka The Boss Cordless Rechargeable Stick Vac"/>
    <n v="203.92"/>
    <n v="4"/>
    <n v="0"/>
    <n v="55.058400000000006"/>
  </r>
  <r>
    <n v="7781"/>
    <s v="CA-2016-139381"/>
    <x v="724"/>
    <d v="2016-04-22T00:00:00"/>
    <s v="Standard Class"/>
    <s v="RF-19840"/>
    <s v="Roy Französisch"/>
    <x v="0"/>
    <s v="United States"/>
    <s v="Chesapeake"/>
    <x v="17"/>
    <n v="23320"/>
    <x v="0"/>
    <s v="TEC-PH-10004924"/>
    <x v="2"/>
    <x v="7"/>
    <s v="SKILCRAFT Telephone Shoulder Rest, 2&quot; x 6.5&quot; x 2.5&quot;, Black"/>
    <n v="29.56"/>
    <n v="4"/>
    <n v="0"/>
    <n v="7.9812000000000012"/>
  </r>
  <r>
    <n v="7782"/>
    <s v="CA-2015-132136"/>
    <x v="936"/>
    <d v="2015-03-12T00:00:00"/>
    <s v="Standard Class"/>
    <s v="FO-14305"/>
    <s v="Frank Olsen"/>
    <x v="0"/>
    <s v="United States"/>
    <s v="Chicago"/>
    <x v="10"/>
    <n v="60623"/>
    <x v="2"/>
    <s v="OFF-BI-10002706"/>
    <x v="1"/>
    <x v="8"/>
    <s v="Avery Premier Heavy-Duty Binder with Round Locking Rings"/>
    <n v="8.5679999999999978"/>
    <n v="3"/>
    <n v="0.8"/>
    <n v="-14.5656"/>
  </r>
  <r>
    <n v="7783"/>
    <s v="CA-2016-162236"/>
    <x v="254"/>
    <d v="2016-11-06T00:00:00"/>
    <s v="Second Class"/>
    <s v="ER-13855"/>
    <s v="Elpida Rittenbach"/>
    <x v="1"/>
    <s v="United States"/>
    <s v="Charlotte"/>
    <x v="3"/>
    <n v="28205"/>
    <x v="0"/>
    <s v="OFF-ST-10003442"/>
    <x v="1"/>
    <x v="4"/>
    <s v="Eldon Portable Mobile Manager"/>
    <n v="45.248000000000005"/>
    <n v="2"/>
    <n v="0.2"/>
    <n v="3.9591999999999992"/>
  </r>
  <r>
    <n v="7784"/>
    <s v="CA-2016-162236"/>
    <x v="254"/>
    <d v="2016-11-06T00:00:00"/>
    <s v="Second Class"/>
    <s v="ER-13855"/>
    <s v="Elpida Rittenbach"/>
    <x v="1"/>
    <s v="United States"/>
    <s v="Charlotte"/>
    <x v="3"/>
    <n v="28205"/>
    <x v="0"/>
    <s v="FUR-TA-10002533"/>
    <x v="0"/>
    <x v="3"/>
    <s v="BPI Conference Tables"/>
    <n v="876.30000000000007"/>
    <n v="10"/>
    <n v="0.4"/>
    <n v="-292.10000000000014"/>
  </r>
  <r>
    <n v="7785"/>
    <s v="CA-2016-162236"/>
    <x v="254"/>
    <d v="2016-11-06T00:00:00"/>
    <s v="Second Class"/>
    <s v="ER-13855"/>
    <s v="Elpida Rittenbach"/>
    <x v="1"/>
    <s v="United States"/>
    <s v="Charlotte"/>
    <x v="3"/>
    <n v="28205"/>
    <x v="0"/>
    <s v="OFF-SU-10003505"/>
    <x v="1"/>
    <x v="14"/>
    <s v="Premier Electric Letter Opener"/>
    <n v="185.376"/>
    <n v="2"/>
    <n v="0.2"/>
    <n v="-34.758000000000017"/>
  </r>
  <r>
    <n v="7786"/>
    <s v="US-2014-111353"/>
    <x v="503"/>
    <d v="2014-12-06T00:00:00"/>
    <s v="Standard Class"/>
    <s v="PB-19150"/>
    <s v="Philip Brown"/>
    <x v="0"/>
    <s v="United States"/>
    <s v="New York City"/>
    <x v="15"/>
    <n v="10009"/>
    <x v="3"/>
    <s v="OFF-LA-10002762"/>
    <x v="1"/>
    <x v="2"/>
    <s v="Avery 485"/>
    <n v="25.06"/>
    <n v="2"/>
    <n v="0"/>
    <n v="11.778199999999998"/>
  </r>
  <r>
    <n v="7787"/>
    <s v="US-2016-117037"/>
    <x v="624"/>
    <d v="2016-05-20T00:00:00"/>
    <s v="First Class"/>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s v="First Class"/>
    <s v="LW-17215"/>
    <s v="Luke Weiss"/>
    <x v="0"/>
    <s v="United States"/>
    <s v="Chicago"/>
    <x v="10"/>
    <n v="60653"/>
    <x v="2"/>
    <s v="OFF-FA-10000936"/>
    <x v="1"/>
    <x v="13"/>
    <s v="Acco Hot Clips Clips to Go"/>
    <n v="7.8960000000000008"/>
    <n v="3"/>
    <n v="0.2"/>
    <n v="2.4674999999999994"/>
  </r>
  <r>
    <n v="7789"/>
    <s v="US-2016-117037"/>
    <x v="624"/>
    <d v="2016-05-20T00:00:00"/>
    <s v="First Class"/>
    <s v="LW-17215"/>
    <s v="Luke Weiss"/>
    <x v="0"/>
    <s v="United States"/>
    <s v="Chicago"/>
    <x v="10"/>
    <n v="60653"/>
    <x v="2"/>
    <s v="FUR-FU-10004973"/>
    <x v="0"/>
    <x v="5"/>
    <s v="Flat Face Poster Frame"/>
    <n v="22.608000000000001"/>
    <n v="3"/>
    <n v="0.6"/>
    <n v="-10.173599999999997"/>
  </r>
  <r>
    <n v="7790"/>
    <s v="US-2016-117037"/>
    <x v="624"/>
    <d v="2016-05-20T00:00:00"/>
    <s v="First Class"/>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s v="Standard Class"/>
    <s v="BP-11050"/>
    <s v="Barry Pond"/>
    <x v="1"/>
    <s v="United States"/>
    <s v="Chicago"/>
    <x v="10"/>
    <n v="60623"/>
    <x v="2"/>
    <s v="OFF-BI-10002012"/>
    <x v="1"/>
    <x v="8"/>
    <s v="Wilson Jones Easy Flow II Sheet Lifters"/>
    <n v="1.7999999999999996"/>
    <n v="5"/>
    <n v="0.8"/>
    <n v="-2.8800000000000008"/>
  </r>
  <r>
    <n v="7793"/>
    <s v="CA-2017-169362"/>
    <x v="386"/>
    <d v="2017-10-15T00:00:00"/>
    <s v="First Class"/>
    <s v="SP-20860"/>
    <s v="Sung Pak"/>
    <x v="1"/>
    <s v="United States"/>
    <s v="Dallas"/>
    <x v="5"/>
    <n v="75217"/>
    <x v="2"/>
    <s v="TEC-AC-10001383"/>
    <x v="2"/>
    <x v="11"/>
    <s v="Logitech Wireless Touch Keyboard K400"/>
    <n v="39.984000000000002"/>
    <n v="2"/>
    <n v="0.2"/>
    <n v="-1.4994000000000067"/>
  </r>
  <r>
    <n v="7794"/>
    <s v="CA-2015-127481"/>
    <x v="295"/>
    <d v="2015-12-15T00:00:00"/>
    <s v="Second Class"/>
    <s v="JD-15895"/>
    <s v="Jonathan Doherty"/>
    <x v="1"/>
    <s v="United States"/>
    <s v="Las Vegas"/>
    <x v="33"/>
    <n v="89115"/>
    <x v="1"/>
    <s v="OFF-PA-10002036"/>
    <x v="1"/>
    <x v="10"/>
    <s v="Xerox 1930"/>
    <n v="32.400000000000006"/>
    <n v="5"/>
    <n v="0"/>
    <n v="15.876000000000001"/>
  </r>
  <r>
    <n v="7795"/>
    <s v="CA-2015-127481"/>
    <x v="295"/>
    <d v="2015-12-15T00:00:00"/>
    <s v="Second Class"/>
    <s v="JD-15895"/>
    <s v="Jonathan Doherty"/>
    <x v="1"/>
    <s v="United States"/>
    <s v="Las Vegas"/>
    <x v="33"/>
    <n v="89115"/>
    <x v="1"/>
    <s v="OFF-PA-10002377"/>
    <x v="1"/>
    <x v="10"/>
    <s v="Xerox 1916"/>
    <n v="97.88"/>
    <n v="2"/>
    <n v="0"/>
    <n v="48.94"/>
  </r>
  <r>
    <n v="7796"/>
    <s v="CA-2015-112711"/>
    <x v="984"/>
    <d v="2015-07-18T00:00:00"/>
    <s v="Standard Class"/>
    <s v="FM-14380"/>
    <s v="Fred McMath"/>
    <x v="0"/>
    <s v="United States"/>
    <s v="Amarillo"/>
    <x v="5"/>
    <n v="79109"/>
    <x v="2"/>
    <s v="TEC-PH-10000526"/>
    <x v="2"/>
    <x v="7"/>
    <s v="Vtech CS6719"/>
    <n v="307.16800000000001"/>
    <n v="4"/>
    <n v="0.2"/>
    <n v="30.716800000000006"/>
  </r>
  <r>
    <n v="7797"/>
    <s v="US-2015-145121"/>
    <x v="653"/>
    <d v="2015-10-06T00:00:00"/>
    <s v="Standard Class"/>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s v="First Class"/>
    <s v="HR-14830"/>
    <s v="Harold Ryan"/>
    <x v="1"/>
    <s v="United States"/>
    <s v="New York City"/>
    <x v="15"/>
    <n v="10035"/>
    <x v="3"/>
    <s v="OFF-EN-10004483"/>
    <x v="1"/>
    <x v="12"/>
    <s v="#10 White Business Envelopes,4 1/8 x 9 1/2"/>
    <n v="47.01"/>
    <n v="3"/>
    <n v="0"/>
    <n v="22.094699999999996"/>
  </r>
  <r>
    <n v="7799"/>
    <s v="CA-2017-166184"/>
    <x v="668"/>
    <d v="2017-03-27T00:00:00"/>
    <s v="First Class"/>
    <s v="HR-14830"/>
    <s v="Harold Ryan"/>
    <x v="1"/>
    <s v="United States"/>
    <s v="New York City"/>
    <x v="15"/>
    <n v="10035"/>
    <x v="3"/>
    <s v="TEC-PH-10002624"/>
    <x v="2"/>
    <x v="7"/>
    <s v="Samsung Galaxy S4 Mini"/>
    <n v="469.99"/>
    <n v="1"/>
    <n v="0"/>
    <n v="136.29709999999994"/>
  </r>
  <r>
    <n v="7800"/>
    <s v="CA-2017-166184"/>
    <x v="668"/>
    <d v="2017-03-27T00:00:00"/>
    <s v="First Class"/>
    <s v="HR-14830"/>
    <s v="Harold Ryan"/>
    <x v="1"/>
    <s v="United States"/>
    <s v="New York City"/>
    <x v="15"/>
    <n v="10035"/>
    <x v="3"/>
    <s v="FUR-CH-10003396"/>
    <x v="0"/>
    <x v="1"/>
    <s v="Global Deluxe Steno Chair"/>
    <n v="207.84600000000003"/>
    <n v="3"/>
    <n v="0.1"/>
    <n v="2.3093999999999895"/>
  </r>
  <r>
    <n v="7801"/>
    <s v="CA-2017-157413"/>
    <x v="702"/>
    <d v="2017-06-06T00:00:00"/>
    <s v="Standard Class"/>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s v="Standard Class"/>
    <s v="SJ-20125"/>
    <s v="Sanjit Jacobs"/>
    <x v="2"/>
    <s v="United States"/>
    <s v="Franklin"/>
    <x v="18"/>
    <n v="37064"/>
    <x v="0"/>
    <s v="OFF-LA-10003714"/>
    <x v="1"/>
    <x v="2"/>
    <s v="Avery 510"/>
    <n v="12"/>
    <n v="4"/>
    <n v="0.2"/>
    <n v="4.1999999999999993"/>
  </r>
  <r>
    <n v="7804"/>
    <s v="CA-2015-102260"/>
    <x v="357"/>
    <d v="2015-09-26T00:00:00"/>
    <s v="Standard Class"/>
    <s v="SJ-20125"/>
    <s v="Sanjit Jacobs"/>
    <x v="2"/>
    <s v="United States"/>
    <s v="Franklin"/>
    <x v="18"/>
    <n v="37064"/>
    <x v="0"/>
    <s v="OFF-ST-10003716"/>
    <x v="1"/>
    <x v="4"/>
    <s v="Tennsco Double-Tier Lockers"/>
    <n v="720.06400000000008"/>
    <n v="4"/>
    <n v="0.2"/>
    <n v="-63.005600000000015"/>
  </r>
  <r>
    <n v="7805"/>
    <s v="CA-2015-102260"/>
    <x v="357"/>
    <d v="2015-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s v="Standard Class"/>
    <s v="SJ-20125"/>
    <s v="Sanjit Jacobs"/>
    <x v="2"/>
    <s v="United States"/>
    <s v="Franklin"/>
    <x v="18"/>
    <n v="37064"/>
    <x v="0"/>
    <s v="OFF-AR-10001315"/>
    <x v="1"/>
    <x v="6"/>
    <s v="Newell 310"/>
    <n v="2.8160000000000003"/>
    <n v="2"/>
    <n v="0.2"/>
    <n v="0.31679999999999986"/>
  </r>
  <r>
    <n v="7807"/>
    <s v="CA-2015-102260"/>
    <x v="357"/>
    <d v="2015-09-26T00:00:00"/>
    <s v="Standard Class"/>
    <s v="SJ-20125"/>
    <s v="Sanjit Jacobs"/>
    <x v="2"/>
    <s v="United States"/>
    <s v="Franklin"/>
    <x v="18"/>
    <n v="37064"/>
    <x v="0"/>
    <s v="OFF-BI-10000042"/>
    <x v="1"/>
    <x v="8"/>
    <s v="Pressboard Data Binder, Crimson, 12&quot; X 8 1/2&quot;"/>
    <n v="3.2040000000000002"/>
    <n v="2"/>
    <n v="0.7"/>
    <n v="-2.5631999999999993"/>
  </r>
  <r>
    <n v="7808"/>
    <s v="US-2016-137295"/>
    <x v="1134"/>
    <d v="2016-01-13T00:00:00"/>
    <s v="Standard Class"/>
    <s v="VS-21820"/>
    <s v="Vivek Sundaresam"/>
    <x v="0"/>
    <s v="United States"/>
    <s v="Raleigh"/>
    <x v="3"/>
    <n v="27604"/>
    <x v="0"/>
    <s v="OFF-BI-10004236"/>
    <x v="1"/>
    <x v="8"/>
    <s v="XtraLife ClearVue Slant-D Ring Binder, White, 3&quot;"/>
    <n v="30.828000000000007"/>
    <n v="7"/>
    <n v="0.7"/>
    <n v="-24.662400000000005"/>
  </r>
  <r>
    <n v="7809"/>
    <s v="US-2016-137295"/>
    <x v="1134"/>
    <d v="2016-01-13T00:00:00"/>
    <s v="Standard Class"/>
    <s v="VS-21820"/>
    <s v="Vivek Sundaresam"/>
    <x v="0"/>
    <s v="United States"/>
    <s v="Raleigh"/>
    <x v="3"/>
    <n v="27604"/>
    <x v="0"/>
    <s v="OFF-AR-10001955"/>
    <x v="1"/>
    <x v="6"/>
    <s v="Newell 319"/>
    <n v="47.616"/>
    <n v="3"/>
    <n v="0.2"/>
    <n v="5.9519999999999946"/>
  </r>
  <r>
    <n v="7810"/>
    <s v="US-2016-137295"/>
    <x v="1134"/>
    <d v="2016-01-13T00:00:00"/>
    <s v="Standard Class"/>
    <s v="VS-21820"/>
    <s v="Vivek Sundaresam"/>
    <x v="0"/>
    <s v="United States"/>
    <s v="Raleigh"/>
    <x v="3"/>
    <n v="27604"/>
    <x v="0"/>
    <s v="TEC-PH-10004080"/>
    <x v="2"/>
    <x v="7"/>
    <s v="Avaya 5410 Digital phone"/>
    <n v="108.78399999999999"/>
    <n v="2"/>
    <n v="0.2"/>
    <n v="10.878399999999999"/>
  </r>
  <r>
    <n v="7811"/>
    <s v="CA-2016-134334"/>
    <x v="1173"/>
    <d v="2016-02-15T00:00:00"/>
    <s v="First Class"/>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s v="First Class"/>
    <s v="DK-13090"/>
    <s v="Dave Kipp"/>
    <x v="0"/>
    <s v="United States"/>
    <s v="Clinton"/>
    <x v="39"/>
    <n v="20735"/>
    <x v="3"/>
    <s v="OFF-AR-10001770"/>
    <x v="1"/>
    <x v="6"/>
    <s v="Economy #2 Pencils"/>
    <n v="7.98"/>
    <n v="3"/>
    <n v="0"/>
    <n v="2.0747999999999998"/>
  </r>
  <r>
    <n v="7813"/>
    <s v="CA-2016-134334"/>
    <x v="1173"/>
    <d v="2016-02-15T00:00:00"/>
    <s v="First Class"/>
    <s v="DK-13090"/>
    <s v="Dave Kipp"/>
    <x v="0"/>
    <s v="United States"/>
    <s v="Clinton"/>
    <x v="39"/>
    <n v="20735"/>
    <x v="3"/>
    <s v="FUR-TA-10002356"/>
    <x v="0"/>
    <x v="3"/>
    <s v="Bevis Boat-Shaped Conference Table"/>
    <n v="550.43100000000004"/>
    <n v="3"/>
    <n v="0.3"/>
    <n v="-47.179800000000029"/>
  </r>
  <r>
    <n v="7814"/>
    <s v="CA-2016-134334"/>
    <x v="1173"/>
    <d v="2016-02-15T00:00:00"/>
    <s v="First Class"/>
    <s v="DK-13090"/>
    <s v="Dave Kipp"/>
    <x v="0"/>
    <s v="United States"/>
    <s v="Clinton"/>
    <x v="39"/>
    <n v="20735"/>
    <x v="3"/>
    <s v="FUR-FU-10003274"/>
    <x v="0"/>
    <x v="5"/>
    <s v="Regeneration Desk Collection"/>
    <n v="10.56"/>
    <n v="6"/>
    <n v="0"/>
    <n v="4.6464000000000008"/>
  </r>
  <r>
    <n v="7815"/>
    <s v="US-2017-109316"/>
    <x v="110"/>
    <d v="2017-06-10T00:00:00"/>
    <s v="First Class"/>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s v="First Class"/>
    <s v="MG-17680"/>
    <s v="Maureen Gastineau"/>
    <x v="2"/>
    <s v="United States"/>
    <s v="Los Angeles"/>
    <x v="1"/>
    <n v="90049"/>
    <x v="1"/>
    <s v="TEC-PH-10000307"/>
    <x v="2"/>
    <x v="7"/>
    <s v="Shocksock Galaxy S4 Armband"/>
    <n v="17.52"/>
    <n v="2"/>
    <n v="0.2"/>
    <n v="-3.5040000000000022"/>
  </r>
  <r>
    <n v="7817"/>
    <s v="CA-2016-138478"/>
    <x v="147"/>
    <d v="2016-10-26T00:00:00"/>
    <s v="Second Class"/>
    <s v="DP-13390"/>
    <s v="Dennis Pardue"/>
    <x v="2"/>
    <s v="United States"/>
    <s v="North Las Vegas"/>
    <x v="33"/>
    <n v="89031"/>
    <x v="1"/>
    <s v="OFF-AR-10002240"/>
    <x v="1"/>
    <x v="6"/>
    <s v="Panasonic KP-150 Electric Pencil Sharpener"/>
    <n v="113.22"/>
    <n v="3"/>
    <n v="0"/>
    <n v="29.437200000000001"/>
  </r>
  <r>
    <n v="7818"/>
    <s v="CA-2016-138478"/>
    <x v="147"/>
    <d v="2016-10-26T00:00:00"/>
    <s v="Second Class"/>
    <s v="DP-13390"/>
    <s v="Dennis Pardue"/>
    <x v="2"/>
    <s v="United States"/>
    <s v="North Las Vegas"/>
    <x v="33"/>
    <n v="89031"/>
    <x v="1"/>
    <s v="OFF-PA-10001801"/>
    <x v="1"/>
    <x v="10"/>
    <s v="Xerox 193"/>
    <n v="35.880000000000003"/>
    <n v="6"/>
    <n v="0"/>
    <n v="17.581200000000003"/>
  </r>
  <r>
    <n v="7819"/>
    <s v="CA-2016-138478"/>
    <x v="147"/>
    <d v="2016-10-26T00:00:00"/>
    <s v="Second Class"/>
    <s v="DP-13390"/>
    <s v="Dennis Pardue"/>
    <x v="2"/>
    <s v="United States"/>
    <s v="North Las Vegas"/>
    <x v="33"/>
    <n v="89031"/>
    <x v="1"/>
    <s v="OFF-BI-10001120"/>
    <x v="1"/>
    <x v="8"/>
    <s v="Ibico EPK-21 Electric Binding System"/>
    <n v="4535.9760000000006"/>
    <n v="3"/>
    <n v="0.2"/>
    <n v="1644.2912999999999"/>
  </r>
  <r>
    <n v="7820"/>
    <s v="CA-2017-150469"/>
    <x v="795"/>
    <d v="2017-01-30T00:00:00"/>
    <s v="Standard Class"/>
    <s v="CJ-12010"/>
    <s v="Caroline Jumper"/>
    <x v="0"/>
    <s v="United States"/>
    <s v="San Francisco"/>
    <x v="1"/>
    <n v="94109"/>
    <x v="1"/>
    <s v="OFF-FA-10000611"/>
    <x v="1"/>
    <x v="13"/>
    <s v="Binder Clips by OIC"/>
    <n v="11.84"/>
    <n v="8"/>
    <n v="0"/>
    <n v="5.6831999999999994"/>
  </r>
  <r>
    <n v="7821"/>
    <s v="CA-2017-152436"/>
    <x v="166"/>
    <d v="2017-12-10T00:00:00"/>
    <s v="Second Class"/>
    <s v="CW-11905"/>
    <s v="Carl Weiss"/>
    <x v="2"/>
    <s v="United States"/>
    <s v="Cranston"/>
    <x v="34"/>
    <n v="2920"/>
    <x v="3"/>
    <s v="OFF-ST-10000036"/>
    <x v="1"/>
    <x v="4"/>
    <s v="Recycled Data-Pak for Archival Bound Computer Printouts, 12-1/2 x 12-1/2 x 16"/>
    <n v="592.74"/>
    <n v="6"/>
    <n v="0"/>
    <n v="160.03979999999999"/>
  </r>
  <r>
    <n v="7822"/>
    <s v="CA-2016-169334"/>
    <x v="147"/>
    <d v="2016-10-24T00:00:00"/>
    <s v="Second Class"/>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s v="Standard Class"/>
    <s v="PP-18955"/>
    <s v="Paul Prost"/>
    <x v="2"/>
    <s v="United States"/>
    <s v="Newark"/>
    <x v="13"/>
    <n v="19711"/>
    <x v="3"/>
    <s v="OFF-AR-10003770"/>
    <x v="1"/>
    <x v="6"/>
    <s v="Newell 340"/>
    <n v="8.64"/>
    <n v="3"/>
    <n v="0"/>
    <n v="2.5055999999999998"/>
  </r>
  <r>
    <n v="7824"/>
    <s v="US-2014-115413"/>
    <x v="86"/>
    <d v="2014-09-01T00:00:00"/>
    <s v="Standard Class"/>
    <s v="PP-18955"/>
    <s v="Paul Prost"/>
    <x v="2"/>
    <s v="United States"/>
    <s v="Newark"/>
    <x v="13"/>
    <n v="19711"/>
    <x v="3"/>
    <s v="TEC-AC-10002800"/>
    <x v="2"/>
    <x v="11"/>
    <s v="Plantronics Audio 478 Stereo USB Headset"/>
    <n v="149.97"/>
    <n v="3"/>
    <n v="0"/>
    <n v="52.489499999999992"/>
  </r>
  <r>
    <n v="7825"/>
    <s v="CA-2014-125150"/>
    <x v="1174"/>
    <d v="2014-05-23T00:00:00"/>
    <s v="Standard Class"/>
    <s v="PW-19030"/>
    <s v="Pauline Webber"/>
    <x v="1"/>
    <s v="United States"/>
    <s v="Los Angeles"/>
    <x v="1"/>
    <n v="90036"/>
    <x v="1"/>
    <s v="FUR-CH-10002439"/>
    <x v="0"/>
    <x v="1"/>
    <s v="Iceberg Nesting Folding Chair, 19w x 6d x 43h"/>
    <n v="232.88"/>
    <n v="5"/>
    <n v="0.2"/>
    <n v="17.466000000000008"/>
  </r>
  <r>
    <n v="7826"/>
    <s v="CA-2015-127327"/>
    <x v="302"/>
    <d v="2015-02-07T00:00:00"/>
    <s v="Standard Class"/>
    <s v="PW-19030"/>
    <s v="Pauline Webber"/>
    <x v="1"/>
    <s v="United States"/>
    <s v="Rome"/>
    <x v="15"/>
    <n v="13440"/>
    <x v="3"/>
    <s v="FUR-CH-10004218"/>
    <x v="0"/>
    <x v="1"/>
    <s v="Global Fabric Manager's Chair, Dark Gray"/>
    <n v="90.882000000000005"/>
    <n v="1"/>
    <n v="0.1"/>
    <n v="15.147000000000004"/>
  </r>
  <r>
    <n v="7827"/>
    <s v="CA-2017-117114"/>
    <x v="1108"/>
    <d v="2017-11-05T00:00:00"/>
    <s v="Standard Class"/>
    <s v="CY-12745"/>
    <s v="Craig Yedwab"/>
    <x v="1"/>
    <s v="United States"/>
    <s v="Chicago"/>
    <x v="10"/>
    <n v="60610"/>
    <x v="2"/>
    <s v="TEC-PH-10004042"/>
    <x v="2"/>
    <x v="7"/>
    <s v="ClearOne Communications CHAT 70 OC Speaker Phone"/>
    <n v="508.76800000000003"/>
    <n v="4"/>
    <n v="0.2"/>
    <n v="38.157600000000002"/>
  </r>
  <r>
    <n v="7828"/>
    <s v="CA-2017-117114"/>
    <x v="1108"/>
    <d v="2017-11-05T00:00:00"/>
    <s v="Standard Class"/>
    <s v="CY-12745"/>
    <s v="Craig Yedwab"/>
    <x v="1"/>
    <s v="United States"/>
    <s v="Chicago"/>
    <x v="10"/>
    <n v="60610"/>
    <x v="2"/>
    <s v="OFF-EN-10001137"/>
    <x v="1"/>
    <x v="12"/>
    <s v="#10 Gummed Flap White Envelopes, 100/Box"/>
    <n v="9.9120000000000008"/>
    <n v="3"/>
    <n v="0.2"/>
    <n v="3.2213999999999996"/>
  </r>
  <r>
    <n v="7829"/>
    <s v="CA-2015-137302"/>
    <x v="33"/>
    <d v="2015-05-01T00:00:00"/>
    <s v="Standard Class"/>
    <s v="BW-11110"/>
    <s v="Bart Watters"/>
    <x v="1"/>
    <s v="United States"/>
    <s v="San Diego"/>
    <x v="1"/>
    <n v="92105"/>
    <x v="1"/>
    <s v="FUR-CH-10002017"/>
    <x v="0"/>
    <x v="1"/>
    <s v="SAFCO Optional Arm Kit for Workspace Cribbage Stacking Chair"/>
    <n v="63.936000000000007"/>
    <n v="3"/>
    <n v="0.2"/>
    <n v="6.3935999999999957"/>
  </r>
  <r>
    <n v="7830"/>
    <s v="CA-2015-137302"/>
    <x v="33"/>
    <d v="2015-05-01T00:00:00"/>
    <s v="Standard Class"/>
    <s v="BW-11110"/>
    <s v="Bart Watters"/>
    <x v="1"/>
    <s v="United States"/>
    <s v="San Diego"/>
    <x v="1"/>
    <n v="92105"/>
    <x v="1"/>
    <s v="OFF-AR-10000588"/>
    <x v="1"/>
    <x v="6"/>
    <s v="Newell 345"/>
    <n v="59.519999999999996"/>
    <n v="3"/>
    <n v="0"/>
    <n v="15.475200000000001"/>
  </r>
  <r>
    <n v="7831"/>
    <s v="CA-2015-137302"/>
    <x v="33"/>
    <d v="2015-05-01T00:00:00"/>
    <s v="Standard Class"/>
    <s v="BW-11110"/>
    <s v="Bart Watters"/>
    <x v="1"/>
    <s v="United States"/>
    <s v="San Diego"/>
    <x v="1"/>
    <n v="92105"/>
    <x v="1"/>
    <s v="TEC-PH-10003174"/>
    <x v="2"/>
    <x v="7"/>
    <s v="RCA ViSYS 25825 Wireless digital phone"/>
    <n v="311.97600000000006"/>
    <n v="3"/>
    <n v="0.2"/>
    <n v="38.996999999999986"/>
  </r>
  <r>
    <n v="7832"/>
    <s v="CA-2015-137302"/>
    <x v="33"/>
    <d v="2015-05-01T00:00:00"/>
    <s v="Standard Class"/>
    <s v="BW-11110"/>
    <s v="Bart Watters"/>
    <x v="1"/>
    <s v="United States"/>
    <s v="San Diego"/>
    <x v="1"/>
    <n v="92105"/>
    <x v="1"/>
    <s v="OFF-BI-10001524"/>
    <x v="1"/>
    <x v="8"/>
    <s v="GBC Premium Transparent Covers with Diagonal Lined Pattern"/>
    <n v="50.352000000000004"/>
    <n v="3"/>
    <n v="0.2"/>
    <n v="17.623199999999997"/>
  </r>
  <r>
    <n v="7833"/>
    <s v="CA-2016-112382"/>
    <x v="195"/>
    <d v="2016-05-13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s v="Standard Class"/>
    <s v="CR-12820"/>
    <s v="Cyra Reiten"/>
    <x v="2"/>
    <s v="United States"/>
    <s v="West Palm Beach"/>
    <x v="2"/>
    <n v="33407"/>
    <x v="0"/>
    <s v="OFF-AR-10004757"/>
    <x v="1"/>
    <x v="6"/>
    <s v="Crayola Colored Pencils"/>
    <n v="13.120000000000001"/>
    <n v="5"/>
    <n v="0.2"/>
    <n v="2.1319999999999988"/>
  </r>
  <r>
    <n v="7835"/>
    <s v="CA-2015-106257"/>
    <x v="657"/>
    <d v="2015-04-17T00:00:00"/>
    <s v="Second Class"/>
    <s v="EB-14110"/>
    <s v="Eugene Barchas"/>
    <x v="0"/>
    <s v="United States"/>
    <s v="Los Angeles"/>
    <x v="1"/>
    <n v="90045"/>
    <x v="1"/>
    <s v="FUR-TA-10002530"/>
    <x v="0"/>
    <x v="3"/>
    <s v="Iceberg OfficeWorks 42&quot; Round Tables"/>
    <n v="241.56799999999998"/>
    <n v="2"/>
    <n v="0.2"/>
    <n v="-15.098000000000013"/>
  </r>
  <r>
    <n v="7836"/>
    <s v="CA-2015-106257"/>
    <x v="657"/>
    <d v="2015-04-17T00:00:00"/>
    <s v="Second Class"/>
    <s v="EB-14110"/>
    <s v="Eugene Barchas"/>
    <x v="0"/>
    <s v="United States"/>
    <s v="Los Angeles"/>
    <x v="1"/>
    <n v="90045"/>
    <x v="1"/>
    <s v="TEC-PH-10001494"/>
    <x v="2"/>
    <x v="7"/>
    <s v="Polycom CX600 IP Phone VoIP phone"/>
    <n v="479.92"/>
    <n v="2"/>
    <n v="0.2"/>
    <n v="41.993000000000009"/>
  </r>
  <r>
    <n v="7837"/>
    <s v="CA-2015-149083"/>
    <x v="12"/>
    <d v="2015-09-30T00:00:00"/>
    <s v="Standard Class"/>
    <s v="SH-19975"/>
    <s v="Sally Hughsby"/>
    <x v="1"/>
    <s v="United States"/>
    <s v="Seattle"/>
    <x v="4"/>
    <n v="98103"/>
    <x v="1"/>
    <s v="FUR-CH-10004289"/>
    <x v="0"/>
    <x v="1"/>
    <s v="Global Super Steno Chair"/>
    <n v="307.13600000000002"/>
    <n v="4"/>
    <n v="0.2"/>
    <n v="-11.51760000000003"/>
  </r>
  <r>
    <n v="7838"/>
    <s v="CA-2015-149083"/>
    <x v="12"/>
    <d v="2015-09-30T00:00:00"/>
    <s v="Standard Class"/>
    <s v="SH-19975"/>
    <s v="Sally Hughsby"/>
    <x v="1"/>
    <s v="United States"/>
    <s v="Seattle"/>
    <x v="4"/>
    <n v="98103"/>
    <x v="1"/>
    <s v="OFF-LA-10002945"/>
    <x v="1"/>
    <x v="2"/>
    <s v="Permanent Self-Adhesive File Folder Labels for Typewriters, 1 1/8 x 3 1/2, White"/>
    <n v="12.6"/>
    <n v="2"/>
    <n v="0"/>
    <n v="5.7959999999999994"/>
  </r>
  <r>
    <n v="7839"/>
    <s v="CA-2015-149083"/>
    <x v="12"/>
    <d v="2015-09-30T00:00:00"/>
    <s v="Standard Class"/>
    <s v="SH-19975"/>
    <s v="Sally Hughsby"/>
    <x v="1"/>
    <s v="United States"/>
    <s v="Seattle"/>
    <x v="4"/>
    <n v="98103"/>
    <x v="1"/>
    <s v="TEC-AC-10002567"/>
    <x v="2"/>
    <x v="11"/>
    <s v="Logitech G602 Wireless Gaming Mouse"/>
    <n v="159.97999999999999"/>
    <n v="2"/>
    <n v="0"/>
    <n v="57.592799999999997"/>
  </r>
  <r>
    <n v="7840"/>
    <s v="US-2014-137869"/>
    <x v="1176"/>
    <d v="2014-04-02T00:00:00"/>
    <s v="Standard Class"/>
    <s v="CV-12295"/>
    <s v="Christina VanderZanden"/>
    <x v="0"/>
    <s v="United States"/>
    <s v="Des Moines"/>
    <x v="23"/>
    <n v="50315"/>
    <x v="2"/>
    <s v="OFF-EN-10001509"/>
    <x v="1"/>
    <x v="12"/>
    <s v="Poly String Tie Envelopes"/>
    <n v="6.12"/>
    <n v="3"/>
    <n v="0"/>
    <n v="2.8763999999999994"/>
  </r>
  <r>
    <n v="7841"/>
    <s v="US-2014-137869"/>
    <x v="1176"/>
    <d v="2014-04-02T00:00:00"/>
    <s v="Standard Class"/>
    <s v="CV-12295"/>
    <s v="Christina VanderZanden"/>
    <x v="0"/>
    <s v="United States"/>
    <s v="Des Moines"/>
    <x v="23"/>
    <n v="50315"/>
    <x v="2"/>
    <s v="FUR-TA-10003954"/>
    <x v="0"/>
    <x v="3"/>
    <s v="Hon 94000 Series Round Tables"/>
    <n v="1184.72"/>
    <n v="4"/>
    <n v="0"/>
    <n v="106.62480000000005"/>
  </r>
  <r>
    <n v="7842"/>
    <s v="CA-2016-116603"/>
    <x v="19"/>
    <d v="2016-07-22T00:00:00"/>
    <s v="Standard Class"/>
    <s v="AT-10735"/>
    <s v="Annie Thurman"/>
    <x v="0"/>
    <s v="United States"/>
    <s v="New York City"/>
    <x v="15"/>
    <n v="10024"/>
    <x v="3"/>
    <s v="OFF-AP-10002892"/>
    <x v="1"/>
    <x v="9"/>
    <s v="Belkin F5C206VTEL 6 Outlet Surge"/>
    <n v="45.96"/>
    <n v="2"/>
    <n v="0"/>
    <n v="13.787999999999997"/>
  </r>
  <r>
    <n v="7843"/>
    <s v="CA-2014-158470"/>
    <x v="987"/>
    <d v="2014-04-23T00:00:00"/>
    <s v="Second Class"/>
    <s v="AG-10390"/>
    <s v="Allen Goldenen"/>
    <x v="0"/>
    <s v="United States"/>
    <s v="Arlington"/>
    <x v="17"/>
    <n v="22204"/>
    <x v="0"/>
    <s v="OFF-BI-10003638"/>
    <x v="1"/>
    <x v="8"/>
    <s v="GBC Durable Plastic Covers"/>
    <n v="58.050000000000004"/>
    <n v="3"/>
    <n v="0"/>
    <n v="26.702999999999999"/>
  </r>
  <r>
    <n v="7844"/>
    <s v="CA-2014-158470"/>
    <x v="987"/>
    <d v="2014-04-23T00:00:00"/>
    <s v="Second Class"/>
    <s v="AG-10390"/>
    <s v="Allen Goldenen"/>
    <x v="0"/>
    <s v="United States"/>
    <s v="Arlington"/>
    <x v="17"/>
    <n v="22204"/>
    <x v="0"/>
    <s v="OFF-PA-10001569"/>
    <x v="1"/>
    <x v="10"/>
    <s v="Xerox 232"/>
    <n v="71.28"/>
    <n v="11"/>
    <n v="0"/>
    <n v="34.214400000000005"/>
  </r>
  <r>
    <n v="7845"/>
    <s v="US-2017-123834"/>
    <x v="246"/>
    <d v="2017-07-25T00:00:00"/>
    <s v="Standard Class"/>
    <s v="GM-14500"/>
    <s v="Gene McClure"/>
    <x v="0"/>
    <s v="United States"/>
    <s v="Pharr"/>
    <x v="5"/>
    <n v="78577"/>
    <x v="2"/>
    <s v="FUR-TA-10001676"/>
    <x v="0"/>
    <x v="3"/>
    <s v="Hon 61000 Series Interactive Training Tables"/>
    <n v="124.404"/>
    <n v="4"/>
    <n v="0.3"/>
    <n v="-21.3264"/>
  </r>
  <r>
    <n v="7846"/>
    <s v="CA-2015-125976"/>
    <x v="874"/>
    <d v="2015-10-02T00:00:00"/>
    <s v="Standard Class"/>
    <s v="JK-15205"/>
    <s v="Jamie Kunitz"/>
    <x v="0"/>
    <s v="United States"/>
    <s v="Arlington"/>
    <x v="17"/>
    <n v="22204"/>
    <x v="0"/>
    <s v="OFF-PA-10001125"/>
    <x v="1"/>
    <x v="10"/>
    <s v="Xerox 1988"/>
    <n v="154.9"/>
    <n v="5"/>
    <n v="0"/>
    <n v="69.704999999999998"/>
  </r>
  <r>
    <n v="7847"/>
    <s v="CA-2015-125976"/>
    <x v="874"/>
    <d v="2015-10-02T00:00:00"/>
    <s v="Standard Class"/>
    <s v="JK-15205"/>
    <s v="Jamie Kunitz"/>
    <x v="0"/>
    <s v="United States"/>
    <s v="Arlington"/>
    <x v="17"/>
    <n v="22204"/>
    <x v="0"/>
    <s v="TEC-PH-10002496"/>
    <x v="2"/>
    <x v="7"/>
    <s v="Cisco SPA301"/>
    <n v="1871.88"/>
    <n v="12"/>
    <n v="0"/>
    <n v="561.56399999999996"/>
  </r>
  <r>
    <n v="7848"/>
    <s v="CA-2016-128706"/>
    <x v="535"/>
    <d v="2016-03-02T00:00:00"/>
    <s v="Standard Class"/>
    <s v="DW-13540"/>
    <s v="Don Weiss"/>
    <x v="0"/>
    <s v="United States"/>
    <s v="Houston"/>
    <x v="5"/>
    <n v="77070"/>
    <x v="2"/>
    <s v="FUR-FU-10004053"/>
    <x v="0"/>
    <x v="5"/>
    <s v="DAX Two-Tone Silver Metal Document Frame"/>
    <n v="16.192"/>
    <n v="2"/>
    <n v="0.6"/>
    <n v="-6.8815999999999953"/>
  </r>
  <r>
    <n v="7849"/>
    <s v="CA-2016-104311"/>
    <x v="440"/>
    <d v="2016-05-06T00:00:00"/>
    <s v="Standard Class"/>
    <s v="AS-10090"/>
    <s v="Adam Shillingsburg"/>
    <x v="0"/>
    <s v="United States"/>
    <s v="Irving"/>
    <x v="5"/>
    <n v="75061"/>
    <x v="2"/>
    <s v="OFF-ST-10000321"/>
    <x v="1"/>
    <x v="4"/>
    <s v="Akro Stacking Bins"/>
    <n v="18.936"/>
    <n v="3"/>
    <n v="0.2"/>
    <n v="-3.787200000000003"/>
  </r>
  <r>
    <n v="7850"/>
    <s v="CA-2016-104311"/>
    <x v="440"/>
    <d v="2016-05-06T00:00:00"/>
    <s v="Standard Class"/>
    <s v="AS-10090"/>
    <s v="Adam Shillingsburg"/>
    <x v="0"/>
    <s v="United States"/>
    <s v="Irving"/>
    <x v="5"/>
    <n v="75061"/>
    <x v="2"/>
    <s v="OFF-ST-10002957"/>
    <x v="1"/>
    <x v="4"/>
    <s v="Sterilite Show Offs Storage Containers"/>
    <n v="12.672000000000001"/>
    <n v="3"/>
    <n v="0.2"/>
    <n v="-3.1680000000000001"/>
  </r>
  <r>
    <n v="7851"/>
    <s v="CA-2016-104311"/>
    <x v="440"/>
    <d v="2016-05-06T00:00:00"/>
    <s v="Standard Class"/>
    <s v="AS-10090"/>
    <s v="Adam Shillingsburg"/>
    <x v="0"/>
    <s v="United States"/>
    <s v="Irving"/>
    <x v="5"/>
    <n v="75061"/>
    <x v="2"/>
    <s v="OFF-LA-10000973"/>
    <x v="1"/>
    <x v="2"/>
    <s v="Avery 502"/>
    <n v="5.04"/>
    <n v="2"/>
    <n v="0.2"/>
    <n v="1.764"/>
  </r>
  <r>
    <n v="7852"/>
    <s v="CA-2014-169649"/>
    <x v="337"/>
    <d v="2014-12-15T00:00:00"/>
    <s v="Standard Class"/>
    <s v="TS-21205"/>
    <s v="Thomas Seio"/>
    <x v="1"/>
    <s v="United States"/>
    <s v="Chicago"/>
    <x v="10"/>
    <n v="60653"/>
    <x v="2"/>
    <s v="OFF-PA-10000143"/>
    <x v="1"/>
    <x v="10"/>
    <s v="Astroparche Fine Business Paper"/>
    <n v="8.4480000000000004"/>
    <n v="2"/>
    <n v="0.2"/>
    <n v="2.9568000000000003"/>
  </r>
  <r>
    <n v="7853"/>
    <s v="CA-2014-169649"/>
    <x v="337"/>
    <d v="2014-12-15T00:00:00"/>
    <s v="Standard Class"/>
    <s v="TS-21205"/>
    <s v="Thomas Seio"/>
    <x v="1"/>
    <s v="United States"/>
    <s v="Chicago"/>
    <x v="10"/>
    <n v="60653"/>
    <x v="2"/>
    <s v="OFF-AP-10003287"/>
    <x v="1"/>
    <x v="9"/>
    <s v="Tripp Lite TLP810NET Broadband Surge for Modem/Fax"/>
    <n v="20.387999999999995"/>
    <n v="2"/>
    <n v="0.8"/>
    <n v="-53.008800000000008"/>
  </r>
  <r>
    <n v="7854"/>
    <s v="CA-2015-144890"/>
    <x v="707"/>
    <d v="2015-12-29T00:00:00"/>
    <s v="Standard Class"/>
    <s v="SM-20320"/>
    <s v="Sean Miller"/>
    <x v="2"/>
    <s v="United States"/>
    <s v="Los Angeles"/>
    <x v="1"/>
    <n v="90049"/>
    <x v="1"/>
    <s v="OFF-PA-10001526"/>
    <x v="1"/>
    <x v="10"/>
    <s v="Xerox 1949"/>
    <n v="9.9600000000000009"/>
    <n v="2"/>
    <n v="0"/>
    <n v="4.8804000000000007"/>
  </r>
  <r>
    <n v="7855"/>
    <s v="CA-2017-135587"/>
    <x v="226"/>
    <d v="2017-12-12T00:00:00"/>
    <s v="Standard Class"/>
    <s v="BH-11710"/>
    <s v="Brosina Hoffman"/>
    <x v="0"/>
    <s v="United States"/>
    <s v="Hattiesburg"/>
    <x v="35"/>
    <n v="39401"/>
    <x v="0"/>
    <s v="OFF-AP-10004540"/>
    <x v="1"/>
    <x v="9"/>
    <s v="Eureka The Boss Lite 10-Amp Upright Vacuum, Blue"/>
    <n v="320.64"/>
    <n v="4"/>
    <n v="0"/>
    <n v="89.779200000000003"/>
  </r>
  <r>
    <n v="7856"/>
    <s v="CA-2017-135587"/>
    <x v="226"/>
    <d v="2017-12-12T00:00:00"/>
    <s v="Standard Class"/>
    <s v="BH-11710"/>
    <s v="Brosina Hoffman"/>
    <x v="0"/>
    <s v="United States"/>
    <s v="Hattiesburg"/>
    <x v="35"/>
    <n v="39401"/>
    <x v="0"/>
    <s v="TEC-AC-10001266"/>
    <x v="2"/>
    <x v="11"/>
    <s v="Memorex Micro Travel Drive 8 GB"/>
    <n v="52"/>
    <n v="4"/>
    <n v="0"/>
    <n v="23.4"/>
  </r>
  <r>
    <n v="7857"/>
    <s v="CA-2014-103429"/>
    <x v="992"/>
    <d v="2014-06-01T00:00:00"/>
    <s v="First Class"/>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s v="First Class"/>
    <s v="LW-16825"/>
    <s v="Laurel Workman"/>
    <x v="1"/>
    <s v="United States"/>
    <s v="New York City"/>
    <x v="15"/>
    <n v="10024"/>
    <x v="3"/>
    <s v="TEC-PH-10003505"/>
    <x v="2"/>
    <x v="7"/>
    <s v="Geemarc AmpliPOWER60"/>
    <n v="464"/>
    <n v="5"/>
    <n v="0"/>
    <n v="134.55999999999995"/>
  </r>
  <r>
    <n v="7859"/>
    <s v="CA-2014-103429"/>
    <x v="992"/>
    <d v="2014-06-01T00:00:00"/>
    <s v="First Class"/>
    <s v="LW-16825"/>
    <s v="Laurel Workman"/>
    <x v="1"/>
    <s v="United States"/>
    <s v="New York City"/>
    <x v="15"/>
    <n v="10024"/>
    <x v="3"/>
    <s v="OFF-AP-10001005"/>
    <x v="1"/>
    <x v="9"/>
    <s v="Honeywell Quietcare HEPA Air Cleaner"/>
    <n v="235.95000000000002"/>
    <n v="3"/>
    <n v="0"/>
    <n v="77.863499999999988"/>
  </r>
  <r>
    <n v="7860"/>
    <s v="CA-2014-103429"/>
    <x v="992"/>
    <d v="2014-06-01T00:00:00"/>
    <s v="First Class"/>
    <s v="LW-16825"/>
    <s v="Laurel Workman"/>
    <x v="1"/>
    <s v="United States"/>
    <s v="New York City"/>
    <x v="15"/>
    <n v="10024"/>
    <x v="3"/>
    <s v="OFF-PA-10001712"/>
    <x v="1"/>
    <x v="10"/>
    <s v="Xerox 1948"/>
    <n v="39.96"/>
    <n v="4"/>
    <n v="0"/>
    <n v="17.981999999999999"/>
  </r>
  <r>
    <n v="7861"/>
    <s v="CA-2017-152261"/>
    <x v="580"/>
    <d v="2017-03-06T00:00:00"/>
    <s v="Standard Class"/>
    <s v="JA-15970"/>
    <s v="Joseph Airdo"/>
    <x v="0"/>
    <s v="United States"/>
    <s v="Cuyahoga Falls"/>
    <x v="24"/>
    <n v="44221"/>
    <x v="3"/>
    <s v="OFF-BI-10002353"/>
    <x v="1"/>
    <x v="8"/>
    <s v="GBC VeloBind Cover Sets"/>
    <n v="18.528000000000002"/>
    <n v="4"/>
    <n v="0.7"/>
    <n v="-12.352"/>
  </r>
  <r>
    <n v="7862"/>
    <s v="CA-2015-142993"/>
    <x v="88"/>
    <d v="2015-10-17T00:00:00"/>
    <s v="Standard Class"/>
    <s v="KA-16525"/>
    <s v="Kelly Andreada"/>
    <x v="0"/>
    <s v="United States"/>
    <s v="Seattle"/>
    <x v="4"/>
    <n v="98103"/>
    <x v="1"/>
    <s v="TEC-AC-10003038"/>
    <x v="2"/>
    <x v="11"/>
    <s v="Kingston Digital DataTraveler 16GB USB 2.0"/>
    <n v="17.899999999999999"/>
    <n v="2"/>
    <n v="0"/>
    <n v="3.400999999999998"/>
  </r>
  <r>
    <n v="7863"/>
    <s v="CA-2015-142993"/>
    <x v="88"/>
    <d v="2015-10-17T00:00:00"/>
    <s v="Standard Class"/>
    <s v="KA-16525"/>
    <s v="Kelly Andreada"/>
    <x v="0"/>
    <s v="United States"/>
    <s v="Seattle"/>
    <x v="4"/>
    <n v="98103"/>
    <x v="1"/>
    <s v="OFF-ST-10000934"/>
    <x v="1"/>
    <x v="4"/>
    <s v="Contico 72&quot;H Heavy-Duty Storage System"/>
    <n v="81.96"/>
    <n v="2"/>
    <n v="0"/>
    <n v="0"/>
  </r>
  <r>
    <n v="7864"/>
    <s v="CA-2015-143364"/>
    <x v="1177"/>
    <d v="2015-07-19T00:00:00"/>
    <s v="Second Class"/>
    <s v="TG-21310"/>
    <s v="Toby Gnade"/>
    <x v="0"/>
    <s v="United States"/>
    <s v="Mesa"/>
    <x v="16"/>
    <n v="85204"/>
    <x v="1"/>
    <s v="OFF-ST-10002743"/>
    <x v="1"/>
    <x v="4"/>
    <s v="SAFCO Boltless Steel Shelving"/>
    <n v="272.73599999999999"/>
    <n v="3"/>
    <n v="0.2"/>
    <n v="-64.774800000000013"/>
  </r>
  <r>
    <n v="7865"/>
    <s v="CA-2015-143364"/>
    <x v="1177"/>
    <d v="2015-07-19T00:00:00"/>
    <s v="Second Class"/>
    <s v="TG-21310"/>
    <s v="Toby Gnade"/>
    <x v="0"/>
    <s v="United States"/>
    <s v="Mesa"/>
    <x v="16"/>
    <n v="85204"/>
    <x v="1"/>
    <s v="OFF-PA-10001846"/>
    <x v="1"/>
    <x v="10"/>
    <s v="Xerox 1899"/>
    <n v="18.496000000000002"/>
    <n v="4"/>
    <n v="0.2"/>
    <n v="6.7048000000000005"/>
  </r>
  <r>
    <n v="7866"/>
    <s v="CA-2015-143364"/>
    <x v="1177"/>
    <d v="2015-07-19T00:00:00"/>
    <s v="Second Class"/>
    <s v="TG-21310"/>
    <s v="Toby Gnade"/>
    <x v="0"/>
    <s v="United States"/>
    <s v="Mesa"/>
    <x v="16"/>
    <n v="85204"/>
    <x v="1"/>
    <s v="FUR-CH-10004287"/>
    <x v="0"/>
    <x v="1"/>
    <s v="SAFCO Arco Folding Chair"/>
    <n v="441.92"/>
    <n v="2"/>
    <n v="0.2"/>
    <n v="49.715999999999966"/>
  </r>
  <r>
    <n v="7867"/>
    <s v="CA-2015-143364"/>
    <x v="1177"/>
    <d v="2015-07-19T00:00:00"/>
    <s v="Second Class"/>
    <s v="TG-21310"/>
    <s v="Toby Gnade"/>
    <x v="0"/>
    <s v="United States"/>
    <s v="Mesa"/>
    <x v="16"/>
    <n v="85204"/>
    <x v="1"/>
    <s v="FUR-BO-10001608"/>
    <x v="0"/>
    <x v="0"/>
    <s v="Hon Metal Bookcases, Black"/>
    <n v="127.76400000000002"/>
    <n v="6"/>
    <n v="0.7"/>
    <n v="-191.64599999999996"/>
  </r>
  <r>
    <n v="7868"/>
    <s v="CA-2014-100972"/>
    <x v="84"/>
    <d v="2014-11-24T00:00:00"/>
    <s v="Second Class"/>
    <s v="DB-13360"/>
    <s v="Dennis Bolton"/>
    <x v="2"/>
    <s v="United States"/>
    <s v="Salt Lake City"/>
    <x v="7"/>
    <n v="84106"/>
    <x v="1"/>
    <s v="OFF-PA-10000357"/>
    <x v="1"/>
    <x v="10"/>
    <s v="Xerox 1888"/>
    <n v="166.44"/>
    <n v="3"/>
    <n v="0"/>
    <n v="79.891199999999998"/>
  </r>
  <r>
    <n v="7869"/>
    <s v="CA-2016-136994"/>
    <x v="1022"/>
    <d v="2016-06-02T00:00:00"/>
    <s v="Standard Class"/>
    <s v="LS-17245"/>
    <s v="Lynn Smith"/>
    <x v="0"/>
    <s v="United States"/>
    <s v="Los Angeles"/>
    <x v="1"/>
    <n v="90045"/>
    <x v="1"/>
    <s v="OFF-PA-10000575"/>
    <x v="1"/>
    <x v="10"/>
    <s v="Wirebound Message Books, Four 2 3/4 x 5 White Forms per Page"/>
    <n v="13.38"/>
    <n v="2"/>
    <n v="0"/>
    <n v="6.1547999999999998"/>
  </r>
  <r>
    <n v="7870"/>
    <s v="US-2017-166233"/>
    <x v="445"/>
    <d v="2017-07-09T00:00:00"/>
    <s v="Standard Class"/>
    <s v="MO-17950"/>
    <s v="Michael Oakman"/>
    <x v="0"/>
    <s v="United States"/>
    <s v="Jacksonville"/>
    <x v="3"/>
    <n v="28540"/>
    <x v="0"/>
    <s v="TEC-AC-10002167"/>
    <x v="2"/>
    <x v="11"/>
    <s v="Imation 8gb Micro Traveldrive Usb 2.0 Flash Drive"/>
    <n v="24"/>
    <n v="2"/>
    <n v="0.2"/>
    <n v="-2.6999999999999993"/>
  </r>
  <r>
    <n v="7871"/>
    <s v="CA-2017-122112"/>
    <x v="145"/>
    <d v="2017-09-29T00:00:00"/>
    <s v="Standard Class"/>
    <s v="CA-11965"/>
    <s v="Carol Adams"/>
    <x v="1"/>
    <s v="United States"/>
    <s v="Lakewood"/>
    <x v="24"/>
    <n v="44107"/>
    <x v="3"/>
    <s v="OFF-EN-10004459"/>
    <x v="1"/>
    <x v="12"/>
    <s v="Security-Tint Envelopes"/>
    <n v="24.448"/>
    <n v="4"/>
    <n v="0.2"/>
    <n v="8.8623999999999992"/>
  </r>
  <r>
    <n v="7872"/>
    <s v="CA-2016-101672"/>
    <x v="339"/>
    <d v="2016-10-07T00:00:00"/>
    <s v="Standard Class"/>
    <s v="DB-12910"/>
    <s v="Daniel Byrd"/>
    <x v="2"/>
    <s v="United States"/>
    <s v="Lake Forest"/>
    <x v="1"/>
    <n v="92630"/>
    <x v="1"/>
    <s v="OFF-LA-10002271"/>
    <x v="1"/>
    <x v="2"/>
    <s v="Smead Alpha-Z Color-Coded Second Alphabetical Labels and Starter Set"/>
    <n v="6.16"/>
    <n v="2"/>
    <n v="0"/>
    <n v="2.9567999999999999"/>
  </r>
  <r>
    <n v="7873"/>
    <s v="CA-2016-101672"/>
    <x v="339"/>
    <d v="2016-10-07T00:00:00"/>
    <s v="Standard Class"/>
    <s v="DB-12910"/>
    <s v="Daniel Byrd"/>
    <x v="2"/>
    <s v="United States"/>
    <s v="Lake Forest"/>
    <x v="1"/>
    <n v="92630"/>
    <x v="1"/>
    <s v="FUR-CH-10004063"/>
    <x v="0"/>
    <x v="1"/>
    <s v="Global Deluxe High-Back Manager's Chair"/>
    <n v="915.13600000000008"/>
    <n v="4"/>
    <n v="0.2"/>
    <n v="102.95279999999988"/>
  </r>
  <r>
    <n v="7874"/>
    <s v="CA-2016-101672"/>
    <x v="339"/>
    <d v="2016-10-07T00:00:00"/>
    <s v="Standard Class"/>
    <s v="DB-12910"/>
    <s v="Daniel Byrd"/>
    <x v="2"/>
    <s v="United States"/>
    <s v="Lake Forest"/>
    <x v="1"/>
    <n v="92630"/>
    <x v="1"/>
    <s v="OFF-PA-10004610"/>
    <x v="1"/>
    <x v="10"/>
    <s v="Xerox 1900"/>
    <n v="8.56"/>
    <n v="2"/>
    <n v="0"/>
    <n v="3.8519999999999994"/>
  </r>
  <r>
    <n v="7875"/>
    <s v="CA-2016-101672"/>
    <x v="339"/>
    <d v="2016-10-07T00:00:00"/>
    <s v="Standard Class"/>
    <s v="DB-12910"/>
    <s v="Daniel Byrd"/>
    <x v="2"/>
    <s v="United States"/>
    <s v="Lake Forest"/>
    <x v="1"/>
    <n v="92630"/>
    <x v="1"/>
    <s v="OFF-PA-10001878"/>
    <x v="1"/>
    <x v="10"/>
    <s v="Xerox 1891"/>
    <n v="97.82"/>
    <n v="2"/>
    <n v="0"/>
    <n v="45.975399999999993"/>
  </r>
  <r>
    <n v="7876"/>
    <s v="CA-2017-168403"/>
    <x v="428"/>
    <d v="2017-09-15T00:00:00"/>
    <s v="Standard Class"/>
    <s v="DK-12835"/>
    <s v="Damala Kotsonis"/>
    <x v="1"/>
    <s v="United States"/>
    <s v="Portland"/>
    <x v="21"/>
    <n v="97206"/>
    <x v="1"/>
    <s v="OFF-PA-10002036"/>
    <x v="1"/>
    <x v="10"/>
    <s v="Xerox 1930"/>
    <n v="31.104000000000006"/>
    <n v="6"/>
    <n v="0.2"/>
    <n v="11.2752"/>
  </r>
  <r>
    <n v="7877"/>
    <s v="CA-2017-168403"/>
    <x v="428"/>
    <d v="2017-09-15T00:00:00"/>
    <s v="Standard Class"/>
    <s v="DK-12835"/>
    <s v="Damala Kotsonis"/>
    <x v="1"/>
    <s v="United States"/>
    <s v="Portland"/>
    <x v="21"/>
    <n v="97206"/>
    <x v="1"/>
    <s v="OFF-AP-10003278"/>
    <x v="1"/>
    <x v="9"/>
    <s v="Belkin 7-Outlet SurgeMaster Home Series"/>
    <n v="11.176000000000002"/>
    <n v="1"/>
    <n v="0.2"/>
    <n v="0.8382000000000005"/>
  </r>
  <r>
    <n v="7878"/>
    <s v="CA-2015-148705"/>
    <x v="899"/>
    <d v="2015-03-18T00:00:00"/>
    <s v="Standard Class"/>
    <s v="EB-14170"/>
    <s v="Evan Bailliet"/>
    <x v="0"/>
    <s v="United States"/>
    <s v="Charlotte"/>
    <x v="3"/>
    <n v="28205"/>
    <x v="0"/>
    <s v="OFF-LA-10001641"/>
    <x v="1"/>
    <x v="2"/>
    <s v="Avery 518"/>
    <n v="5.04"/>
    <n v="2"/>
    <n v="0.2"/>
    <n v="1.764"/>
  </r>
  <r>
    <n v="7879"/>
    <s v="CA-2016-160241"/>
    <x v="896"/>
    <d v="2016-12-04T00:00:00"/>
    <s v="Second Class"/>
    <s v="DR-12940"/>
    <s v="Daniel Raglin"/>
    <x v="2"/>
    <s v="United States"/>
    <s v="Aurora"/>
    <x v="10"/>
    <n v="60505"/>
    <x v="2"/>
    <s v="FUR-FU-10003806"/>
    <x v="0"/>
    <x v="5"/>
    <s v="Tenex Chairmat w/ Average Lip, 45&quot; x 53&quot;"/>
    <n v="242.17600000000004"/>
    <n v="4"/>
    <n v="0.6"/>
    <n v="-302.72000000000003"/>
  </r>
  <r>
    <n v="7880"/>
    <s v="CA-2016-155747"/>
    <x v="403"/>
    <d v="2016-06-21T00:00:00"/>
    <s v="Standard Class"/>
    <s v="JS-15685"/>
    <s v="Jim Sink"/>
    <x v="1"/>
    <s v="United States"/>
    <s v="Philadelphia"/>
    <x v="9"/>
    <n v="19140"/>
    <x v="3"/>
    <s v="FUR-TA-10003392"/>
    <x v="0"/>
    <x v="3"/>
    <s v="Global Adaptabilities Conference Tables"/>
    <n v="337.17599999999999"/>
    <n v="2"/>
    <n v="0.4"/>
    <n v="-118.01160000000002"/>
  </r>
  <r>
    <n v="7881"/>
    <s v="CA-2017-118017"/>
    <x v="734"/>
    <d v="2017-12-06T00:00:00"/>
    <s v="Second Class"/>
    <s v="LC-16870"/>
    <s v="Lena Cacioppo"/>
    <x v="0"/>
    <s v="United States"/>
    <s v="Thornton"/>
    <x v="22"/>
    <n v="80229"/>
    <x v="1"/>
    <s v="OFF-AR-10003856"/>
    <x v="1"/>
    <x v="6"/>
    <s v="Newell 344"/>
    <n v="13.343999999999998"/>
    <n v="6"/>
    <n v="0.2"/>
    <n v="1.0007999999999999"/>
  </r>
  <r>
    <n v="7882"/>
    <s v="CA-2017-118017"/>
    <x v="734"/>
    <d v="2017-12-06T00:00:00"/>
    <s v="Second Class"/>
    <s v="LC-16870"/>
    <s v="Lena Cacioppo"/>
    <x v="0"/>
    <s v="United States"/>
    <s v="Thornton"/>
    <x v="22"/>
    <n v="80229"/>
    <x v="1"/>
    <s v="TEC-AC-10002006"/>
    <x v="2"/>
    <x v="11"/>
    <s v="Memorex Micro Travel Drive 16 GB"/>
    <n v="76.75200000000001"/>
    <n v="6"/>
    <n v="0.2"/>
    <n v="10.553399999999993"/>
  </r>
  <r>
    <n v="7883"/>
    <s v="CA-2017-118017"/>
    <x v="734"/>
    <d v="2017-12-06T00:00:00"/>
    <s v="Second Class"/>
    <s v="LC-16870"/>
    <s v="Lena Cacioppo"/>
    <x v="0"/>
    <s v="United States"/>
    <s v="Thornton"/>
    <x v="22"/>
    <n v="80229"/>
    <x v="1"/>
    <s v="TEC-AC-10002006"/>
    <x v="2"/>
    <x v="11"/>
    <s v="Memorex Micro Travel Drive 16 GB"/>
    <n v="102.33600000000001"/>
    <n v="8"/>
    <n v="0.2"/>
    <n v="14.07119999999999"/>
  </r>
  <r>
    <n v="7884"/>
    <s v="CA-2017-118017"/>
    <x v="734"/>
    <d v="2017-12-06T00:00:00"/>
    <s v="Second Class"/>
    <s v="LC-16870"/>
    <s v="Lena Cacioppo"/>
    <x v="0"/>
    <s v="United States"/>
    <s v="Thornton"/>
    <x v="22"/>
    <n v="80229"/>
    <x v="1"/>
    <s v="OFF-PA-10002246"/>
    <x v="1"/>
    <x v="10"/>
    <s v="Wirebound Four 2-3/4 x 5 Forms per Page, 400 Sets per Book"/>
    <n v="10.32"/>
    <n v="2"/>
    <n v="0.2"/>
    <n v="3.7409999999999997"/>
  </r>
  <r>
    <n v="7885"/>
    <s v="CA-2017-118017"/>
    <x v="734"/>
    <d v="2017-12-06T00:00:00"/>
    <s v="Second Class"/>
    <s v="LC-16870"/>
    <s v="Lena Cacioppo"/>
    <x v="0"/>
    <s v="United States"/>
    <s v="Thornton"/>
    <x v="22"/>
    <n v="80229"/>
    <x v="1"/>
    <s v="OFF-SU-10004782"/>
    <x v="1"/>
    <x v="14"/>
    <s v="Elite 5&quot; Scissors"/>
    <n v="47.32"/>
    <n v="7"/>
    <n v="0.2"/>
    <n v="5.9149999999999938"/>
  </r>
  <r>
    <n v="7886"/>
    <s v="CA-2017-118017"/>
    <x v="734"/>
    <d v="2017-12-06T00:00:00"/>
    <s v="Second Class"/>
    <s v="LC-16870"/>
    <s v="Lena Cacioppo"/>
    <x v="0"/>
    <s v="United States"/>
    <s v="Thornton"/>
    <x v="22"/>
    <n v="80229"/>
    <x v="1"/>
    <s v="FUR-FU-10004351"/>
    <x v="0"/>
    <x v="5"/>
    <s v="Staple-based wall hangings"/>
    <n v="23.376000000000001"/>
    <n v="3"/>
    <n v="0.2"/>
    <n v="7.0128000000000013"/>
  </r>
  <r>
    <n v="7887"/>
    <s v="CA-2017-118017"/>
    <x v="734"/>
    <d v="2017-12-06T00:00:00"/>
    <s v="Second Class"/>
    <s v="LC-16870"/>
    <s v="Lena Cacioppo"/>
    <x v="0"/>
    <s v="United States"/>
    <s v="Thornton"/>
    <x v="22"/>
    <n v="80229"/>
    <x v="1"/>
    <s v="FUR-FU-10004270"/>
    <x v="0"/>
    <x v="5"/>
    <s v="Eldon Image Series Desk Accessories, Burgundy"/>
    <n v="16.72"/>
    <n v="5"/>
    <n v="0.2"/>
    <n v="3.3439999999999994"/>
  </r>
  <r>
    <n v="7888"/>
    <s v="CA-2017-118017"/>
    <x v="734"/>
    <d v="2017-12-06T00:00:00"/>
    <s v="Second Class"/>
    <s v="LC-16870"/>
    <s v="Lena Cacioppo"/>
    <x v="0"/>
    <s v="United States"/>
    <s v="Thornton"/>
    <x v="22"/>
    <n v="80229"/>
    <x v="1"/>
    <s v="FUR-FU-10004053"/>
    <x v="0"/>
    <x v="5"/>
    <s v="DAX Two-Tone Silver Metal Document Frame"/>
    <n v="16.192"/>
    <n v="1"/>
    <n v="0.2"/>
    <n v="4.6552000000000007"/>
  </r>
  <r>
    <n v="7889"/>
    <s v="CA-2016-113117"/>
    <x v="765"/>
    <d v="2016-08-22T00:00:00"/>
    <s v="Standard Class"/>
    <s v="JP-15520"/>
    <s v="Jeremy Pistek"/>
    <x v="0"/>
    <s v="United States"/>
    <s v="Davis"/>
    <x v="1"/>
    <n v="95616"/>
    <x v="1"/>
    <s v="OFF-PA-10000019"/>
    <x v="1"/>
    <x v="10"/>
    <s v="Xerox 1931"/>
    <n v="32.400000000000006"/>
    <n v="5"/>
    <n v="0"/>
    <n v="15.552000000000001"/>
  </r>
  <r>
    <n v="7890"/>
    <s v="CA-2016-148684"/>
    <x v="591"/>
    <d v="2016-12-29T00:00:00"/>
    <s v="Standard Class"/>
    <s v="TS-21655"/>
    <s v="Trudy Schmidt"/>
    <x v="0"/>
    <s v="United States"/>
    <s v="Fayetteville"/>
    <x v="36"/>
    <n v="72701"/>
    <x v="0"/>
    <s v="OFF-AR-10003811"/>
    <x v="1"/>
    <x v="6"/>
    <s v="Newell 327"/>
    <n v="19.89"/>
    <n v="9"/>
    <n v="0"/>
    <n v="5.3703000000000003"/>
  </r>
  <r>
    <n v="7891"/>
    <s v="CA-2016-148684"/>
    <x v="591"/>
    <d v="2016-12-29T00:00:00"/>
    <s v="Standard Class"/>
    <s v="TS-21655"/>
    <s v="Trudy Schmidt"/>
    <x v="0"/>
    <s v="United States"/>
    <s v="Fayetteville"/>
    <x v="36"/>
    <n v="72701"/>
    <x v="0"/>
    <s v="TEC-AC-10001838"/>
    <x v="2"/>
    <x v="11"/>
    <s v="Razer Tiamat Over Ear 7.1 Surround Sound PC Gaming Headset"/>
    <n v="399.98"/>
    <n v="2"/>
    <n v="0"/>
    <n v="171.99140000000003"/>
  </r>
  <r>
    <n v="7892"/>
    <s v="CA-2016-148684"/>
    <x v="591"/>
    <d v="2016-12-29T00:00:00"/>
    <s v="Standard Class"/>
    <s v="TS-21655"/>
    <s v="Trudy Schmidt"/>
    <x v="0"/>
    <s v="United States"/>
    <s v="Fayetteville"/>
    <x v="36"/>
    <n v="72701"/>
    <x v="0"/>
    <s v="FUR-FU-10003553"/>
    <x v="0"/>
    <x v="5"/>
    <s v="Howard Miller 13-1/2&quot; Diameter Rosebrook Wall Clock"/>
    <n v="343.84999999999997"/>
    <n v="5"/>
    <n v="0"/>
    <n v="137.54000000000002"/>
  </r>
  <r>
    <n v="7893"/>
    <s v="CA-2016-148684"/>
    <x v="591"/>
    <d v="2016-12-29T00:00:00"/>
    <s v="Standard Class"/>
    <s v="TS-21655"/>
    <s v="Trudy Schmidt"/>
    <x v="0"/>
    <s v="United States"/>
    <s v="Fayetteville"/>
    <x v="36"/>
    <n v="72701"/>
    <x v="0"/>
    <s v="OFF-PA-10003302"/>
    <x v="1"/>
    <x v="10"/>
    <s v="Xerox 1906"/>
    <n v="106.32"/>
    <n v="3"/>
    <n v="0"/>
    <n v="49.970399999999991"/>
  </r>
  <r>
    <n v="7894"/>
    <s v="CA-2017-125367"/>
    <x v="283"/>
    <d v="2017-07-30T00:00:00"/>
    <s v="Standard Class"/>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s v="Standard Class"/>
    <s v="EH-14125"/>
    <s v="Eugene Hildebrand"/>
    <x v="2"/>
    <s v="United States"/>
    <s v="Wheeling"/>
    <x v="48"/>
    <n v="26003"/>
    <x v="3"/>
    <s v="OFF-BI-10002852"/>
    <x v="1"/>
    <x v="8"/>
    <s v="Ibico Standard Transparent Covers"/>
    <n v="82.4"/>
    <n v="5"/>
    <n v="0"/>
    <n v="40.376000000000005"/>
  </r>
  <r>
    <n v="7896"/>
    <s v="CA-2017-124744"/>
    <x v="548"/>
    <d v="2017-06-25T00:00:00"/>
    <s v="Standard Class"/>
    <s v="EH-14125"/>
    <s v="Eugene Hildebrand"/>
    <x v="2"/>
    <s v="United States"/>
    <s v="Wheeling"/>
    <x v="48"/>
    <n v="26003"/>
    <x v="3"/>
    <s v="OFF-BI-10000145"/>
    <x v="1"/>
    <x v="8"/>
    <s v="Zipper Ring Binder Pockets"/>
    <n v="6.24"/>
    <n v="2"/>
    <n v="0"/>
    <n v="3.0575999999999999"/>
  </r>
  <r>
    <n v="7897"/>
    <s v="CA-2017-124744"/>
    <x v="548"/>
    <d v="2017-06-25T00:00:00"/>
    <s v="Standard Class"/>
    <s v="EH-14125"/>
    <s v="Eugene Hildebrand"/>
    <x v="2"/>
    <s v="United States"/>
    <s v="Wheeling"/>
    <x v="48"/>
    <n v="26003"/>
    <x v="3"/>
    <s v="OFF-PA-10001970"/>
    <x v="1"/>
    <x v="10"/>
    <s v="Xerox 1908"/>
    <n v="447.84"/>
    <n v="8"/>
    <n v="0"/>
    <n v="219.44159999999999"/>
  </r>
  <r>
    <n v="7898"/>
    <s v="CA-2017-128363"/>
    <x v="802"/>
    <d v="2017-08-18T00:00:00"/>
    <s v="Standard Class"/>
    <s v="DC-12850"/>
    <s v="Dan Campbell"/>
    <x v="0"/>
    <s v="United States"/>
    <s v="Memphis"/>
    <x v="18"/>
    <n v="38109"/>
    <x v="0"/>
    <s v="OFF-AP-10001563"/>
    <x v="1"/>
    <x v="9"/>
    <s v="Belkin Premiere Surge Master II 8-outlet surge protector"/>
    <n v="272.048"/>
    <n v="7"/>
    <n v="0.2"/>
    <n v="30.605399999999946"/>
  </r>
  <r>
    <n v="7899"/>
    <s v="CA-2017-128363"/>
    <x v="802"/>
    <d v="2017-08-18T00:00:00"/>
    <s v="Standard Class"/>
    <s v="DC-12850"/>
    <s v="Dan Campbell"/>
    <x v="0"/>
    <s v="United States"/>
    <s v="Memphis"/>
    <x v="18"/>
    <n v="38109"/>
    <x v="0"/>
    <s v="OFF-BI-10001359"/>
    <x v="1"/>
    <x v="8"/>
    <s v="GBC DocuBind TL300 Electric Binding System"/>
    <n v="1614.5820000000003"/>
    <n v="6"/>
    <n v="0.7"/>
    <n v="-1237.8461999999995"/>
  </r>
  <r>
    <n v="7900"/>
    <s v="CA-2017-128363"/>
    <x v="802"/>
    <d v="2017-08-18T00:00:00"/>
    <s v="Standard Class"/>
    <s v="DC-12850"/>
    <s v="Dan Campbell"/>
    <x v="0"/>
    <s v="United States"/>
    <s v="Memphis"/>
    <x v="18"/>
    <n v="38109"/>
    <x v="0"/>
    <s v="OFF-FA-10003495"/>
    <x v="1"/>
    <x v="13"/>
    <s v="Staples"/>
    <n v="24.320000000000004"/>
    <n v="5"/>
    <n v="0.2"/>
    <n v="9.1199999999999974"/>
  </r>
  <r>
    <n v="7901"/>
    <s v="CA-2017-128363"/>
    <x v="802"/>
    <d v="2017-08-18T00:00:00"/>
    <s v="Standard Class"/>
    <s v="DC-12850"/>
    <s v="Dan Campbell"/>
    <x v="0"/>
    <s v="United States"/>
    <s v="Memphis"/>
    <x v="18"/>
    <n v="38109"/>
    <x v="0"/>
    <s v="TEC-AC-10003709"/>
    <x v="2"/>
    <x v="11"/>
    <s v="Maxell 4.7GB DVD-R 5/Pack"/>
    <n v="1.5840000000000001"/>
    <n v="2"/>
    <n v="0.2"/>
    <n v="0.47520000000000018"/>
  </r>
  <r>
    <n v="7902"/>
    <s v="CA-2017-128363"/>
    <x v="802"/>
    <d v="2017-08-18T00:00:00"/>
    <s v="Standard Class"/>
    <s v="DC-12850"/>
    <s v="Dan Campbell"/>
    <x v="0"/>
    <s v="United States"/>
    <s v="Memphis"/>
    <x v="18"/>
    <n v="38109"/>
    <x v="0"/>
    <s v="FUR-FU-10003268"/>
    <x v="0"/>
    <x v="5"/>
    <s v="Eldon Radial Chair Mat for Low to Medium Pile Carpets"/>
    <n v="31.983999999999998"/>
    <n v="1"/>
    <n v="0.2"/>
    <n v="0"/>
  </r>
  <r>
    <n v="7903"/>
    <s v="CA-2017-128363"/>
    <x v="802"/>
    <d v="2017-08-18T00:00:00"/>
    <s v="Standard Class"/>
    <s v="DC-12850"/>
    <s v="Dan Campbell"/>
    <x v="0"/>
    <s v="United States"/>
    <s v="Memphis"/>
    <x v="18"/>
    <n v="38109"/>
    <x v="0"/>
    <s v="OFF-EN-10003845"/>
    <x v="1"/>
    <x v="12"/>
    <s v="Colored Envelopes"/>
    <n v="14.76"/>
    <n v="5"/>
    <n v="0.2"/>
    <n v="4.7969999999999988"/>
  </r>
  <r>
    <n v="7904"/>
    <s v="CA-2017-128363"/>
    <x v="802"/>
    <d v="2017-08-18T00:00:00"/>
    <s v="Standard Class"/>
    <s v="DC-12850"/>
    <s v="Dan Campbell"/>
    <x v="0"/>
    <s v="United States"/>
    <s v="Memphis"/>
    <x v="18"/>
    <n v="38109"/>
    <x v="0"/>
    <s v="FUR-CH-10002073"/>
    <x v="0"/>
    <x v="1"/>
    <s v="Hon Olson Stacker Chairs"/>
    <n v="423.64799999999997"/>
    <n v="2"/>
    <n v="0.2"/>
    <n v="47.660399999999967"/>
  </r>
  <r>
    <n v="7905"/>
    <s v="CA-2015-126669"/>
    <x v="209"/>
    <d v="2015-11-13T00:00:00"/>
    <s v="Standard Class"/>
    <s v="DO-13645"/>
    <s v="Doug O'Connell"/>
    <x v="0"/>
    <s v="United States"/>
    <s v="Houston"/>
    <x v="5"/>
    <n v="77036"/>
    <x v="2"/>
    <s v="OFF-PA-10001357"/>
    <x v="1"/>
    <x v="10"/>
    <s v="Xerox 1886"/>
    <n v="76.64"/>
    <n v="2"/>
    <n v="0.2"/>
    <n v="26.823999999999995"/>
  </r>
  <r>
    <n v="7906"/>
    <s v="US-2015-118766"/>
    <x v="52"/>
    <d v="2015-10-22T00:00:00"/>
    <s v="Standard Class"/>
    <s v="LS-16975"/>
    <s v="Lindsay Shagiari"/>
    <x v="2"/>
    <s v="United States"/>
    <s v="Dallas"/>
    <x v="5"/>
    <n v="75217"/>
    <x v="2"/>
    <s v="OFF-EN-10001415"/>
    <x v="1"/>
    <x v="12"/>
    <s v="Staple envelope"/>
    <n v="4.4640000000000004"/>
    <n v="1"/>
    <n v="0.2"/>
    <n v="1.6739999999999999"/>
  </r>
  <r>
    <n v="7907"/>
    <s v="US-2015-118766"/>
    <x v="52"/>
    <d v="2015-10-22T00:00:00"/>
    <s v="Standard Class"/>
    <s v="LS-16975"/>
    <s v="Lindsay Shagiari"/>
    <x v="2"/>
    <s v="United States"/>
    <s v="Dallas"/>
    <x v="5"/>
    <n v="75217"/>
    <x v="2"/>
    <s v="OFF-BI-10002813"/>
    <x v="1"/>
    <x v="8"/>
    <s v="Avery Reinforcements for Hole-Punch Pages"/>
    <n v="3.9599999999999991"/>
    <n v="10"/>
    <n v="0.8"/>
    <n v="-6.93"/>
  </r>
  <r>
    <n v="7908"/>
    <s v="CA-2016-112585"/>
    <x v="679"/>
    <d v="2016-08-02T00:00:00"/>
    <s v="First Class"/>
    <s v="RW-19630"/>
    <s v="Rob Williams"/>
    <x v="1"/>
    <s v="United States"/>
    <s v="San Francisco"/>
    <x v="1"/>
    <n v="94122"/>
    <x v="1"/>
    <s v="OFF-AP-10003849"/>
    <x v="1"/>
    <x v="9"/>
    <s v="Hoover Shoulder Vac Commercial Portable Vacuum"/>
    <n v="715.64"/>
    <n v="2"/>
    <n v="0"/>
    <n v="178.90999999999997"/>
  </r>
  <r>
    <n v="7909"/>
    <s v="CA-2016-149762"/>
    <x v="275"/>
    <d v="2016-12-07T00:00:00"/>
    <s v="Standard Class"/>
    <s v="RD-19720"/>
    <s v="Roger Demir"/>
    <x v="0"/>
    <s v="United States"/>
    <s v="Morgan Hill"/>
    <x v="1"/>
    <n v="95037"/>
    <x v="1"/>
    <s v="FUR-TA-10004147"/>
    <x v="0"/>
    <x v="3"/>
    <s v="Hon 4060 Series Tables"/>
    <n v="268.70400000000001"/>
    <n v="3"/>
    <n v="0.2"/>
    <n v="6.717599999999976"/>
  </r>
  <r>
    <n v="7910"/>
    <s v="CA-2016-149762"/>
    <x v="275"/>
    <d v="2016-12-07T00:00:00"/>
    <s v="Standard Class"/>
    <s v="RD-19720"/>
    <s v="Roger Demir"/>
    <x v="0"/>
    <s v="United States"/>
    <s v="Morgan Hill"/>
    <x v="1"/>
    <n v="95037"/>
    <x v="1"/>
    <s v="OFF-AR-10001662"/>
    <x v="1"/>
    <x v="6"/>
    <s v="Rogers Handheld Barrel Pencil Sharpener"/>
    <n v="21.92"/>
    <n v="8"/>
    <n v="0"/>
    <n v="5.9184000000000019"/>
  </r>
  <r>
    <n v="7911"/>
    <s v="CA-2016-149762"/>
    <x v="275"/>
    <d v="2016-12-07T00:00:00"/>
    <s v="Standard Class"/>
    <s v="RD-19720"/>
    <s v="Roger Demir"/>
    <x v="0"/>
    <s v="United States"/>
    <s v="Morgan Hill"/>
    <x v="1"/>
    <n v="95037"/>
    <x v="1"/>
    <s v="OFF-ST-10001558"/>
    <x v="1"/>
    <x v="4"/>
    <s v="Acco Perma 4000 Stacking Storage Drawers"/>
    <n v="48.72"/>
    <n v="3"/>
    <n v="0"/>
    <n v="7.3079999999999998"/>
  </r>
  <r>
    <n v="7912"/>
    <s v="CA-2016-149762"/>
    <x v="275"/>
    <d v="2016-12-07T00:00:00"/>
    <s v="Standard Class"/>
    <s v="RD-19720"/>
    <s v="Roger Demir"/>
    <x v="0"/>
    <s v="United States"/>
    <s v="Morgan Hill"/>
    <x v="1"/>
    <n v="95037"/>
    <x v="1"/>
    <s v="FUR-BO-10001337"/>
    <x v="0"/>
    <x v="0"/>
    <s v="O'Sullivan Living Dimensions 2-Shelf Bookcases"/>
    <n v="205.666"/>
    <n v="2"/>
    <n v="0.15"/>
    <n v="-12.097999999999999"/>
  </r>
  <r>
    <n v="7913"/>
    <s v="CA-2016-167605"/>
    <x v="236"/>
    <d v="2016-04-30T00:00:00"/>
    <s v="Second Class"/>
    <s v="RB-19570"/>
    <s v="Rob Beeghly"/>
    <x v="0"/>
    <s v="United States"/>
    <s v="Saint Charles"/>
    <x v="10"/>
    <n v="60174"/>
    <x v="2"/>
    <s v="FUR-FU-10001602"/>
    <x v="0"/>
    <x v="5"/>
    <s v="Eldon Delta Triangular Chair Mat, 52&quot; x 58&quot;, Clear"/>
    <n v="30.344000000000001"/>
    <n v="2"/>
    <n v="0.6"/>
    <n v="-31.861200000000004"/>
  </r>
  <r>
    <n v="7914"/>
    <s v="US-2017-105697"/>
    <x v="326"/>
    <d v="2017-08-27T00:00:00"/>
    <s v="First Class"/>
    <s v="JE-15715"/>
    <s v="Joe Elijah"/>
    <x v="0"/>
    <s v="United States"/>
    <s v="Cleveland"/>
    <x v="24"/>
    <n v="44105"/>
    <x v="3"/>
    <s v="OFF-ST-10003996"/>
    <x v="1"/>
    <x v="4"/>
    <s v="Letter/Legal File Tote with Clear Snap-On Lid, Black Granite"/>
    <n v="25.695999999999998"/>
    <n v="2"/>
    <n v="0.2"/>
    <n v="1.9271999999999991"/>
  </r>
  <r>
    <n v="7915"/>
    <s v="CA-2017-165323"/>
    <x v="46"/>
    <d v="2017-06-21T00:00:00"/>
    <s v="Standard Class"/>
    <s v="SR-20740"/>
    <s v="Steven Roelle"/>
    <x v="2"/>
    <s v="United States"/>
    <s v="New York City"/>
    <x v="15"/>
    <n v="10024"/>
    <x v="3"/>
    <s v="TEC-MA-10003673"/>
    <x v="2"/>
    <x v="15"/>
    <s v="Hewlett-Packard Desktjet 6988DT Refurbished Printer"/>
    <n v="3404.5"/>
    <n v="5"/>
    <n v="0"/>
    <n v="1668.2049999999999"/>
  </r>
  <r>
    <n v="7916"/>
    <s v="CA-2017-165323"/>
    <x v="46"/>
    <d v="2017-06-21T00:00:00"/>
    <s v="Standard Class"/>
    <s v="SR-20740"/>
    <s v="Steven Roelle"/>
    <x v="2"/>
    <s v="United States"/>
    <s v="New York City"/>
    <x v="15"/>
    <n v="10024"/>
    <x v="3"/>
    <s v="TEC-AC-10004992"/>
    <x v="2"/>
    <x v="11"/>
    <s v="Kingston Digital DataTraveler 64GB USB 2.0"/>
    <n v="101.34"/>
    <n v="3"/>
    <n v="0"/>
    <n v="8.1071999999999917"/>
  </r>
  <r>
    <n v="7917"/>
    <s v="CA-2015-110891"/>
    <x v="312"/>
    <d v="2015-11-24T00:00:00"/>
    <s v="Standard Class"/>
    <s v="PO-19195"/>
    <s v="Phillina Ober"/>
    <x v="2"/>
    <s v="United States"/>
    <s v="Philadelphia"/>
    <x v="9"/>
    <n v="19140"/>
    <x v="3"/>
    <s v="FUR-CH-10002880"/>
    <x v="0"/>
    <x v="1"/>
    <s v="Global High-Back Leather Tilter, Burgundy"/>
    <n v="344.37199999999996"/>
    <n v="4"/>
    <n v="0.3"/>
    <n v="-93.472400000000022"/>
  </r>
  <r>
    <n v="7918"/>
    <s v="CA-2017-100783"/>
    <x v="507"/>
    <d v="2017-09-08T00:00:00"/>
    <s v="Second Class"/>
    <s v="JK-16120"/>
    <s v="Julie Kriz"/>
    <x v="2"/>
    <s v="United States"/>
    <s v="Garland"/>
    <x v="5"/>
    <n v="75043"/>
    <x v="2"/>
    <s v="OFF-AR-10000380"/>
    <x v="1"/>
    <x v="6"/>
    <s v="Hunt PowerHouse Electric Pencil Sharpener, Blue"/>
    <n v="30.384"/>
    <n v="1"/>
    <n v="0.2"/>
    <n v="3.7979999999999947"/>
  </r>
  <r>
    <n v="7919"/>
    <s v="CA-2015-152513"/>
    <x v="433"/>
    <d v="2015-07-08T00:00:00"/>
    <s v="Second Class"/>
    <s v="JP-16135"/>
    <s v="Julie Prescott"/>
    <x v="2"/>
    <s v="United States"/>
    <s v="San Diego"/>
    <x v="1"/>
    <n v="92024"/>
    <x v="1"/>
    <s v="OFF-BI-10002706"/>
    <x v="1"/>
    <x v="8"/>
    <s v="Avery Premier Heavy-Duty Binder with Round Locking Rings"/>
    <n v="22.847999999999999"/>
    <n v="2"/>
    <n v="0.2"/>
    <n v="7.4255999999999993"/>
  </r>
  <r>
    <n v="7920"/>
    <s v="CA-2017-139822"/>
    <x v="175"/>
    <d v="2017-09-21T00:00:00"/>
    <s v="Standard Class"/>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s v="Standard Class"/>
    <s v="Dp-13240"/>
    <s v="Dean percer"/>
    <x v="2"/>
    <s v="United States"/>
    <s v="Waterbury"/>
    <x v="29"/>
    <n v="6708"/>
    <x v="3"/>
    <s v="TEC-AC-10001090"/>
    <x v="2"/>
    <x v="11"/>
    <s v="Micro Innovations Wireless Classic Keyboard with Mouse"/>
    <n v="59.98"/>
    <n v="2"/>
    <n v="0"/>
    <n v="10.796399999999998"/>
  </r>
  <r>
    <n v="7922"/>
    <s v="CA-2017-107713"/>
    <x v="677"/>
    <d v="2017-03-17T00:00:00"/>
    <s v="Standard Class"/>
    <s v="JB-16000"/>
    <s v="Joy Bell-"/>
    <x v="0"/>
    <s v="United States"/>
    <s v="Columbia"/>
    <x v="39"/>
    <n v="21044"/>
    <x v="3"/>
    <s v="OFF-BI-10002026"/>
    <x v="1"/>
    <x v="8"/>
    <s v="Avery Arch Ring Binders"/>
    <n v="174.3"/>
    <n v="3"/>
    <n v="0"/>
    <n v="81.920999999999992"/>
  </r>
  <r>
    <n v="7923"/>
    <s v="CA-2017-134096"/>
    <x v="241"/>
    <d v="2017-09-29T00:00:00"/>
    <s v="Standard Class"/>
    <s v="PP-18955"/>
    <s v="Paul Prost"/>
    <x v="2"/>
    <s v="United States"/>
    <s v="Hollywood"/>
    <x v="2"/>
    <n v="33021"/>
    <x v="0"/>
    <s v="TEC-PH-10000526"/>
    <x v="2"/>
    <x v="7"/>
    <s v="Vtech CS6719"/>
    <n v="383.96000000000004"/>
    <n v="5"/>
    <n v="0.2"/>
    <n v="38.396000000000015"/>
  </r>
  <r>
    <n v="7924"/>
    <s v="CA-2017-134096"/>
    <x v="241"/>
    <d v="2017-09-29T00:00:00"/>
    <s v="Standard Class"/>
    <s v="PP-18955"/>
    <s v="Paul Prost"/>
    <x v="2"/>
    <s v="United States"/>
    <s v="Hollywood"/>
    <x v="2"/>
    <n v="33021"/>
    <x v="0"/>
    <s v="OFF-BI-10004002"/>
    <x v="1"/>
    <x v="8"/>
    <s v="Wilson Jones International Size A4 Ring Binders"/>
    <n v="15.570000000000004"/>
    <n v="3"/>
    <n v="0.7"/>
    <n v="-11.417999999999999"/>
  </r>
  <r>
    <n v="7925"/>
    <s v="CA-2016-125843"/>
    <x v="572"/>
    <d v="2016-08-16T00:00:00"/>
    <s v="First Class"/>
    <s v="RF-19840"/>
    <s v="Roy Französisch"/>
    <x v="0"/>
    <s v="United States"/>
    <s v="Springfield"/>
    <x v="17"/>
    <n v="22153"/>
    <x v="0"/>
    <s v="OFF-BI-10002309"/>
    <x v="1"/>
    <x v="8"/>
    <s v="Avery Heavy-Duty EZD  Binder With Locking Rings"/>
    <n v="22.32"/>
    <n v="4"/>
    <n v="0"/>
    <n v="10.7136"/>
  </r>
  <r>
    <n v="7926"/>
    <s v="CA-2016-125843"/>
    <x v="572"/>
    <d v="2016-08-16T00:00:00"/>
    <s v="First Class"/>
    <s v="RF-19840"/>
    <s v="Roy Französisch"/>
    <x v="0"/>
    <s v="United States"/>
    <s v="Springfield"/>
    <x v="17"/>
    <n v="22153"/>
    <x v="0"/>
    <s v="OFF-LA-10003923"/>
    <x v="1"/>
    <x v="2"/>
    <s v="Alphabetical Labels for Top Tab Filing"/>
    <n v="103.60000000000001"/>
    <n v="7"/>
    <n v="0"/>
    <n v="51.800000000000004"/>
  </r>
  <r>
    <n v="7927"/>
    <s v="CA-2017-120404"/>
    <x v="225"/>
    <d v="2017-11-24T00:00:00"/>
    <s v="Second Class"/>
    <s v="KH-16330"/>
    <s v="Katharine Harms"/>
    <x v="1"/>
    <s v="United States"/>
    <s v="New York City"/>
    <x v="15"/>
    <n v="10035"/>
    <x v="3"/>
    <s v="TEC-AC-10003433"/>
    <x v="2"/>
    <x v="11"/>
    <s v="Maxell 4.7GB DVD+R 5/Pack"/>
    <n v="2.9699999999999998"/>
    <n v="3"/>
    <n v="0"/>
    <n v="1.3365"/>
  </r>
  <r>
    <n v="7928"/>
    <s v="CA-2017-120404"/>
    <x v="225"/>
    <d v="2017-11-24T00:00:00"/>
    <s v="Second Class"/>
    <s v="KH-16330"/>
    <s v="Katharine Harms"/>
    <x v="1"/>
    <s v="United States"/>
    <s v="New York City"/>
    <x v="15"/>
    <n v="10035"/>
    <x v="3"/>
    <s v="TEC-PH-10001363"/>
    <x v="2"/>
    <x v="7"/>
    <s v="Apple iPhone 5S"/>
    <n v="569.99"/>
    <n v="1"/>
    <n v="0"/>
    <n v="170.99699999999996"/>
  </r>
  <r>
    <n v="7929"/>
    <s v="CA-2017-120404"/>
    <x v="225"/>
    <d v="2017-11-24T00:00:00"/>
    <s v="Second Class"/>
    <s v="KH-16330"/>
    <s v="Katharine Harms"/>
    <x v="1"/>
    <s v="United States"/>
    <s v="New York City"/>
    <x v="15"/>
    <n v="10035"/>
    <x v="3"/>
    <s v="FUR-FU-10000820"/>
    <x v="0"/>
    <x v="5"/>
    <s v="Tensor Brushed Steel Torchiere Floor Lamp"/>
    <n v="50.97"/>
    <n v="3"/>
    <n v="0"/>
    <n v="9.1745999999999981"/>
  </r>
  <r>
    <n v="7930"/>
    <s v="CA-2017-167549"/>
    <x v="800"/>
    <d v="2017-07-27T00:00:00"/>
    <s v="First Class"/>
    <s v="EM-14200"/>
    <s v="Evan Minnotte"/>
    <x v="2"/>
    <s v="United States"/>
    <s v="Dallas"/>
    <x v="5"/>
    <n v="75217"/>
    <x v="2"/>
    <s v="FUR-TA-10004767"/>
    <x v="0"/>
    <x v="3"/>
    <s v="Safco Drafting Table"/>
    <n v="298.11599999999999"/>
    <n v="6"/>
    <n v="0.3"/>
    <n v="-4.2588000000000363"/>
  </r>
  <r>
    <n v="7931"/>
    <s v="CA-2016-120082"/>
    <x v="869"/>
    <d v="2016-03-27T00:00:00"/>
    <s v="Second Class"/>
    <s v="DK-12835"/>
    <s v="Damala Kotsonis"/>
    <x v="1"/>
    <s v="United States"/>
    <s v="New York City"/>
    <x v="15"/>
    <n v="10024"/>
    <x v="3"/>
    <s v="OFF-AR-10001955"/>
    <x v="1"/>
    <x v="6"/>
    <s v="Newell 319"/>
    <n v="59.519999999999996"/>
    <n v="3"/>
    <n v="0"/>
    <n v="17.855999999999995"/>
  </r>
  <r>
    <n v="7932"/>
    <s v="US-2016-168095"/>
    <x v="692"/>
    <d v="2016-07-20T00:00:00"/>
    <s v="Standard Class"/>
    <s v="MC-17425"/>
    <s v="Mark Cousins"/>
    <x v="1"/>
    <s v="United States"/>
    <s v="Portland"/>
    <x v="21"/>
    <n v="97206"/>
    <x v="1"/>
    <s v="FUR-CH-10004886"/>
    <x v="0"/>
    <x v="1"/>
    <s v="Bevis Steel Folding Chairs"/>
    <n v="230.28000000000003"/>
    <n v="3"/>
    <n v="0.2"/>
    <n v="23.027999999999992"/>
  </r>
  <r>
    <n v="7933"/>
    <s v="US-2016-168095"/>
    <x v="692"/>
    <d v="2016-07-20T00:00:00"/>
    <s v="Standard Class"/>
    <s v="MC-17425"/>
    <s v="Mark Cousins"/>
    <x v="1"/>
    <s v="United States"/>
    <s v="Portland"/>
    <x v="21"/>
    <n v="97206"/>
    <x v="1"/>
    <s v="OFF-PA-10003641"/>
    <x v="1"/>
    <x v="10"/>
    <s v="Xerox 1909"/>
    <n v="105.52"/>
    <n v="5"/>
    <n v="0.2"/>
    <n v="34.293999999999997"/>
  </r>
  <r>
    <n v="7934"/>
    <s v="CA-2017-166093"/>
    <x v="629"/>
    <d v="2017-08-24T00:00:00"/>
    <s v="Standard Class"/>
    <s v="RW-19540"/>
    <s v="Rick Wilson"/>
    <x v="1"/>
    <s v="United States"/>
    <s v="Brentwood"/>
    <x v="1"/>
    <n v="94513"/>
    <x v="1"/>
    <s v="OFF-EN-10003134"/>
    <x v="1"/>
    <x v="12"/>
    <s v="Staple envelope"/>
    <n v="23.36"/>
    <n v="2"/>
    <n v="0"/>
    <n v="11.68"/>
  </r>
  <r>
    <n v="7935"/>
    <s v="CA-2017-166093"/>
    <x v="629"/>
    <d v="2017-08-24T00:00:00"/>
    <s v="Standard Class"/>
    <s v="RW-19540"/>
    <s v="Rick Wilson"/>
    <x v="1"/>
    <s v="United States"/>
    <s v="Brentwood"/>
    <x v="1"/>
    <n v="94513"/>
    <x v="1"/>
    <s v="TEC-PH-10002564"/>
    <x v="2"/>
    <x v="7"/>
    <s v="OtterBox Defender Series Case - Samsung Galaxy S4"/>
    <n v="71.975999999999999"/>
    <n v="3"/>
    <n v="0.2"/>
    <n v="8.9969999999999892"/>
  </r>
  <r>
    <n v="7936"/>
    <s v="CA-2017-166093"/>
    <x v="629"/>
    <d v="2017-08-24T00:00:00"/>
    <s v="Standard Class"/>
    <s v="RW-19540"/>
    <s v="Rick Wilson"/>
    <x v="1"/>
    <s v="United States"/>
    <s v="Brentwood"/>
    <x v="1"/>
    <n v="94513"/>
    <x v="1"/>
    <s v="OFF-PA-10003893"/>
    <x v="1"/>
    <x v="10"/>
    <s v="Xerox 1962"/>
    <n v="8.56"/>
    <n v="2"/>
    <n v="0"/>
    <n v="3.8519999999999994"/>
  </r>
  <r>
    <n v="7937"/>
    <s v="CA-2017-166093"/>
    <x v="629"/>
    <d v="2017-08-24T00:00:00"/>
    <s v="Standard Class"/>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s v="Standard Class"/>
    <s v="RW-19540"/>
    <s v="Rick Wilson"/>
    <x v="1"/>
    <s v="United States"/>
    <s v="Brentwood"/>
    <x v="1"/>
    <n v="94513"/>
    <x v="1"/>
    <s v="OFF-AP-10001058"/>
    <x v="1"/>
    <x v="9"/>
    <s v="Sanyo 2.5 Cubic Foot Mid-Size Office Refrigerators"/>
    <n v="2518.29"/>
    <n v="9"/>
    <n v="0"/>
    <n v="654.7553999999999"/>
  </r>
  <r>
    <n v="7939"/>
    <s v="CA-2017-166093"/>
    <x v="629"/>
    <d v="2017-08-24T00:00:00"/>
    <s v="Standard Class"/>
    <s v="RW-19540"/>
    <s v="Rick Wilson"/>
    <x v="1"/>
    <s v="United States"/>
    <s v="Brentwood"/>
    <x v="1"/>
    <n v="94513"/>
    <x v="1"/>
    <s v="OFF-ST-10001496"/>
    <x v="1"/>
    <x v="4"/>
    <s v="Standard Rollaway File with Lock"/>
    <n v="540.56999999999994"/>
    <n v="3"/>
    <n v="0"/>
    <n v="140.54820000000001"/>
  </r>
  <r>
    <n v="7940"/>
    <s v="CA-2017-166093"/>
    <x v="629"/>
    <d v="2017-08-24T00:00:00"/>
    <s v="Standard Class"/>
    <s v="RW-19540"/>
    <s v="Rick Wilson"/>
    <x v="1"/>
    <s v="United States"/>
    <s v="Brentwood"/>
    <x v="1"/>
    <n v="94513"/>
    <x v="1"/>
    <s v="OFF-BI-10004230"/>
    <x v="1"/>
    <x v="8"/>
    <s v="GBC Recycled Grain Textured Covers"/>
    <n v="221.05600000000001"/>
    <n v="8"/>
    <n v="0.2"/>
    <n v="77.369599999999991"/>
  </r>
  <r>
    <n v="7941"/>
    <s v="CA-2016-146325"/>
    <x v="882"/>
    <d v="2016-12-17T00:00:00"/>
    <s v="First Class"/>
    <s v="DS-13180"/>
    <s v="David Smith"/>
    <x v="1"/>
    <s v="United States"/>
    <s v="San Diego"/>
    <x v="1"/>
    <n v="92037"/>
    <x v="1"/>
    <s v="FUR-CH-10001146"/>
    <x v="0"/>
    <x v="1"/>
    <s v="Global Task Chair, Black"/>
    <n v="81.424000000000007"/>
    <n v="2"/>
    <n v="0.2"/>
    <n v="-9.1601999999999961"/>
  </r>
  <r>
    <n v="7942"/>
    <s v="CA-2016-146325"/>
    <x v="882"/>
    <d v="2016-12-17T00:00:00"/>
    <s v="First Class"/>
    <s v="DS-13180"/>
    <s v="David Smith"/>
    <x v="1"/>
    <s v="United States"/>
    <s v="San Diego"/>
    <x v="1"/>
    <n v="92037"/>
    <x v="1"/>
    <s v="OFF-ST-10001590"/>
    <x v="1"/>
    <x v="4"/>
    <s v="Tenex Personal Project File with Scoop Front Design, Black"/>
    <n v="134.80000000000001"/>
    <n v="10"/>
    <n v="0"/>
    <n v="35.047999999999995"/>
  </r>
  <r>
    <n v="7943"/>
    <s v="CA-2017-134194"/>
    <x v="53"/>
    <d v="2018-01-01T00:00:00"/>
    <s v="Standard Class"/>
    <s v="GA-14725"/>
    <s v="Guy Armstrong"/>
    <x v="0"/>
    <s v="United States"/>
    <s v="Dallas"/>
    <x v="5"/>
    <n v="75081"/>
    <x v="2"/>
    <s v="OFF-BI-10003684"/>
    <x v="1"/>
    <x v="8"/>
    <s v="Wilson Jones Legal Size Ring Binders"/>
    <n v="39.581999999999987"/>
    <n v="9"/>
    <n v="0.8"/>
    <n v="-59.372999999999976"/>
  </r>
  <r>
    <n v="7944"/>
    <s v="CA-2017-134194"/>
    <x v="53"/>
    <d v="2018-01-01T00:00:00"/>
    <s v="Standard Class"/>
    <s v="GA-14725"/>
    <s v="Guy Armstrong"/>
    <x v="0"/>
    <s v="United States"/>
    <s v="Dallas"/>
    <x v="5"/>
    <n v="75081"/>
    <x v="2"/>
    <s v="OFF-SU-10000946"/>
    <x v="1"/>
    <x v="14"/>
    <s v="Staple remover"/>
    <n v="44.688000000000002"/>
    <n v="7"/>
    <n v="0.2"/>
    <n v="5.0273999999999965"/>
  </r>
  <r>
    <n v="7945"/>
    <s v="CA-2017-134194"/>
    <x v="53"/>
    <d v="2018-01-01T00:00:00"/>
    <s v="Standard Class"/>
    <s v="GA-14725"/>
    <s v="Guy Armstrong"/>
    <x v="0"/>
    <s v="United States"/>
    <s v="Dallas"/>
    <x v="5"/>
    <n v="75081"/>
    <x v="2"/>
    <s v="OFF-AR-10001615"/>
    <x v="1"/>
    <x v="6"/>
    <s v="Newell 34"/>
    <n v="31.744"/>
    <n v="2"/>
    <n v="0.2"/>
    <n v="2.3808000000000007"/>
  </r>
  <r>
    <n v="7946"/>
    <s v="CA-2017-134194"/>
    <x v="53"/>
    <d v="2018-01-01T00:00:00"/>
    <s v="Standard Class"/>
    <s v="GA-14725"/>
    <s v="Guy Armstrong"/>
    <x v="0"/>
    <s v="United States"/>
    <s v="Dallas"/>
    <x v="5"/>
    <n v="75081"/>
    <x v="2"/>
    <s v="OFF-BI-10001597"/>
    <x v="1"/>
    <x v="8"/>
    <s v="Wilson Jones Ledger-Size, Piano-Hinge Binder, 2&quot;, Blue"/>
    <n v="40.97999999999999"/>
    <n v="5"/>
    <n v="0.8"/>
    <n v="-65.567999999999998"/>
  </r>
  <r>
    <n v="7947"/>
    <s v="CA-2017-134194"/>
    <x v="53"/>
    <d v="2018-01-01T00:00:00"/>
    <s v="Standard Class"/>
    <s v="GA-14725"/>
    <s v="Guy Armstrong"/>
    <x v="0"/>
    <s v="United States"/>
    <s v="Dallas"/>
    <x v="5"/>
    <n v="75081"/>
    <x v="2"/>
    <s v="OFF-BI-10001116"/>
    <x v="1"/>
    <x v="8"/>
    <s v="Wilson Jones 1&quot; Hanging DublLock Ring Binders"/>
    <n v="3.1679999999999993"/>
    <n v="3"/>
    <n v="0.8"/>
    <n v="-5.0687999999999995"/>
  </r>
  <r>
    <n v="7948"/>
    <s v="CA-2014-131009"/>
    <x v="72"/>
    <d v="2014-03-05T00:00:00"/>
    <s v="Standard Class"/>
    <s v="SC-20380"/>
    <s v="Shahid Collister"/>
    <x v="0"/>
    <s v="United States"/>
    <s v="El Paso"/>
    <x v="5"/>
    <n v="79907"/>
    <x v="2"/>
    <s v="OFF-FA-10004395"/>
    <x v="1"/>
    <x v="13"/>
    <s v="Plymouth Boxed Rubber Bands by Plymouth"/>
    <n v="18.84"/>
    <n v="5"/>
    <n v="0.2"/>
    <n v="-3.5324999999999998"/>
  </r>
  <r>
    <n v="7949"/>
    <s v="CA-2014-131009"/>
    <x v="72"/>
    <d v="2014-03-05T00:00:00"/>
    <s v="Standard Class"/>
    <s v="SC-20380"/>
    <s v="Shahid Collister"/>
    <x v="0"/>
    <s v="United States"/>
    <s v="El Paso"/>
    <x v="5"/>
    <n v="79907"/>
    <x v="2"/>
    <s v="FUR-CH-10001270"/>
    <x v="0"/>
    <x v="1"/>
    <s v="Harbour Creations Steel Folding Chair"/>
    <n v="362.24999999999994"/>
    <n v="6"/>
    <n v="0.3"/>
    <n v="0"/>
  </r>
  <r>
    <n v="7950"/>
    <s v="CA-2014-131009"/>
    <x v="72"/>
    <d v="2014-03-05T00:00:00"/>
    <s v="Standard Class"/>
    <s v="SC-20380"/>
    <s v="Shahid Collister"/>
    <x v="0"/>
    <s v="United States"/>
    <s v="El Paso"/>
    <x v="5"/>
    <n v="79907"/>
    <x v="2"/>
    <s v="FUR-FU-10001095"/>
    <x v="0"/>
    <x v="5"/>
    <s v="DAX Black Cherry Wood-Tone Poster Frame"/>
    <n v="63.552000000000007"/>
    <n v="6"/>
    <n v="0.6"/>
    <n v="-34.953600000000002"/>
  </r>
  <r>
    <n v="7951"/>
    <s v="CA-2014-131009"/>
    <x v="72"/>
    <d v="2014-03-05T00:00:00"/>
    <s v="Standard Class"/>
    <s v="SC-20380"/>
    <s v="Shahid Collister"/>
    <x v="0"/>
    <s v="United States"/>
    <s v="El Paso"/>
    <x v="5"/>
    <n v="79907"/>
    <x v="2"/>
    <s v="OFF-ST-10001469"/>
    <x v="1"/>
    <x v="4"/>
    <s v="Fellowes Bankers Box Recycled Super Stor/Drawer"/>
    <n v="129.55199999999999"/>
    <n v="3"/>
    <n v="0.2"/>
    <n v="-22.671600000000005"/>
  </r>
  <r>
    <n v="7952"/>
    <s v="CA-2015-145814"/>
    <x v="902"/>
    <d v="2015-11-24T00:00:00"/>
    <s v="Standard Class"/>
    <s v="KD-16345"/>
    <s v="Katherine Ducich"/>
    <x v="0"/>
    <s v="United States"/>
    <s v="New York City"/>
    <x v="15"/>
    <n v="10035"/>
    <x v="3"/>
    <s v="OFF-BI-10003196"/>
    <x v="1"/>
    <x v="8"/>
    <s v="Accohide Poly Flexible Ring Binders"/>
    <n v="5.9840000000000009"/>
    <n v="2"/>
    <n v="0.2"/>
    <n v="2.2439999999999998"/>
  </r>
  <r>
    <n v="7953"/>
    <s v="CA-2015-145814"/>
    <x v="902"/>
    <d v="2015-11-24T00:00:00"/>
    <s v="Standard Class"/>
    <s v="KD-16345"/>
    <s v="Katherine Ducich"/>
    <x v="0"/>
    <s v="United States"/>
    <s v="New York City"/>
    <x v="15"/>
    <n v="10035"/>
    <x v="3"/>
    <s v="TEC-PH-10002200"/>
    <x v="2"/>
    <x v="7"/>
    <s v="Aastra 6757i CT Wireless VoIP phone"/>
    <n v="861.76"/>
    <n v="4"/>
    <n v="0"/>
    <n v="249.91039999999998"/>
  </r>
  <r>
    <n v="7954"/>
    <s v="CA-2014-138359"/>
    <x v="470"/>
    <d v="2014-04-06T00:00:00"/>
    <s v="Standard Class"/>
    <s v="KH-16330"/>
    <s v="Katharine Harms"/>
    <x v="1"/>
    <s v="United States"/>
    <s v="Revere"/>
    <x v="31"/>
    <n v="2151"/>
    <x v="3"/>
    <s v="OFF-ST-10000636"/>
    <x v="1"/>
    <x v="4"/>
    <s v="Rogers Profile Extra Capacity Storage Tub"/>
    <n v="66.959999999999994"/>
    <n v="4"/>
    <n v="0"/>
    <n v="2.6783999999999963"/>
  </r>
  <r>
    <n v="7955"/>
    <s v="CA-2014-138359"/>
    <x v="470"/>
    <d v="2014-04-06T00:00:00"/>
    <s v="Standard Class"/>
    <s v="KH-16330"/>
    <s v="Katharine Harms"/>
    <x v="1"/>
    <s v="United States"/>
    <s v="Revere"/>
    <x v="31"/>
    <n v="2151"/>
    <x v="3"/>
    <s v="OFF-BI-10000145"/>
    <x v="1"/>
    <x v="8"/>
    <s v="Zipper Ring Binder Pockets"/>
    <n v="6.24"/>
    <n v="2"/>
    <n v="0"/>
    <n v="3.0575999999999999"/>
  </r>
  <r>
    <n v="7956"/>
    <s v="CA-2017-131807"/>
    <x v="361"/>
    <d v="2017-10-10T00:00:00"/>
    <s v="Standard Class"/>
    <s v="GG-14650"/>
    <s v="Greg Guthrie"/>
    <x v="1"/>
    <s v="United States"/>
    <s v="Chico"/>
    <x v="1"/>
    <n v="95928"/>
    <x v="1"/>
    <s v="FUR-CH-10001190"/>
    <x v="0"/>
    <x v="1"/>
    <s v="Global Deluxe High-Back Office Chair in Storm"/>
    <n v="435.16800000000006"/>
    <n v="4"/>
    <n v="0.2"/>
    <n v="-59.835600000000042"/>
  </r>
  <r>
    <n v="7957"/>
    <s v="CA-2017-131807"/>
    <x v="361"/>
    <d v="2017-10-10T00:00:00"/>
    <s v="Standard Class"/>
    <s v="GG-14650"/>
    <s v="Greg Guthrie"/>
    <x v="1"/>
    <s v="United States"/>
    <s v="Chico"/>
    <x v="1"/>
    <n v="95928"/>
    <x v="1"/>
    <s v="OFF-FA-10002780"/>
    <x v="1"/>
    <x v="13"/>
    <s v="Staples"/>
    <n v="14.9"/>
    <n v="5"/>
    <n v="0"/>
    <n v="6.8539999999999992"/>
  </r>
  <r>
    <n v="7958"/>
    <s v="CA-2017-131807"/>
    <x v="361"/>
    <d v="2017-10-10T00:00:00"/>
    <s v="Standard Class"/>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s v="Standard Class"/>
    <s v="GG-14650"/>
    <s v="Greg Guthrie"/>
    <x v="1"/>
    <s v="United States"/>
    <s v="Chico"/>
    <x v="1"/>
    <n v="95928"/>
    <x v="1"/>
    <s v="FUR-FU-10004666"/>
    <x v="0"/>
    <x v="5"/>
    <s v="DAX Clear Channel Poster Frame"/>
    <n v="72.900000000000006"/>
    <n v="5"/>
    <n v="0"/>
    <n v="26.973000000000003"/>
  </r>
  <r>
    <n v="7960"/>
    <s v="CA-2017-131807"/>
    <x v="361"/>
    <d v="2017-10-10T00:00:00"/>
    <s v="Standard Class"/>
    <s v="GG-14650"/>
    <s v="Greg Guthrie"/>
    <x v="1"/>
    <s v="United States"/>
    <s v="Chico"/>
    <x v="1"/>
    <n v="95928"/>
    <x v="1"/>
    <s v="FUR-TA-10004086"/>
    <x v="0"/>
    <x v="3"/>
    <s v="KI Adjustable-Height Table"/>
    <n v="206.35200000000003"/>
    <n v="3"/>
    <n v="0.2"/>
    <n v="5.1587999999999852"/>
  </r>
  <r>
    <n v="7961"/>
    <s v="CA-2017-131807"/>
    <x v="361"/>
    <d v="2017-10-10T00:00:00"/>
    <s v="Standard Class"/>
    <s v="GG-14650"/>
    <s v="Greg Guthrie"/>
    <x v="1"/>
    <s v="United States"/>
    <s v="Chico"/>
    <x v="1"/>
    <n v="95928"/>
    <x v="1"/>
    <s v="TEC-PH-10000702"/>
    <x v="2"/>
    <x v="7"/>
    <s v="Square Credit Card Reader, 4 1/2&quot; x 4 1/2&quot; x 1&quot;, White"/>
    <n v="7.9920000000000009"/>
    <n v="1"/>
    <n v="0.2"/>
    <n v="2.6972999999999994"/>
  </r>
  <r>
    <n v="7962"/>
    <s v="CA-2017-104864"/>
    <x v="551"/>
    <d v="2017-11-23T00:00:00"/>
    <s v="Second Class"/>
    <s v="JS-15685"/>
    <s v="Jim Sink"/>
    <x v="1"/>
    <s v="United States"/>
    <s v="Miramar"/>
    <x v="2"/>
    <n v="33023"/>
    <x v="0"/>
    <s v="OFF-ST-10002301"/>
    <x v="1"/>
    <x v="4"/>
    <s v="Tennsco Commercial Shelving"/>
    <n v="81.360000000000014"/>
    <n v="5"/>
    <n v="0.2"/>
    <n v="-19.323000000000011"/>
  </r>
  <r>
    <n v="7963"/>
    <s v="CA-2017-104864"/>
    <x v="551"/>
    <d v="2017-11-23T00:00:00"/>
    <s v="Second Class"/>
    <s v="JS-15685"/>
    <s v="Jim Sink"/>
    <x v="1"/>
    <s v="United States"/>
    <s v="Miramar"/>
    <x v="2"/>
    <n v="33023"/>
    <x v="0"/>
    <s v="OFF-BI-10001636"/>
    <x v="1"/>
    <x v="8"/>
    <s v="Ibico Plastic and Wire Spiral Binding Combs"/>
    <n v="20.232000000000003"/>
    <n v="8"/>
    <n v="0.7"/>
    <n v="-16.185600000000001"/>
  </r>
  <r>
    <n v="7964"/>
    <s v="CA-2017-104864"/>
    <x v="551"/>
    <d v="2017-11-23T00:00:00"/>
    <s v="Second Class"/>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s v="Second Class"/>
    <s v="JS-15685"/>
    <s v="Jim Sink"/>
    <x v="1"/>
    <s v="United States"/>
    <s v="Miramar"/>
    <x v="2"/>
    <n v="33023"/>
    <x v="0"/>
    <s v="OFF-PA-10004609"/>
    <x v="1"/>
    <x v="10"/>
    <s v="Xerox 221"/>
    <n v="20.736000000000004"/>
    <n v="4"/>
    <n v="0.2"/>
    <n v="7.2576000000000001"/>
  </r>
  <r>
    <n v="7966"/>
    <s v="CA-2017-104864"/>
    <x v="551"/>
    <d v="2017-11-23T00:00:00"/>
    <s v="Second Class"/>
    <s v="JS-15685"/>
    <s v="Jim Sink"/>
    <x v="1"/>
    <s v="United States"/>
    <s v="Miramar"/>
    <x v="2"/>
    <n v="33023"/>
    <x v="0"/>
    <s v="OFF-PA-10003309"/>
    <x v="1"/>
    <x v="10"/>
    <s v="Xerox 211"/>
    <n v="41.472000000000008"/>
    <n v="8"/>
    <n v="0.2"/>
    <n v="14.5152"/>
  </r>
  <r>
    <n v="7967"/>
    <s v="CA-2015-138219"/>
    <x v="391"/>
    <d v="2015-03-30T00:00:00"/>
    <s v="Standard Class"/>
    <s v="BP-11095"/>
    <s v="Bart Pistole"/>
    <x v="1"/>
    <s v="United States"/>
    <s v="Los Angeles"/>
    <x v="1"/>
    <n v="90049"/>
    <x v="1"/>
    <s v="OFF-PA-10000380"/>
    <x v="1"/>
    <x v="10"/>
    <s v="REDIFORM Incoming/Outgoing Call Register, 11&quot; X 8 1/2&quot;, 100 Messages"/>
    <n v="33.36"/>
    <n v="4"/>
    <n v="0"/>
    <n v="16.68"/>
  </r>
  <r>
    <n v="7968"/>
    <s v="CA-2016-157707"/>
    <x v="1155"/>
    <d v="2016-10-12T00:00:00"/>
    <s v="First Class"/>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s v="First Class"/>
    <s v="CC-12610"/>
    <s v="Corey Catlett"/>
    <x v="1"/>
    <s v="United States"/>
    <s v="Denver"/>
    <x v="22"/>
    <n v="80219"/>
    <x v="1"/>
    <s v="TEC-PH-10002583"/>
    <x v="2"/>
    <x v="7"/>
    <s v="iOttie HLCRIO102 Car Mount"/>
    <n v="15.991999999999999"/>
    <n v="1"/>
    <n v="0.2"/>
    <n v="-2.9985000000000022"/>
  </r>
  <r>
    <n v="7970"/>
    <s v="CA-2016-157707"/>
    <x v="1155"/>
    <d v="2016-10-12T00:00:00"/>
    <s v="First Class"/>
    <s v="CC-12610"/>
    <s v="Corey Catlett"/>
    <x v="1"/>
    <s v="United States"/>
    <s v="Denver"/>
    <x v="22"/>
    <n v="80219"/>
    <x v="1"/>
    <s v="FUR-CH-10004853"/>
    <x v="0"/>
    <x v="1"/>
    <s v="Global Manager's Adjustable Task Chair, Storm"/>
    <n v="120.78399999999999"/>
    <n v="1"/>
    <n v="0.2"/>
    <n v="13.588199999999986"/>
  </r>
  <r>
    <n v="7971"/>
    <s v="US-2015-126753"/>
    <x v="748"/>
    <d v="2015-08-20T00:00:00"/>
    <s v="Standard Class"/>
    <s v="SP-20860"/>
    <s v="Sung Pak"/>
    <x v="1"/>
    <s v="United States"/>
    <s v="Philadelphia"/>
    <x v="9"/>
    <n v="19134"/>
    <x v="3"/>
    <s v="TEC-PH-10003580"/>
    <x v="2"/>
    <x v="7"/>
    <s v="Cisco IP Phone 7961G-GE VoIP phone"/>
    <n v="519.79200000000003"/>
    <n v="4"/>
    <n v="0.4"/>
    <n v="-112.62159999999994"/>
  </r>
  <r>
    <n v="7972"/>
    <s v="US-2015-126753"/>
    <x v="748"/>
    <d v="2015-08-20T00:00:00"/>
    <s v="Standard Class"/>
    <s v="SP-20860"/>
    <s v="Sung Pak"/>
    <x v="1"/>
    <s v="United States"/>
    <s v="Philadelphia"/>
    <x v="9"/>
    <n v="19134"/>
    <x v="3"/>
    <s v="TEC-AC-10004227"/>
    <x v="2"/>
    <x v="11"/>
    <s v="SanDisk Ultra 16 GB MicroSDHC Class 10 Memory Card"/>
    <n v="31.176000000000002"/>
    <n v="3"/>
    <n v="0.2"/>
    <n v="-5.4558000000000035"/>
  </r>
  <r>
    <n v="7973"/>
    <s v="US-2015-126753"/>
    <x v="748"/>
    <d v="2015-08-20T00:00:00"/>
    <s v="Standard Class"/>
    <s v="SP-20860"/>
    <s v="Sung Pak"/>
    <x v="1"/>
    <s v="United States"/>
    <s v="Philadelphia"/>
    <x v="9"/>
    <n v="19134"/>
    <x v="3"/>
    <s v="OFF-PA-10002787"/>
    <x v="1"/>
    <x v="10"/>
    <s v="Xerox 227"/>
    <n v="10.368000000000002"/>
    <n v="2"/>
    <n v="0.2"/>
    <n v="3.6288"/>
  </r>
  <r>
    <n v="7974"/>
    <s v="US-2015-126753"/>
    <x v="748"/>
    <d v="2015-08-20T00:00:00"/>
    <s v="Standard Class"/>
    <s v="SP-20860"/>
    <s v="Sung Pak"/>
    <x v="1"/>
    <s v="United States"/>
    <s v="Philadelphia"/>
    <x v="9"/>
    <n v="19134"/>
    <x v="3"/>
    <s v="OFF-BI-10003981"/>
    <x v="1"/>
    <x v="8"/>
    <s v="Avery Durable Plastic 1&quot; Binders"/>
    <n v="2.7240000000000006"/>
    <n v="2"/>
    <n v="0.7"/>
    <n v="-1.9067999999999996"/>
  </r>
  <r>
    <n v="7975"/>
    <s v="US-2015-126753"/>
    <x v="748"/>
    <d v="2015-08-20T00:00:00"/>
    <s v="Standard Class"/>
    <s v="SP-20860"/>
    <s v="Sung Pak"/>
    <x v="1"/>
    <s v="United States"/>
    <s v="Philadelphia"/>
    <x v="9"/>
    <n v="19134"/>
    <x v="3"/>
    <s v="FUR-FU-10001488"/>
    <x v="0"/>
    <x v="5"/>
    <s v="Tenex 46&quot; x 60&quot; Computer Anti-Static Chairmat, Rectangular Shaped"/>
    <n v="254.35200000000003"/>
    <n v="3"/>
    <n v="0.2"/>
    <n v="0"/>
  </r>
  <r>
    <n v="7976"/>
    <s v="US-2015-126753"/>
    <x v="748"/>
    <d v="2015-08-20T00:00:00"/>
    <s v="Standard Class"/>
    <s v="SP-20860"/>
    <s v="Sung Pak"/>
    <x v="1"/>
    <s v="United States"/>
    <s v="Philadelphia"/>
    <x v="9"/>
    <n v="19134"/>
    <x v="3"/>
    <s v="OFF-BI-10003727"/>
    <x v="1"/>
    <x v="8"/>
    <s v="Avery Durable Slant Ring Binders With Label Holder"/>
    <n v="3.762"/>
    <n v="3"/>
    <n v="0.7"/>
    <n v="-2.758799999999999"/>
  </r>
  <r>
    <n v="7977"/>
    <s v="US-2015-126753"/>
    <x v="748"/>
    <d v="2015-08-20T00:00:00"/>
    <s v="Standard Class"/>
    <s v="SP-20860"/>
    <s v="Sung Pak"/>
    <x v="1"/>
    <s v="United States"/>
    <s v="Philadelphia"/>
    <x v="9"/>
    <n v="19134"/>
    <x v="3"/>
    <s v="OFF-PA-10000130"/>
    <x v="1"/>
    <x v="10"/>
    <s v="Xerox 199"/>
    <n v="10.272000000000002"/>
    <n v="3"/>
    <n v="0.2"/>
    <n v="3.2099999999999982"/>
  </r>
  <r>
    <n v="7978"/>
    <s v="CA-2014-166051"/>
    <x v="1178"/>
    <d v="2014-06-05T00:00:00"/>
    <s v="Standard Class"/>
    <s v="JK-15625"/>
    <s v="Jim Karlsson"/>
    <x v="0"/>
    <s v="United States"/>
    <s v="Jackson"/>
    <x v="35"/>
    <n v="39212"/>
    <x v="0"/>
    <s v="TEC-PH-10002680"/>
    <x v="2"/>
    <x v="7"/>
    <s v="Samsung Galaxy Note 3"/>
    <n v="659.97"/>
    <n v="3"/>
    <n v="0"/>
    <n v="197.99099999999996"/>
  </r>
  <r>
    <n v="7979"/>
    <s v="CA-2014-166051"/>
    <x v="1178"/>
    <d v="2014-06-05T00:00:00"/>
    <s v="Standard Class"/>
    <s v="JK-15625"/>
    <s v="Jim Karlsson"/>
    <x v="0"/>
    <s v="United States"/>
    <s v="Jackson"/>
    <x v="35"/>
    <n v="39212"/>
    <x v="0"/>
    <s v="TEC-PH-10002538"/>
    <x v="2"/>
    <x v="7"/>
    <s v="Grandstream GXP1160 VoIP phone"/>
    <n v="113.72999999999999"/>
    <n v="3"/>
    <n v="0"/>
    <n v="32.981699999999989"/>
  </r>
  <r>
    <n v="7980"/>
    <s v="CA-2015-113040"/>
    <x v="375"/>
    <d v="2015-08-31T00:00:00"/>
    <s v="Standard Class"/>
    <s v="CC-12100"/>
    <s v="Chad Cunningham"/>
    <x v="2"/>
    <s v="United States"/>
    <s v="Los Angeles"/>
    <x v="1"/>
    <n v="90045"/>
    <x v="1"/>
    <s v="OFF-BI-10001249"/>
    <x v="1"/>
    <x v="8"/>
    <s v="Avery Heavy-Duty EZD View Binder with Locking Rings"/>
    <n v="5.1040000000000001"/>
    <n v="1"/>
    <n v="0.2"/>
    <n v="1.6587999999999996"/>
  </r>
  <r>
    <n v="7981"/>
    <s v="CA-2014-103800"/>
    <x v="1179"/>
    <d v="2014-01-07T00:00:00"/>
    <s v="Standard Class"/>
    <s v="DP-13000"/>
    <s v="Darren Powers"/>
    <x v="0"/>
    <s v="United States"/>
    <s v="Houston"/>
    <x v="5"/>
    <n v="77095"/>
    <x v="2"/>
    <s v="OFF-PA-10000174"/>
    <x v="1"/>
    <x v="10"/>
    <s v="Message Book, Wirebound, Four 5 1/2&quot; X 4&quot; Forms/Pg., 200 Dupl. Sets/Book"/>
    <n v="16.448"/>
    <n v="2"/>
    <n v="0.2"/>
    <n v="5.5511999999999979"/>
  </r>
  <r>
    <n v="7982"/>
    <s v="CA-2014-113383"/>
    <x v="1076"/>
    <d v="2014-09-13T00:00:00"/>
    <s v="First Class"/>
    <s v="SF-20065"/>
    <s v="Sandra Flanagan"/>
    <x v="0"/>
    <s v="United States"/>
    <s v="Clifton"/>
    <x v="30"/>
    <n v="7011"/>
    <x v="3"/>
    <s v="OFF-AP-10004532"/>
    <x v="1"/>
    <x v="9"/>
    <s v="Kensington 6 Outlet Guardian Standard Surge Protector"/>
    <n v="81.92"/>
    <n v="4"/>
    <n v="0"/>
    <n v="22.118400000000001"/>
  </r>
  <r>
    <n v="7983"/>
    <s v="CA-2014-113383"/>
    <x v="1076"/>
    <d v="2014-09-13T00:00:00"/>
    <s v="First Class"/>
    <s v="SF-20065"/>
    <s v="Sandra Flanagan"/>
    <x v="0"/>
    <s v="United States"/>
    <s v="Clifton"/>
    <x v="30"/>
    <n v="7011"/>
    <x v="3"/>
    <s v="FUR-FU-10001986"/>
    <x v="0"/>
    <x v="5"/>
    <s v="Dana Fluorescent Magnifying Lamp, White, 36&quot;"/>
    <n v="254.89999999999998"/>
    <n v="5"/>
    <n v="0"/>
    <n v="76.469999999999985"/>
  </r>
  <r>
    <n v="7984"/>
    <s v="CA-2017-152499"/>
    <x v="203"/>
    <d v="2017-01-25T00:00:00"/>
    <s v="Second Class"/>
    <s v="EH-13765"/>
    <s v="Edward Hooks"/>
    <x v="1"/>
    <s v="United States"/>
    <s v="Chicago"/>
    <x v="10"/>
    <n v="60623"/>
    <x v="2"/>
    <s v="OFF-FA-10002975"/>
    <x v="1"/>
    <x v="13"/>
    <s v="Staples"/>
    <n v="15.120000000000001"/>
    <n v="5"/>
    <n v="0.2"/>
    <n v="4.9139999999999988"/>
  </r>
  <r>
    <n v="7985"/>
    <s v="CA-2017-152499"/>
    <x v="203"/>
    <d v="2017-01-25T00:00:00"/>
    <s v="Second Class"/>
    <s v="EH-13765"/>
    <s v="Edward Hooks"/>
    <x v="1"/>
    <s v="United States"/>
    <s v="Chicago"/>
    <x v="10"/>
    <n v="60623"/>
    <x v="2"/>
    <s v="OFF-AR-10003481"/>
    <x v="1"/>
    <x v="6"/>
    <s v="Newell 348"/>
    <n v="7.8719999999999999"/>
    <n v="3"/>
    <n v="0.2"/>
    <n v="0.88559999999999883"/>
  </r>
  <r>
    <n v="7986"/>
    <s v="CA-2016-151498"/>
    <x v="438"/>
    <d v="2016-04-24T00:00:00"/>
    <s v="First Class"/>
    <s v="DN-13690"/>
    <s v="Duane Noonan"/>
    <x v="0"/>
    <s v="United States"/>
    <s v="Seattle"/>
    <x v="4"/>
    <n v="98115"/>
    <x v="1"/>
    <s v="OFF-BI-10004967"/>
    <x v="1"/>
    <x v="8"/>
    <s v="Round Ring Binders"/>
    <n v="8.32"/>
    <n v="5"/>
    <n v="0.2"/>
    <n v="2.8079999999999998"/>
  </r>
  <r>
    <n v="7987"/>
    <s v="CA-2016-137939"/>
    <x v="1180"/>
    <d v="2016-07-23T00:00:00"/>
    <s v="Second Class"/>
    <s v="PJ-19015"/>
    <s v="Pauline Johnson"/>
    <x v="0"/>
    <s v="United States"/>
    <s v="Long Beach"/>
    <x v="15"/>
    <n v="11561"/>
    <x v="3"/>
    <s v="TEC-PH-10003589"/>
    <x v="2"/>
    <x v="7"/>
    <s v="invisibleSHIELD by ZAGG Smudge-Free Screen Protector"/>
    <n v="89.949999999999989"/>
    <n v="5"/>
    <n v="0"/>
    <n v="43.175999999999995"/>
  </r>
  <r>
    <n v="7988"/>
    <s v="US-2016-117793"/>
    <x v="828"/>
    <d v="2016-08-29T00:00:00"/>
    <s v="Standard Class"/>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s v="Standard Class"/>
    <s v="MA-17560"/>
    <s v="Matt Abelman"/>
    <x v="2"/>
    <s v="United States"/>
    <s v="Sheboygan"/>
    <x v="6"/>
    <n v="53081"/>
    <x v="2"/>
    <s v="OFF-LA-10003537"/>
    <x v="1"/>
    <x v="2"/>
    <s v="Avery 515"/>
    <n v="37.589999999999996"/>
    <n v="3"/>
    <n v="0"/>
    <n v="17.667299999999997"/>
  </r>
  <r>
    <n v="7990"/>
    <s v="US-2016-117793"/>
    <x v="828"/>
    <d v="2016-08-29T00:00:00"/>
    <s v="Standard Class"/>
    <s v="MA-17560"/>
    <s v="Matt Abelman"/>
    <x v="2"/>
    <s v="United States"/>
    <s v="Sheboygan"/>
    <x v="6"/>
    <n v="53081"/>
    <x v="2"/>
    <s v="OFF-ST-10002406"/>
    <x v="1"/>
    <x v="4"/>
    <s v="Pizazz Global Quick File"/>
    <n v="14.97"/>
    <n v="1"/>
    <n v="0"/>
    <n v="4.1916000000000011"/>
  </r>
  <r>
    <n v="7991"/>
    <s v="US-2016-117793"/>
    <x v="828"/>
    <d v="2016-08-29T00:00:00"/>
    <s v="Standard Class"/>
    <s v="MA-17560"/>
    <s v="Matt Abelman"/>
    <x v="2"/>
    <s v="United States"/>
    <s v="Sheboygan"/>
    <x v="6"/>
    <n v="53081"/>
    <x v="2"/>
    <s v="TEC-AC-10003433"/>
    <x v="2"/>
    <x v="11"/>
    <s v="Maxell 4.7GB DVD+R 5/Pack"/>
    <n v="1.98"/>
    <n v="2"/>
    <n v="0"/>
    <n v="0.89100000000000001"/>
  </r>
  <r>
    <n v="7992"/>
    <s v="CA-2016-133872"/>
    <x v="403"/>
    <d v="2016-06-17T00:00:00"/>
    <s v="First Class"/>
    <s v="VM-21835"/>
    <s v="Vivian Mathis"/>
    <x v="0"/>
    <s v="United States"/>
    <s v="Boca Raton"/>
    <x v="2"/>
    <n v="33433"/>
    <x v="0"/>
    <s v="OFF-BI-10002082"/>
    <x v="1"/>
    <x v="8"/>
    <s v="GBC Twin Loop Wire Binding Elements"/>
    <n v="39.936000000000007"/>
    <n v="4"/>
    <n v="0.7"/>
    <n v="-26.623999999999995"/>
  </r>
  <r>
    <n v="7993"/>
    <s v="CA-2016-133872"/>
    <x v="403"/>
    <d v="2016-06-17T00:00:00"/>
    <s v="First Class"/>
    <s v="VM-21835"/>
    <s v="Vivian Mathis"/>
    <x v="0"/>
    <s v="United States"/>
    <s v="Boca Raton"/>
    <x v="2"/>
    <n v="33433"/>
    <x v="0"/>
    <s v="TEC-AC-10000521"/>
    <x v="2"/>
    <x v="11"/>
    <s v="Verbatim Slim CD and DVD Storage Cases, 50/Pack"/>
    <n v="18.463999999999999"/>
    <n v="2"/>
    <n v="0.2"/>
    <n v="2.3079999999999998"/>
  </r>
  <r>
    <n v="7994"/>
    <s v="US-2015-165743"/>
    <x v="312"/>
    <d v="2015-11-23T00:00:00"/>
    <s v="Second Class"/>
    <s v="MM-18055"/>
    <s v="Michelle Moray"/>
    <x v="0"/>
    <s v="United States"/>
    <s v="Aurora"/>
    <x v="22"/>
    <n v="80013"/>
    <x v="1"/>
    <s v="OFF-BI-10001982"/>
    <x v="1"/>
    <x v="8"/>
    <s v="Wilson Jones Custom Binder Spines &amp; Labels"/>
    <n v="4.8960000000000008"/>
    <n v="3"/>
    <n v="0.7"/>
    <n v="-3.4271999999999991"/>
  </r>
  <r>
    <n v="7995"/>
    <s v="US-2015-165743"/>
    <x v="312"/>
    <d v="2015-11-23T00:00:00"/>
    <s v="Second Class"/>
    <s v="MM-18055"/>
    <s v="Michelle Moray"/>
    <x v="0"/>
    <s v="United States"/>
    <s v="Aurora"/>
    <x v="22"/>
    <n v="80013"/>
    <x v="1"/>
    <s v="FUR-BO-10002268"/>
    <x v="0"/>
    <x v="0"/>
    <s v="Sauder Barrister Bookcases"/>
    <n v="145.76400000000001"/>
    <n v="6"/>
    <n v="0.7"/>
    <n v="-247.79879999999997"/>
  </r>
  <r>
    <n v="7996"/>
    <s v="US-2015-165743"/>
    <x v="312"/>
    <d v="2015-11-23T00:00:00"/>
    <s v="Second Class"/>
    <s v="MM-18055"/>
    <s v="Michelle Moray"/>
    <x v="0"/>
    <s v="United States"/>
    <s v="Aurora"/>
    <x v="22"/>
    <n v="80013"/>
    <x v="1"/>
    <s v="OFF-BI-10001758"/>
    <x v="1"/>
    <x v="8"/>
    <s v="Wilson Jones 14 Line Acrylic Coated Pressboard Data Binders"/>
    <n v="9.6120000000000001"/>
    <n v="6"/>
    <n v="0.7"/>
    <n v="-7.3691999999999993"/>
  </r>
  <r>
    <n v="7997"/>
    <s v="US-2017-105998"/>
    <x v="132"/>
    <d v="2017-11-05T00:00:00"/>
    <s v="First Class"/>
    <s v="CR-12580"/>
    <s v="Clay Rozendal"/>
    <x v="2"/>
    <s v="United States"/>
    <s v="San Diego"/>
    <x v="1"/>
    <n v="92037"/>
    <x v="1"/>
    <s v="TEC-AC-10004469"/>
    <x v="2"/>
    <x v="11"/>
    <s v="Microsoft Sculpt Comfort Mouse"/>
    <n v="199.75"/>
    <n v="5"/>
    <n v="0"/>
    <n v="87.890000000000015"/>
  </r>
  <r>
    <n v="7998"/>
    <s v="US-2017-105998"/>
    <x v="132"/>
    <d v="2017-11-05T00:00:00"/>
    <s v="First Class"/>
    <s v="CR-12580"/>
    <s v="Clay Rozendal"/>
    <x v="2"/>
    <s v="United States"/>
    <s v="San Diego"/>
    <x v="1"/>
    <n v="92037"/>
    <x v="1"/>
    <s v="FUR-TA-10001095"/>
    <x v="0"/>
    <x v="3"/>
    <s v="Chromcraft Round Conference Tables"/>
    <n v="1673.1839999999997"/>
    <n v="12"/>
    <n v="0.2"/>
    <n v="20.914800000000014"/>
  </r>
  <r>
    <n v="7999"/>
    <s v="US-2014-148194"/>
    <x v="417"/>
    <d v="2014-05-07T00:00:00"/>
    <s v="First Class"/>
    <s v="BS-11365"/>
    <s v="Bill Shonely"/>
    <x v="1"/>
    <s v="United States"/>
    <s v="Seattle"/>
    <x v="4"/>
    <n v="98105"/>
    <x v="1"/>
    <s v="FUR-FU-10001852"/>
    <x v="0"/>
    <x v="5"/>
    <s v="Eldon Regeneration Recycled Desk Accessories, Smoke"/>
    <n v="12.18"/>
    <n v="7"/>
    <n v="0"/>
    <n v="3.8975999999999997"/>
  </r>
  <r>
    <n v="8000"/>
    <s v="US-2014-148194"/>
    <x v="417"/>
    <d v="2014-05-07T00:00:00"/>
    <s v="First Class"/>
    <s v="BS-11365"/>
    <s v="Bill Shonely"/>
    <x v="1"/>
    <s v="United States"/>
    <s v="Seattle"/>
    <x v="4"/>
    <n v="98105"/>
    <x v="1"/>
    <s v="OFF-AP-10000696"/>
    <x v="1"/>
    <x v="9"/>
    <s v="Holmes Odor Grabber"/>
    <n v="57.68"/>
    <n v="4"/>
    <n v="0"/>
    <n v="19.034399999999998"/>
  </r>
  <r>
    <n v="8001"/>
    <s v="US-2015-151407"/>
    <x v="627"/>
    <d v="2015-11-12T00:00:00"/>
    <s v="Standard Class"/>
    <s v="RD-19585"/>
    <s v="Rob Dowd"/>
    <x v="0"/>
    <s v="United States"/>
    <s v="Dubuque"/>
    <x v="23"/>
    <n v="52001"/>
    <x v="2"/>
    <s v="TEC-PH-10003885"/>
    <x v="2"/>
    <x v="7"/>
    <s v="Cisco SPA508G"/>
    <n v="263.95999999999998"/>
    <n v="4"/>
    <n v="0"/>
    <n v="76.548399999999987"/>
  </r>
  <r>
    <n v="8002"/>
    <s v="CA-2015-110870"/>
    <x v="295"/>
    <d v="2015-12-15T00:00:00"/>
    <s v="First Class"/>
    <s v="KD-16270"/>
    <s v="Karen Daniels"/>
    <x v="0"/>
    <s v="United States"/>
    <s v="Los Angeles"/>
    <x v="1"/>
    <n v="90032"/>
    <x v="1"/>
    <s v="TEC-AC-10002926"/>
    <x v="2"/>
    <x v="11"/>
    <s v="Logitech Wireless Marathon Mouse M705"/>
    <n v="299.94"/>
    <n v="6"/>
    <n v="0"/>
    <n v="128.97420000000002"/>
  </r>
  <r>
    <n v="8003"/>
    <s v="CA-2015-110870"/>
    <x v="295"/>
    <d v="2015-12-15T00:00:00"/>
    <s v="First Class"/>
    <s v="KD-16270"/>
    <s v="Karen Daniels"/>
    <x v="0"/>
    <s v="United States"/>
    <s v="Los Angeles"/>
    <x v="1"/>
    <n v="90032"/>
    <x v="1"/>
    <s v="OFF-SU-10001225"/>
    <x v="1"/>
    <x v="14"/>
    <s v="Staple remover"/>
    <n v="25.76"/>
    <n v="7"/>
    <n v="0"/>
    <n v="0.51519999999999921"/>
  </r>
  <r>
    <n v="8004"/>
    <s v="CA-2014-143210"/>
    <x v="588"/>
    <d v="2014-12-03T00:00:00"/>
    <s v="First Class"/>
    <s v="AA-10645"/>
    <s v="Anna Andreadi"/>
    <x v="0"/>
    <s v="United States"/>
    <s v="Lowell"/>
    <x v="31"/>
    <n v="1852"/>
    <x v="3"/>
    <s v="TEC-PH-10004434"/>
    <x v="2"/>
    <x v="7"/>
    <s v="Cisco IP Phone 7961G VoIP phone - Dark gray"/>
    <n v="271.89999999999998"/>
    <n v="2"/>
    <n v="0"/>
    <n v="78.850999999999971"/>
  </r>
  <r>
    <n v="8005"/>
    <s v="CA-2014-143210"/>
    <x v="588"/>
    <d v="2014-12-03T00:00:00"/>
    <s v="First Class"/>
    <s v="AA-10645"/>
    <s v="Anna Andreadi"/>
    <x v="0"/>
    <s v="United States"/>
    <s v="Lowell"/>
    <x v="31"/>
    <n v="1852"/>
    <x v="3"/>
    <s v="FUR-FU-10003878"/>
    <x v="0"/>
    <x v="5"/>
    <s v="Linden 10&quot; Round Wall Clock, Black"/>
    <n v="45.839999999999996"/>
    <n v="3"/>
    <n v="0"/>
    <n v="15.585599999999999"/>
  </r>
  <r>
    <n v="8006"/>
    <s v="CA-2014-143210"/>
    <x v="588"/>
    <d v="2014-12-03T00:00:00"/>
    <s v="First Class"/>
    <s v="AA-10645"/>
    <s v="Anna Andreadi"/>
    <x v="0"/>
    <s v="United States"/>
    <s v="Lowell"/>
    <x v="31"/>
    <n v="1852"/>
    <x v="3"/>
    <s v="FUR-FU-10002268"/>
    <x v="0"/>
    <x v="5"/>
    <s v="Ultra Door Push Plate"/>
    <n v="9.82"/>
    <n v="2"/>
    <n v="0"/>
    <n v="3.2405999999999997"/>
  </r>
  <r>
    <n v="8007"/>
    <s v="CA-2016-139808"/>
    <x v="877"/>
    <d v="2016-10-11T00:00:00"/>
    <s v="Standard Class"/>
    <s v="MC-18100"/>
    <s v="Mick Crebagga"/>
    <x v="0"/>
    <s v="United States"/>
    <s v="Marysville"/>
    <x v="4"/>
    <n v="98270"/>
    <x v="1"/>
    <s v="OFF-FA-10001883"/>
    <x v="1"/>
    <x v="13"/>
    <s v="Alliance Super-Size Bands, Assorted Sizes"/>
    <n v="93.36"/>
    <n v="12"/>
    <n v="0"/>
    <n v="0.93359999999999843"/>
  </r>
  <r>
    <n v="8008"/>
    <s v="CA-2015-110863"/>
    <x v="972"/>
    <d v="2015-11-24T00:00:00"/>
    <s v="Standard Class"/>
    <s v="AA-10645"/>
    <s v="Anna Andreadi"/>
    <x v="0"/>
    <s v="United States"/>
    <s v="Oklahoma City"/>
    <x v="26"/>
    <n v="73120"/>
    <x v="2"/>
    <s v="OFF-ST-10002756"/>
    <x v="1"/>
    <x v="4"/>
    <s v="Tennsco Stur-D-Stor Boltless Shelving, 5 Shelves, 24&quot; Deep, Sand"/>
    <n v="541.24"/>
    <n v="4"/>
    <n v="0"/>
    <n v="5.4124000000000478"/>
  </r>
  <r>
    <n v="8009"/>
    <s v="CA-2015-110863"/>
    <x v="972"/>
    <d v="2015-11-24T00:00:00"/>
    <s v="Standard Class"/>
    <s v="AA-10645"/>
    <s v="Anna Andreadi"/>
    <x v="0"/>
    <s v="United States"/>
    <s v="Oklahoma City"/>
    <x v="26"/>
    <n v="73120"/>
    <x v="2"/>
    <s v="OFF-PA-10000474"/>
    <x v="1"/>
    <x v="10"/>
    <s v="Easy-staple paper"/>
    <n v="106.32"/>
    <n v="3"/>
    <n v="0"/>
    <n v="49.970399999999991"/>
  </r>
  <r>
    <n v="8010"/>
    <s v="CA-2015-110863"/>
    <x v="972"/>
    <d v="2015-11-24T00:00:00"/>
    <s v="Standard Class"/>
    <s v="AA-10645"/>
    <s v="Anna Andreadi"/>
    <x v="0"/>
    <s v="United States"/>
    <s v="Oklahoma City"/>
    <x v="26"/>
    <n v="73120"/>
    <x v="2"/>
    <s v="FUR-CH-10002073"/>
    <x v="0"/>
    <x v="1"/>
    <s v="Hon Olson Stacker Chairs"/>
    <n v="1323.8999999999999"/>
    <n v="5"/>
    <n v="0"/>
    <n v="383.93099999999993"/>
  </r>
  <r>
    <n v="8011"/>
    <s v="CA-2014-127859"/>
    <x v="461"/>
    <d v="2014-03-20T00:00:00"/>
    <s v="Second Class"/>
    <s v="QJ-19255"/>
    <s v="Quincy Jones"/>
    <x v="1"/>
    <s v="United States"/>
    <s v="Philadelphia"/>
    <x v="9"/>
    <n v="19134"/>
    <x v="3"/>
    <s v="OFF-PA-10003641"/>
    <x v="1"/>
    <x v="10"/>
    <s v="Xerox 1909"/>
    <n v="126.624"/>
    <n v="6"/>
    <n v="0.2"/>
    <n v="41.152799999999992"/>
  </r>
  <r>
    <n v="8012"/>
    <s v="US-2015-136427"/>
    <x v="782"/>
    <d v="2015-06-23T00:00:00"/>
    <s v="First Class"/>
    <s v="JM-16195"/>
    <s v="Justin MacKendrick"/>
    <x v="0"/>
    <s v="United States"/>
    <s v="Aurora"/>
    <x v="22"/>
    <n v="80013"/>
    <x v="1"/>
    <s v="TEC-PH-10002070"/>
    <x v="2"/>
    <x v="7"/>
    <s v="Griffin GC36547 PowerJolt SE Lightning Charger"/>
    <n v="125.944"/>
    <n v="7"/>
    <n v="0.2"/>
    <n v="15.742999999999984"/>
  </r>
  <r>
    <n v="8013"/>
    <s v="CA-2017-120168"/>
    <x v="1126"/>
    <d v="2017-05-25T00:00:00"/>
    <s v="Same Day"/>
    <s v="TB-21625"/>
    <s v="Trudy Brown"/>
    <x v="0"/>
    <s v="United States"/>
    <s v="New York City"/>
    <x v="15"/>
    <n v="10009"/>
    <x v="3"/>
    <s v="OFF-BI-10004519"/>
    <x v="1"/>
    <x v="8"/>
    <s v="GBC DocuBind P100 Manual Binding Machine"/>
    <n v="663.92"/>
    <n v="5"/>
    <n v="0.2"/>
    <n v="207.47499999999994"/>
  </r>
  <r>
    <n v="8014"/>
    <s v="CA-2017-120168"/>
    <x v="1126"/>
    <d v="2017-05-25T00:00:00"/>
    <s v="Same Day"/>
    <s v="TB-21625"/>
    <s v="Trudy Brown"/>
    <x v="0"/>
    <s v="United States"/>
    <s v="New York City"/>
    <x v="15"/>
    <n v="10009"/>
    <x v="3"/>
    <s v="TEC-AC-10002167"/>
    <x v="2"/>
    <x v="11"/>
    <s v="Imation 8gb Micro Traveldrive Usb 2.0 Flash Drive"/>
    <n v="120"/>
    <n v="8"/>
    <n v="0"/>
    <n v="13.200000000000003"/>
  </r>
  <r>
    <n v="8015"/>
    <s v="CA-2017-120168"/>
    <x v="1126"/>
    <d v="2017-05-25T00:00:00"/>
    <s v="Same Day"/>
    <s v="TB-21625"/>
    <s v="Trudy Brown"/>
    <x v="0"/>
    <s v="United States"/>
    <s v="New York City"/>
    <x v="15"/>
    <n v="10009"/>
    <x v="3"/>
    <s v="OFF-FA-10000936"/>
    <x v="1"/>
    <x v="13"/>
    <s v="Acco Hot Clips Clips to Go"/>
    <n v="3.29"/>
    <n v="1"/>
    <n v="0"/>
    <n v="1.4804999999999999"/>
  </r>
  <r>
    <n v="8016"/>
    <s v="CA-2017-120168"/>
    <x v="1126"/>
    <d v="2017-05-25T00:00:00"/>
    <s v="Same Day"/>
    <s v="TB-21625"/>
    <s v="Trudy Brown"/>
    <x v="0"/>
    <s v="United States"/>
    <s v="New York City"/>
    <x v="15"/>
    <n v="10009"/>
    <x v="3"/>
    <s v="FUR-FU-10000732"/>
    <x v="0"/>
    <x v="5"/>
    <s v="Eldon 200 Class Desk Accessories"/>
    <n v="18.84"/>
    <n v="3"/>
    <n v="0"/>
    <n v="6.0287999999999995"/>
  </r>
  <r>
    <n v="8017"/>
    <s v="US-2014-131870"/>
    <x v="340"/>
    <d v="2014-09-11T00:00:00"/>
    <s v="First Class"/>
    <s v="NF-18595"/>
    <s v="Nicole Fjeld"/>
    <x v="2"/>
    <s v="United States"/>
    <s v="Lancaster"/>
    <x v="24"/>
    <n v="43130"/>
    <x v="3"/>
    <s v="FUR-FU-10002501"/>
    <x v="0"/>
    <x v="5"/>
    <s v="Nu-Dell Executive Frame"/>
    <n v="60.672000000000011"/>
    <n v="6"/>
    <n v="0.2"/>
    <n v="12.892799999999998"/>
  </r>
  <r>
    <n v="8018"/>
    <s v="US-2014-131870"/>
    <x v="340"/>
    <d v="2014-09-11T00:00:00"/>
    <s v="First Class"/>
    <s v="NF-18595"/>
    <s v="Nicole Fjeld"/>
    <x v="2"/>
    <s v="United States"/>
    <s v="Lancaster"/>
    <x v="24"/>
    <n v="43130"/>
    <x v="3"/>
    <s v="OFF-AR-10000634"/>
    <x v="1"/>
    <x v="6"/>
    <s v="Newell 320"/>
    <n v="30.816000000000003"/>
    <n v="9"/>
    <n v="0.2"/>
    <n v="2.6964000000000006"/>
  </r>
  <r>
    <n v="8019"/>
    <s v="CA-2017-114804"/>
    <x v="161"/>
    <d v="2017-10-19T00:00:00"/>
    <s v="Second Class"/>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s v="First Class"/>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s v="Standard Class"/>
    <s v="HM-14860"/>
    <s v="Harry Marie"/>
    <x v="1"/>
    <s v="United States"/>
    <s v="Dallas"/>
    <x v="5"/>
    <n v="75217"/>
    <x v="2"/>
    <s v="OFF-AP-10000124"/>
    <x v="1"/>
    <x v="9"/>
    <s v="Acco 6 Outlet Guardian Basic Surge Suppressor"/>
    <n v="4.9919999999999991"/>
    <n v="3"/>
    <n v="0.8"/>
    <n v="-12.979200000000002"/>
  </r>
  <r>
    <n v="8023"/>
    <s v="CA-2014-129189"/>
    <x v="609"/>
    <d v="2014-07-25T00:00:00"/>
    <s v="Standard Class"/>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s v="Standard Class"/>
    <s v="HM-14860"/>
    <s v="Harry Marie"/>
    <x v="1"/>
    <s v="United States"/>
    <s v="Dallas"/>
    <x v="5"/>
    <n v="75217"/>
    <x v="2"/>
    <s v="FUR-CH-10004997"/>
    <x v="0"/>
    <x v="1"/>
    <s v="Hon Every-Day Series Multi-Task Chairs"/>
    <n v="657.93"/>
    <n v="5"/>
    <n v="0.3"/>
    <n v="-93.989999999999952"/>
  </r>
  <r>
    <n v="8025"/>
    <s v="CA-2014-129189"/>
    <x v="609"/>
    <d v="2014-07-25T00:00:00"/>
    <s v="Standard Class"/>
    <s v="HM-14860"/>
    <s v="Harry Marie"/>
    <x v="1"/>
    <s v="United States"/>
    <s v="Dallas"/>
    <x v="5"/>
    <n v="75217"/>
    <x v="2"/>
    <s v="OFF-BI-10000494"/>
    <x v="1"/>
    <x v="8"/>
    <s v="Acco Economy Flexible Poly Round Ring Binder"/>
    <n v="1.0439999999999998"/>
    <n v="1"/>
    <n v="0.8"/>
    <n v="-1.8270000000000004"/>
  </r>
  <r>
    <n v="8026"/>
    <s v="CA-2015-132465"/>
    <x v="861"/>
    <d v="2015-09-15T00:00:00"/>
    <s v="Second Class"/>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s v="Second Class"/>
    <s v="DM-13525"/>
    <s v="Don Miller"/>
    <x v="1"/>
    <s v="United States"/>
    <s v="New York City"/>
    <x v="15"/>
    <n v="10035"/>
    <x v="3"/>
    <s v="OFF-ST-10003641"/>
    <x v="1"/>
    <x v="4"/>
    <s v="Space Solutions Industrial Galvanized Steel Shelving."/>
    <n v="78.8"/>
    <n v="1"/>
    <n v="0"/>
    <n v="1.5760000000000076"/>
  </r>
  <r>
    <n v="8028"/>
    <s v="CA-2015-132465"/>
    <x v="861"/>
    <d v="2015-09-15T00:00:00"/>
    <s v="Second Class"/>
    <s v="DM-13525"/>
    <s v="Don Miller"/>
    <x v="1"/>
    <s v="United States"/>
    <s v="New York City"/>
    <x v="15"/>
    <n v="10035"/>
    <x v="3"/>
    <s v="TEC-AC-10001998"/>
    <x v="2"/>
    <x v="11"/>
    <s v="Logitech LS21 Speaker System - PC Multimedia - 2.1-CH - Wired"/>
    <n v="19.989999999999998"/>
    <n v="1"/>
    <n v="0"/>
    <n v="6.796599999999998"/>
  </r>
  <r>
    <n v="8029"/>
    <s v="CA-2015-132465"/>
    <x v="861"/>
    <d v="2015-09-15T00:00:00"/>
    <s v="Second Class"/>
    <s v="DM-13525"/>
    <s v="Don Miller"/>
    <x v="1"/>
    <s v="United States"/>
    <s v="New York City"/>
    <x v="15"/>
    <n v="10035"/>
    <x v="3"/>
    <s v="OFF-ST-10001932"/>
    <x v="1"/>
    <x v="4"/>
    <s v="Fellowes Staxonsteel Drawer Files"/>
    <n v="772.68"/>
    <n v="4"/>
    <n v="0"/>
    <n v="108.17520000000002"/>
  </r>
  <r>
    <n v="8030"/>
    <s v="CA-2016-166373"/>
    <x v="147"/>
    <d v="2016-10-25T00:00:00"/>
    <s v="Standard Class"/>
    <s v="JF-15565"/>
    <s v="Jill Fjeld"/>
    <x v="0"/>
    <s v="United States"/>
    <s v="San Antonio"/>
    <x v="5"/>
    <n v="78207"/>
    <x v="2"/>
    <s v="TEC-AC-10002323"/>
    <x v="2"/>
    <x v="11"/>
    <s v="SanDisk Ultra 32 GB MicroSDHC Class 10 Memory Card"/>
    <n v="106.08000000000001"/>
    <n v="6"/>
    <n v="0.2"/>
    <n v="-9.2819999999999965"/>
  </r>
  <r>
    <n v="8031"/>
    <s v="CA-2016-158806"/>
    <x v="676"/>
    <d v="2016-01-11T00:00:00"/>
    <s v="Standard Class"/>
    <s v="NM-18520"/>
    <s v="Neoma Murray"/>
    <x v="0"/>
    <s v="United States"/>
    <s v="Amarillo"/>
    <x v="5"/>
    <n v="79109"/>
    <x v="2"/>
    <s v="FUR-FU-10004270"/>
    <x v="0"/>
    <x v="5"/>
    <s v="Executive Impressions 13&quot; Clairmont Wall Clock"/>
    <n v="23.076000000000001"/>
    <n v="3"/>
    <n v="0.6"/>
    <n v="-10.961100000000002"/>
  </r>
  <r>
    <n v="8032"/>
    <s v="CA-2016-158806"/>
    <x v="676"/>
    <d v="2016-01-11T00:00:00"/>
    <s v="Standard Class"/>
    <s v="NM-18520"/>
    <s v="Neoma Murray"/>
    <x v="0"/>
    <s v="United States"/>
    <s v="Amarillo"/>
    <x v="5"/>
    <n v="79109"/>
    <x v="2"/>
    <s v="OFF-PA-10004621"/>
    <x v="1"/>
    <x v="10"/>
    <s v="Xerox 212"/>
    <n v="25.920000000000005"/>
    <n v="5"/>
    <n v="0.2"/>
    <n v="9.0719999999999992"/>
  </r>
  <r>
    <n v="8033"/>
    <s v="CA-2015-119690"/>
    <x v="608"/>
    <d v="2015-06-28T00:00:00"/>
    <s v="First Class"/>
    <s v="MV-17485"/>
    <s v="Mark Van Huff"/>
    <x v="0"/>
    <s v="United States"/>
    <s v="Houston"/>
    <x v="5"/>
    <n v="77041"/>
    <x v="2"/>
    <s v="OFF-PA-10001019"/>
    <x v="1"/>
    <x v="10"/>
    <s v="Xerox 1884"/>
    <n v="47.952000000000005"/>
    <n v="3"/>
    <n v="0.2"/>
    <n v="16.183799999999998"/>
  </r>
  <r>
    <n v="8034"/>
    <s v="CA-2015-119690"/>
    <x v="608"/>
    <d v="2015-06-28T00:00:00"/>
    <s v="First Class"/>
    <s v="MV-17485"/>
    <s v="Mark Van Huff"/>
    <x v="0"/>
    <s v="United States"/>
    <s v="Houston"/>
    <x v="5"/>
    <n v="77041"/>
    <x v="2"/>
    <s v="OFF-BI-10000201"/>
    <x v="1"/>
    <x v="8"/>
    <s v="Avery Triangle Shaped Sheet Lifters, Black, 2/Pack"/>
    <n v="0.98399999999999976"/>
    <n v="2"/>
    <n v="0.8"/>
    <n v="-1.476"/>
  </r>
  <r>
    <n v="8035"/>
    <s v="CA-2015-119690"/>
    <x v="608"/>
    <d v="2015-06-28T00:00:00"/>
    <s v="First Class"/>
    <s v="MV-17485"/>
    <s v="Mark Van Huff"/>
    <x v="0"/>
    <s v="United States"/>
    <s v="Houston"/>
    <x v="5"/>
    <n v="77041"/>
    <x v="2"/>
    <s v="FUR-FU-10004587"/>
    <x v="0"/>
    <x v="5"/>
    <s v="GE General Use Halogen Bulbs, 100 Watts, 1 Bulb per Pack"/>
    <n v="75.384000000000015"/>
    <n v="9"/>
    <n v="0.6"/>
    <n v="-20.730599999999995"/>
  </r>
  <r>
    <n v="8036"/>
    <s v="CA-2015-119690"/>
    <x v="608"/>
    <d v="2015-06-28T00:00:00"/>
    <s v="First Class"/>
    <s v="MV-17485"/>
    <s v="Mark Van Huff"/>
    <x v="0"/>
    <s v="United States"/>
    <s v="Houston"/>
    <x v="5"/>
    <n v="77041"/>
    <x v="2"/>
    <s v="OFF-LA-10001613"/>
    <x v="1"/>
    <x v="2"/>
    <s v="Avery File Folder Labels"/>
    <n v="4.6079999999999997"/>
    <n v="2"/>
    <n v="0.2"/>
    <n v="1.6704000000000001"/>
  </r>
  <r>
    <n v="8037"/>
    <s v="CA-2015-153738"/>
    <x v="1181"/>
    <d v="2015-09-22T00:00:00"/>
    <s v="First Class"/>
    <s v="AG-10270"/>
    <s v="Alejandro Grove"/>
    <x v="0"/>
    <s v="United States"/>
    <s v="Lawrence"/>
    <x v="31"/>
    <n v="1841"/>
    <x v="3"/>
    <s v="OFF-BI-10001308"/>
    <x v="1"/>
    <x v="8"/>
    <s v="GBC Standard Plastic Binding Systems' Combs"/>
    <n v="37.68"/>
    <n v="6"/>
    <n v="0"/>
    <n v="16.955999999999996"/>
  </r>
  <r>
    <n v="8038"/>
    <s v="CA-2017-169012"/>
    <x v="815"/>
    <d v="2017-07-14T00:00:00"/>
    <s v="Standard Class"/>
    <s v="BF-11275"/>
    <s v="Beth Fritzler"/>
    <x v="1"/>
    <s v="United States"/>
    <s v="Columbus"/>
    <x v="32"/>
    <n v="31907"/>
    <x v="0"/>
    <s v="OFF-AP-10003278"/>
    <x v="1"/>
    <x v="9"/>
    <s v="Belkin 7-Outlet SurgeMaster Home Series"/>
    <n v="41.910000000000004"/>
    <n v="3"/>
    <n v="0"/>
    <n v="10.896600000000003"/>
  </r>
  <r>
    <n v="8039"/>
    <s v="CA-2017-109393"/>
    <x v="160"/>
    <d v="2017-07-02T00:00:00"/>
    <s v="Second Class"/>
    <s v="JC-15775"/>
    <s v="John Castell"/>
    <x v="0"/>
    <s v="United States"/>
    <s v="Los Angeles"/>
    <x v="1"/>
    <n v="90032"/>
    <x v="1"/>
    <s v="FUR-BO-10003966"/>
    <x v="0"/>
    <x v="0"/>
    <s v="Sauder Facets Collection Library, Sky Alder Finish"/>
    <n v="435.99900000000002"/>
    <n v="3"/>
    <n v="0.15"/>
    <n v="5.1293999999999755"/>
  </r>
  <r>
    <n v="8040"/>
    <s v="CA-2017-121489"/>
    <x v="170"/>
    <d v="2017-08-25T00:00:00"/>
    <s v="Second Class"/>
    <s v="CM-11815"/>
    <s v="Candace McMahon"/>
    <x v="1"/>
    <s v="United States"/>
    <s v="Seattle"/>
    <x v="4"/>
    <n v="98115"/>
    <x v="1"/>
    <s v="FUR-CH-10004698"/>
    <x v="0"/>
    <x v="1"/>
    <s v="Padded Folding Chairs, Black, 4/Carton"/>
    <n v="388.70400000000006"/>
    <n v="6"/>
    <n v="0.2"/>
    <n v="38.870400000000018"/>
  </r>
  <r>
    <n v="8041"/>
    <s v="CA-2017-121489"/>
    <x v="170"/>
    <d v="2017-08-25T00:00:00"/>
    <s v="Second Class"/>
    <s v="CM-11815"/>
    <s v="Candace McMahon"/>
    <x v="1"/>
    <s v="United States"/>
    <s v="Seattle"/>
    <x v="4"/>
    <n v="98115"/>
    <x v="1"/>
    <s v="OFF-ST-10000025"/>
    <x v="1"/>
    <x v="4"/>
    <s v="Fellowes Stor/Drawer Steel Plus Storage Drawers"/>
    <n v="572.58000000000004"/>
    <n v="6"/>
    <n v="0"/>
    <n v="34.354799999999955"/>
  </r>
  <r>
    <n v="8042"/>
    <s v="CA-2017-121489"/>
    <x v="170"/>
    <d v="2017-08-25T00:00:00"/>
    <s v="Second Class"/>
    <s v="CM-11815"/>
    <s v="Candace McMahon"/>
    <x v="1"/>
    <s v="United States"/>
    <s v="Seattle"/>
    <x v="4"/>
    <n v="98115"/>
    <x v="1"/>
    <s v="TEC-AC-10000682"/>
    <x v="2"/>
    <x v="11"/>
    <s v="Kensington K72356US Mouse-in-a-Box USB Desktop Mouse"/>
    <n v="33.18"/>
    <n v="2"/>
    <n v="0"/>
    <n v="11.613"/>
  </r>
  <r>
    <n v="8043"/>
    <s v="US-2017-133081"/>
    <x v="825"/>
    <d v="2017-03-15T00:00:00"/>
    <s v="Standard Class"/>
    <s v="PV-18985"/>
    <s v="Paul Van Hugh"/>
    <x v="2"/>
    <s v="United States"/>
    <s v="Cambridge"/>
    <x v="31"/>
    <n v="2138"/>
    <x v="3"/>
    <s v="TEC-AC-10001772"/>
    <x v="2"/>
    <x v="11"/>
    <s v="Memorex Mini Travel Drive 16 GB USB 2.0 Flash Drive"/>
    <n v="63.88"/>
    <n v="4"/>
    <n v="0"/>
    <n v="24.913200000000003"/>
  </r>
  <r>
    <n v="8044"/>
    <s v="US-2017-133081"/>
    <x v="825"/>
    <d v="2017-03-15T00:00:00"/>
    <s v="Standard Class"/>
    <s v="PV-18985"/>
    <s v="Paul Van Hugh"/>
    <x v="2"/>
    <s v="United States"/>
    <s v="Cambridge"/>
    <x v="31"/>
    <n v="2138"/>
    <x v="3"/>
    <s v="FUR-FU-10001379"/>
    <x v="0"/>
    <x v="5"/>
    <s v="Executive Impressions 16-1/2&quot; Circular Wall Clock"/>
    <n v="26.72"/>
    <n v="1"/>
    <n v="0"/>
    <n v="11.756800000000002"/>
  </r>
  <r>
    <n v="8045"/>
    <s v="CA-2017-165008"/>
    <x v="175"/>
    <d v="2017-09-17T00:00:00"/>
    <s v="Second Class"/>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s v="Standard Class"/>
    <s v="HA-14905"/>
    <s v="Helen Abelman"/>
    <x v="0"/>
    <s v="United States"/>
    <s v="New York City"/>
    <x v="15"/>
    <n v="10035"/>
    <x v="3"/>
    <s v="OFF-AP-10001005"/>
    <x v="1"/>
    <x v="9"/>
    <s v="Honeywell Quietcare HEPA Air Cleaner"/>
    <n v="393.25"/>
    <n v="5"/>
    <n v="0"/>
    <n v="129.77249999999998"/>
  </r>
  <r>
    <n v="8047"/>
    <s v="CA-2016-113600"/>
    <x v="272"/>
    <d v="2016-12-17T00:00:00"/>
    <s v="Second Class"/>
    <s v="SH-20395"/>
    <s v="Shahid Hopkins"/>
    <x v="0"/>
    <s v="United States"/>
    <s v="Cuyahoga Falls"/>
    <x v="24"/>
    <n v="44221"/>
    <x v="3"/>
    <s v="OFF-BI-10000201"/>
    <x v="1"/>
    <x v="8"/>
    <s v="Avery Triangle Shaped Sheet Lifters, Black, 2/Pack"/>
    <n v="2.2140000000000004"/>
    <n v="3"/>
    <n v="0.7"/>
    <n v="-1.4760000000000004"/>
  </r>
  <r>
    <n v="8048"/>
    <s v="CA-2017-130834"/>
    <x v="132"/>
    <d v="2017-11-06T00:00:00"/>
    <s v="Second Class"/>
    <s v="JM-16195"/>
    <s v="Justin MacKendrick"/>
    <x v="0"/>
    <s v="United States"/>
    <s v="Wilmington"/>
    <x v="3"/>
    <n v="28403"/>
    <x v="0"/>
    <s v="OFF-PA-10003673"/>
    <x v="1"/>
    <x v="10"/>
    <s v="Strathmore Photo Mount Cards"/>
    <n v="16.272000000000002"/>
    <n v="3"/>
    <n v="0.2"/>
    <n v="5.2883999999999984"/>
  </r>
  <r>
    <n v="8049"/>
    <s v="CA-2016-168543"/>
    <x v="894"/>
    <d v="2016-07-07T00:00:00"/>
    <s v="Standard Class"/>
    <s v="DK-13225"/>
    <s v="Dean Katz"/>
    <x v="1"/>
    <s v="United States"/>
    <s v="New York City"/>
    <x v="15"/>
    <n v="10035"/>
    <x v="3"/>
    <s v="OFF-AP-10000938"/>
    <x v="1"/>
    <x v="9"/>
    <s v="Avanti 1.7 Cu. Ft. Refrigerator"/>
    <n v="706.86"/>
    <n v="7"/>
    <n v="0"/>
    <n v="197.92079999999999"/>
  </r>
  <r>
    <n v="8050"/>
    <s v="CA-2014-144974"/>
    <x v="467"/>
    <d v="2014-09-30T00:00:00"/>
    <s v="Standard Class"/>
    <s v="CM-12715"/>
    <s v="Craig Molinari"/>
    <x v="1"/>
    <s v="United States"/>
    <s v="Philadelphia"/>
    <x v="9"/>
    <n v="19140"/>
    <x v="3"/>
    <s v="OFF-BI-10003274"/>
    <x v="1"/>
    <x v="8"/>
    <s v="Avery Durable Slant Ring Binders, No Labels"/>
    <n v="5.9700000000000006"/>
    <n v="5"/>
    <n v="0.7"/>
    <n v="-4.577"/>
  </r>
  <r>
    <n v="8051"/>
    <s v="CA-2014-144974"/>
    <x v="467"/>
    <d v="2014-09-30T00:00:00"/>
    <s v="Standard Class"/>
    <s v="CM-12715"/>
    <s v="Craig Molinari"/>
    <x v="1"/>
    <s v="United States"/>
    <s v="Philadelphia"/>
    <x v="9"/>
    <n v="19140"/>
    <x v="3"/>
    <s v="FUR-FU-10001095"/>
    <x v="0"/>
    <x v="5"/>
    <s v="DAX Black Cherry Wood-Tone Poster Frame"/>
    <n v="21.184000000000001"/>
    <n v="1"/>
    <n v="0.2"/>
    <n v="4.7664"/>
  </r>
  <r>
    <n v="8052"/>
    <s v="CA-2014-144974"/>
    <x v="467"/>
    <d v="2014-09-30T00:00:00"/>
    <s v="Standard Class"/>
    <s v="CM-12715"/>
    <s v="Craig Molinari"/>
    <x v="1"/>
    <s v="United States"/>
    <s v="Philadelphia"/>
    <x v="9"/>
    <n v="19140"/>
    <x v="3"/>
    <s v="OFF-AP-10001492"/>
    <x v="1"/>
    <x v="9"/>
    <s v="Acco Six-Outlet Power Strip, 4' Cord Length"/>
    <n v="41.375999999999998"/>
    <n v="6"/>
    <n v="0.2"/>
    <n v="3.1032000000000011"/>
  </r>
  <r>
    <n v="8053"/>
    <s v="CA-2014-109904"/>
    <x v="686"/>
    <d v="2014-07-17T00:00:00"/>
    <s v="Second Class"/>
    <s v="BF-10975"/>
    <s v="Barbara Fisher"/>
    <x v="1"/>
    <s v="United States"/>
    <s v="New York City"/>
    <x v="15"/>
    <n v="10009"/>
    <x v="3"/>
    <s v="OFF-AR-10004999"/>
    <x v="1"/>
    <x v="6"/>
    <s v="Newell 315"/>
    <n v="17.940000000000001"/>
    <n v="3"/>
    <n v="0"/>
    <n v="4.4850000000000003"/>
  </r>
  <r>
    <n v="8054"/>
    <s v="CA-2017-152205"/>
    <x v="394"/>
    <d v="2017-10-05T00:00:00"/>
    <s v="Standard Class"/>
    <s v="SF-20965"/>
    <s v="Sylvia Foulston"/>
    <x v="1"/>
    <s v="United States"/>
    <s v="Philadelphia"/>
    <x v="9"/>
    <n v="19134"/>
    <x v="3"/>
    <s v="OFF-BI-10004094"/>
    <x v="1"/>
    <x v="8"/>
    <s v="GBC Standard Plastic Binding Systems Combs"/>
    <n v="2.6550000000000002"/>
    <n v="1"/>
    <n v="0.7"/>
    <n v="-1.8584999999999994"/>
  </r>
  <r>
    <n v="8055"/>
    <s v="CA-2015-121188"/>
    <x v="834"/>
    <d v="2015-09-04T00:00:00"/>
    <s v="Standard Class"/>
    <s v="CB-12025"/>
    <s v="Cassandra Brandow"/>
    <x v="0"/>
    <s v="United States"/>
    <s v="Los Angeles"/>
    <x v="1"/>
    <n v="90049"/>
    <x v="1"/>
    <s v="OFF-ST-10001490"/>
    <x v="1"/>
    <x v="4"/>
    <s v="Hot File 7-Pocket, Floor Stand"/>
    <n v="892.35"/>
    <n v="5"/>
    <n v="0"/>
    <n v="267.70499999999993"/>
  </r>
  <r>
    <n v="8056"/>
    <s v="CA-2015-121188"/>
    <x v="834"/>
    <d v="2015-09-04T00:00:00"/>
    <s v="Standard Class"/>
    <s v="CB-12025"/>
    <s v="Cassandra Brandow"/>
    <x v="0"/>
    <s v="United States"/>
    <s v="Los Angeles"/>
    <x v="1"/>
    <n v="90049"/>
    <x v="1"/>
    <s v="FUR-BO-10004695"/>
    <x v="0"/>
    <x v="0"/>
    <s v="O'Sullivan 2-Door Barrister Bookcase in Odessa Pine"/>
    <n v="307.666"/>
    <n v="2"/>
    <n v="0.15"/>
    <n v="28.956799999999973"/>
  </r>
  <r>
    <n v="8057"/>
    <s v="CA-2015-121188"/>
    <x v="834"/>
    <d v="2015-09-04T00:00:00"/>
    <s v="Standard Class"/>
    <s v="CB-12025"/>
    <s v="Cassandra Brandow"/>
    <x v="0"/>
    <s v="United States"/>
    <s v="Los Angeles"/>
    <x v="1"/>
    <n v="90049"/>
    <x v="1"/>
    <s v="OFF-ST-10000736"/>
    <x v="1"/>
    <x v="4"/>
    <s v="Carina Double Wide Media Storage Towers in Natural &amp; Black"/>
    <n v="728.82"/>
    <n v="9"/>
    <n v="0"/>
    <n v="29.152799999999971"/>
  </r>
  <r>
    <n v="8058"/>
    <s v="CA-2015-121188"/>
    <x v="834"/>
    <d v="2015-09-04T00:00:00"/>
    <s v="Standard Class"/>
    <s v="CB-12025"/>
    <s v="Cassandra Brandow"/>
    <x v="0"/>
    <s v="United States"/>
    <s v="Los Angeles"/>
    <x v="1"/>
    <n v="90049"/>
    <x v="1"/>
    <s v="OFF-BI-10001617"/>
    <x v="1"/>
    <x v="8"/>
    <s v="GBC Wire Binding Combs"/>
    <n v="41.36"/>
    <n v="5"/>
    <n v="0.2"/>
    <n v="13.959"/>
  </r>
  <r>
    <n v="8059"/>
    <s v="CA-2015-121188"/>
    <x v="834"/>
    <d v="2015-09-04T00:00:00"/>
    <s v="Standard Class"/>
    <s v="CB-12025"/>
    <s v="Cassandra Brandow"/>
    <x v="0"/>
    <s v="United States"/>
    <s v="Los Angeles"/>
    <x v="1"/>
    <n v="90049"/>
    <x v="1"/>
    <s v="TEC-PH-10003589"/>
    <x v="2"/>
    <x v="7"/>
    <s v="invisibleSHIELD by ZAGG Smudge-Free Screen Protector"/>
    <n v="43.176000000000002"/>
    <n v="3"/>
    <n v="0.2"/>
    <n v="15.111599999999999"/>
  </r>
  <r>
    <n v="8060"/>
    <s v="CA-2015-121188"/>
    <x v="834"/>
    <d v="2015-09-04T00:00:00"/>
    <s v="Standard Class"/>
    <s v="CB-12025"/>
    <s v="Cassandra Brandow"/>
    <x v="0"/>
    <s v="United States"/>
    <s v="Los Angeles"/>
    <x v="1"/>
    <n v="90049"/>
    <x v="1"/>
    <s v="FUR-FU-10003981"/>
    <x v="0"/>
    <x v="5"/>
    <s v="Eldon Wave Desk Accessories"/>
    <n v="4.16"/>
    <n v="2"/>
    <n v="0"/>
    <n v="1.7472000000000003"/>
  </r>
  <r>
    <n v="8061"/>
    <s v="CA-2015-156013"/>
    <x v="1181"/>
    <d v="2015-09-26T00:00:00"/>
    <s v="Standard Class"/>
    <s v="TC-20980"/>
    <s v="Tamara Chand"/>
    <x v="1"/>
    <s v="United States"/>
    <s v="Long Beach"/>
    <x v="15"/>
    <n v="11561"/>
    <x v="3"/>
    <s v="OFF-PA-10001970"/>
    <x v="1"/>
    <x v="10"/>
    <s v="Xerox 1881"/>
    <n v="61.4"/>
    <n v="5"/>
    <n v="0"/>
    <n v="28.857999999999997"/>
  </r>
  <r>
    <n v="8062"/>
    <s v="CA-2015-156013"/>
    <x v="1181"/>
    <d v="2015-09-26T00:00:00"/>
    <s v="Standard Class"/>
    <s v="TC-20980"/>
    <s v="Tamara Chand"/>
    <x v="1"/>
    <s v="United States"/>
    <s v="Long Beach"/>
    <x v="15"/>
    <n v="11561"/>
    <x v="3"/>
    <s v="OFF-BI-10002437"/>
    <x v="1"/>
    <x v="8"/>
    <s v="Recycled Premium Regency Composition Covers"/>
    <n v="24.448"/>
    <n v="2"/>
    <n v="0.2"/>
    <n v="8.8623999999999992"/>
  </r>
  <r>
    <n v="8063"/>
    <s v="CA-2016-132997"/>
    <x v="77"/>
    <d v="2016-11-09T00:00:00"/>
    <s v="First Class"/>
    <s v="LW-17215"/>
    <s v="Luke Weiss"/>
    <x v="0"/>
    <s v="United States"/>
    <s v="Rochester"/>
    <x v="15"/>
    <n v="14609"/>
    <x v="3"/>
    <s v="TEC-PH-10000586"/>
    <x v="2"/>
    <x v="7"/>
    <s v="AT&amp;T SB67148 SynJ"/>
    <n v="263.95999999999998"/>
    <n v="4"/>
    <n v="0"/>
    <n v="71.269200000000012"/>
  </r>
  <r>
    <n v="8064"/>
    <s v="CA-2016-132997"/>
    <x v="77"/>
    <d v="2016-11-09T00:00:00"/>
    <s v="First Class"/>
    <s v="LW-17215"/>
    <s v="Luke Weiss"/>
    <x v="0"/>
    <s v="United States"/>
    <s v="Rochester"/>
    <x v="15"/>
    <n v="14609"/>
    <x v="3"/>
    <s v="TEC-PH-10003811"/>
    <x v="2"/>
    <x v="7"/>
    <s v="Jabra Supreme Plus Driver Edition Headset"/>
    <n v="359.96999999999997"/>
    <n v="3"/>
    <n v="0"/>
    <n v="100.7916"/>
  </r>
  <r>
    <n v="8065"/>
    <s v="CA-2016-132997"/>
    <x v="77"/>
    <d v="2016-11-09T00:00:00"/>
    <s v="First Class"/>
    <s v="LW-17215"/>
    <s v="Luke Weiss"/>
    <x v="0"/>
    <s v="United States"/>
    <s v="Rochester"/>
    <x v="15"/>
    <n v="14609"/>
    <x v="3"/>
    <s v="OFF-PA-10004983"/>
    <x v="1"/>
    <x v="10"/>
    <s v="Xerox 23"/>
    <n v="12.96"/>
    <n v="2"/>
    <n v="0"/>
    <n v="6.2208000000000006"/>
  </r>
  <r>
    <n v="8066"/>
    <s v="CA-2016-132997"/>
    <x v="77"/>
    <d v="2016-11-09T00:00:00"/>
    <s v="First Class"/>
    <s v="LW-17215"/>
    <s v="Luke Weiss"/>
    <x v="0"/>
    <s v="United States"/>
    <s v="Rochester"/>
    <x v="15"/>
    <n v="14609"/>
    <x v="3"/>
    <s v="OFF-ST-10003479"/>
    <x v="1"/>
    <x v="4"/>
    <s v="Eldon Base for stackable storage shelf, platinum"/>
    <n v="116.82"/>
    <n v="3"/>
    <n v="0"/>
    <n v="5.8409999999999869"/>
  </r>
  <r>
    <n v="8067"/>
    <s v="CA-2016-132997"/>
    <x v="77"/>
    <d v="2016-11-09T00:00:00"/>
    <s v="First Class"/>
    <s v="LW-17215"/>
    <s v="Luke Weiss"/>
    <x v="0"/>
    <s v="United States"/>
    <s v="Rochester"/>
    <x v="15"/>
    <n v="14609"/>
    <x v="3"/>
    <s v="OFF-BI-10004318"/>
    <x v="1"/>
    <x v="8"/>
    <s v="Ibico EB-19 Dual Function Manual Binding System"/>
    <n v="276.78400000000005"/>
    <n v="2"/>
    <n v="0.2"/>
    <n v="89.954799999999992"/>
  </r>
  <r>
    <n v="8068"/>
    <s v="US-2015-160563"/>
    <x v="1182"/>
    <d v="2015-10-24T00:00:00"/>
    <s v="Standard Class"/>
    <s v="NS-18640"/>
    <s v="Noel Staavos"/>
    <x v="1"/>
    <s v="United States"/>
    <s v="San Francisco"/>
    <x v="1"/>
    <n v="94109"/>
    <x v="1"/>
    <s v="TEC-AC-10002567"/>
    <x v="2"/>
    <x v="11"/>
    <s v="Logitech G602 Wireless Gaming Mouse"/>
    <n v="239.96999999999997"/>
    <n v="3"/>
    <n v="0"/>
    <n v="86.389199999999988"/>
  </r>
  <r>
    <n v="8069"/>
    <s v="US-2015-160563"/>
    <x v="1182"/>
    <d v="2015-10-24T00:00:00"/>
    <s v="Standard Class"/>
    <s v="NS-18640"/>
    <s v="Noel Staavos"/>
    <x v="1"/>
    <s v="United States"/>
    <s v="San Francisco"/>
    <x v="1"/>
    <n v="94109"/>
    <x v="1"/>
    <s v="FUR-FU-10001731"/>
    <x v="0"/>
    <x v="5"/>
    <s v="Acrylic Self-Standing Desk Frames"/>
    <n v="16.02"/>
    <n v="6"/>
    <n v="0"/>
    <n v="6.0876000000000001"/>
  </r>
  <r>
    <n v="8070"/>
    <s v="CA-2017-151750"/>
    <x v="314"/>
    <d v="2017-01-05T00:00:00"/>
    <s v="Standard Class"/>
    <s v="JM-15250"/>
    <s v="Janet Martin"/>
    <x v="0"/>
    <s v="United States"/>
    <s v="Huntsville"/>
    <x v="5"/>
    <n v="77340"/>
    <x v="2"/>
    <s v="OFF-ST-10002743"/>
    <x v="1"/>
    <x v="4"/>
    <s v="SAFCO Boltless Steel Shelving"/>
    <n v="454.56000000000006"/>
    <n v="5"/>
    <n v="0.2"/>
    <n v="-107.95800000000004"/>
  </r>
  <r>
    <n v="8071"/>
    <s v="CA-2017-151750"/>
    <x v="314"/>
    <d v="2017-01-05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s v="Standard Class"/>
    <s v="JM-15250"/>
    <s v="Janet Martin"/>
    <x v="0"/>
    <s v="United States"/>
    <s v="Huntsville"/>
    <x v="5"/>
    <n v="77340"/>
    <x v="2"/>
    <s v="FUR-CH-10003199"/>
    <x v="0"/>
    <x v="1"/>
    <s v="Office Star - Contemporary Task Swivel Chair"/>
    <n v="310.74399999999997"/>
    <n v="4"/>
    <n v="0.3"/>
    <n v="-26.635199999999998"/>
  </r>
  <r>
    <n v="8073"/>
    <s v="CA-2017-151750"/>
    <x v="314"/>
    <d v="2017-01-05T00:00:00"/>
    <s v="Standard Class"/>
    <s v="JM-15250"/>
    <s v="Janet Martin"/>
    <x v="0"/>
    <s v="United States"/>
    <s v="Huntsville"/>
    <x v="5"/>
    <n v="77340"/>
    <x v="2"/>
    <s v="OFF-AR-10003158"/>
    <x v="1"/>
    <x v="6"/>
    <s v="Fluorescent Highlighters by Dixon"/>
    <n v="12.736000000000001"/>
    <n v="4"/>
    <n v="0.2"/>
    <n v="2.2287999999999988"/>
  </r>
  <r>
    <n v="8074"/>
    <s v="CA-2017-151750"/>
    <x v="314"/>
    <d v="2017-01-05T00:00:00"/>
    <s v="Standard Class"/>
    <s v="JM-15250"/>
    <s v="Janet Martin"/>
    <x v="0"/>
    <s v="United States"/>
    <s v="Huntsville"/>
    <x v="5"/>
    <n v="77340"/>
    <x v="2"/>
    <s v="OFF-BI-10000301"/>
    <x v="1"/>
    <x v="8"/>
    <s v="GBC Instant Report Kit"/>
    <n v="6.469999999999998"/>
    <n v="5"/>
    <n v="0.8"/>
    <n v="-9.7050000000000018"/>
  </r>
  <r>
    <n v="8075"/>
    <s v="CA-2017-151750"/>
    <x v="314"/>
    <d v="2017-01-05T00:00:00"/>
    <s v="Standard Class"/>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s v="Standard Class"/>
    <s v="JM-15250"/>
    <s v="Janet Martin"/>
    <x v="0"/>
    <s v="United States"/>
    <s v="Huntsville"/>
    <x v="5"/>
    <n v="77340"/>
    <x v="2"/>
    <s v="OFF-AP-10004708"/>
    <x v="1"/>
    <x v="9"/>
    <s v="Fellowes Superior 10 Outlet Split Surge Protector"/>
    <n v="15.223999999999997"/>
    <n v="2"/>
    <n v="0.8"/>
    <n v="-38.821200000000012"/>
  </r>
  <r>
    <n v="8077"/>
    <s v="CA-2015-106187"/>
    <x v="537"/>
    <d v="2015-06-29T00:00:00"/>
    <s v="Standard Class"/>
    <s v="RF-19345"/>
    <s v="Randy Ferguson"/>
    <x v="1"/>
    <s v="United States"/>
    <s v="East Point"/>
    <x v="32"/>
    <n v="30344"/>
    <x v="0"/>
    <s v="FUR-FU-10000794"/>
    <x v="0"/>
    <x v="5"/>
    <s v="Eldon Stackable Tray, Side-Load, Legal, Smoke"/>
    <n v="27.42"/>
    <n v="3"/>
    <n v="0"/>
    <n v="9.3227999999999991"/>
  </r>
  <r>
    <n v="8078"/>
    <s v="CA-2015-106187"/>
    <x v="537"/>
    <d v="2015-06-29T00:00:00"/>
    <s v="Standard Class"/>
    <s v="RF-19345"/>
    <s v="Randy Ferguson"/>
    <x v="1"/>
    <s v="United States"/>
    <s v="East Point"/>
    <x v="32"/>
    <n v="30344"/>
    <x v="0"/>
    <s v="OFF-BI-10004519"/>
    <x v="1"/>
    <x v="8"/>
    <s v="GBC DocuBind P100 Manual Binding Machine"/>
    <n v="165.98"/>
    <n v="1"/>
    <n v="0"/>
    <n v="74.690999999999988"/>
  </r>
  <r>
    <n v="8079"/>
    <s v="CA-2015-106187"/>
    <x v="537"/>
    <d v="2015-06-29T00:00:00"/>
    <s v="Standard Class"/>
    <s v="RF-19345"/>
    <s v="Randy Ferguson"/>
    <x v="1"/>
    <s v="United States"/>
    <s v="East Point"/>
    <x v="32"/>
    <n v="30344"/>
    <x v="0"/>
    <s v="TEC-AC-10001590"/>
    <x v="2"/>
    <x v="11"/>
    <s v="Dell Slim USB Multimedia Keyboard"/>
    <n v="75"/>
    <n v="3"/>
    <n v="0"/>
    <n v="18"/>
  </r>
  <r>
    <n v="8080"/>
    <s v="US-2016-164945"/>
    <x v="441"/>
    <d v="2016-11-27T00:00:00"/>
    <s v="Standard Class"/>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s v="Standard Class"/>
    <s v="KH-16690"/>
    <s v="Kristen Hastings"/>
    <x v="1"/>
    <s v="United States"/>
    <s v="Springfield"/>
    <x v="21"/>
    <n v="97477"/>
    <x v="1"/>
    <s v="OFF-LA-10001474"/>
    <x v="1"/>
    <x v="2"/>
    <s v="Avery 477"/>
    <n v="146.54400000000001"/>
    <n v="6"/>
    <n v="0.2"/>
    <n v="47.626799999999996"/>
  </r>
  <r>
    <n v="8082"/>
    <s v="CA-2015-150714"/>
    <x v="662"/>
    <d v="2015-11-01T00:00:00"/>
    <s v="Standard Class"/>
    <s v="KH-16690"/>
    <s v="Kristen Hastings"/>
    <x v="1"/>
    <s v="United States"/>
    <s v="Springfield"/>
    <x v="21"/>
    <n v="97477"/>
    <x v="1"/>
    <s v="OFF-PA-10001497"/>
    <x v="1"/>
    <x v="10"/>
    <s v="Xerox 1914"/>
    <n v="131.904"/>
    <n v="3"/>
    <n v="0.2"/>
    <n v="47.815200000000004"/>
  </r>
  <r>
    <n v="8083"/>
    <s v="CA-2015-150714"/>
    <x v="662"/>
    <d v="2015-11-01T00:00:00"/>
    <s v="Standard Class"/>
    <s v="KH-16690"/>
    <s v="Kristen Hastings"/>
    <x v="1"/>
    <s v="United States"/>
    <s v="Springfield"/>
    <x v="21"/>
    <n v="97477"/>
    <x v="1"/>
    <s v="OFF-AP-10003287"/>
    <x v="1"/>
    <x v="9"/>
    <s v="Tripp Lite TLP810NET Broadband Surge for Modem/Fax"/>
    <n v="203.88000000000002"/>
    <n v="5"/>
    <n v="0.2"/>
    <n v="20.387999999999998"/>
  </r>
  <r>
    <n v="8084"/>
    <s v="CA-2015-150714"/>
    <x v="662"/>
    <d v="2015-11-01T00:00:00"/>
    <s v="Standard Class"/>
    <s v="KH-16690"/>
    <s v="Kristen Hastings"/>
    <x v="1"/>
    <s v="United States"/>
    <s v="Springfield"/>
    <x v="21"/>
    <n v="97477"/>
    <x v="1"/>
    <s v="OFF-BI-10002982"/>
    <x v="1"/>
    <x v="8"/>
    <s v="Avery Self-Adhesive Photo Pockets for Polaroid Photos"/>
    <n v="14.301000000000002"/>
    <n v="7"/>
    <n v="0.7"/>
    <n v="-10.487400000000001"/>
  </r>
  <r>
    <n v="8085"/>
    <s v="CA-2015-150714"/>
    <x v="662"/>
    <d v="2015-11-01T00:00:00"/>
    <s v="Standard Class"/>
    <s v="KH-16690"/>
    <s v="Kristen Hastings"/>
    <x v="1"/>
    <s v="United States"/>
    <s v="Springfield"/>
    <x v="21"/>
    <n v="97477"/>
    <x v="1"/>
    <s v="OFF-ST-10001809"/>
    <x v="1"/>
    <x v="4"/>
    <s v="Fellowes Officeware Wire Shelving"/>
    <n v="718.6400000000001"/>
    <n v="10"/>
    <n v="0.2"/>
    <n v="-161.69400000000005"/>
  </r>
  <r>
    <n v="8086"/>
    <s v="CA-2016-105753"/>
    <x v="201"/>
    <d v="2016-10-26T00:00:00"/>
    <s v="Standard Class"/>
    <s v="LC-16960"/>
    <s v="Lindsay Castell"/>
    <x v="2"/>
    <s v="United States"/>
    <s v="Arlington"/>
    <x v="17"/>
    <n v="22204"/>
    <x v="0"/>
    <s v="FUR-FU-10000246"/>
    <x v="0"/>
    <x v="5"/>
    <s v="Aluminum Document Frame"/>
    <n v="61.1"/>
    <n v="5"/>
    <n v="0"/>
    <n v="18.329999999999991"/>
  </r>
  <r>
    <n v="8087"/>
    <s v="CA-2017-120894"/>
    <x v="1045"/>
    <d v="2017-05-02T00:00:00"/>
    <s v="Standard Class"/>
    <s v="JL-15130"/>
    <s v="Jack Lebron"/>
    <x v="0"/>
    <s v="United States"/>
    <s v="Wilmington"/>
    <x v="3"/>
    <n v="28403"/>
    <x v="0"/>
    <s v="OFF-AP-10000252"/>
    <x v="1"/>
    <x v="9"/>
    <s v="Harmony HEPA Quiet Air Purifiers"/>
    <n v="28.08"/>
    <n v="3"/>
    <n v="0.2"/>
    <n v="5.2650000000000006"/>
  </r>
  <r>
    <n v="8088"/>
    <s v="CA-2016-106621"/>
    <x v="321"/>
    <d v="2016-10-01T00:00:00"/>
    <s v="Second Class"/>
    <s v="DM-12955"/>
    <s v="Dario Medina"/>
    <x v="1"/>
    <s v="United States"/>
    <s v="Yuma"/>
    <x v="16"/>
    <n v="85364"/>
    <x v="1"/>
    <s v="OFF-AR-10002375"/>
    <x v="1"/>
    <x v="6"/>
    <s v="Newell 351"/>
    <n v="10.496"/>
    <n v="4"/>
    <n v="0.2"/>
    <n v="1.1807999999999983"/>
  </r>
  <r>
    <n v="8089"/>
    <s v="CA-2015-107020"/>
    <x v="848"/>
    <d v="2015-07-14T00:00:00"/>
    <s v="Standard Class"/>
    <s v="MV-18190"/>
    <s v="Mike Vittorini"/>
    <x v="0"/>
    <s v="United States"/>
    <s v="San Bernardino"/>
    <x v="1"/>
    <n v="92404"/>
    <x v="1"/>
    <s v="OFF-BI-10003719"/>
    <x v="1"/>
    <x v="8"/>
    <s v="Large Capacity Hanging Post Binders"/>
    <n v="39.92"/>
    <n v="2"/>
    <n v="0.2"/>
    <n v="12.973999999999997"/>
  </r>
  <r>
    <n v="8090"/>
    <s v="US-2015-117492"/>
    <x v="976"/>
    <d v="2015-08-09T00:00:00"/>
    <s v="First Class"/>
    <s v="NS-18640"/>
    <s v="Noel Staavos"/>
    <x v="1"/>
    <s v="United States"/>
    <s v="Baltimore"/>
    <x v="39"/>
    <n v="21215"/>
    <x v="3"/>
    <s v="OFF-AP-10001492"/>
    <x v="1"/>
    <x v="9"/>
    <s v="Acco Six-Outlet Power Strip, 4' Cord Length"/>
    <n v="77.58"/>
    <n v="9"/>
    <n v="0"/>
    <n v="20.1708"/>
  </r>
  <r>
    <n v="8091"/>
    <s v="CA-2014-101392"/>
    <x v="1035"/>
    <d v="2014-12-13T00:00:00"/>
    <s v="Standard Class"/>
    <s v="AS-10630"/>
    <s v="Ann Steele"/>
    <x v="2"/>
    <s v="United States"/>
    <s v="Seattle"/>
    <x v="4"/>
    <n v="98103"/>
    <x v="1"/>
    <s v="OFF-ST-10000532"/>
    <x v="1"/>
    <x v="4"/>
    <s v="Advantus Rolling Drawer Organizers"/>
    <n v="269.35999999999996"/>
    <n v="7"/>
    <n v="0"/>
    <n v="70.033599999999993"/>
  </r>
  <r>
    <n v="8092"/>
    <s v="CA-2015-127502"/>
    <x v="895"/>
    <d v="2015-12-14T00:00:00"/>
    <s v="Standard Class"/>
    <s v="MT-17815"/>
    <s v="Meg Tillman"/>
    <x v="0"/>
    <s v="United States"/>
    <s v="San Francisco"/>
    <x v="1"/>
    <n v="94110"/>
    <x v="1"/>
    <s v="OFF-LA-10001613"/>
    <x v="1"/>
    <x v="2"/>
    <s v="Avery File Folder Labels"/>
    <n v="5.76"/>
    <n v="2"/>
    <n v="0"/>
    <n v="2.8224"/>
  </r>
  <r>
    <n v="8093"/>
    <s v="CA-2017-143658"/>
    <x v="1183"/>
    <d v="2017-11-13T00:00:00"/>
    <s v="Second Class"/>
    <s v="SR-20425"/>
    <s v="Sharelle Roach"/>
    <x v="2"/>
    <s v="United States"/>
    <s v="New York City"/>
    <x v="15"/>
    <n v="10035"/>
    <x v="3"/>
    <s v="OFF-AR-10002818"/>
    <x v="1"/>
    <x v="6"/>
    <s v="Panasonic KP-310 Heavy-Duty Electric Pencil Sharpener"/>
    <n v="109.9"/>
    <n v="5"/>
    <n v="0"/>
    <n v="32.97"/>
  </r>
  <r>
    <n v="8094"/>
    <s v="CA-2017-133046"/>
    <x v="944"/>
    <d v="2017-08-01T00:00:00"/>
    <s v="Second Class"/>
    <s v="DK-13375"/>
    <s v="Dennis Kane"/>
    <x v="0"/>
    <s v="United States"/>
    <s v="Seattle"/>
    <x v="4"/>
    <n v="98115"/>
    <x v="1"/>
    <s v="FUR-FU-10001940"/>
    <x v="0"/>
    <x v="5"/>
    <s v="Staple-based wall hangings"/>
    <n v="23.88"/>
    <n v="3"/>
    <n v="0"/>
    <n v="10.507200000000001"/>
  </r>
  <r>
    <n v="8095"/>
    <s v="CA-2017-133046"/>
    <x v="944"/>
    <d v="2017-08-01T00:00:00"/>
    <s v="Second Class"/>
    <s v="DK-13375"/>
    <s v="Dennis Kane"/>
    <x v="0"/>
    <s v="United States"/>
    <s v="Seattle"/>
    <x v="4"/>
    <n v="98115"/>
    <x v="1"/>
    <s v="OFF-PA-10003883"/>
    <x v="1"/>
    <x v="10"/>
    <s v="Message Book, Phone, Wirebound Standard Line Memo, 2 3/4&quot; X 5&quot;"/>
    <n v="26.2"/>
    <n v="4"/>
    <n v="0"/>
    <n v="12.052"/>
  </r>
  <r>
    <n v="8096"/>
    <s v="CA-2017-133046"/>
    <x v="944"/>
    <d v="2017-08-01T00:00:00"/>
    <s v="Second Class"/>
    <s v="DK-13375"/>
    <s v="Dennis Kane"/>
    <x v="0"/>
    <s v="United States"/>
    <s v="Seattle"/>
    <x v="4"/>
    <n v="98115"/>
    <x v="1"/>
    <s v="OFF-PA-10002787"/>
    <x v="1"/>
    <x v="10"/>
    <s v="Xerox 227"/>
    <n v="12.96"/>
    <n v="2"/>
    <n v="0"/>
    <n v="6.2208000000000006"/>
  </r>
  <r>
    <n v="8097"/>
    <s v="CA-2017-133046"/>
    <x v="944"/>
    <d v="2017-08-01T00:00:00"/>
    <s v="Second Class"/>
    <s v="DK-13375"/>
    <s v="Dennis Kane"/>
    <x v="0"/>
    <s v="United States"/>
    <s v="Seattle"/>
    <x v="4"/>
    <n v="98115"/>
    <x v="1"/>
    <s v="TEC-AC-10000991"/>
    <x v="2"/>
    <x v="11"/>
    <s v="Sony Micro Vault Click 8 GB USB 2.0 Flash Drive"/>
    <n v="234.95000000000002"/>
    <n v="5"/>
    <n v="0"/>
    <n v="32.893000000000008"/>
  </r>
  <r>
    <n v="8098"/>
    <s v="CA-2017-122798"/>
    <x v="116"/>
    <d v="2018-01-01T00:00:00"/>
    <s v="Standard Class"/>
    <s v="SV-20935"/>
    <s v="Susan Vittorini"/>
    <x v="0"/>
    <s v="United States"/>
    <s v="Albuquerque"/>
    <x v="27"/>
    <n v="87105"/>
    <x v="1"/>
    <s v="OFF-ST-10003058"/>
    <x v="1"/>
    <x v="4"/>
    <s v="Eldon Mobile Mega Data Cart  Mega Stackable  Add-On Trays"/>
    <n v="118.25"/>
    <n v="5"/>
    <n v="0"/>
    <n v="34.292499999999997"/>
  </r>
  <r>
    <n v="8099"/>
    <s v="CA-2017-122798"/>
    <x v="116"/>
    <d v="2018-01-01T00:00:00"/>
    <s v="Standard Class"/>
    <s v="SV-20935"/>
    <s v="Susan Vittorini"/>
    <x v="0"/>
    <s v="United States"/>
    <s v="Albuquerque"/>
    <x v="27"/>
    <n v="87105"/>
    <x v="1"/>
    <s v="OFF-PA-10004239"/>
    <x v="1"/>
    <x v="10"/>
    <s v="Xerox 1953"/>
    <n v="4.28"/>
    <n v="1"/>
    <n v="0"/>
    <n v="1.9259999999999997"/>
  </r>
  <r>
    <n v="8100"/>
    <s v="CA-2016-169663"/>
    <x v="612"/>
    <d v="2016-03-13T00:00:00"/>
    <s v="First Class"/>
    <s v="RH-19510"/>
    <s v="Rick Huthwaite"/>
    <x v="2"/>
    <s v="United States"/>
    <s v="Los Angeles"/>
    <x v="1"/>
    <n v="90045"/>
    <x v="1"/>
    <s v="TEC-AC-10003038"/>
    <x v="2"/>
    <x v="11"/>
    <s v="Kingston Digital DataTraveler 16GB USB 2.0"/>
    <n v="26.849999999999998"/>
    <n v="3"/>
    <n v="0"/>
    <n v="5.101499999999997"/>
  </r>
  <r>
    <n v="8101"/>
    <s v="CA-2016-169663"/>
    <x v="612"/>
    <d v="2016-03-13T00:00:00"/>
    <s v="First Class"/>
    <s v="RH-19510"/>
    <s v="Rick Huthwaite"/>
    <x v="2"/>
    <s v="United States"/>
    <s v="Los Angeles"/>
    <x v="1"/>
    <n v="90045"/>
    <x v="1"/>
    <s v="TEC-MA-10000984"/>
    <x v="2"/>
    <x v="15"/>
    <s v="Okidata MB760 Printer"/>
    <n v="3357.6000000000004"/>
    <n v="3"/>
    <n v="0.2"/>
    <n v="377.72999999999956"/>
  </r>
  <r>
    <n v="8102"/>
    <s v="CA-2015-149846"/>
    <x v="1184"/>
    <d v="2015-05-26T00:00:00"/>
    <s v="Standard Class"/>
    <s v="SB-20185"/>
    <s v="Sarah Brown"/>
    <x v="0"/>
    <s v="United States"/>
    <s v="Los Angeles"/>
    <x v="1"/>
    <n v="90045"/>
    <x v="1"/>
    <s v="OFF-LA-10004484"/>
    <x v="1"/>
    <x v="2"/>
    <s v="Avery 476"/>
    <n v="8.26"/>
    <n v="2"/>
    <n v="0"/>
    <n v="3.7995999999999999"/>
  </r>
  <r>
    <n v="8103"/>
    <s v="CA-2015-149846"/>
    <x v="1184"/>
    <d v="2015-05-26T00:00:00"/>
    <s v="Standard Class"/>
    <s v="SB-20185"/>
    <s v="Sarah Brown"/>
    <x v="0"/>
    <s v="United States"/>
    <s v="Los Angeles"/>
    <x v="1"/>
    <n v="90045"/>
    <x v="1"/>
    <s v="TEC-MA-10004002"/>
    <x v="2"/>
    <x v="15"/>
    <s v="Zebra GX420t Direct Thermal/Thermal Transfer Printer"/>
    <n v="2973.32"/>
    <n v="7"/>
    <n v="0.2"/>
    <n v="334.49849999999958"/>
  </r>
  <r>
    <n v="8104"/>
    <s v="CA-2015-149846"/>
    <x v="1184"/>
    <d v="2015-05-26T00:00:00"/>
    <s v="Standard Class"/>
    <s v="SB-20185"/>
    <s v="Sarah Brown"/>
    <x v="0"/>
    <s v="United States"/>
    <s v="Los Angeles"/>
    <x v="1"/>
    <n v="90045"/>
    <x v="1"/>
    <s v="OFF-ST-10002406"/>
    <x v="1"/>
    <x v="4"/>
    <s v="Pizazz Global Quick File"/>
    <n v="104.79"/>
    <n v="7"/>
    <n v="0"/>
    <n v="29.341200000000008"/>
  </r>
  <r>
    <n v="8105"/>
    <s v="CA-2015-149846"/>
    <x v="1184"/>
    <d v="2015-05-26T00:00:00"/>
    <s v="Standard Class"/>
    <s v="SB-20185"/>
    <s v="Sarah Brown"/>
    <x v="0"/>
    <s v="United States"/>
    <s v="Los Angeles"/>
    <x v="1"/>
    <n v="90045"/>
    <x v="1"/>
    <s v="TEC-PH-10003645"/>
    <x v="2"/>
    <x v="7"/>
    <s v="Aastra 57i VoIP phone"/>
    <n v="775.72800000000007"/>
    <n v="6"/>
    <n v="0.2"/>
    <n v="58.179600000000022"/>
  </r>
  <r>
    <n v="8106"/>
    <s v="CA-2017-159149"/>
    <x v="922"/>
    <d v="2017-02-19T00:00:00"/>
    <s v="First Class"/>
    <s v="CR-12820"/>
    <s v="Cyra Reiten"/>
    <x v="2"/>
    <s v="United States"/>
    <s v="Houston"/>
    <x v="5"/>
    <n v="77041"/>
    <x v="2"/>
    <s v="FUR-BO-10001601"/>
    <x v="0"/>
    <x v="0"/>
    <s v="Sauder Mission Library with Doors, Fruitwood Finish"/>
    <n v="89.066399999999987"/>
    <n v="1"/>
    <n v="0.32"/>
    <n v="-17.027400000000007"/>
  </r>
  <r>
    <n v="8107"/>
    <s v="CA-2017-159149"/>
    <x v="922"/>
    <d v="2017-02-19T00:00:00"/>
    <s v="First Class"/>
    <s v="CR-12820"/>
    <s v="Cyra Reiten"/>
    <x v="2"/>
    <s v="United States"/>
    <s v="Houston"/>
    <x v="5"/>
    <n v="77041"/>
    <x v="2"/>
    <s v="OFF-AR-10000937"/>
    <x v="1"/>
    <x v="6"/>
    <s v="Dixon Ticonderoga Core-Lock Colored Pencils, 48-Color Set"/>
    <n v="175.44"/>
    <n v="6"/>
    <n v="0.2"/>
    <n v="52.632000000000005"/>
  </r>
  <r>
    <n v="8108"/>
    <s v="CA-2017-159149"/>
    <x v="922"/>
    <d v="2017-02-19T00:00:00"/>
    <s v="First Class"/>
    <s v="CR-12820"/>
    <s v="Cyra Reiten"/>
    <x v="2"/>
    <s v="United States"/>
    <s v="Houston"/>
    <x v="5"/>
    <n v="77041"/>
    <x v="2"/>
    <s v="TEC-PH-10000038"/>
    <x v="2"/>
    <x v="7"/>
    <s v="Jawbone MINI JAMBOX Wireless Bluetooth Speaker"/>
    <n v="438.33600000000001"/>
    <n v="4"/>
    <n v="0.2"/>
    <n v="-87.667200000000037"/>
  </r>
  <r>
    <n v="8109"/>
    <s v="US-2017-167570"/>
    <x v="166"/>
    <d v="2017-12-15T00:00:00"/>
    <s v="Standard Class"/>
    <s v="EG-13900"/>
    <s v="Emily Grady"/>
    <x v="0"/>
    <s v="United States"/>
    <s v="Philadelphia"/>
    <x v="9"/>
    <n v="19140"/>
    <x v="3"/>
    <s v="FUR-CH-10003396"/>
    <x v="0"/>
    <x v="1"/>
    <s v="Global Deluxe Steno Chair"/>
    <n v="215.54400000000001"/>
    <n v="4"/>
    <n v="0.3"/>
    <n v="-58.504800000000017"/>
  </r>
  <r>
    <n v="8110"/>
    <s v="CA-2017-160122"/>
    <x v="551"/>
    <d v="2017-11-23T00:00:00"/>
    <s v="Standard Class"/>
    <s v="RD-19930"/>
    <s v="Russell D'Ascenzo"/>
    <x v="0"/>
    <s v="United States"/>
    <s v="Chicago"/>
    <x v="10"/>
    <n v="60623"/>
    <x v="2"/>
    <s v="OFF-EN-10002592"/>
    <x v="1"/>
    <x v="12"/>
    <s v="Peel &amp; Seel Recycled Catalog Envelopes, Brown"/>
    <n v="55.584000000000003"/>
    <n v="6"/>
    <n v="0.2"/>
    <n v="20.844000000000001"/>
  </r>
  <r>
    <n v="8111"/>
    <s v="CA-2017-160122"/>
    <x v="551"/>
    <d v="2017-11-23T00:00:00"/>
    <s v="Standard Class"/>
    <s v="RD-19930"/>
    <s v="Russell D'Ascenzo"/>
    <x v="0"/>
    <s v="United States"/>
    <s v="Chicago"/>
    <x v="10"/>
    <n v="60623"/>
    <x v="2"/>
    <s v="FUR-CH-10000422"/>
    <x v="0"/>
    <x v="1"/>
    <s v="Global Highback Leather Tilter in Burgundy"/>
    <n v="127.38599999999998"/>
    <n v="2"/>
    <n v="0.3"/>
    <n v="-25.477199999999982"/>
  </r>
  <r>
    <n v="8112"/>
    <s v="CA-2016-130393"/>
    <x v="49"/>
    <d v="2016-12-03T00:00:00"/>
    <s v="Second Class"/>
    <s v="JM-15865"/>
    <s v="John Murray"/>
    <x v="0"/>
    <s v="United States"/>
    <s v="San Angelo"/>
    <x v="5"/>
    <n v="76903"/>
    <x v="2"/>
    <s v="FUR-CH-10002647"/>
    <x v="0"/>
    <x v="1"/>
    <s v="Situations Contoured Folding Chairs, 4/Set"/>
    <n v="248.43"/>
    <n v="5"/>
    <n v="0.3"/>
    <n v="-17.744999999999976"/>
  </r>
  <r>
    <n v="8113"/>
    <s v="CA-2016-130393"/>
    <x v="49"/>
    <d v="2016-12-03T00:00:00"/>
    <s v="Second Class"/>
    <s v="JM-15865"/>
    <s v="John Murray"/>
    <x v="0"/>
    <s v="United States"/>
    <s v="San Angelo"/>
    <x v="5"/>
    <n v="76903"/>
    <x v="2"/>
    <s v="OFF-AP-10004859"/>
    <x v="1"/>
    <x v="9"/>
    <s v="Acco 6 Outlet Guardian Premium Surge Suppressor"/>
    <n v="11.647999999999998"/>
    <n v="4"/>
    <n v="0.8"/>
    <n v="-30.867200000000004"/>
  </r>
  <r>
    <n v="8114"/>
    <s v="CA-2016-130393"/>
    <x v="49"/>
    <d v="2016-12-03T00:00:00"/>
    <s v="Second Class"/>
    <s v="JM-15865"/>
    <s v="John Murray"/>
    <x v="0"/>
    <s v="United States"/>
    <s v="San Angelo"/>
    <x v="5"/>
    <n v="76903"/>
    <x v="2"/>
    <s v="FUR-CH-10004477"/>
    <x v="0"/>
    <x v="1"/>
    <s v="Global Push Button Manager's Chair, Indigo"/>
    <n v="85.245999999999995"/>
    <n v="2"/>
    <n v="0.3"/>
    <n v="-1.217800000000004"/>
  </r>
  <r>
    <n v="8115"/>
    <s v="CA-2017-144820"/>
    <x v="621"/>
    <d v="2017-10-07T00:00:00"/>
    <s v="Second Class"/>
    <s v="LW-16825"/>
    <s v="Laurel Workman"/>
    <x v="1"/>
    <s v="United States"/>
    <s v="Pasadena"/>
    <x v="5"/>
    <n v="77506"/>
    <x v="2"/>
    <s v="OFF-AR-10004817"/>
    <x v="1"/>
    <x v="6"/>
    <s v="Colorific Watercolor Pencils"/>
    <n v="20.64"/>
    <n v="5"/>
    <n v="0.2"/>
    <n v="2.3219999999999974"/>
  </r>
  <r>
    <n v="8116"/>
    <s v="CA-2017-101014"/>
    <x v="635"/>
    <d v="2017-09-04T00:00:00"/>
    <s v="Standard Class"/>
    <s v="RW-19540"/>
    <s v="Rick Wilson"/>
    <x v="1"/>
    <s v="United States"/>
    <s v="Los Angeles"/>
    <x v="1"/>
    <n v="90049"/>
    <x v="1"/>
    <s v="FUR-FU-10003374"/>
    <x v="0"/>
    <x v="5"/>
    <s v="Electrix Fluorescent Magnifier Lamps &amp; Weighted Base"/>
    <n v="148.02000000000001"/>
    <n v="3"/>
    <n v="0"/>
    <n v="41.445600000000013"/>
  </r>
  <r>
    <n v="8117"/>
    <s v="CA-2017-105543"/>
    <x v="221"/>
    <d v="2017-11-24T00:00:00"/>
    <s v="Same Day"/>
    <s v="BG-11695"/>
    <s v="Brooke Gillingham"/>
    <x v="1"/>
    <s v="United States"/>
    <s v="Garden City"/>
    <x v="41"/>
    <n v="67846"/>
    <x v="2"/>
    <s v="OFF-ST-10003123"/>
    <x v="1"/>
    <x v="4"/>
    <s v="Fellowes Bases and Tops For Staxonsteel/High-Stak Systems"/>
    <n v="33.29"/>
    <n v="1"/>
    <n v="0"/>
    <n v="7.9895999999999994"/>
  </r>
  <r>
    <n v="8118"/>
    <s v="US-2017-113201"/>
    <x v="160"/>
    <d v="2017-07-05T00:00:00"/>
    <s v="Standard Class"/>
    <s v="TT-21220"/>
    <s v="Thomas Thornton"/>
    <x v="0"/>
    <s v="United States"/>
    <s v="Los Angeles"/>
    <x v="1"/>
    <n v="90045"/>
    <x v="1"/>
    <s v="OFF-PA-10000675"/>
    <x v="1"/>
    <x v="10"/>
    <s v="Xerox 1919"/>
    <n v="204.95000000000002"/>
    <n v="5"/>
    <n v="0"/>
    <n v="100.4255"/>
  </r>
  <r>
    <n v="8119"/>
    <s v="US-2017-106551"/>
    <x v="847"/>
    <d v="2017-07-27T00:00:00"/>
    <s v="Standard Class"/>
    <s v="EB-13930"/>
    <s v="Eric Barreto"/>
    <x v="0"/>
    <s v="United States"/>
    <s v="Chicago"/>
    <x v="10"/>
    <n v="60653"/>
    <x v="2"/>
    <s v="FUR-CH-10004997"/>
    <x v="0"/>
    <x v="1"/>
    <s v="Hon Every-Day Series Multi-Task Chairs"/>
    <n v="526.34399999999994"/>
    <n v="4"/>
    <n v="0.3"/>
    <n v="-75.191999999999979"/>
  </r>
  <r>
    <n v="8120"/>
    <s v="CA-2016-116722"/>
    <x v="583"/>
    <d v="2016-11-16T00:00:00"/>
    <s v="Standard Class"/>
    <s v="LP-17080"/>
    <s v="Liz Pelletier"/>
    <x v="0"/>
    <s v="United States"/>
    <s v="San Francisco"/>
    <x v="1"/>
    <n v="94110"/>
    <x v="1"/>
    <s v="FUR-FU-10001934"/>
    <x v="0"/>
    <x v="5"/>
    <s v="Magnifier Swing Arm Lamp"/>
    <n v="41.96"/>
    <n v="2"/>
    <n v="0"/>
    <n v="10.909600000000001"/>
  </r>
  <r>
    <n v="8121"/>
    <s v="CA-2016-116722"/>
    <x v="583"/>
    <d v="2016-11-16T00:00:00"/>
    <s v="Standard Class"/>
    <s v="LP-17080"/>
    <s v="Liz Pelletier"/>
    <x v="0"/>
    <s v="United States"/>
    <s v="San Francisco"/>
    <x v="1"/>
    <n v="94110"/>
    <x v="1"/>
    <s v="FUR-CH-10004997"/>
    <x v="0"/>
    <x v="1"/>
    <s v="Hon Every-Day Series Multi-Task Chairs"/>
    <n v="451.15199999999993"/>
    <n v="3"/>
    <n v="0.2"/>
    <n v="0"/>
  </r>
  <r>
    <n v="8122"/>
    <s v="CA-2016-116722"/>
    <x v="583"/>
    <d v="2016-11-16T00:00:00"/>
    <s v="Standard Class"/>
    <s v="LP-17080"/>
    <s v="Liz Pelletier"/>
    <x v="0"/>
    <s v="United States"/>
    <s v="San Francisco"/>
    <x v="1"/>
    <n v="94110"/>
    <x v="1"/>
    <s v="OFF-BI-10001890"/>
    <x v="1"/>
    <x v="8"/>
    <s v="Avery Poly Binder Pockets"/>
    <n v="31.504000000000005"/>
    <n v="11"/>
    <n v="0.2"/>
    <n v="11.026399999999999"/>
  </r>
  <r>
    <n v="8123"/>
    <s v="CA-2014-138128"/>
    <x v="337"/>
    <d v="2014-12-15T00:00:00"/>
    <s v="Standard Class"/>
    <s v="FP-14320"/>
    <s v="Frank Preis"/>
    <x v="0"/>
    <s v="United States"/>
    <s v="Philadelphia"/>
    <x v="9"/>
    <n v="19134"/>
    <x v="3"/>
    <s v="OFF-EN-10002500"/>
    <x v="1"/>
    <x v="12"/>
    <s v="Globe Weis Peel &amp; Seel First Class Envelopes"/>
    <n v="30.672000000000001"/>
    <n v="3"/>
    <n v="0.2"/>
    <n v="9.5850000000000009"/>
  </r>
  <r>
    <n v="8124"/>
    <s v="CA-2014-138128"/>
    <x v="337"/>
    <d v="2014-12-15T00:00:00"/>
    <s v="Standard Class"/>
    <s v="FP-14320"/>
    <s v="Frank Preis"/>
    <x v="0"/>
    <s v="United States"/>
    <s v="Philadelphia"/>
    <x v="9"/>
    <n v="19134"/>
    <x v="3"/>
    <s v="TEC-CO-10001766"/>
    <x v="2"/>
    <x v="16"/>
    <s v="Canon PC940 Copier"/>
    <n v="1079.9759999999999"/>
    <n v="4"/>
    <n v="0.4"/>
    <n v="125.99719999999991"/>
  </r>
  <r>
    <n v="8125"/>
    <s v="US-2017-150070"/>
    <x v="210"/>
    <d v="2017-09-12T00:00:00"/>
    <s v="Standard Class"/>
    <s v="JA-15970"/>
    <s v="Joseph Airdo"/>
    <x v="0"/>
    <s v="United States"/>
    <s v="Modesto"/>
    <x v="1"/>
    <n v="95351"/>
    <x v="1"/>
    <s v="FUR-CH-10004860"/>
    <x v="0"/>
    <x v="1"/>
    <s v="Global Low Back Tilter Chair"/>
    <n v="161.56800000000001"/>
    <n v="2"/>
    <n v="0.2"/>
    <n v="-28.274400000000021"/>
  </r>
  <r>
    <n v="8126"/>
    <s v="CA-2015-137064"/>
    <x v="525"/>
    <d v="2015-02-13T00:00:00"/>
    <s v="Standard Class"/>
    <s v="TS-21655"/>
    <s v="Trudy Schmidt"/>
    <x v="0"/>
    <s v="United States"/>
    <s v="Houston"/>
    <x v="5"/>
    <n v="77070"/>
    <x v="2"/>
    <s v="OFF-BI-10002049"/>
    <x v="1"/>
    <x v="8"/>
    <s v="UniKeep View Case Binders"/>
    <n v="2.9339999999999993"/>
    <n v="3"/>
    <n v="0.8"/>
    <n v="-4.9878000000000018"/>
  </r>
  <r>
    <n v="8127"/>
    <s v="CA-2015-137064"/>
    <x v="525"/>
    <d v="2015-02-13T00:00:00"/>
    <s v="Standard Class"/>
    <s v="TS-21655"/>
    <s v="Trudy Schmidt"/>
    <x v="0"/>
    <s v="United States"/>
    <s v="Houston"/>
    <x v="5"/>
    <n v="77070"/>
    <x v="2"/>
    <s v="TEC-AC-10003499"/>
    <x v="2"/>
    <x v="11"/>
    <s v="Memorex Mini Travel Drive 8 GB USB 2.0 Flash Drive"/>
    <n v="18.528000000000002"/>
    <n v="2"/>
    <n v="0.2"/>
    <n v="4.4004000000000003"/>
  </r>
  <r>
    <n v="8128"/>
    <s v="CA-2015-137064"/>
    <x v="525"/>
    <d v="2015-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s v="Standard Class"/>
    <s v="DP-13000"/>
    <s v="Darren Powers"/>
    <x v="0"/>
    <s v="United States"/>
    <s v="Chicago"/>
    <x v="10"/>
    <n v="60610"/>
    <x v="2"/>
    <s v="FUR-FU-10000222"/>
    <x v="0"/>
    <x v="5"/>
    <s v="Seth Thomas 16&quot; Steel Case Clock"/>
    <n v="64.959999999999994"/>
    <n v="5"/>
    <n v="0.6"/>
    <n v="-43.847999999999985"/>
  </r>
  <r>
    <n v="8130"/>
    <s v="CA-2014-127866"/>
    <x v="836"/>
    <d v="2014-07-23T00:00:00"/>
    <s v="First Class"/>
    <s v="JD-15895"/>
    <s v="Jonathan Doherty"/>
    <x v="1"/>
    <s v="United States"/>
    <s v="Riverside"/>
    <x v="1"/>
    <n v="92503"/>
    <x v="1"/>
    <s v="TEC-AC-10000023"/>
    <x v="2"/>
    <x v="11"/>
    <s v="Maxell 74 Minute CD-R Spindle, 50/Pack"/>
    <n v="41.94"/>
    <n v="2"/>
    <n v="0"/>
    <n v="15.098399999999998"/>
  </r>
  <r>
    <n v="8131"/>
    <s v="CA-2014-127866"/>
    <x v="836"/>
    <d v="2014-07-23T00:00:00"/>
    <s v="First Class"/>
    <s v="JD-15895"/>
    <s v="Jonathan Doherty"/>
    <x v="1"/>
    <s v="United States"/>
    <s v="Riverside"/>
    <x v="1"/>
    <n v="92503"/>
    <x v="1"/>
    <s v="OFF-PA-10003971"/>
    <x v="1"/>
    <x v="10"/>
    <s v="Xerox 1965"/>
    <n v="11.96"/>
    <n v="2"/>
    <n v="0"/>
    <n v="5.8604000000000003"/>
  </r>
  <r>
    <n v="8132"/>
    <s v="CA-2014-127866"/>
    <x v="836"/>
    <d v="2014-07-23T00:00:00"/>
    <s v="First Class"/>
    <s v="JD-15895"/>
    <s v="Jonathan Doherty"/>
    <x v="1"/>
    <s v="United States"/>
    <s v="Riverside"/>
    <x v="1"/>
    <n v="92503"/>
    <x v="1"/>
    <s v="OFF-AR-10003481"/>
    <x v="1"/>
    <x v="6"/>
    <s v="Newell 348"/>
    <n v="13.12"/>
    <n v="4"/>
    <n v="0"/>
    <n v="3.8047999999999984"/>
  </r>
  <r>
    <n v="8133"/>
    <s v="CA-2014-127866"/>
    <x v="836"/>
    <d v="2014-07-23T00:00:00"/>
    <s v="First Class"/>
    <s v="JD-15895"/>
    <s v="Jonathan Doherty"/>
    <x v="1"/>
    <s v="United States"/>
    <s v="Riverside"/>
    <x v="1"/>
    <n v="92503"/>
    <x v="1"/>
    <s v="OFF-ST-10001490"/>
    <x v="1"/>
    <x v="4"/>
    <s v="Hot File 7-Pocket, Floor Stand"/>
    <n v="535.41"/>
    <n v="3"/>
    <n v="0"/>
    <n v="160.62299999999993"/>
  </r>
  <r>
    <n v="8134"/>
    <s v="CA-2015-131352"/>
    <x v="1049"/>
    <d v="2015-10-13T00:00:00"/>
    <s v="Standard Class"/>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s v="Standard Class"/>
    <s v="RD-19585"/>
    <s v="Rob Dowd"/>
    <x v="0"/>
    <s v="United States"/>
    <s v="Los Angeles"/>
    <x v="1"/>
    <n v="90008"/>
    <x v="1"/>
    <s v="OFF-PA-10001970"/>
    <x v="1"/>
    <x v="10"/>
    <s v="Xerox 1881"/>
    <n v="36.839999999999996"/>
    <n v="3"/>
    <n v="0"/>
    <n v="17.314799999999998"/>
  </r>
  <r>
    <n v="8136"/>
    <s v="CA-2015-121776"/>
    <x v="1130"/>
    <d v="2015-02-21T00:00:00"/>
    <s v="Standard Class"/>
    <s v="RD-19585"/>
    <s v="Rob Dowd"/>
    <x v="0"/>
    <s v="United States"/>
    <s v="Los Angeles"/>
    <x v="1"/>
    <n v="90008"/>
    <x v="1"/>
    <s v="OFF-LA-10002762"/>
    <x v="1"/>
    <x v="2"/>
    <s v="Avery 485"/>
    <n v="87.71"/>
    <n v="7"/>
    <n v="0"/>
    <n v="41.223699999999994"/>
  </r>
  <r>
    <n v="8137"/>
    <s v="CA-2016-118073"/>
    <x v="399"/>
    <d v="2016-08-16T00:00:00"/>
    <s v="Standard Class"/>
    <s v="CS-12490"/>
    <s v="Cindy Schnelling"/>
    <x v="1"/>
    <s v="United States"/>
    <s v="Lakeland"/>
    <x v="2"/>
    <n v="33801"/>
    <x v="0"/>
    <s v="FUR-TA-10002533"/>
    <x v="0"/>
    <x v="3"/>
    <s v="BPI Conference Tables"/>
    <n v="562.29250000000013"/>
    <n v="7"/>
    <n v="0.45"/>
    <n v="-255.58750000000009"/>
  </r>
  <r>
    <n v="8138"/>
    <s v="CA-2014-103219"/>
    <x v="187"/>
    <d v="2014-11-13T00:00:00"/>
    <s v="Standard Class"/>
    <s v="BF-11215"/>
    <s v="Benjamin Farhat"/>
    <x v="2"/>
    <s v="United States"/>
    <s v="New York City"/>
    <x v="15"/>
    <n v="10035"/>
    <x v="3"/>
    <s v="FUR-FU-10004091"/>
    <x v="0"/>
    <x v="5"/>
    <s v="Eldon 200 Class Desk Accessories, Black"/>
    <n v="56.52"/>
    <n v="9"/>
    <n v="0"/>
    <n v="21.477600000000002"/>
  </r>
  <r>
    <n v="8139"/>
    <s v="CA-2016-102561"/>
    <x v="427"/>
    <d v="2016-07-22T00:00:00"/>
    <s v="Standard Class"/>
    <s v="NK-18490"/>
    <s v="Neil Knudson"/>
    <x v="2"/>
    <s v="United States"/>
    <s v="Philadelphia"/>
    <x v="9"/>
    <n v="19140"/>
    <x v="3"/>
    <s v="OFF-AR-10001545"/>
    <x v="1"/>
    <x v="6"/>
    <s v="Newell 326"/>
    <n v="11.264000000000001"/>
    <n v="8"/>
    <n v="0.2"/>
    <n v="1.2671999999999994"/>
  </r>
  <r>
    <n v="8140"/>
    <s v="CA-2016-102561"/>
    <x v="427"/>
    <d v="2016-07-22T00:00:00"/>
    <s v="Standard Class"/>
    <s v="NK-18490"/>
    <s v="Neil Knudson"/>
    <x v="2"/>
    <s v="United States"/>
    <s v="Philadelphia"/>
    <x v="9"/>
    <n v="19140"/>
    <x v="3"/>
    <s v="OFF-ST-10001476"/>
    <x v="1"/>
    <x v="4"/>
    <s v="Steel Personal Filing/Posting Tote"/>
    <n v="284.08000000000004"/>
    <n v="10"/>
    <n v="0.2"/>
    <n v="24.856999999999999"/>
  </r>
  <r>
    <n v="8141"/>
    <s v="CA-2016-102561"/>
    <x v="427"/>
    <d v="2016-07-22T00:00:00"/>
    <s v="Standard Class"/>
    <s v="NK-18490"/>
    <s v="Neil Knudson"/>
    <x v="2"/>
    <s v="United States"/>
    <s v="Philadelphia"/>
    <x v="9"/>
    <n v="19140"/>
    <x v="3"/>
    <s v="OFF-PA-10004971"/>
    <x v="1"/>
    <x v="10"/>
    <s v="Xerox 196"/>
    <n v="18.496000000000002"/>
    <n v="4"/>
    <n v="0.2"/>
    <n v="6.7048000000000005"/>
  </r>
  <r>
    <n v="8142"/>
    <s v="CA-2016-100993"/>
    <x v="473"/>
    <d v="2016-02-10T00:00:00"/>
    <s v="Standard Class"/>
    <s v="AZ-10750"/>
    <s v="Annie Zypern"/>
    <x v="0"/>
    <s v="United States"/>
    <s v="San Diego"/>
    <x v="1"/>
    <n v="92037"/>
    <x v="1"/>
    <s v="OFF-LA-10003223"/>
    <x v="1"/>
    <x v="2"/>
    <s v="Avery 508"/>
    <n v="14.73"/>
    <n v="3"/>
    <n v="0"/>
    <n v="7.2176999999999998"/>
  </r>
  <r>
    <n v="8143"/>
    <s v="CA-2016-100993"/>
    <x v="473"/>
    <d v="2016-02-10T00:00:00"/>
    <s v="Standard Class"/>
    <s v="AZ-10750"/>
    <s v="Annie Zypern"/>
    <x v="0"/>
    <s v="United States"/>
    <s v="San Diego"/>
    <x v="1"/>
    <n v="92037"/>
    <x v="1"/>
    <s v="OFF-ST-10004340"/>
    <x v="1"/>
    <x v="4"/>
    <s v="Fellowes Mobile File Cart, Black"/>
    <n v="186.54"/>
    <n v="3"/>
    <n v="0"/>
    <n v="50.365800000000007"/>
  </r>
  <r>
    <n v="8144"/>
    <s v="CA-2016-100993"/>
    <x v="473"/>
    <d v="2016-02-10T00:00:00"/>
    <s v="Standard Class"/>
    <s v="AZ-10750"/>
    <s v="Annie Zypern"/>
    <x v="0"/>
    <s v="United States"/>
    <s v="San Diego"/>
    <x v="1"/>
    <n v="92037"/>
    <x v="1"/>
    <s v="FUR-TA-10001095"/>
    <x v="0"/>
    <x v="3"/>
    <s v="Chromcraft Round Conference Tables"/>
    <n v="557.72799999999995"/>
    <n v="4"/>
    <n v="0.2"/>
    <n v="6.9715999999999951"/>
  </r>
  <r>
    <n v="8145"/>
    <s v="CA-2016-100993"/>
    <x v="473"/>
    <d v="2016-02-10T00:00:00"/>
    <s v="Standard Class"/>
    <s v="AZ-10750"/>
    <s v="Annie Zypern"/>
    <x v="0"/>
    <s v="United States"/>
    <s v="San Diego"/>
    <x v="1"/>
    <n v="92037"/>
    <x v="1"/>
    <s v="TEC-PH-10001448"/>
    <x v="2"/>
    <x v="7"/>
    <s v="Anker Astro 15000mAh USB Portable Charger"/>
    <n v="159.96800000000002"/>
    <n v="4"/>
    <n v="0.2"/>
    <n v="-31.993600000000029"/>
  </r>
  <r>
    <n v="8146"/>
    <s v="US-2014-112949"/>
    <x v="886"/>
    <d v="2014-06-27T00:00:00"/>
    <s v="Standard Class"/>
    <s v="Co-12640"/>
    <s v="Corey-Lock"/>
    <x v="0"/>
    <s v="United States"/>
    <s v="Lawton"/>
    <x v="26"/>
    <n v="73505"/>
    <x v="2"/>
    <s v="OFF-AP-10001005"/>
    <x v="1"/>
    <x v="9"/>
    <s v="Honeywell Quietcare HEPA Air Cleaner"/>
    <n v="471.90000000000003"/>
    <n v="6"/>
    <n v="0"/>
    <n v="155.72699999999998"/>
  </r>
  <r>
    <n v="8147"/>
    <s v="US-2014-112949"/>
    <x v="886"/>
    <d v="2014-06-27T00:00:00"/>
    <s v="Standard Class"/>
    <s v="Co-12640"/>
    <s v="Corey-Lock"/>
    <x v="0"/>
    <s v="United States"/>
    <s v="Lawton"/>
    <x v="26"/>
    <n v="73505"/>
    <x v="2"/>
    <s v="OFF-AR-10003469"/>
    <x v="1"/>
    <x v="6"/>
    <s v="Nontoxic Chalk"/>
    <n v="3.52"/>
    <n v="2"/>
    <n v="0"/>
    <n v="1.6896"/>
  </r>
  <r>
    <n v="8148"/>
    <s v="US-2017-146822"/>
    <x v="255"/>
    <d v="2017-06-14T00:00:00"/>
    <s v="Standard Class"/>
    <s v="AG-10675"/>
    <s v="Anna Gayman"/>
    <x v="0"/>
    <s v="United States"/>
    <s v="Salem"/>
    <x v="17"/>
    <n v="24153"/>
    <x v="0"/>
    <s v="OFF-PA-10000249"/>
    <x v="1"/>
    <x v="10"/>
    <s v="Easy-staple paper"/>
    <n v="49.12"/>
    <n v="4"/>
    <n v="0"/>
    <n v="23.086399999999998"/>
  </r>
  <r>
    <n v="8149"/>
    <s v="US-2016-131058"/>
    <x v="797"/>
    <d v="2016-12-31T00:00:00"/>
    <s v="Standard Class"/>
    <s v="EM-14140"/>
    <s v="Eugene Moren"/>
    <x v="2"/>
    <s v="United States"/>
    <s v="Santa Ana"/>
    <x v="1"/>
    <n v="92704"/>
    <x v="1"/>
    <s v="OFF-LA-10001613"/>
    <x v="1"/>
    <x v="2"/>
    <s v="Avery File Folder Labels"/>
    <n v="20.16"/>
    <n v="7"/>
    <n v="0"/>
    <n v="9.8783999999999992"/>
  </r>
  <r>
    <n v="8150"/>
    <s v="CA-2014-167997"/>
    <x v="755"/>
    <d v="2014-01-29T00:00:00"/>
    <s v="First Class"/>
    <s v="CA-11965"/>
    <s v="Carol Adams"/>
    <x v="1"/>
    <s v="United States"/>
    <s v="Rapid City"/>
    <x v="44"/>
    <n v="57701"/>
    <x v="2"/>
    <s v="OFF-BI-10001758"/>
    <x v="1"/>
    <x v="8"/>
    <s v="Wilson Jones 14 Line Acrylic Coated Pressboard Data Binders"/>
    <n v="10.68"/>
    <n v="2"/>
    <n v="0"/>
    <n v="5.0195999999999996"/>
  </r>
  <r>
    <n v="8151"/>
    <s v="CA-2014-167997"/>
    <x v="755"/>
    <d v="2014-01-29T00:00:00"/>
    <s v="First Class"/>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s v="First Class"/>
    <s v="RB-19360"/>
    <s v="Raymond Buch"/>
    <x v="0"/>
    <s v="United States"/>
    <s v="Seattle"/>
    <x v="4"/>
    <n v="98115"/>
    <x v="1"/>
    <s v="OFF-ST-10001558"/>
    <x v="1"/>
    <x v="4"/>
    <s v="Acco Perma 4000 Stacking Storage Drawers"/>
    <n v="32.479999999999997"/>
    <n v="2"/>
    <n v="0"/>
    <n v="4.8719999999999999"/>
  </r>
  <r>
    <n v="8153"/>
    <s v="CA-2017-140151"/>
    <x v="721"/>
    <d v="2017-03-25T00:00:00"/>
    <s v="First Class"/>
    <s v="RB-19360"/>
    <s v="Raymond Buch"/>
    <x v="0"/>
    <s v="United States"/>
    <s v="Seattle"/>
    <x v="4"/>
    <n v="98115"/>
    <x v="1"/>
    <s v="OFF-PA-10002986"/>
    <x v="1"/>
    <x v="10"/>
    <s v="Xerox 1898"/>
    <n v="20.04"/>
    <n v="3"/>
    <n v="0"/>
    <n v="9.6191999999999993"/>
  </r>
  <r>
    <n v="8154"/>
    <s v="CA-2017-140151"/>
    <x v="721"/>
    <d v="2017-03-25T00:00:00"/>
    <s v="First Class"/>
    <s v="RB-19360"/>
    <s v="Raymond Buch"/>
    <x v="0"/>
    <s v="United States"/>
    <s v="Seattle"/>
    <x v="4"/>
    <n v="98115"/>
    <x v="1"/>
    <s v="TEC-CO-10004722"/>
    <x v="2"/>
    <x v="16"/>
    <s v="Canon imageCLASS 2200 Advanced Copier"/>
    <n v="13999.96"/>
    <n v="4"/>
    <n v="0"/>
    <n v="6719.9807999999994"/>
  </r>
  <r>
    <n v="8155"/>
    <s v="US-2017-143770"/>
    <x v="177"/>
    <d v="2017-03-24T00:00:00"/>
    <s v="Standard Class"/>
    <s v="RD-19720"/>
    <s v="Roger Demir"/>
    <x v="0"/>
    <s v="United States"/>
    <s v="Middletown"/>
    <x v="29"/>
    <n v="6457"/>
    <x v="3"/>
    <s v="TEC-AC-10002842"/>
    <x v="2"/>
    <x v="11"/>
    <s v="WD My Passport Ultra 2TB Portable External Hard Drive"/>
    <n v="238"/>
    <n v="2"/>
    <n v="0"/>
    <n v="38.080000000000013"/>
  </r>
  <r>
    <n v="8156"/>
    <s v="US-2017-143770"/>
    <x v="177"/>
    <d v="2017-03-24T00:00:00"/>
    <s v="Standard Class"/>
    <s v="RD-19720"/>
    <s v="Roger Demir"/>
    <x v="0"/>
    <s v="United States"/>
    <s v="Middletown"/>
    <x v="29"/>
    <n v="6457"/>
    <x v="3"/>
    <s v="OFF-PA-10001125"/>
    <x v="1"/>
    <x v="10"/>
    <s v="Xerox 1988"/>
    <n v="61.96"/>
    <n v="2"/>
    <n v="0"/>
    <n v="27.881999999999998"/>
  </r>
  <r>
    <n v="8157"/>
    <s v="CA-2016-131296"/>
    <x v="964"/>
    <d v="2016-10-09T00:00:00"/>
    <s v="Standard Class"/>
    <s v="MS-17830"/>
    <s v="Melanie Seite"/>
    <x v="0"/>
    <s v="United States"/>
    <s v="Baltimore"/>
    <x v="39"/>
    <n v="21215"/>
    <x v="3"/>
    <s v="FUR-TA-10002622"/>
    <x v="0"/>
    <x v="3"/>
    <s v="Bush Andora Conference Table, Maple/Graphite Gray Finish"/>
    <n v="239.37199999999996"/>
    <n v="2"/>
    <n v="0.3"/>
    <n v="-23.93719999999999"/>
  </r>
  <r>
    <n v="8158"/>
    <s v="CA-2016-103464"/>
    <x v="741"/>
    <d v="2016-11-22T00:00:00"/>
    <s v="Standard Class"/>
    <s v="PG-18820"/>
    <s v="Patrick Gardner"/>
    <x v="0"/>
    <s v="United States"/>
    <s v="San Diego"/>
    <x v="1"/>
    <n v="92105"/>
    <x v="1"/>
    <s v="TEC-AC-10002842"/>
    <x v="2"/>
    <x v="11"/>
    <s v="WD My Passport Ultra 2TB Portable External Hard Drive"/>
    <n v="595"/>
    <n v="5"/>
    <n v="0"/>
    <n v="95.200000000000031"/>
  </r>
  <r>
    <n v="8159"/>
    <s v="CA-2017-136238"/>
    <x v="377"/>
    <d v="2018-01-01T00:00:00"/>
    <s v="Standard Class"/>
    <s v="KB-16240"/>
    <s v="Karen Bern"/>
    <x v="1"/>
    <s v="United States"/>
    <s v="Odessa"/>
    <x v="5"/>
    <n v="79762"/>
    <x v="2"/>
    <s v="OFF-PA-10004285"/>
    <x v="1"/>
    <x v="10"/>
    <s v="Xerox 1959"/>
    <n v="16.032"/>
    <n v="3"/>
    <n v="0.2"/>
    <n v="5.6111999999999993"/>
  </r>
  <r>
    <n v="8160"/>
    <s v="CA-2016-120803"/>
    <x v="1185"/>
    <d v="2016-03-13T00:00:00"/>
    <s v="Standard Class"/>
    <s v="RB-19465"/>
    <s v="Rick Bensley"/>
    <x v="2"/>
    <s v="United States"/>
    <s v="Milford"/>
    <x v="29"/>
    <n v="6460"/>
    <x v="3"/>
    <s v="TEC-AC-10004469"/>
    <x v="2"/>
    <x v="11"/>
    <s v="Microsoft Sculpt Comfort Mouse"/>
    <n v="199.75"/>
    <n v="5"/>
    <n v="0"/>
    <n v="87.890000000000015"/>
  </r>
  <r>
    <n v="8161"/>
    <s v="CA-2016-134138"/>
    <x v="595"/>
    <d v="2016-02-20T00:00:00"/>
    <s v="Standard Class"/>
    <s v="JD-15790"/>
    <s v="John Dryer"/>
    <x v="0"/>
    <s v="United States"/>
    <s v="Belleville"/>
    <x v="30"/>
    <n v="7109"/>
    <x v="3"/>
    <s v="FUR-CH-10001545"/>
    <x v="0"/>
    <x v="1"/>
    <s v="Hon Comfortask Task/Swivel Chairs"/>
    <n v="227.96"/>
    <n v="2"/>
    <n v="0"/>
    <n v="36.473600000000005"/>
  </r>
  <r>
    <n v="8162"/>
    <s v="CA-2015-120915"/>
    <x v="694"/>
    <d v="2015-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s v="Second Class"/>
    <s v="JJ-15445"/>
    <s v="Jennifer Jackson"/>
    <x v="0"/>
    <s v="United States"/>
    <s v="New York City"/>
    <x v="15"/>
    <n v="10035"/>
    <x v="3"/>
    <s v="TEC-PH-10003012"/>
    <x v="2"/>
    <x v="7"/>
    <s v="Nortel Meridian M3904 Professional Digital phone"/>
    <n v="307.98"/>
    <n v="2"/>
    <n v="0"/>
    <n v="89.314199999999971"/>
  </r>
  <r>
    <n v="8164"/>
    <s v="CA-2015-168207"/>
    <x v="121"/>
    <d v="2015-11-06T00:00:00"/>
    <s v="Standard Class"/>
    <s v="LT-17110"/>
    <s v="Liz Thompson"/>
    <x v="0"/>
    <s v="United States"/>
    <s v="San Diego"/>
    <x v="1"/>
    <n v="92105"/>
    <x v="1"/>
    <s v="FUR-FU-10004909"/>
    <x v="0"/>
    <x v="5"/>
    <s v="Contemporary Wood/Metal Frame"/>
    <n v="96.960000000000008"/>
    <n v="6"/>
    <n v="0"/>
    <n v="33.935999999999993"/>
  </r>
  <r>
    <n v="8165"/>
    <s v="CA-2015-168207"/>
    <x v="121"/>
    <d v="2015-11-06T00:00:00"/>
    <s v="Standard Class"/>
    <s v="LT-17110"/>
    <s v="Liz Thompson"/>
    <x v="0"/>
    <s v="United States"/>
    <s v="San Diego"/>
    <x v="1"/>
    <n v="92105"/>
    <x v="1"/>
    <s v="OFF-BI-10001524"/>
    <x v="1"/>
    <x v="8"/>
    <s v="GBC Premium Transparent Covers with Diagonal Lined Pattern"/>
    <n v="117.48800000000001"/>
    <n v="7"/>
    <n v="0.2"/>
    <n v="41.120799999999988"/>
  </r>
  <r>
    <n v="8166"/>
    <s v="CA-2015-168207"/>
    <x v="121"/>
    <d v="2015-11-06T00:00:00"/>
    <s v="Standard Class"/>
    <s v="LT-17110"/>
    <s v="Liz Thompson"/>
    <x v="0"/>
    <s v="United States"/>
    <s v="San Diego"/>
    <x v="1"/>
    <n v="92105"/>
    <x v="1"/>
    <s v="OFF-BI-10003355"/>
    <x v="1"/>
    <x v="8"/>
    <s v="Cardinal Holdit Business Card Pockets"/>
    <n v="11.952000000000002"/>
    <n v="3"/>
    <n v="0.2"/>
    <n v="4.1832000000000003"/>
  </r>
  <r>
    <n v="8167"/>
    <s v="CA-2015-168207"/>
    <x v="121"/>
    <d v="2015-11-06T00:00:00"/>
    <s v="Standard Class"/>
    <s v="LT-17110"/>
    <s v="Liz Thompson"/>
    <x v="0"/>
    <s v="United States"/>
    <s v="San Diego"/>
    <x v="1"/>
    <n v="92105"/>
    <x v="1"/>
    <s v="FUR-BO-10004357"/>
    <x v="0"/>
    <x v="0"/>
    <s v="O'Sullivan Living Dimensions 3-Shelf Bookcases"/>
    <n v="512.49900000000002"/>
    <n v="3"/>
    <n v="0.15"/>
    <n v="-30.147000000000048"/>
  </r>
  <r>
    <n v="8168"/>
    <s v="CA-2016-144148"/>
    <x v="995"/>
    <d v="2016-08-05T00:00:00"/>
    <s v="Standard Class"/>
    <s v="AH-10690"/>
    <s v="Anna Häberlin"/>
    <x v="1"/>
    <s v="United States"/>
    <s v="San Francisco"/>
    <x v="1"/>
    <n v="94122"/>
    <x v="1"/>
    <s v="FUR-TA-10002774"/>
    <x v="0"/>
    <x v="3"/>
    <s v="Laminate Occasional Tables"/>
    <n v="863.12800000000004"/>
    <n v="7"/>
    <n v="0.2"/>
    <n v="-32.367300000000085"/>
  </r>
  <r>
    <n v="8169"/>
    <s v="CA-2017-107174"/>
    <x v="44"/>
    <d v="2017-11-13T00:00:00"/>
    <s v="Standard Class"/>
    <s v="AB-10060"/>
    <s v="Adam Bellavance"/>
    <x v="2"/>
    <s v="United States"/>
    <s v="Seattle"/>
    <x v="4"/>
    <n v="98105"/>
    <x v="1"/>
    <s v="FUR-TA-10004575"/>
    <x v="0"/>
    <x v="3"/>
    <s v="Hon 5100 Series Wood Tables"/>
    <n v="2036.8600000000001"/>
    <n v="7"/>
    <n v="0"/>
    <n v="366.63479999999993"/>
  </r>
  <r>
    <n v="8170"/>
    <s v="CA-2017-107174"/>
    <x v="44"/>
    <d v="2017-11-13T00:00:00"/>
    <s v="Standard Class"/>
    <s v="AB-10060"/>
    <s v="Adam Bellavance"/>
    <x v="2"/>
    <s v="United States"/>
    <s v="Seattle"/>
    <x v="4"/>
    <n v="98105"/>
    <x v="1"/>
    <s v="FUR-CH-10003312"/>
    <x v="0"/>
    <x v="1"/>
    <s v="Hon 2090 “Pillow Soft” Series Mid Back Swivel/Tilt Chairs"/>
    <n v="449.56800000000004"/>
    <n v="2"/>
    <n v="0.2"/>
    <n v="-73.054800000000071"/>
  </r>
  <r>
    <n v="8171"/>
    <s v="CA-2017-107174"/>
    <x v="44"/>
    <d v="2017-11-13T00:00:00"/>
    <s v="Standard Class"/>
    <s v="AB-10060"/>
    <s v="Adam Bellavance"/>
    <x v="2"/>
    <s v="United States"/>
    <s v="Seattle"/>
    <x v="4"/>
    <n v="98105"/>
    <x v="1"/>
    <s v="TEC-AC-10001465"/>
    <x v="2"/>
    <x v="11"/>
    <s v="SanDisk Cruzer 64 GB USB Flash Drive"/>
    <n v="108.96000000000001"/>
    <n v="3"/>
    <n v="0"/>
    <n v="32.687999999999988"/>
  </r>
  <r>
    <n v="8172"/>
    <s v="CA-2016-146150"/>
    <x v="1173"/>
    <d v="2016-02-19T00:00:00"/>
    <s v="Standard Class"/>
    <s v="FM-14380"/>
    <s v="Fred McMath"/>
    <x v="0"/>
    <s v="United States"/>
    <s v="Jackson"/>
    <x v="35"/>
    <n v="39212"/>
    <x v="0"/>
    <s v="OFF-AR-10002240"/>
    <x v="1"/>
    <x v="6"/>
    <s v="Panasonic KP-150 Electric Pencil Sharpener"/>
    <n v="264.18"/>
    <n v="7"/>
    <n v="0"/>
    <n v="68.686800000000005"/>
  </r>
  <r>
    <n v="8173"/>
    <s v="CA-2014-114125"/>
    <x v="868"/>
    <d v="2014-07-13T00:00:00"/>
    <s v="Standard Class"/>
    <s v="GH-14410"/>
    <s v="Gary Hansen"/>
    <x v="2"/>
    <s v="United States"/>
    <s v="Los Angeles"/>
    <x v="1"/>
    <n v="90049"/>
    <x v="1"/>
    <s v="OFF-LA-10004559"/>
    <x v="1"/>
    <x v="2"/>
    <s v="Avery 49"/>
    <n v="2.88"/>
    <n v="1"/>
    <n v="0"/>
    <n v="1.4112"/>
  </r>
  <r>
    <n v="8174"/>
    <s v="CA-2014-114125"/>
    <x v="868"/>
    <d v="2014-07-13T00:00:00"/>
    <s v="Standard Class"/>
    <s v="GH-14410"/>
    <s v="Gary Hansen"/>
    <x v="2"/>
    <s v="United States"/>
    <s v="Los Angeles"/>
    <x v="1"/>
    <n v="90049"/>
    <x v="1"/>
    <s v="OFF-BI-10003291"/>
    <x v="1"/>
    <x v="8"/>
    <s v="Wilson Jones Leather-Like Binders with DublLock Round Rings"/>
    <n v="41.904000000000003"/>
    <n v="6"/>
    <n v="0.2"/>
    <n v="14.142599999999996"/>
  </r>
  <r>
    <n v="8175"/>
    <s v="CA-2014-114125"/>
    <x v="868"/>
    <d v="2014-07-13T00:00:00"/>
    <s v="Standard Class"/>
    <s v="GH-14410"/>
    <s v="Gary Hansen"/>
    <x v="2"/>
    <s v="United States"/>
    <s v="Los Angeles"/>
    <x v="1"/>
    <n v="90049"/>
    <x v="1"/>
    <s v="OFF-ST-10001505"/>
    <x v="1"/>
    <x v="4"/>
    <s v="Perma STOR-ALL Hanging File Box, 13 1/8&quot;W x 12 1/4&quot;D x 10 1/2&quot;H"/>
    <n v="23.92"/>
    <n v="4"/>
    <n v="0"/>
    <n v="4.066399999999998"/>
  </r>
  <r>
    <n v="8176"/>
    <s v="CA-2016-114944"/>
    <x v="806"/>
    <d v="2016-02-04T00:00:00"/>
    <s v="Standard Class"/>
    <s v="HE-14800"/>
    <s v="Harold Engle"/>
    <x v="1"/>
    <s v="United States"/>
    <s v="Chicago"/>
    <x v="10"/>
    <n v="60623"/>
    <x v="2"/>
    <s v="OFF-PA-10003892"/>
    <x v="1"/>
    <x v="10"/>
    <s v="Xerox 1943"/>
    <n v="156.512"/>
    <n v="4"/>
    <n v="0.2"/>
    <n v="52.822799999999987"/>
  </r>
  <r>
    <n v="8177"/>
    <s v="CA-2016-135965"/>
    <x v="897"/>
    <d v="2016-09-25T00:00:00"/>
    <s v="First Class"/>
    <s v="SZ-20035"/>
    <s v="Sam Zeldin"/>
    <x v="2"/>
    <s v="United States"/>
    <s v="New York City"/>
    <x v="15"/>
    <n v="10035"/>
    <x v="3"/>
    <s v="OFF-ST-10002370"/>
    <x v="1"/>
    <x v="4"/>
    <s v="Sortfiler Multipurpose Personal File Organizer, Black"/>
    <n v="128.34"/>
    <n v="6"/>
    <n v="0"/>
    <n v="37.218599999999995"/>
  </r>
  <r>
    <n v="8178"/>
    <s v="CA-2017-149699"/>
    <x v="66"/>
    <d v="2017-12-24T00:00:00"/>
    <s v="First Class"/>
    <s v="CM-12115"/>
    <s v="Chad McGuire"/>
    <x v="0"/>
    <s v="United States"/>
    <s v="Los Angeles"/>
    <x v="1"/>
    <n v="90008"/>
    <x v="1"/>
    <s v="TEC-AC-10000474"/>
    <x v="2"/>
    <x v="11"/>
    <s v="Kensington Expert Mouse Optical USB Trackball for PC or Mac"/>
    <n v="474.95"/>
    <n v="5"/>
    <n v="0"/>
    <n v="142.48499999999993"/>
  </r>
  <r>
    <n v="8179"/>
    <s v="CA-2016-166429"/>
    <x v="476"/>
    <d v="2016-09-08T00:00:00"/>
    <s v="Standard Class"/>
    <s v="TG-21310"/>
    <s v="Toby Gnade"/>
    <x v="0"/>
    <s v="United States"/>
    <s v="Des Moines"/>
    <x v="4"/>
    <n v="98198"/>
    <x v="1"/>
    <s v="TEC-CO-10002095"/>
    <x v="2"/>
    <x v="16"/>
    <s v="Hewlett Packard 610 Color Digital Copier / Printer"/>
    <n v="999.98"/>
    <n v="2"/>
    <n v="0"/>
    <n v="449.99099999999999"/>
  </r>
  <r>
    <n v="8180"/>
    <s v="CA-2015-112767"/>
    <x v="991"/>
    <d v="2015-08-06T00:00:00"/>
    <s v="Standard Class"/>
    <s v="DK-12985"/>
    <s v="Darren Koutras"/>
    <x v="0"/>
    <s v="United States"/>
    <s v="Springfield"/>
    <x v="21"/>
    <n v="97477"/>
    <x v="1"/>
    <s v="FUR-TA-10003469"/>
    <x v="0"/>
    <x v="3"/>
    <s v="Balt Split Level Computer Training Table"/>
    <n v="277.5"/>
    <n v="4"/>
    <n v="0.5"/>
    <n v="-188.7"/>
  </r>
  <r>
    <n v="8181"/>
    <s v="CA-2015-119879"/>
    <x v="82"/>
    <d v="2015-11-25T00:00:00"/>
    <s v="Standard Class"/>
    <s v="SS-20410"/>
    <s v="Shahid Shariari"/>
    <x v="0"/>
    <s v="United States"/>
    <s v="Philadelphia"/>
    <x v="9"/>
    <n v="19120"/>
    <x v="3"/>
    <s v="FUR-TA-10002958"/>
    <x v="0"/>
    <x v="3"/>
    <s v="Bevis Oval Conference Table, Walnut"/>
    <n v="1252.704"/>
    <n v="8"/>
    <n v="0.4"/>
    <n v="-480.20320000000027"/>
  </r>
  <r>
    <n v="8182"/>
    <s v="CA-2015-119879"/>
    <x v="82"/>
    <d v="2015-11-25T00:00:00"/>
    <s v="Standard Class"/>
    <s v="SS-20410"/>
    <s v="Shahid Shariari"/>
    <x v="0"/>
    <s v="United States"/>
    <s v="Philadelphia"/>
    <x v="9"/>
    <n v="19120"/>
    <x v="3"/>
    <s v="TEC-PH-10002923"/>
    <x v="2"/>
    <x v="7"/>
    <s v="Logitech B530 USB Headset - headset - Full size, Binaural"/>
    <n v="110.97"/>
    <n v="5"/>
    <n v="0.4"/>
    <n v="-24.043499999999995"/>
  </r>
  <r>
    <n v="8183"/>
    <s v="CA-2017-155642"/>
    <x v="796"/>
    <d v="2017-05-22T00:00:00"/>
    <s v="Standard Class"/>
    <s v="BM-11575"/>
    <s v="Brendan Murry"/>
    <x v="1"/>
    <s v="United States"/>
    <s v="Chicago"/>
    <x v="10"/>
    <n v="60653"/>
    <x v="2"/>
    <s v="FUR-FU-10004973"/>
    <x v="0"/>
    <x v="5"/>
    <s v="Flat Face Poster Frame"/>
    <n v="22.608000000000001"/>
    <n v="3"/>
    <n v="0.6"/>
    <n v="-10.173599999999997"/>
  </r>
  <r>
    <n v="8184"/>
    <s v="CA-2017-155642"/>
    <x v="796"/>
    <d v="2017-05-22T00:00:00"/>
    <s v="Standard Class"/>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s v="Standard Class"/>
    <s v="MY-17380"/>
    <s v="Maribeth Yedwab"/>
    <x v="1"/>
    <s v="United States"/>
    <s v="Chicago"/>
    <x v="10"/>
    <n v="60623"/>
    <x v="2"/>
    <s v="OFF-PA-10003641"/>
    <x v="1"/>
    <x v="10"/>
    <s v="Xerox 1909"/>
    <n v="63.311999999999998"/>
    <n v="3"/>
    <n v="0.2"/>
    <n v="20.576399999999996"/>
  </r>
  <r>
    <n v="8186"/>
    <s v="CA-2015-136728"/>
    <x v="1023"/>
    <d v="2015-09-17T00:00:00"/>
    <s v="Second Class"/>
    <s v="AG-10900"/>
    <s v="Arthur Gainer"/>
    <x v="0"/>
    <s v="United States"/>
    <s v="Chicago"/>
    <x v="10"/>
    <n v="60623"/>
    <x v="2"/>
    <s v="OFF-EN-10002621"/>
    <x v="1"/>
    <x v="12"/>
    <s v="Staple envelope"/>
    <n v="7.8239999999999998"/>
    <n v="1"/>
    <n v="0.2"/>
    <n v="2.9339999999999997"/>
  </r>
  <r>
    <n v="8187"/>
    <s v="CA-2015-136728"/>
    <x v="1023"/>
    <d v="2015-09-17T00:00:00"/>
    <s v="Second Class"/>
    <s v="AG-10900"/>
    <s v="Arthur Gainer"/>
    <x v="0"/>
    <s v="United States"/>
    <s v="Chicago"/>
    <x v="10"/>
    <n v="60623"/>
    <x v="2"/>
    <s v="FUR-CH-10003817"/>
    <x v="0"/>
    <x v="1"/>
    <s v="Global Value Steno Chair, Gray"/>
    <n v="170.072"/>
    <n v="4"/>
    <n v="0.3"/>
    <n v="-12.147999999999996"/>
  </r>
  <r>
    <n v="8188"/>
    <s v="CA-2016-127194"/>
    <x v="107"/>
    <d v="2016-12-16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s v="Second Class"/>
    <s v="SG-20470"/>
    <s v="Sheri Gordon"/>
    <x v="0"/>
    <s v="United States"/>
    <s v="Rockville"/>
    <x v="39"/>
    <n v="20852"/>
    <x v="3"/>
    <s v="OFF-PA-10001870"/>
    <x v="1"/>
    <x v="10"/>
    <s v="Xerox 202"/>
    <n v="19.440000000000001"/>
    <n v="3"/>
    <n v="0"/>
    <n v="9.3312000000000008"/>
  </r>
  <r>
    <n v="8190"/>
    <s v="CA-2015-140375"/>
    <x v="653"/>
    <d v="2015-10-05T00:00:00"/>
    <s v="Second Class"/>
    <s v="SG-20470"/>
    <s v="Sheri Gordon"/>
    <x v="0"/>
    <s v="United States"/>
    <s v="Rockville"/>
    <x v="39"/>
    <n v="20852"/>
    <x v="3"/>
    <s v="OFF-BI-10000320"/>
    <x v="1"/>
    <x v="8"/>
    <s v="GBC Plastic Binding Combs"/>
    <n v="7.38"/>
    <n v="1"/>
    <n v="0"/>
    <n v="3.6162000000000001"/>
  </r>
  <r>
    <n v="8191"/>
    <s v="US-2017-155866"/>
    <x v="701"/>
    <d v="2017-11-21T00:00:00"/>
    <s v="Standard Class"/>
    <s v="CC-12370"/>
    <s v="Christopher Conant"/>
    <x v="0"/>
    <s v="United States"/>
    <s v="New York City"/>
    <x v="15"/>
    <n v="10011"/>
    <x v="3"/>
    <s v="OFF-PA-10004735"/>
    <x v="1"/>
    <x v="10"/>
    <s v="Xerox 1905"/>
    <n v="38.880000000000003"/>
    <n v="6"/>
    <n v="0"/>
    <n v="18.662400000000002"/>
  </r>
  <r>
    <n v="8192"/>
    <s v="US-2017-155866"/>
    <x v="701"/>
    <d v="2017-11-21T00:00:00"/>
    <s v="Standard Class"/>
    <s v="CC-12370"/>
    <s v="Christopher Conant"/>
    <x v="0"/>
    <s v="United States"/>
    <s v="New York City"/>
    <x v="15"/>
    <n v="10011"/>
    <x v="3"/>
    <s v="FUR-FU-10004091"/>
    <x v="0"/>
    <x v="5"/>
    <s v="Howard Miller 13&quot; Diameter Goldtone Round Wall Clock"/>
    <n v="187.76"/>
    <n v="4"/>
    <n v="0"/>
    <n v="76.9816"/>
  </r>
  <r>
    <n v="8193"/>
    <s v="CA-2015-141327"/>
    <x v="672"/>
    <d v="2015-12-03T00:00:00"/>
    <s v="First Class"/>
    <s v="LR-16915"/>
    <s v="Lena Radford"/>
    <x v="0"/>
    <s v="United States"/>
    <s v="Durham"/>
    <x v="3"/>
    <n v="27707"/>
    <x v="0"/>
    <s v="OFF-BI-10000546"/>
    <x v="1"/>
    <x v="8"/>
    <s v="Avery Durable Binders"/>
    <n v="6.0480000000000009"/>
    <n v="7"/>
    <n v="0.7"/>
    <n v="-4.2336000000000009"/>
  </r>
  <r>
    <n v="8194"/>
    <s v="CA-2015-141327"/>
    <x v="672"/>
    <d v="2015-12-03T00:00:00"/>
    <s v="First Class"/>
    <s v="LR-16915"/>
    <s v="Lena Radford"/>
    <x v="0"/>
    <s v="United States"/>
    <s v="Durham"/>
    <x v="3"/>
    <n v="27707"/>
    <x v="0"/>
    <s v="OFF-AP-10001293"/>
    <x v="1"/>
    <x v="9"/>
    <s v="Belkin 8 Outlet Surge Protector"/>
    <n v="98.352000000000004"/>
    <n v="3"/>
    <n v="0.2"/>
    <n v="9.8351999999999933"/>
  </r>
  <r>
    <n v="8195"/>
    <s v="CA-2015-141327"/>
    <x v="672"/>
    <d v="2015-12-03T00:00:00"/>
    <s v="First Class"/>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s v="Second Class"/>
    <s v="DB-13120"/>
    <s v="David Bremer"/>
    <x v="1"/>
    <s v="United States"/>
    <s v="Santa Barbara"/>
    <x v="1"/>
    <n v="93101"/>
    <x v="1"/>
    <s v="OFF-PA-10004519"/>
    <x v="1"/>
    <x v="10"/>
    <s v="Spiral Phone Message Books with Labels by Adams"/>
    <n v="8.9600000000000009"/>
    <n v="2"/>
    <n v="0"/>
    <n v="4.3904000000000005"/>
  </r>
  <r>
    <n v="8197"/>
    <s v="CA-2017-102736"/>
    <x v="528"/>
    <d v="2017-09-09T00:00:00"/>
    <s v="Standard Class"/>
    <s v="LP-17095"/>
    <s v="Liz Preis"/>
    <x v="0"/>
    <s v="United States"/>
    <s v="Knoxville"/>
    <x v="18"/>
    <n v="37918"/>
    <x v="0"/>
    <s v="TEC-AC-10004568"/>
    <x v="2"/>
    <x v="11"/>
    <s v="Maxell LTO Ultrium - 800 GB"/>
    <n v="89.567999999999998"/>
    <n v="4"/>
    <n v="0.2"/>
    <n v="-1.119600000000009"/>
  </r>
  <r>
    <n v="8198"/>
    <s v="CA-2017-102736"/>
    <x v="528"/>
    <d v="2017-09-09T00:00:00"/>
    <s v="Standard Class"/>
    <s v="LP-17095"/>
    <s v="Liz Preis"/>
    <x v="0"/>
    <s v="United States"/>
    <s v="Knoxville"/>
    <x v="18"/>
    <n v="37918"/>
    <x v="0"/>
    <s v="OFF-AR-10001897"/>
    <x v="1"/>
    <x v="6"/>
    <s v="Model L Table or Wall-Mount Pencil Sharpener"/>
    <n v="71.959999999999994"/>
    <n v="5"/>
    <n v="0.2"/>
    <n v="7.1960000000000015"/>
  </r>
  <r>
    <n v="8199"/>
    <s v="CA-2017-102736"/>
    <x v="528"/>
    <d v="2017-09-09T00:00:00"/>
    <s v="Standard Class"/>
    <s v="LP-17095"/>
    <s v="Liz Preis"/>
    <x v="0"/>
    <s v="United States"/>
    <s v="Knoxville"/>
    <x v="18"/>
    <n v="37918"/>
    <x v="0"/>
    <s v="OFF-PA-10001800"/>
    <x v="1"/>
    <x v="10"/>
    <s v="Xerox 220"/>
    <n v="15.552000000000003"/>
    <n v="3"/>
    <n v="0.2"/>
    <n v="5.4432"/>
  </r>
  <r>
    <n v="8200"/>
    <s v="CA-2017-125269"/>
    <x v="558"/>
    <d v="2017-04-30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s v="Standard Class"/>
    <s v="AF-10870"/>
    <s v="Art Ferguson"/>
    <x v="0"/>
    <s v="United States"/>
    <s v="Chicago"/>
    <x v="10"/>
    <n v="60610"/>
    <x v="2"/>
    <s v="OFF-ST-10004123"/>
    <x v="1"/>
    <x v="4"/>
    <s v="Safco Industrial Wire Shelving System"/>
    <n v="72.784000000000006"/>
    <n v="1"/>
    <n v="0.2"/>
    <n v="-18.196000000000002"/>
  </r>
  <r>
    <n v="8202"/>
    <s v="CA-2015-114811"/>
    <x v="627"/>
    <d v="2015-11-08T00:00:00"/>
    <s v="Same Day"/>
    <s v="KD-16495"/>
    <s v="Keith Dawkins"/>
    <x v="1"/>
    <s v="United States"/>
    <s v="New York City"/>
    <x v="15"/>
    <n v="10024"/>
    <x v="3"/>
    <s v="OFF-ST-10000885"/>
    <x v="1"/>
    <x v="4"/>
    <s v="Fellowes Desktop Hanging File Manager"/>
    <n v="67.150000000000006"/>
    <n v="5"/>
    <n v="0"/>
    <n v="16.787500000000001"/>
  </r>
  <r>
    <n v="8203"/>
    <s v="CA-2015-114811"/>
    <x v="627"/>
    <d v="2015-11-08T00:00:00"/>
    <s v="Same Day"/>
    <s v="KD-16495"/>
    <s v="Keith Dawkins"/>
    <x v="1"/>
    <s v="United States"/>
    <s v="New York City"/>
    <x v="15"/>
    <n v="10024"/>
    <x v="3"/>
    <s v="TEC-PH-10004165"/>
    <x v="2"/>
    <x v="7"/>
    <s v="Mitel MiVoice 5330e IP Phone"/>
    <n v="549.98"/>
    <n v="2"/>
    <n v="0"/>
    <n v="142.9948"/>
  </r>
  <r>
    <n v="8204"/>
    <s v="CA-2015-114811"/>
    <x v="627"/>
    <d v="2015-11-08T00:00:00"/>
    <s v="Same Day"/>
    <s v="KD-16495"/>
    <s v="Keith Dawkins"/>
    <x v="1"/>
    <s v="United States"/>
    <s v="New York City"/>
    <x v="15"/>
    <n v="10024"/>
    <x v="3"/>
    <s v="FUR-FU-10002240"/>
    <x v="0"/>
    <x v="5"/>
    <s v="Nu-Dell EZ-Mount Plastic Wall Frames"/>
    <n v="11.82"/>
    <n v="3"/>
    <n v="0"/>
    <n v="4.7279999999999998"/>
  </r>
  <r>
    <n v="8205"/>
    <s v="CA-2015-114811"/>
    <x v="627"/>
    <d v="2015-11-08T00:00:00"/>
    <s v="Same Day"/>
    <s v="KD-16495"/>
    <s v="Keith Dawkins"/>
    <x v="1"/>
    <s v="United States"/>
    <s v="New York City"/>
    <x v="15"/>
    <n v="10024"/>
    <x v="3"/>
    <s v="TEC-MA-10000045"/>
    <x v="2"/>
    <x v="15"/>
    <s v="Zebra ZM400 Thermal Label Printer"/>
    <n v="4643.8"/>
    <n v="4"/>
    <n v="0"/>
    <n v="2229.0239999999999"/>
  </r>
  <r>
    <n v="8206"/>
    <s v="CA-2015-114811"/>
    <x v="627"/>
    <d v="2015-11-08T00:00:00"/>
    <s v="Same Day"/>
    <s v="KD-16495"/>
    <s v="Keith Dawkins"/>
    <x v="1"/>
    <s v="United States"/>
    <s v="New York City"/>
    <x v="15"/>
    <n v="10024"/>
    <x v="3"/>
    <s v="FUR-CH-10003746"/>
    <x v="0"/>
    <x v="1"/>
    <s v="Hon 4070 Series Pagoda Round Back Stacking Chairs"/>
    <n v="577.76400000000001"/>
    <n v="2"/>
    <n v="0.1"/>
    <n v="115.5528"/>
  </r>
  <r>
    <n v="8207"/>
    <s v="CA-2015-122266"/>
    <x v="33"/>
    <d v="2015-04-30T00:00:00"/>
    <s v="Standard Class"/>
    <s v="SA-20830"/>
    <s v="Sue Ann Reed"/>
    <x v="0"/>
    <s v="United States"/>
    <s v="Daytona Beach"/>
    <x v="2"/>
    <n v="32114"/>
    <x v="0"/>
    <s v="FUR-TA-10000577"/>
    <x v="0"/>
    <x v="3"/>
    <s v="Bretford CR4500 Series Slim Rectangular Table"/>
    <n v="191.5155"/>
    <n v="1"/>
    <n v="0.45"/>
    <n v="-76.606200000000001"/>
  </r>
  <r>
    <n v="8208"/>
    <s v="CA-2015-122266"/>
    <x v="33"/>
    <d v="2015-04-30T00:00:00"/>
    <s v="Standard Class"/>
    <s v="SA-20830"/>
    <s v="Sue Ann Reed"/>
    <x v="0"/>
    <s v="United States"/>
    <s v="Daytona Beach"/>
    <x v="2"/>
    <n v="32114"/>
    <x v="0"/>
    <s v="OFF-AR-10004757"/>
    <x v="1"/>
    <x v="6"/>
    <s v="Crayola Colored Pencils"/>
    <n v="2.6240000000000001"/>
    <n v="1"/>
    <n v="0.2"/>
    <n v="0.42639999999999978"/>
  </r>
  <r>
    <n v="8209"/>
    <s v="CA-2015-141565"/>
    <x v="1181"/>
    <d v="2015-09-24T00:00:00"/>
    <s v="Standard Class"/>
    <s v="BG-11035"/>
    <s v="Barry Gonzalez"/>
    <x v="0"/>
    <s v="United States"/>
    <s v="Nashville"/>
    <x v="18"/>
    <n v="37211"/>
    <x v="0"/>
    <s v="OFF-BI-10000545"/>
    <x v="1"/>
    <x v="8"/>
    <s v="GBC Ibimaster 500 Manual ProClick Binding System"/>
    <n v="1369.7640000000001"/>
    <n v="6"/>
    <n v="0.7"/>
    <n v="-913.17599999999993"/>
  </r>
  <r>
    <n v="8210"/>
    <s v="CA-2015-141565"/>
    <x v="1181"/>
    <d v="2015-09-24T00:00:00"/>
    <s v="Standard Class"/>
    <s v="BG-11035"/>
    <s v="Barry Gonzalez"/>
    <x v="0"/>
    <s v="United States"/>
    <s v="Nashville"/>
    <x v="18"/>
    <n v="37211"/>
    <x v="0"/>
    <s v="OFF-ST-10001522"/>
    <x v="1"/>
    <x v="4"/>
    <s v="Gould Plastics 18-Pocket Panel Bin, 34w x 5-1/4d x 20-1/2h"/>
    <n v="294.36799999999999"/>
    <n v="4"/>
    <n v="0.2"/>
    <n v="-58.873600000000025"/>
  </r>
  <r>
    <n v="8211"/>
    <s v="CA-2017-128769"/>
    <x v="210"/>
    <d v="2017-09-12T00:00:00"/>
    <s v="Standard Class"/>
    <s v="DM-12955"/>
    <s v="Dario Medina"/>
    <x v="1"/>
    <s v="United States"/>
    <s v="Nashville"/>
    <x v="18"/>
    <n v="37211"/>
    <x v="0"/>
    <s v="OFF-AP-10001271"/>
    <x v="1"/>
    <x v="9"/>
    <s v="Eureka The Boss Cordless Rechargeable Stick Vac"/>
    <n v="81.567999999999998"/>
    <n v="2"/>
    <n v="0.2"/>
    <n v="7.1372000000000035"/>
  </r>
  <r>
    <n v="8212"/>
    <s v="CA-2016-116337"/>
    <x v="77"/>
    <d v="2016-11-12T00:00:00"/>
    <s v="Standard Class"/>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s v="Standard Class"/>
    <s v="MC-17845"/>
    <s v="Michael Chen"/>
    <x v="0"/>
    <s v="United States"/>
    <s v="Dallas"/>
    <x v="5"/>
    <n v="75220"/>
    <x v="2"/>
    <s v="OFF-ST-10001272"/>
    <x v="1"/>
    <x v="4"/>
    <s v="Mini 13-1/2 Capacity Data Binder Rack, Pearl"/>
    <n v="314.08800000000002"/>
    <n v="3"/>
    <n v="0.2"/>
    <n v="19.630499999999998"/>
  </r>
  <r>
    <n v="8214"/>
    <s v="CA-2015-120845"/>
    <x v="12"/>
    <d v="2015-10-02T00:00:00"/>
    <s v="Standard Class"/>
    <s v="ML-17395"/>
    <s v="Marina Lichtenstein"/>
    <x v="1"/>
    <s v="United States"/>
    <s v="Murfreesboro"/>
    <x v="18"/>
    <n v="37130"/>
    <x v="0"/>
    <s v="OFF-BI-10001116"/>
    <x v="1"/>
    <x v="8"/>
    <s v="Wilson Jones 1&quot; Hanging DublLock Ring Binders"/>
    <n v="6.3360000000000012"/>
    <n v="4"/>
    <n v="0.7"/>
    <n v="-4.6463999999999981"/>
  </r>
  <r>
    <n v="8215"/>
    <s v="CA-2015-120845"/>
    <x v="12"/>
    <d v="2015-10-02T00:00:00"/>
    <s v="Standard Class"/>
    <s v="ML-17395"/>
    <s v="Marina Lichtenstein"/>
    <x v="1"/>
    <s v="United States"/>
    <s v="Murfreesboro"/>
    <x v="18"/>
    <n v="37130"/>
    <x v="0"/>
    <s v="OFF-PA-10004665"/>
    <x v="1"/>
    <x v="10"/>
    <s v="Advantus Motivational Note Cards"/>
    <n v="10.48"/>
    <n v="1"/>
    <n v="0.2"/>
    <n v="3.7989999999999995"/>
  </r>
  <r>
    <n v="8216"/>
    <s v="CA-2015-120845"/>
    <x v="12"/>
    <d v="2015-10-02T00:00:00"/>
    <s v="Standard Class"/>
    <s v="ML-17395"/>
    <s v="Marina Lichtenstein"/>
    <x v="1"/>
    <s v="United States"/>
    <s v="Murfreesboro"/>
    <x v="18"/>
    <n v="37130"/>
    <x v="0"/>
    <s v="OFF-BI-10004506"/>
    <x v="1"/>
    <x v="8"/>
    <s v="Wilson Jones data.warehouse D-Ring Binders with DublLock"/>
    <n v="2.4690000000000003"/>
    <n v="1"/>
    <n v="0.7"/>
    <n v="-1.8106"/>
  </r>
  <r>
    <n v="8217"/>
    <s v="CA-2015-120845"/>
    <x v="12"/>
    <d v="2015-10-02T00:00:00"/>
    <s v="Standard Class"/>
    <s v="ML-17395"/>
    <s v="Marina Lichtenstein"/>
    <x v="1"/>
    <s v="United States"/>
    <s v="Murfreesboro"/>
    <x v="18"/>
    <n v="37130"/>
    <x v="0"/>
    <s v="OFF-BI-10001982"/>
    <x v="1"/>
    <x v="8"/>
    <s v="Wilson Jones Custom Binder Spines &amp; Labels"/>
    <n v="3.2640000000000007"/>
    <n v="2"/>
    <n v="0.7"/>
    <n v="-2.2847999999999997"/>
  </r>
  <r>
    <n v="8218"/>
    <s v="CA-2014-120775"/>
    <x v="462"/>
    <d v="2014-10-07T00:00:00"/>
    <s v="Standard Class"/>
    <s v="RD-19930"/>
    <s v="Russell D'Ascenzo"/>
    <x v="0"/>
    <s v="United States"/>
    <s v="Dallas"/>
    <x v="5"/>
    <n v="75217"/>
    <x v="2"/>
    <s v="OFF-FA-10002676"/>
    <x v="1"/>
    <x v="13"/>
    <s v="Colored Push Pins"/>
    <n v="4.3440000000000003"/>
    <n v="3"/>
    <n v="0.2"/>
    <n v="0.86879999999999979"/>
  </r>
  <r>
    <n v="8219"/>
    <s v="CA-2014-120775"/>
    <x v="462"/>
    <d v="2014-10-07T00:00:00"/>
    <s v="Standard Class"/>
    <s v="RD-19930"/>
    <s v="Russell D'Ascenzo"/>
    <x v="0"/>
    <s v="United States"/>
    <s v="Dallas"/>
    <x v="5"/>
    <n v="75217"/>
    <x v="2"/>
    <s v="FUR-FU-10000758"/>
    <x v="0"/>
    <x v="5"/>
    <s v="DAX Natural Wood-Tone Poster Frame"/>
    <n v="31.776000000000003"/>
    <n v="3"/>
    <n v="0.6"/>
    <n v="-19.065600000000007"/>
  </r>
  <r>
    <n v="8220"/>
    <s v="CA-2014-120775"/>
    <x v="462"/>
    <d v="2014-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s v="Standard Class"/>
    <s v="RD-19930"/>
    <s v="Russell D'Ascenzo"/>
    <x v="0"/>
    <s v="United States"/>
    <s v="Dallas"/>
    <x v="5"/>
    <n v="75217"/>
    <x v="2"/>
    <s v="OFF-BI-10002609"/>
    <x v="1"/>
    <x v="8"/>
    <s v="Avery Hidden Tab Dividers for Binding Systems"/>
    <n v="1.7879999999999996"/>
    <n v="3"/>
    <n v="0.8"/>
    <n v="-3.0396000000000001"/>
  </r>
  <r>
    <n v="8222"/>
    <s v="CA-2014-120775"/>
    <x v="462"/>
    <d v="2014-10-07T00:00:00"/>
    <s v="Standard Class"/>
    <s v="RD-19930"/>
    <s v="Russell D'Ascenzo"/>
    <x v="0"/>
    <s v="United States"/>
    <s v="Dallas"/>
    <x v="5"/>
    <n v="75217"/>
    <x v="2"/>
    <s v="OFF-FA-10000254"/>
    <x v="1"/>
    <x v="13"/>
    <s v="Sterling Rubber Bands by Alliance"/>
    <n v="15.072000000000001"/>
    <n v="4"/>
    <n v="0.2"/>
    <n v="-3.7680000000000002"/>
  </r>
  <r>
    <n v="8223"/>
    <s v="CA-2014-152905"/>
    <x v="1087"/>
    <d v="2014-02-24T00:00:00"/>
    <s v="Standard Class"/>
    <s v="AB-10015"/>
    <s v="Aaron Bergman"/>
    <x v="0"/>
    <s v="United States"/>
    <s v="Arlington"/>
    <x v="5"/>
    <n v="76017"/>
    <x v="2"/>
    <s v="OFF-ST-10000321"/>
    <x v="1"/>
    <x v="4"/>
    <s v="Akro Stacking Bins"/>
    <n v="12.624000000000001"/>
    <n v="2"/>
    <n v="0.2"/>
    <n v="-2.5248000000000022"/>
  </r>
  <r>
    <n v="8224"/>
    <s v="CA-2016-104633"/>
    <x v="1"/>
    <d v="2016-06-16T00:00:00"/>
    <s v="Standard Class"/>
    <s v="EA-14035"/>
    <s v="Erin Ashbrook"/>
    <x v="1"/>
    <s v="United States"/>
    <s v="Pasadena"/>
    <x v="1"/>
    <n v="91104"/>
    <x v="1"/>
    <s v="OFF-PA-10000241"/>
    <x v="1"/>
    <x v="10"/>
    <s v="IBM Multi-Purpose Copy Paper, 8 1/2 x 11&quot;, Case"/>
    <n v="185.88"/>
    <n v="6"/>
    <n v="0"/>
    <n v="83.645999999999987"/>
  </r>
  <r>
    <n v="8225"/>
    <s v="CA-2016-104633"/>
    <x v="1"/>
    <d v="2016-06-16T00:00:00"/>
    <s v="Standard Class"/>
    <s v="EA-14035"/>
    <s v="Erin Ashbrook"/>
    <x v="1"/>
    <s v="United States"/>
    <s v="Pasadena"/>
    <x v="1"/>
    <n v="91104"/>
    <x v="1"/>
    <s v="OFF-PA-10004782"/>
    <x v="1"/>
    <x v="10"/>
    <s v="Xerox 228"/>
    <n v="12.96"/>
    <n v="2"/>
    <n v="0"/>
    <n v="6.2208000000000006"/>
  </r>
  <r>
    <n v="8226"/>
    <s v="CA-2017-104136"/>
    <x v="752"/>
    <d v="2017-11-04T00:00:00"/>
    <s v="Second Class"/>
    <s v="SF-20065"/>
    <s v="Sandra Flanagan"/>
    <x v="0"/>
    <s v="United States"/>
    <s v="Everett"/>
    <x v="31"/>
    <n v="2149"/>
    <x v="3"/>
    <s v="OFF-PA-10004243"/>
    <x v="1"/>
    <x v="10"/>
    <s v="Xerox 1939"/>
    <n v="189.7"/>
    <n v="10"/>
    <n v="0"/>
    <n v="91.055999999999983"/>
  </r>
  <r>
    <n v="8227"/>
    <s v="CA-2017-104136"/>
    <x v="752"/>
    <d v="2017-11-04T00:00:00"/>
    <s v="Second Class"/>
    <s v="SF-20065"/>
    <s v="Sandra Flanagan"/>
    <x v="0"/>
    <s v="United States"/>
    <s v="Everett"/>
    <x v="31"/>
    <n v="2149"/>
    <x v="3"/>
    <s v="OFF-PA-10001033"/>
    <x v="1"/>
    <x v="10"/>
    <s v="Xerox 1893"/>
    <n v="40.99"/>
    <n v="1"/>
    <n v="0"/>
    <n v="20.085100000000001"/>
  </r>
  <r>
    <n v="8228"/>
    <s v="CA-2016-123050"/>
    <x v="958"/>
    <d v="2016-04-08T00:00:00"/>
    <s v="Second Class"/>
    <s v="BC-11125"/>
    <s v="Becky Castell"/>
    <x v="2"/>
    <s v="United States"/>
    <s v="Troy"/>
    <x v="15"/>
    <n v="12180"/>
    <x v="3"/>
    <s v="FUR-FU-10000723"/>
    <x v="0"/>
    <x v="5"/>
    <s v="Deflect-o EconoMat Studded, No Bevel Mat for Low Pile Carpeting"/>
    <n v="82.64"/>
    <n v="2"/>
    <n v="0"/>
    <n v="7.4376000000000033"/>
  </r>
  <r>
    <n v="8229"/>
    <s v="CA-2016-123050"/>
    <x v="958"/>
    <d v="2016-04-08T00:00:00"/>
    <s v="Second Class"/>
    <s v="BC-11125"/>
    <s v="Becky Castell"/>
    <x v="2"/>
    <s v="United States"/>
    <s v="Troy"/>
    <x v="15"/>
    <n v="12180"/>
    <x v="3"/>
    <s v="OFF-ST-10003455"/>
    <x v="1"/>
    <x v="4"/>
    <s v="Tenex File Box, Personal Filing Tote with Lid, Black"/>
    <n v="31.02"/>
    <n v="2"/>
    <n v="0"/>
    <n v="8.0652000000000008"/>
  </r>
  <r>
    <n v="8230"/>
    <s v="CA-2016-123050"/>
    <x v="958"/>
    <d v="2016-04-08T00:00:00"/>
    <s v="Second Class"/>
    <s v="BC-11125"/>
    <s v="Becky Castell"/>
    <x v="2"/>
    <s v="United States"/>
    <s v="Troy"/>
    <x v="15"/>
    <n v="12180"/>
    <x v="3"/>
    <s v="TEC-AC-10001109"/>
    <x v="2"/>
    <x v="11"/>
    <s v="Logitech Trackman Marble Mouse"/>
    <n v="89.97"/>
    <n v="3"/>
    <n v="0"/>
    <n v="37.787400000000005"/>
  </r>
  <r>
    <n v="8231"/>
    <s v="CA-2016-162355"/>
    <x v="1186"/>
    <d v="2016-07-02T00:00:00"/>
    <s v="Second Class"/>
    <s v="PF-19165"/>
    <s v="Philip Fox"/>
    <x v="0"/>
    <s v="United States"/>
    <s v="Sandy Springs"/>
    <x v="32"/>
    <n v="30328"/>
    <x v="0"/>
    <s v="OFF-AR-10004344"/>
    <x v="1"/>
    <x v="6"/>
    <s v="Bulldog Vacuum Base Pencil Sharpener"/>
    <n v="35.97"/>
    <n v="3"/>
    <n v="0"/>
    <n v="9.7118999999999982"/>
  </r>
  <r>
    <n v="8232"/>
    <s v="CA-2016-162355"/>
    <x v="1186"/>
    <d v="2016-07-02T00:00:00"/>
    <s v="Second Class"/>
    <s v="PF-19165"/>
    <s v="Philip Fox"/>
    <x v="0"/>
    <s v="United States"/>
    <s v="Sandy Springs"/>
    <x v="32"/>
    <n v="30328"/>
    <x v="0"/>
    <s v="FUR-BO-10004695"/>
    <x v="0"/>
    <x v="0"/>
    <s v="O'Sullivan 2-Door Barrister Bookcase in Odessa Pine"/>
    <n v="1266.8599999999999"/>
    <n v="7"/>
    <n v="0"/>
    <n v="291.37779999999987"/>
  </r>
  <r>
    <n v="8233"/>
    <s v="CA-2014-158225"/>
    <x v="358"/>
    <d v="2014-09-28T00:00:00"/>
    <s v="Standard Class"/>
    <s v="SE-20110"/>
    <s v="Sanjit Engle"/>
    <x v="0"/>
    <s v="United States"/>
    <s v="San Jose"/>
    <x v="1"/>
    <n v="95123"/>
    <x v="1"/>
    <s v="OFF-ST-10000675"/>
    <x v="1"/>
    <x v="4"/>
    <s v="File Shuttle II and Handi-File, Black"/>
    <n v="169.45"/>
    <n v="5"/>
    <n v="0"/>
    <n v="42.362499999999997"/>
  </r>
  <r>
    <n v="8234"/>
    <s v="CA-2014-158225"/>
    <x v="358"/>
    <d v="2014-09-28T00:00:00"/>
    <s v="Standard Class"/>
    <s v="SE-20110"/>
    <s v="Sanjit Engle"/>
    <x v="0"/>
    <s v="United States"/>
    <s v="San Jose"/>
    <x v="1"/>
    <n v="95123"/>
    <x v="1"/>
    <s v="OFF-ST-10002301"/>
    <x v="1"/>
    <x v="4"/>
    <s v="Tennsco Commercial Shelving"/>
    <n v="40.68"/>
    <n v="2"/>
    <n v="0"/>
    <n v="0.40679999999999694"/>
  </r>
  <r>
    <n v="8235"/>
    <s v="CA-2017-102204"/>
    <x v="927"/>
    <d v="2017-05-06T00:00:00"/>
    <s v="Standard Class"/>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s v="Standard Class"/>
    <s v="CJ-12010"/>
    <s v="Caroline Jumper"/>
    <x v="0"/>
    <s v="United States"/>
    <s v="Jacksonville"/>
    <x v="2"/>
    <n v="32216"/>
    <x v="0"/>
    <s v="FUR-TA-10001889"/>
    <x v="0"/>
    <x v="3"/>
    <s v="Bush Advantage Collection Racetrack Conference Table"/>
    <n v="933.26200000000006"/>
    <n v="4"/>
    <n v="0.45"/>
    <n v="-458.14679999999998"/>
  </r>
  <r>
    <n v="8237"/>
    <s v="CA-2017-102204"/>
    <x v="927"/>
    <d v="2017-05-06T00:00:00"/>
    <s v="Standard Class"/>
    <s v="CJ-12010"/>
    <s v="Caroline Jumper"/>
    <x v="0"/>
    <s v="United States"/>
    <s v="Jacksonville"/>
    <x v="2"/>
    <n v="32216"/>
    <x v="0"/>
    <s v="FUR-CH-10002024"/>
    <x v="0"/>
    <x v="1"/>
    <s v="HON 5400 Series Task Chairs for Big and Tall"/>
    <n v="2803.92"/>
    <n v="5"/>
    <n v="0.2"/>
    <n v="0"/>
  </r>
  <r>
    <n v="8238"/>
    <s v="CA-2017-103065"/>
    <x v="179"/>
    <d v="2017-10-20T00:00:00"/>
    <s v="Same Day"/>
    <s v="PT-19090"/>
    <s v="Pete Takahito"/>
    <x v="0"/>
    <s v="United States"/>
    <s v="Jacksonville"/>
    <x v="2"/>
    <n v="32216"/>
    <x v="0"/>
    <s v="OFF-ST-10000617"/>
    <x v="1"/>
    <x v="4"/>
    <s v="Woodgrain Magazine Files by Perma"/>
    <n v="4.7679999999999998"/>
    <n v="2"/>
    <n v="0.2"/>
    <n v="-0.7748000000000006"/>
  </r>
  <r>
    <n v="8239"/>
    <s v="CA-2017-103065"/>
    <x v="179"/>
    <d v="2017-10-20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s v="Same Day"/>
    <s v="PT-19090"/>
    <s v="Pete Takahito"/>
    <x v="0"/>
    <s v="United States"/>
    <s v="Jacksonville"/>
    <x v="2"/>
    <n v="32216"/>
    <x v="0"/>
    <s v="OFF-AR-10003251"/>
    <x v="1"/>
    <x v="6"/>
    <s v="Prang Drawing Pencil Set"/>
    <n v="4.4479999999999995"/>
    <n v="2"/>
    <n v="0.2"/>
    <n v="1.1119999999999999"/>
  </r>
  <r>
    <n v="8241"/>
    <s v="CA-2017-103065"/>
    <x v="179"/>
    <d v="2017-10-20T00:00:00"/>
    <s v="Same Day"/>
    <s v="PT-19090"/>
    <s v="Pete Takahito"/>
    <x v="0"/>
    <s v="United States"/>
    <s v="Jacksonville"/>
    <x v="2"/>
    <n v="32216"/>
    <x v="0"/>
    <s v="FUR-FU-10000175"/>
    <x v="0"/>
    <x v="5"/>
    <s v="DAX Wood Document Frame."/>
    <n v="43.936000000000007"/>
    <n v="4"/>
    <n v="0.2"/>
    <n v="6.0411999999999964"/>
  </r>
  <r>
    <n v="8242"/>
    <s v="CA-2014-109855"/>
    <x v="416"/>
    <d v="2014-09-05T00:00:00"/>
    <s v="Standard Class"/>
    <s v="LH-16900"/>
    <s v="Lena Hernandez"/>
    <x v="0"/>
    <s v="United States"/>
    <s v="New York City"/>
    <x v="15"/>
    <n v="10009"/>
    <x v="3"/>
    <s v="OFF-BI-10004716"/>
    <x v="1"/>
    <x v="8"/>
    <s v="Wilson Jones Hanging Recycled Pressboard Data Binders"/>
    <n v="23.744"/>
    <n v="2"/>
    <n v="0.2"/>
    <n v="8.3103999999999996"/>
  </r>
  <r>
    <n v="8243"/>
    <s v="CA-2014-109855"/>
    <x v="416"/>
    <d v="2014-09-05T00:00:00"/>
    <s v="Standard Class"/>
    <s v="LH-16900"/>
    <s v="Lena Hernandez"/>
    <x v="0"/>
    <s v="United States"/>
    <s v="New York City"/>
    <x v="15"/>
    <n v="10009"/>
    <x v="3"/>
    <s v="TEC-AC-10002842"/>
    <x v="2"/>
    <x v="11"/>
    <s v="WD My Passport Ultra 2TB Portable External Hard Drive"/>
    <n v="357"/>
    <n v="3"/>
    <n v="0"/>
    <n v="57.120000000000019"/>
  </r>
  <r>
    <n v="8244"/>
    <s v="CA-2014-109897"/>
    <x v="1132"/>
    <d v="2014-08-16T00:00:00"/>
    <s v="Standard Class"/>
    <s v="BW-11200"/>
    <s v="Ben Wallace"/>
    <x v="0"/>
    <s v="United States"/>
    <s v="San Francisco"/>
    <x v="1"/>
    <n v="94122"/>
    <x v="1"/>
    <s v="TEC-PH-10003691"/>
    <x v="2"/>
    <x v="7"/>
    <s v="BlackBerry Q10"/>
    <n v="806.33600000000001"/>
    <n v="8"/>
    <n v="0.2"/>
    <n v="50.396000000000015"/>
  </r>
  <r>
    <n v="8245"/>
    <s v="CA-2014-109897"/>
    <x v="1132"/>
    <d v="2014-08-16T00:00:00"/>
    <s v="Standard Class"/>
    <s v="BW-11200"/>
    <s v="Ben Wallace"/>
    <x v="0"/>
    <s v="United States"/>
    <s v="San Francisco"/>
    <x v="1"/>
    <n v="94122"/>
    <x v="1"/>
    <s v="FUR-FU-10002878"/>
    <x v="0"/>
    <x v="5"/>
    <s v="Seth Thomas 14&quot; Day/Date Wall Clock"/>
    <n v="85.44"/>
    <n v="3"/>
    <n v="0"/>
    <n v="31.612800000000004"/>
  </r>
  <r>
    <n v="8246"/>
    <s v="US-2014-143581"/>
    <x v="710"/>
    <d v="2014-08-23T00:00:00"/>
    <s v="Standard Class"/>
    <s v="BS-11365"/>
    <s v="Bill Shonely"/>
    <x v="1"/>
    <s v="United States"/>
    <s v="Columbus"/>
    <x v="32"/>
    <n v="31907"/>
    <x v="0"/>
    <s v="OFF-ST-10000991"/>
    <x v="1"/>
    <x v="4"/>
    <s v="Space Solutions HD Industrial Steel Shelving."/>
    <n v="344.90999999999997"/>
    <n v="3"/>
    <n v="0"/>
    <n v="10.347300000000004"/>
  </r>
  <r>
    <n v="8247"/>
    <s v="CA-2015-129217"/>
    <x v="1187"/>
    <d v="2015-05-10T00:00:00"/>
    <s v="Same Day"/>
    <s v="DP-13390"/>
    <s v="Dennis Pardue"/>
    <x v="2"/>
    <s v="United States"/>
    <s v="Aurora"/>
    <x v="10"/>
    <n v="60505"/>
    <x v="2"/>
    <s v="OFF-AP-10002439"/>
    <x v="1"/>
    <x v="9"/>
    <s v="Tripp Lite Isotel 8 Ultra 8 Outlet Metal Surge"/>
    <n v="70.969999999999985"/>
    <n v="5"/>
    <n v="0.8"/>
    <n v="-191.619"/>
  </r>
  <r>
    <n v="8248"/>
    <s v="CA-2015-129217"/>
    <x v="1187"/>
    <d v="2015-05-10T00:00:00"/>
    <s v="Same Day"/>
    <s v="DP-13390"/>
    <s v="Dennis Pardue"/>
    <x v="2"/>
    <s v="United States"/>
    <s v="Aurora"/>
    <x v="10"/>
    <n v="60505"/>
    <x v="2"/>
    <s v="OFF-AR-10004602"/>
    <x v="1"/>
    <x v="6"/>
    <s v="Boston KS Multi-Size Manual Pencil Sharpener"/>
    <n v="36.783999999999999"/>
    <n v="2"/>
    <n v="0.2"/>
    <n v="3.6784000000000017"/>
  </r>
  <r>
    <n v="8249"/>
    <s v="CA-2016-133816"/>
    <x v="1120"/>
    <d v="2016-05-13T00:00:00"/>
    <s v="Second Class"/>
    <s v="CS-12400"/>
    <s v="Christopher Schild"/>
    <x v="2"/>
    <s v="United States"/>
    <s v="Philadelphia"/>
    <x v="9"/>
    <n v="19134"/>
    <x v="3"/>
    <s v="TEC-PH-10001795"/>
    <x v="2"/>
    <x v="7"/>
    <s v="ClearOne CHATAttach 160 - speaker phone"/>
    <n v="743.98799999999994"/>
    <n v="2"/>
    <n v="0.4"/>
    <n v="-123.9980000000001"/>
  </r>
  <r>
    <n v="8250"/>
    <s v="CA-2015-140221"/>
    <x v="616"/>
    <d v="2015-03-09T00:00:00"/>
    <s v="Second Class"/>
    <s v="MS-17365"/>
    <s v="Maribeth Schnelling"/>
    <x v="0"/>
    <s v="United States"/>
    <s v="Chicago"/>
    <x v="10"/>
    <n v="60653"/>
    <x v="2"/>
    <s v="OFF-BI-10002854"/>
    <x v="1"/>
    <x v="8"/>
    <s v="Performers Binder/Pad Holder, Black"/>
    <n v="11.211999999999998"/>
    <n v="2"/>
    <n v="0.8"/>
    <n v="-16.818000000000005"/>
  </r>
  <r>
    <n v="8251"/>
    <s v="CA-2015-140221"/>
    <x v="616"/>
    <d v="2015-03-09T00:00:00"/>
    <s v="Second Class"/>
    <s v="MS-17365"/>
    <s v="Maribeth Schnelling"/>
    <x v="0"/>
    <s v="United States"/>
    <s v="Chicago"/>
    <x v="10"/>
    <n v="60653"/>
    <x v="2"/>
    <s v="FUR-FU-10000023"/>
    <x v="0"/>
    <x v="5"/>
    <s v="Eldon Wave Desk Accessories"/>
    <n v="4.7119999999999997"/>
    <n v="2"/>
    <n v="0.6"/>
    <n v="-1.8847999999999994"/>
  </r>
  <r>
    <n v="8252"/>
    <s v="CA-2015-140221"/>
    <x v="616"/>
    <d v="2015-03-09T00:00:00"/>
    <s v="Second Class"/>
    <s v="MS-17365"/>
    <s v="Maribeth Schnelling"/>
    <x v="0"/>
    <s v="United States"/>
    <s v="Chicago"/>
    <x v="10"/>
    <n v="60653"/>
    <x v="2"/>
    <s v="OFF-AP-10000828"/>
    <x v="1"/>
    <x v="9"/>
    <s v="Avanti 4.4 Cu. Ft. Refrigerator"/>
    <n v="180.97999999999996"/>
    <n v="5"/>
    <n v="0.8"/>
    <n v="-470.548"/>
  </r>
  <r>
    <n v="8253"/>
    <s v="CA-2015-140221"/>
    <x v="616"/>
    <d v="2015-03-09T00:00:00"/>
    <s v="Second Class"/>
    <s v="MS-17365"/>
    <s v="Maribeth Schnelling"/>
    <x v="0"/>
    <s v="United States"/>
    <s v="Chicago"/>
    <x v="10"/>
    <n v="60653"/>
    <x v="2"/>
    <s v="OFF-ST-10000777"/>
    <x v="1"/>
    <x v="4"/>
    <s v="Companion Letter/Legal File, Black"/>
    <n v="60.415999999999997"/>
    <n v="2"/>
    <n v="0.2"/>
    <n v="6.0416000000000025"/>
  </r>
  <r>
    <n v="8254"/>
    <s v="CA-2017-152310"/>
    <x v="801"/>
    <d v="2017-08-19T00:00:00"/>
    <s v="Standard Class"/>
    <s v="DK-12895"/>
    <s v="Dana Kaydos"/>
    <x v="0"/>
    <s v="United States"/>
    <s v="Seattle"/>
    <x v="4"/>
    <n v="98103"/>
    <x v="1"/>
    <s v="TEC-CO-10000971"/>
    <x v="2"/>
    <x v="16"/>
    <s v="Hewlett Packard 310 Color Digital Copier"/>
    <n v="299.99"/>
    <n v="1"/>
    <n v="0"/>
    <n v="89.996999999999986"/>
  </r>
  <r>
    <n v="8255"/>
    <s v="CA-2017-152310"/>
    <x v="801"/>
    <d v="2017-08-19T00:00:00"/>
    <s v="Standard Class"/>
    <s v="DK-12895"/>
    <s v="Dana Kaydos"/>
    <x v="0"/>
    <s v="United States"/>
    <s v="Seattle"/>
    <x v="4"/>
    <n v="98103"/>
    <x v="1"/>
    <s v="OFF-PA-10003134"/>
    <x v="1"/>
    <x v="10"/>
    <s v="Xerox 1937"/>
    <n v="192.16"/>
    <n v="4"/>
    <n v="0"/>
    <n v="92.236799999999988"/>
  </r>
  <r>
    <n v="8256"/>
    <s v="CA-2017-152310"/>
    <x v="801"/>
    <d v="2017-08-19T00:00:00"/>
    <s v="Standard Class"/>
    <s v="DK-12895"/>
    <s v="Dana Kaydos"/>
    <x v="0"/>
    <s v="United States"/>
    <s v="Seattle"/>
    <x v="4"/>
    <n v="98103"/>
    <x v="1"/>
    <s v="TEC-PH-10002538"/>
    <x v="2"/>
    <x v="7"/>
    <s v="Grandstream GXP1160 VoIP phone"/>
    <n v="242.624"/>
    <n v="8"/>
    <n v="0.2"/>
    <n v="27.295199999999973"/>
  </r>
  <r>
    <n v="8257"/>
    <s v="CA-2017-152310"/>
    <x v="801"/>
    <d v="2017-08-19T00:00:00"/>
    <s v="Standard Class"/>
    <s v="DK-12895"/>
    <s v="Dana Kaydos"/>
    <x v="0"/>
    <s v="United States"/>
    <s v="Seattle"/>
    <x v="4"/>
    <n v="98103"/>
    <x v="1"/>
    <s v="OFF-ST-10001228"/>
    <x v="1"/>
    <x v="4"/>
    <s v="Personal File Boxes with Fold-Down Carry Handle"/>
    <n v="46.74"/>
    <n v="3"/>
    <n v="0"/>
    <n v="11.684999999999999"/>
  </r>
  <r>
    <n v="8258"/>
    <s v="CA-2017-152310"/>
    <x v="801"/>
    <d v="2017-08-19T00:00:00"/>
    <s v="Standard Class"/>
    <s v="DK-12895"/>
    <s v="Dana Kaydos"/>
    <x v="0"/>
    <s v="United States"/>
    <s v="Seattle"/>
    <x v="4"/>
    <n v="98103"/>
    <x v="1"/>
    <s v="TEC-AC-10000397"/>
    <x v="2"/>
    <x v="11"/>
    <s v="Perixx PERIBOARD-512B, Ergonomic Split Keyboard"/>
    <n v="174.95000000000002"/>
    <n v="5"/>
    <n v="0"/>
    <n v="12.246500000000005"/>
  </r>
  <r>
    <n v="8259"/>
    <s v="CA-2017-152310"/>
    <x v="801"/>
    <d v="2017-08-19T00:00:00"/>
    <s v="Standard Class"/>
    <s v="DK-12895"/>
    <s v="Dana Kaydos"/>
    <x v="0"/>
    <s v="United States"/>
    <s v="Seattle"/>
    <x v="4"/>
    <n v="98103"/>
    <x v="1"/>
    <s v="OFF-BI-10004308"/>
    <x v="1"/>
    <x v="8"/>
    <s v="Avery Legal 4-Ring Binder"/>
    <n v="100.70400000000001"/>
    <n v="6"/>
    <n v="0.2"/>
    <n v="37.763999999999996"/>
  </r>
  <r>
    <n v="8260"/>
    <s v="CA-2016-118101"/>
    <x v="190"/>
    <d v="2016-06-26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s v="Same Day"/>
    <s v="SN-20560"/>
    <s v="Skye Norling"/>
    <x v="2"/>
    <s v="United States"/>
    <s v="Roseville"/>
    <x v="12"/>
    <n v="48066"/>
    <x v="2"/>
    <s v="OFF-BI-10000773"/>
    <x v="1"/>
    <x v="8"/>
    <s v="Insertable Tab Post Binder Dividers"/>
    <n v="8.02"/>
    <n v="1"/>
    <n v="0"/>
    <n v="3.7693999999999992"/>
  </r>
  <r>
    <n v="8262"/>
    <s v="CA-2016-118101"/>
    <x v="190"/>
    <d v="2016-06-26T00:00:00"/>
    <s v="Same Day"/>
    <s v="SN-20560"/>
    <s v="Skye Norling"/>
    <x v="2"/>
    <s v="United States"/>
    <s v="Roseville"/>
    <x v="12"/>
    <n v="48066"/>
    <x v="2"/>
    <s v="OFF-ST-10001837"/>
    <x v="1"/>
    <x v="4"/>
    <s v="SAFCO Mobile Desk Side File, Wire Frame"/>
    <n v="171.04"/>
    <n v="4"/>
    <n v="0"/>
    <n v="44.470399999999998"/>
  </r>
  <r>
    <n v="8263"/>
    <s v="CA-2016-100307"/>
    <x v="272"/>
    <d v="2016-12-19T00:00:00"/>
    <s v="Standard Class"/>
    <s v="TC-21475"/>
    <s v="Tony Chapman"/>
    <x v="2"/>
    <s v="United States"/>
    <s v="Fayetteville"/>
    <x v="36"/>
    <n v="72701"/>
    <x v="0"/>
    <s v="OFF-PA-10002552"/>
    <x v="1"/>
    <x v="10"/>
    <s v="Xerox 1958"/>
    <n v="19.440000000000001"/>
    <n v="3"/>
    <n v="0"/>
    <n v="9.3312000000000008"/>
  </r>
  <r>
    <n v="8264"/>
    <s v="CA-2015-138457"/>
    <x v="1023"/>
    <d v="2015-09-17T00:00:00"/>
    <s v="Standard Class"/>
    <s v="AM-10705"/>
    <s v="Anne McFarland"/>
    <x v="0"/>
    <s v="United States"/>
    <s v="Jacksonville"/>
    <x v="3"/>
    <n v="28540"/>
    <x v="0"/>
    <s v="OFF-BI-10000014"/>
    <x v="1"/>
    <x v="8"/>
    <s v="Heavy-Duty E-Z-D Binders"/>
    <n v="13.092000000000002"/>
    <n v="4"/>
    <n v="0.7"/>
    <n v="-10.037199999999999"/>
  </r>
  <r>
    <n v="8265"/>
    <s v="CA-2014-131800"/>
    <x v="125"/>
    <d v="2015-01-04T00:00:00"/>
    <s v="Standard Class"/>
    <s v="AJ-10960"/>
    <s v="Astrea Jones"/>
    <x v="0"/>
    <s v="United States"/>
    <s v="New York City"/>
    <x v="15"/>
    <n v="10035"/>
    <x v="3"/>
    <s v="OFF-AP-10004136"/>
    <x v="1"/>
    <x v="9"/>
    <s v="Kensington 6 Outlet SmartSocket Surge Protector"/>
    <n v="122.94"/>
    <n v="3"/>
    <n v="0"/>
    <n v="30.734999999999992"/>
  </r>
  <r>
    <n v="8266"/>
    <s v="CA-2014-131800"/>
    <x v="125"/>
    <d v="2015-01-04T00:00:00"/>
    <s v="Standard Class"/>
    <s v="AJ-10960"/>
    <s v="Astrea Jones"/>
    <x v="0"/>
    <s v="United States"/>
    <s v="New York City"/>
    <x v="15"/>
    <n v="10035"/>
    <x v="3"/>
    <s v="OFF-BI-10003429"/>
    <x v="1"/>
    <x v="8"/>
    <s v="Cardinal HOLDit! Binder Insert Strips,Extra Strips"/>
    <n v="35.448"/>
    <n v="7"/>
    <n v="0.2"/>
    <n v="12.8499"/>
  </r>
  <r>
    <n v="8267"/>
    <s v="CA-2014-118304"/>
    <x v="333"/>
    <d v="2014-05-04T00:00:00"/>
    <s v="Standard Class"/>
    <s v="KH-16360"/>
    <s v="Katherine Hughes"/>
    <x v="0"/>
    <s v="United States"/>
    <s v="Dover"/>
    <x v="13"/>
    <n v="19901"/>
    <x v="3"/>
    <s v="TEC-PH-10000376"/>
    <x v="2"/>
    <x v="7"/>
    <s v="Square Credit Card Reader"/>
    <n v="19.98"/>
    <n v="2"/>
    <n v="0"/>
    <n v="5.1948000000000008"/>
  </r>
  <r>
    <n v="8268"/>
    <s v="CA-2017-121790"/>
    <x v="289"/>
    <d v="2017-02-06T00:00:00"/>
    <s v="Standard Class"/>
    <s v="LP-17095"/>
    <s v="Liz Preis"/>
    <x v="0"/>
    <s v="United States"/>
    <s v="Aurora"/>
    <x v="10"/>
    <n v="60505"/>
    <x v="2"/>
    <s v="FUR-TA-10003469"/>
    <x v="0"/>
    <x v="3"/>
    <s v="Balt Split Level Computer Training Table"/>
    <n v="69.375"/>
    <n v="1"/>
    <n v="0.5"/>
    <n v="-47.174999999999997"/>
  </r>
  <r>
    <n v="8269"/>
    <s v="CA-2017-121790"/>
    <x v="289"/>
    <d v="2017-02-06T00:00:00"/>
    <s v="Standard Class"/>
    <s v="LP-17095"/>
    <s v="Liz Preis"/>
    <x v="0"/>
    <s v="United States"/>
    <s v="Aurora"/>
    <x v="10"/>
    <n v="60505"/>
    <x v="2"/>
    <s v="OFF-SU-10004231"/>
    <x v="1"/>
    <x v="14"/>
    <s v="Acme Tagit Stainless Steel Antibacterial Scissors"/>
    <n v="31.680000000000003"/>
    <n v="4"/>
    <n v="0.2"/>
    <n v="2.7719999999999994"/>
  </r>
  <r>
    <n v="8270"/>
    <s v="CA-2017-121790"/>
    <x v="289"/>
    <d v="2017-02-06T00:00:00"/>
    <s v="Standard Class"/>
    <s v="LP-17095"/>
    <s v="Liz Preis"/>
    <x v="0"/>
    <s v="United States"/>
    <s v="Aurora"/>
    <x v="10"/>
    <n v="60505"/>
    <x v="2"/>
    <s v="TEC-PH-10002584"/>
    <x v="2"/>
    <x v="7"/>
    <s v="Samsung Galaxy S4"/>
    <n v="2003.1680000000001"/>
    <n v="4"/>
    <n v="0.2"/>
    <n v="250.39599999999984"/>
  </r>
  <r>
    <n v="8271"/>
    <s v="CA-2017-121790"/>
    <x v="289"/>
    <d v="2017-02-06T00:00:00"/>
    <s v="Standard Class"/>
    <s v="LP-17095"/>
    <s v="Liz Preis"/>
    <x v="0"/>
    <s v="United States"/>
    <s v="Aurora"/>
    <x v="10"/>
    <n v="60505"/>
    <x v="2"/>
    <s v="OFF-AR-10003602"/>
    <x v="1"/>
    <x v="6"/>
    <s v="Quartet Omega Colored Chalk, 12/Pack"/>
    <n v="9.3439999999999994"/>
    <n v="2"/>
    <n v="0.2"/>
    <n v="3.1535999999999995"/>
  </r>
  <r>
    <n v="8272"/>
    <s v="CA-2016-169670"/>
    <x v="591"/>
    <d v="2016-12-31T00:00:00"/>
    <s v="Standard Class"/>
    <s v="JE-15715"/>
    <s v="Joe Elijah"/>
    <x v="0"/>
    <s v="United States"/>
    <s v="New York City"/>
    <x v="15"/>
    <n v="10009"/>
    <x v="3"/>
    <s v="FUR-CH-10002331"/>
    <x v="0"/>
    <x v="1"/>
    <s v="Hon 4700 Series Mobuis Mid-Back Task Chairs with Adjustable Arms"/>
    <n v="2563.056"/>
    <n v="8"/>
    <n v="0.1"/>
    <n v="313.26239999999967"/>
  </r>
  <r>
    <n v="8273"/>
    <s v="CA-2016-139549"/>
    <x v="201"/>
    <d v="2016-10-25T00:00:00"/>
    <s v="Standard Class"/>
    <s v="MY-18295"/>
    <s v="Muhammed Yedwab"/>
    <x v="1"/>
    <s v="United States"/>
    <s v="El Cajon"/>
    <x v="1"/>
    <n v="92020"/>
    <x v="1"/>
    <s v="FUR-CH-10001802"/>
    <x v="0"/>
    <x v="1"/>
    <s v="Hon Every-Day Chair Series Swivel Task Chairs"/>
    <n v="387.13600000000002"/>
    <n v="4"/>
    <n v="0.2"/>
    <n v="4.8391999999999911"/>
  </r>
  <r>
    <n v="8274"/>
    <s v="CA-2015-104059"/>
    <x v="385"/>
    <d v="2015-06-15T00:00:00"/>
    <s v="Second Class"/>
    <s v="FC-14245"/>
    <s v="Frank Carlisle"/>
    <x v="2"/>
    <s v="United States"/>
    <s v="Springfield"/>
    <x v="24"/>
    <n v="45503"/>
    <x v="3"/>
    <s v="OFF-AR-10000634"/>
    <x v="1"/>
    <x v="6"/>
    <s v="Newell 320"/>
    <n v="3.4240000000000004"/>
    <n v="1"/>
    <n v="0.2"/>
    <n v="0.29960000000000009"/>
  </r>
  <r>
    <n v="8275"/>
    <s v="CA-2017-164112"/>
    <x v="160"/>
    <d v="2017-07-04T00:00:00"/>
    <s v="Standard Class"/>
    <s v="ND-18460"/>
    <s v="Neil Ducich"/>
    <x v="1"/>
    <s v="United States"/>
    <s v="Mount Vernon"/>
    <x v="15"/>
    <n v="10550"/>
    <x v="3"/>
    <s v="OFF-ST-10002615"/>
    <x v="1"/>
    <x v="4"/>
    <s v="Dual Level, Single-Width Filing Carts"/>
    <n v="1085.42"/>
    <n v="7"/>
    <n v="0"/>
    <n v="282.20920000000001"/>
  </r>
  <r>
    <n v="8276"/>
    <s v="CA-2015-143882"/>
    <x v="153"/>
    <d v="2015-06-30T00:00:00"/>
    <s v="Standard Class"/>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s v="Standard Class"/>
    <s v="LC-16960"/>
    <s v="Lindsay Castell"/>
    <x v="2"/>
    <s v="United States"/>
    <s v="Tampa"/>
    <x v="2"/>
    <n v="33614"/>
    <x v="0"/>
    <s v="OFF-BI-10003727"/>
    <x v="1"/>
    <x v="8"/>
    <s v="Avery Durable Slant Ring Binders With Label Holder"/>
    <n v="3.762"/>
    <n v="3"/>
    <n v="0.7"/>
    <n v="-2.758799999999999"/>
  </r>
  <r>
    <n v="8278"/>
    <s v="US-2016-139262"/>
    <x v="823"/>
    <d v="2016-02-25T00:00:00"/>
    <s v="Standard Class"/>
    <s v="LC-16960"/>
    <s v="Lindsay Castell"/>
    <x v="2"/>
    <s v="United States"/>
    <s v="Tampa"/>
    <x v="2"/>
    <n v="33614"/>
    <x v="0"/>
    <s v="OFF-BI-10002026"/>
    <x v="1"/>
    <x v="8"/>
    <s v="Avery Arch Ring Binders"/>
    <n v="34.860000000000007"/>
    <n v="2"/>
    <n v="0.7"/>
    <n v="-26.726000000000006"/>
  </r>
  <r>
    <n v="8279"/>
    <s v="US-2016-139262"/>
    <x v="823"/>
    <d v="2016-02-25T00:00:00"/>
    <s v="Standard Class"/>
    <s v="LC-16960"/>
    <s v="Lindsay Castell"/>
    <x v="2"/>
    <s v="United States"/>
    <s v="Tampa"/>
    <x v="2"/>
    <n v="33614"/>
    <x v="0"/>
    <s v="OFF-ST-10001496"/>
    <x v="1"/>
    <x v="4"/>
    <s v="Standard Rollaway File with Lock"/>
    <n v="432.45600000000002"/>
    <n v="3"/>
    <n v="0.2"/>
    <n v="32.434200000000004"/>
  </r>
  <r>
    <n v="8280"/>
    <s v="CA-2017-146192"/>
    <x v="300"/>
    <d v="2017-04-26T00:00:00"/>
    <s v="Standard Class"/>
    <s v="BD-11725"/>
    <s v="Bruce Degenhardt"/>
    <x v="0"/>
    <s v="United States"/>
    <s v="Columbus"/>
    <x v="32"/>
    <n v="31907"/>
    <x v="0"/>
    <s v="OFF-ST-10003716"/>
    <x v="1"/>
    <x v="4"/>
    <s v="Tennsco Double-Tier Lockers"/>
    <n v="675.06000000000006"/>
    <n v="3"/>
    <n v="0"/>
    <n v="87.757800000000003"/>
  </r>
  <r>
    <n v="8281"/>
    <s v="CA-2017-134810"/>
    <x v="1188"/>
    <d v="2017-05-10T00:00:00"/>
    <s v="First Class"/>
    <s v="MC-17605"/>
    <s v="Matt Connell"/>
    <x v="1"/>
    <s v="United States"/>
    <s v="Jacksonville"/>
    <x v="3"/>
    <n v="28540"/>
    <x v="0"/>
    <s v="OFF-EN-10002504"/>
    <x v="1"/>
    <x v="12"/>
    <s v="Tyvek  Top-Opening Peel &amp; Seel Envelopes, Plain White"/>
    <n v="65.231999999999999"/>
    <n v="3"/>
    <n v="0.2"/>
    <n v="22.015799999999999"/>
  </r>
  <r>
    <n v="8282"/>
    <s v="CA-2017-134810"/>
    <x v="1188"/>
    <d v="2017-05-10T00:00:00"/>
    <s v="First Class"/>
    <s v="MC-17605"/>
    <s v="Matt Connell"/>
    <x v="1"/>
    <s v="United States"/>
    <s v="Jacksonville"/>
    <x v="3"/>
    <n v="28540"/>
    <x v="0"/>
    <s v="FUR-CH-10001270"/>
    <x v="0"/>
    <x v="1"/>
    <s v="Harbour Creations Steel Folding Chair"/>
    <n v="207"/>
    <n v="3"/>
    <n v="0.2"/>
    <n v="25.874999999999972"/>
  </r>
  <r>
    <n v="8283"/>
    <s v="CA-2015-154284"/>
    <x v="379"/>
    <d v="2015-12-26T00:00:00"/>
    <s v="Second Class"/>
    <s v="SZ-20035"/>
    <s v="Sam Zeldin"/>
    <x v="2"/>
    <s v="United States"/>
    <s v="Saint Charles"/>
    <x v="10"/>
    <n v="60174"/>
    <x v="2"/>
    <s v="TEC-MA-10004241"/>
    <x v="2"/>
    <x v="15"/>
    <s v="Star Micronics TSP800 TSP847IIU Receipt Printer"/>
    <n v="600.53"/>
    <n v="2"/>
    <n v="0.3"/>
    <n v="137.26399999999995"/>
  </r>
  <r>
    <n v="8284"/>
    <s v="CA-2015-154284"/>
    <x v="379"/>
    <d v="2015-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s v="Second Class"/>
    <s v="SZ-20035"/>
    <s v="Sam Zeldin"/>
    <x v="2"/>
    <s v="United States"/>
    <s v="Saint Charles"/>
    <x v="10"/>
    <n v="60174"/>
    <x v="2"/>
    <s v="TEC-AC-10003198"/>
    <x v="2"/>
    <x v="11"/>
    <s v="Enermax Acrylux Wireless Keyboard"/>
    <n v="637.44000000000005"/>
    <n v="8"/>
    <n v="0.2"/>
    <n v="135.45599999999996"/>
  </r>
  <r>
    <n v="8286"/>
    <s v="CA-2015-154284"/>
    <x v="379"/>
    <d v="2015-12-26T00:00:00"/>
    <s v="Second Class"/>
    <s v="SZ-20035"/>
    <s v="Sam Zeldin"/>
    <x v="2"/>
    <s v="United States"/>
    <s v="Saint Charles"/>
    <x v="10"/>
    <n v="60174"/>
    <x v="2"/>
    <s v="FUR-FU-10003039"/>
    <x v="0"/>
    <x v="5"/>
    <s v="Howard Miller 11-1/2&quot; Diameter Grantwood Wall Clock"/>
    <n v="51.756000000000007"/>
    <n v="3"/>
    <n v="0.6"/>
    <n v="-33.641399999999997"/>
  </r>
  <r>
    <n v="8287"/>
    <s v="CA-2014-156244"/>
    <x v="1132"/>
    <d v="2014-08-16T00:00:00"/>
    <s v="Standard Class"/>
    <s v="DH-13675"/>
    <s v="Duane Huffman"/>
    <x v="2"/>
    <s v="United States"/>
    <s v="Miami"/>
    <x v="2"/>
    <n v="33180"/>
    <x v="0"/>
    <s v="OFF-PA-10000295"/>
    <x v="1"/>
    <x v="10"/>
    <s v="Xerox 229"/>
    <n v="31.104000000000006"/>
    <n v="6"/>
    <n v="0.2"/>
    <n v="10.8864"/>
  </r>
  <r>
    <n v="8288"/>
    <s v="CA-2014-156244"/>
    <x v="1132"/>
    <d v="2014-08-16T00:00:00"/>
    <s v="Standard Class"/>
    <s v="DH-13675"/>
    <s v="Duane Huffman"/>
    <x v="2"/>
    <s v="United States"/>
    <s v="Miami"/>
    <x v="2"/>
    <n v="33180"/>
    <x v="0"/>
    <s v="OFF-AR-10004344"/>
    <x v="1"/>
    <x v="6"/>
    <s v="Bulldog Vacuum Base Pencil Sharpener"/>
    <n v="47.96"/>
    <n v="5"/>
    <n v="0.2"/>
    <n v="4.196499999999995"/>
  </r>
  <r>
    <n v="8289"/>
    <s v="CA-2014-156244"/>
    <x v="1132"/>
    <d v="2014-08-16T00:00:00"/>
    <s v="Standard Class"/>
    <s v="DH-13675"/>
    <s v="Duane Huffman"/>
    <x v="2"/>
    <s v="United States"/>
    <s v="Miami"/>
    <x v="2"/>
    <n v="33180"/>
    <x v="0"/>
    <s v="TEC-AC-10002473"/>
    <x v="2"/>
    <x v="11"/>
    <s v="Maxell 4.7GB DVD-R"/>
    <n v="158.928"/>
    <n v="7"/>
    <n v="0.2"/>
    <n v="41.718599999999995"/>
  </r>
  <r>
    <n v="8290"/>
    <s v="CA-2014-156244"/>
    <x v="1132"/>
    <d v="2014-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s v="Standard Class"/>
    <s v="DH-13675"/>
    <s v="Duane Huffman"/>
    <x v="2"/>
    <s v="United States"/>
    <s v="Miami"/>
    <x v="2"/>
    <n v="33180"/>
    <x v="0"/>
    <s v="OFF-SU-10000432"/>
    <x v="1"/>
    <x v="14"/>
    <s v="Acco Side-Punched Conventional Columnar Pads"/>
    <n v="5.5520000000000005"/>
    <n v="2"/>
    <n v="0.2"/>
    <n v="-1.0410000000000006"/>
  </r>
  <r>
    <n v="8292"/>
    <s v="CA-2014-156244"/>
    <x v="1132"/>
    <d v="2014-08-16T00:00:00"/>
    <s v="Standard Class"/>
    <s v="DH-13675"/>
    <s v="Duane Huffman"/>
    <x v="2"/>
    <s v="United States"/>
    <s v="Miami"/>
    <x v="2"/>
    <n v="33180"/>
    <x v="0"/>
    <s v="OFF-LA-10000443"/>
    <x v="1"/>
    <x v="2"/>
    <s v="Avery 501"/>
    <n v="2.952"/>
    <n v="1"/>
    <n v="0.2"/>
    <n v="0.99629999999999996"/>
  </r>
  <r>
    <n v="8293"/>
    <s v="CA-2015-106362"/>
    <x v="555"/>
    <d v="2015-12-15T00:00:00"/>
    <s v="Standard Class"/>
    <s v="LC-16885"/>
    <s v="Lena Creighton"/>
    <x v="0"/>
    <s v="United States"/>
    <s v="Troy"/>
    <x v="24"/>
    <n v="45373"/>
    <x v="3"/>
    <s v="OFF-BI-10003166"/>
    <x v="1"/>
    <x v="8"/>
    <s v="GBC Plasticlear Binding Covers"/>
    <n v="10.332000000000003"/>
    <n v="3"/>
    <n v="0.7"/>
    <n v="-7.5767999999999986"/>
  </r>
  <r>
    <n v="8294"/>
    <s v="US-2017-168802"/>
    <x v="132"/>
    <d v="2017-11-07T00:00:00"/>
    <s v="Standard Class"/>
    <s v="JO-15145"/>
    <s v="Jack O'Briant"/>
    <x v="1"/>
    <s v="United States"/>
    <s v="Seattle"/>
    <x v="4"/>
    <n v="98103"/>
    <x v="1"/>
    <s v="OFF-BI-10002393"/>
    <x v="1"/>
    <x v="8"/>
    <s v="Binder Posts"/>
    <n v="18.368000000000002"/>
    <n v="4"/>
    <n v="0.2"/>
    <n v="5.9695999999999998"/>
  </r>
  <r>
    <n v="8295"/>
    <s v="US-2017-146906"/>
    <x v="677"/>
    <d v="2017-03-17T00:00:00"/>
    <s v="Standard Class"/>
    <s v="MT-17815"/>
    <s v="Meg Tillman"/>
    <x v="0"/>
    <s v="United States"/>
    <s v="New York City"/>
    <x v="15"/>
    <n v="10011"/>
    <x v="3"/>
    <s v="TEC-PH-10001809"/>
    <x v="2"/>
    <x v="7"/>
    <s v="Panasonic KX T7736-B Digital phone"/>
    <n v="299.89999999999998"/>
    <n v="2"/>
    <n v="0"/>
    <n v="74.974999999999994"/>
  </r>
  <r>
    <n v="8296"/>
    <s v="CA-2016-166380"/>
    <x v="198"/>
    <d v="2016-06-03T00:00:00"/>
    <s v="Standard Class"/>
    <s v="EB-13750"/>
    <s v="Edward Becker"/>
    <x v="1"/>
    <s v="United States"/>
    <s v="Arlington"/>
    <x v="17"/>
    <n v="22204"/>
    <x v="0"/>
    <s v="OFF-EN-10002600"/>
    <x v="1"/>
    <x v="12"/>
    <s v="Redi-Strip #10 Envelopes, 4 1/8 x 9 1/2"/>
    <n v="26.55"/>
    <n v="9"/>
    <n v="0"/>
    <n v="12.744"/>
  </r>
  <r>
    <n v="8297"/>
    <s v="CA-2016-166380"/>
    <x v="198"/>
    <d v="2016-06-03T00:00:00"/>
    <s v="Standard Class"/>
    <s v="EB-13750"/>
    <s v="Edward Becker"/>
    <x v="1"/>
    <s v="United States"/>
    <s v="Arlington"/>
    <x v="17"/>
    <n v="22204"/>
    <x v="0"/>
    <s v="TEC-AC-10000109"/>
    <x v="2"/>
    <x v="11"/>
    <s v="Sony Micro Vault Click 16 GB USB 2.0 Flash Drive"/>
    <n v="111.98"/>
    <n v="2"/>
    <n v="0"/>
    <n v="26.875200000000007"/>
  </r>
  <r>
    <n v="8298"/>
    <s v="US-2015-158911"/>
    <x v="761"/>
    <d v="2015-07-11T00:00:00"/>
    <s v="Standard Class"/>
    <s v="RS-19765"/>
    <s v="Roland Schwarz"/>
    <x v="1"/>
    <s v="United States"/>
    <s v="Charlotte"/>
    <x v="3"/>
    <n v="28205"/>
    <x v="0"/>
    <s v="FUR-FU-10003829"/>
    <x v="0"/>
    <x v="5"/>
    <s v="Stackable Trays"/>
    <n v="4.9280000000000008"/>
    <n v="2"/>
    <n v="0.2"/>
    <n v="0.73919999999999941"/>
  </r>
  <r>
    <n v="8299"/>
    <s v="US-2015-158911"/>
    <x v="761"/>
    <d v="2015-07-11T00:00:00"/>
    <s v="Standard Class"/>
    <s v="RS-19765"/>
    <s v="Roland Schwarz"/>
    <x v="1"/>
    <s v="United States"/>
    <s v="Charlotte"/>
    <x v="3"/>
    <n v="28205"/>
    <x v="0"/>
    <s v="OFF-LA-10003223"/>
    <x v="1"/>
    <x v="2"/>
    <s v="Avery 508"/>
    <n v="11.784000000000001"/>
    <n v="3"/>
    <n v="0.2"/>
    <n v="4.2716999999999992"/>
  </r>
  <r>
    <n v="8300"/>
    <s v="US-2014-103338"/>
    <x v="518"/>
    <d v="2014-03-15T00:00:00"/>
    <s v="Standard Class"/>
    <s v="RB-19435"/>
    <s v="Richard Bierner"/>
    <x v="0"/>
    <s v="United States"/>
    <s v="Roseville"/>
    <x v="1"/>
    <n v="95661"/>
    <x v="1"/>
    <s v="OFF-AR-10001770"/>
    <x v="1"/>
    <x v="6"/>
    <s v="Economy #2 Pencils"/>
    <n v="7.98"/>
    <n v="3"/>
    <n v="0"/>
    <n v="2.0747999999999998"/>
  </r>
  <r>
    <n v="8301"/>
    <s v="CA-2015-109169"/>
    <x v="704"/>
    <d v="2015-04-24T00:00:00"/>
    <s v="Standard Class"/>
    <s v="OT-18730"/>
    <s v="Olvera Toch"/>
    <x v="0"/>
    <s v="United States"/>
    <s v="Detroit"/>
    <x v="12"/>
    <n v="48234"/>
    <x v="2"/>
    <s v="OFF-EN-10003296"/>
    <x v="1"/>
    <x v="12"/>
    <s v="Tyvek Side-Opening Peel &amp; Seel Expanding Envelopes"/>
    <n v="180.96"/>
    <n v="2"/>
    <n v="0"/>
    <n v="81.432000000000002"/>
  </r>
  <r>
    <n v="8302"/>
    <s v="US-2017-167318"/>
    <x v="1189"/>
    <d v="2017-08-01T00:00:00"/>
    <s v="Standard Class"/>
    <s v="GZ-14545"/>
    <s v="George Zrebassa"/>
    <x v="1"/>
    <s v="United States"/>
    <s v="Los Angeles"/>
    <x v="1"/>
    <n v="90036"/>
    <x v="1"/>
    <s v="TEC-AC-10003870"/>
    <x v="2"/>
    <x v="11"/>
    <s v="Logitech Z-906 Speaker sys - home theater - 5.1-CH"/>
    <n v="1649.95"/>
    <n v="5"/>
    <n v="0"/>
    <n v="659.98"/>
  </r>
  <r>
    <n v="8303"/>
    <s v="US-2017-167318"/>
    <x v="1189"/>
    <d v="2017-08-01T00:00:00"/>
    <s v="Standard Class"/>
    <s v="GZ-14545"/>
    <s v="George Zrebassa"/>
    <x v="1"/>
    <s v="United States"/>
    <s v="Los Angeles"/>
    <x v="1"/>
    <n v="90036"/>
    <x v="1"/>
    <s v="FUR-CH-10000665"/>
    <x v="0"/>
    <x v="1"/>
    <s v="Global Airflow Leather Mesh Back Chair, Black"/>
    <n v="362.35199999999998"/>
    <n v="3"/>
    <n v="0.2"/>
    <n v="45.293999999999954"/>
  </r>
  <r>
    <n v="8304"/>
    <s v="US-2014-120313"/>
    <x v="656"/>
    <d v="2014-11-02T00:00:00"/>
    <s v="Second Class"/>
    <s v="NL-18310"/>
    <s v="Nancy Lomonaco"/>
    <x v="2"/>
    <s v="United States"/>
    <s v="San Francisco"/>
    <x v="1"/>
    <n v="94110"/>
    <x v="1"/>
    <s v="TEC-PH-10003092"/>
    <x v="2"/>
    <x v="7"/>
    <s v="Motorola L804"/>
    <n v="73.584000000000003"/>
    <n v="2"/>
    <n v="0.2"/>
    <n v="8.2781999999999982"/>
  </r>
  <r>
    <n v="8305"/>
    <s v="CA-2017-135419"/>
    <x v="132"/>
    <d v="2017-11-09T00:00:00"/>
    <s v="Standard Class"/>
    <s v="BG-11740"/>
    <s v="Bruce Geld"/>
    <x v="0"/>
    <s v="United States"/>
    <s v="Bakersfield"/>
    <x v="1"/>
    <n v="93309"/>
    <x v="1"/>
    <s v="FUR-TA-10001086"/>
    <x v="0"/>
    <x v="3"/>
    <s v="SAFCO PlanMaster Boards, 60w x 37-1/2d, White Melamine"/>
    <n v="486.36800000000005"/>
    <n v="4"/>
    <n v="0.2"/>
    <n v="36.477600000000024"/>
  </r>
  <r>
    <n v="8306"/>
    <s v="CA-2016-128671"/>
    <x v="1190"/>
    <d v="2016-08-16T00:00:00"/>
    <s v="Standard Class"/>
    <s v="MT-18070"/>
    <s v="Michelle Tran"/>
    <x v="2"/>
    <s v="United States"/>
    <s v="Tulsa"/>
    <x v="26"/>
    <n v="74133"/>
    <x v="2"/>
    <s v="OFF-PA-10001870"/>
    <x v="1"/>
    <x v="10"/>
    <s v="Xerox 202"/>
    <n v="32.400000000000006"/>
    <n v="5"/>
    <n v="0"/>
    <n v="15.552000000000001"/>
  </r>
  <r>
    <n v="8307"/>
    <s v="CA-2016-128671"/>
    <x v="1190"/>
    <d v="2016-08-16T00:00:00"/>
    <s v="Standard Class"/>
    <s v="MT-18070"/>
    <s v="Michelle Tran"/>
    <x v="2"/>
    <s v="United States"/>
    <s v="Tulsa"/>
    <x v="26"/>
    <n v="74133"/>
    <x v="2"/>
    <s v="OFF-BI-10003305"/>
    <x v="1"/>
    <x v="8"/>
    <s v="Avery Hanging File Binders"/>
    <n v="41.86"/>
    <n v="7"/>
    <n v="0"/>
    <n v="19.255600000000001"/>
  </r>
  <r>
    <n v="8308"/>
    <s v="CA-2016-128671"/>
    <x v="1190"/>
    <d v="2016-08-16T00:00:00"/>
    <s v="Standard Class"/>
    <s v="MT-18070"/>
    <s v="Michelle Tran"/>
    <x v="2"/>
    <s v="United States"/>
    <s v="Tulsa"/>
    <x v="26"/>
    <n v="74133"/>
    <x v="2"/>
    <s v="OFF-BI-10003007"/>
    <x v="1"/>
    <x v="8"/>
    <s v="Premium Transparent Presentation Covers, No Pattern/Clear, 8 1/2&quot; x 11&quot;"/>
    <n v="77.56"/>
    <n v="2"/>
    <n v="0"/>
    <n v="35.677599999999998"/>
  </r>
  <r>
    <n v="8309"/>
    <s v="CA-2016-149335"/>
    <x v="197"/>
    <d v="2016-07-25T00:00:00"/>
    <s v="Same Day"/>
    <s v="BC-11125"/>
    <s v="Becky Castell"/>
    <x v="2"/>
    <s v="United States"/>
    <s v="San Francisco"/>
    <x v="1"/>
    <n v="94122"/>
    <x v="1"/>
    <s v="OFF-AR-10001419"/>
    <x v="1"/>
    <x v="6"/>
    <s v="Newell 325"/>
    <n v="37.17"/>
    <n v="9"/>
    <n v="0"/>
    <n v="11.151"/>
  </r>
  <r>
    <n v="8310"/>
    <s v="CA-2014-168312"/>
    <x v="72"/>
    <d v="2014-03-07T00:00:00"/>
    <s v="Standard Class"/>
    <s v="GW-14605"/>
    <s v="Giulietta Weimer"/>
    <x v="0"/>
    <s v="United States"/>
    <s v="Houston"/>
    <x v="5"/>
    <n v="77036"/>
    <x v="2"/>
    <s v="OFF-ST-10003692"/>
    <x v="1"/>
    <x v="4"/>
    <s v="Recycled Steel Personal File for Hanging File Folders"/>
    <n v="137.352"/>
    <n v="3"/>
    <n v="0.2"/>
    <n v="8.5844999999999914"/>
  </r>
  <r>
    <n v="8311"/>
    <s v="CA-2014-168312"/>
    <x v="72"/>
    <d v="2014-03-07T00:00:00"/>
    <s v="Standard Class"/>
    <s v="GW-14605"/>
    <s v="Giulietta Weimer"/>
    <x v="0"/>
    <s v="United States"/>
    <s v="Houston"/>
    <x v="5"/>
    <n v="77036"/>
    <x v="2"/>
    <s v="FUR-TA-10001866"/>
    <x v="0"/>
    <x v="3"/>
    <s v="Bevis Round Conference Room Tables and Bases"/>
    <n v="376.50899999999996"/>
    <n v="3"/>
    <n v="0.3"/>
    <n v="-43.029600000000045"/>
  </r>
  <r>
    <n v="8312"/>
    <s v="US-2017-105935"/>
    <x v="795"/>
    <d v="2017-01-31T00:00:00"/>
    <s v="Standard Class"/>
    <s v="BD-11500"/>
    <s v="Bradley Drucker"/>
    <x v="0"/>
    <s v="United States"/>
    <s v="Columbus"/>
    <x v="32"/>
    <n v="31907"/>
    <x v="0"/>
    <s v="FUR-FU-10002157"/>
    <x v="0"/>
    <x v="5"/>
    <s v="Artistic Insta-Plaque"/>
    <n v="62.72"/>
    <n v="4"/>
    <n v="0"/>
    <n v="24.460799999999999"/>
  </r>
  <r>
    <n v="8313"/>
    <s v="US-2017-105935"/>
    <x v="795"/>
    <d v="2017-01-31T00:00:00"/>
    <s v="Standard Class"/>
    <s v="BD-11500"/>
    <s v="Bradley Drucker"/>
    <x v="0"/>
    <s v="United States"/>
    <s v="Columbus"/>
    <x v="32"/>
    <n v="31907"/>
    <x v="0"/>
    <s v="TEC-PH-10001459"/>
    <x v="2"/>
    <x v="7"/>
    <s v="Samsung Galaxy Mega 6.3"/>
    <n v="2939.9300000000003"/>
    <n v="7"/>
    <n v="0"/>
    <n v="764.38180000000011"/>
  </r>
  <r>
    <n v="8314"/>
    <s v="CA-2014-161508"/>
    <x v="136"/>
    <d v="2014-07-16T00:00:00"/>
    <s v="Standard Class"/>
    <s v="PV-18985"/>
    <s v="Paul Van Hugh"/>
    <x v="2"/>
    <s v="United States"/>
    <s v="League City"/>
    <x v="5"/>
    <n v="77573"/>
    <x v="2"/>
    <s v="FUR-CH-10002126"/>
    <x v="0"/>
    <x v="1"/>
    <s v="Hon Deluxe Fabric Upholstered Stacking Chairs"/>
    <n v="512.35799999999995"/>
    <n v="3"/>
    <n v="0.3"/>
    <n v="-14.638799999999947"/>
  </r>
  <r>
    <n v="8315"/>
    <s v="CA-2014-161508"/>
    <x v="136"/>
    <d v="2014-07-16T00:00:00"/>
    <s v="Standard Class"/>
    <s v="PV-18985"/>
    <s v="Paul Van Hugh"/>
    <x v="2"/>
    <s v="United States"/>
    <s v="League City"/>
    <x v="5"/>
    <n v="77573"/>
    <x v="2"/>
    <s v="OFF-FA-10001561"/>
    <x v="1"/>
    <x v="13"/>
    <s v="Stockwell Push Pins"/>
    <n v="3.4880000000000004"/>
    <n v="2"/>
    <n v="0.2"/>
    <n v="0.56679999999999997"/>
  </r>
  <r>
    <n v="8316"/>
    <s v="CA-2014-161508"/>
    <x v="136"/>
    <d v="2014-07-16T00:00:00"/>
    <s v="Standard Class"/>
    <s v="PV-18985"/>
    <s v="Paul Van Hugh"/>
    <x v="2"/>
    <s v="United States"/>
    <s v="League City"/>
    <x v="5"/>
    <n v="77573"/>
    <x v="2"/>
    <s v="OFF-AR-10003158"/>
    <x v="1"/>
    <x v="6"/>
    <s v="Fluorescent Highlighters by Dixon"/>
    <n v="22.288"/>
    <n v="7"/>
    <n v="0.2"/>
    <n v="3.9003999999999985"/>
  </r>
  <r>
    <n v="8317"/>
    <s v="CA-2014-161508"/>
    <x v="136"/>
    <d v="2014-07-16T00:00:00"/>
    <s v="Standard Class"/>
    <s v="PV-18985"/>
    <s v="Paul Van Hugh"/>
    <x v="2"/>
    <s v="United States"/>
    <s v="League City"/>
    <x v="5"/>
    <n v="77573"/>
    <x v="2"/>
    <s v="OFF-PA-10001804"/>
    <x v="1"/>
    <x v="10"/>
    <s v="Xerox 195"/>
    <n v="16.032"/>
    <n v="3"/>
    <n v="0.2"/>
    <n v="5.6111999999999993"/>
  </r>
  <r>
    <n v="8318"/>
    <s v="CA-2017-130904"/>
    <x v="645"/>
    <d v="2017-04-16T00:00:00"/>
    <s v="Standard Class"/>
    <s v="HM-14980"/>
    <s v="Henry MacAllister"/>
    <x v="0"/>
    <s v="United States"/>
    <s v="Burlington"/>
    <x v="3"/>
    <n v="27217"/>
    <x v="0"/>
    <s v="OFF-AR-10000422"/>
    <x v="1"/>
    <x v="6"/>
    <s v="Pencil and Crayon Sharpener"/>
    <n v="1.752"/>
    <n v="1"/>
    <n v="0.2"/>
    <n v="0.15329999999999994"/>
  </r>
  <r>
    <n v="8319"/>
    <s v="CA-2017-130904"/>
    <x v="645"/>
    <d v="2017-04-16T00:00:00"/>
    <s v="Standard Class"/>
    <s v="HM-14980"/>
    <s v="Henry MacAllister"/>
    <x v="0"/>
    <s v="United States"/>
    <s v="Burlington"/>
    <x v="3"/>
    <n v="27217"/>
    <x v="0"/>
    <s v="OFF-AR-10000127"/>
    <x v="1"/>
    <x v="6"/>
    <s v="Newell 321"/>
    <n v="20.992000000000001"/>
    <n v="8"/>
    <n v="0.2"/>
    <n v="2.3615999999999966"/>
  </r>
  <r>
    <n v="8320"/>
    <s v="CA-2017-133620"/>
    <x v="38"/>
    <d v="2017-11-18T00:00:00"/>
    <s v="Standard Class"/>
    <s v="EM-14065"/>
    <s v="Erin Mull"/>
    <x v="0"/>
    <s v="United States"/>
    <s v="New York City"/>
    <x v="15"/>
    <n v="10009"/>
    <x v="3"/>
    <s v="OFF-ST-10004634"/>
    <x v="1"/>
    <x v="4"/>
    <s v="Personal Folder Holder, Ebony"/>
    <n v="11.21"/>
    <n v="1"/>
    <n v="0"/>
    <n v="3.3629999999999995"/>
  </r>
  <r>
    <n v="8321"/>
    <s v="CA-2015-142937"/>
    <x v="901"/>
    <d v="2015-12-06T00:00:00"/>
    <s v="First Class"/>
    <s v="SF-20065"/>
    <s v="Sandra Flanagan"/>
    <x v="0"/>
    <s v="United States"/>
    <s v="Dallas"/>
    <x v="5"/>
    <n v="75220"/>
    <x v="2"/>
    <s v="OFF-AR-10003582"/>
    <x v="1"/>
    <x v="6"/>
    <s v="Boston Electric Pencil Sharpener, Model 1818, Charcoal Black"/>
    <n v="45.04"/>
    <n v="2"/>
    <n v="0.2"/>
    <n v="4.5040000000000031"/>
  </r>
  <r>
    <n v="8322"/>
    <s v="US-2016-149790"/>
    <x v="182"/>
    <d v="2016-10-01T00:00:00"/>
    <s v="Standard Class"/>
    <s v="SC-20380"/>
    <s v="Shahid Collister"/>
    <x v="0"/>
    <s v="United States"/>
    <s v="Houston"/>
    <x v="5"/>
    <n v="77095"/>
    <x v="2"/>
    <s v="OFF-BI-10002026"/>
    <x v="1"/>
    <x v="8"/>
    <s v="Ibico Recycled Linen-Style Covers"/>
    <n v="15.623999999999997"/>
    <n v="2"/>
    <n v="0.8"/>
    <n v="-24.998400000000011"/>
  </r>
  <r>
    <n v="8323"/>
    <s v="CA-2016-130778"/>
    <x v="258"/>
    <d v="2016-11-25T00:00:00"/>
    <s v="Standard Class"/>
    <s v="ND-18370"/>
    <s v="Natalie DeCherney"/>
    <x v="0"/>
    <s v="United States"/>
    <s v="Long Beach"/>
    <x v="15"/>
    <n v="11561"/>
    <x v="3"/>
    <s v="OFF-AP-10000595"/>
    <x v="1"/>
    <x v="9"/>
    <s v="Disposable Triple-Filter Dust Bags"/>
    <n v="8.74"/>
    <n v="2"/>
    <n v="0"/>
    <n v="2.2724000000000002"/>
  </r>
  <r>
    <n v="8324"/>
    <s v="CA-2016-130778"/>
    <x v="258"/>
    <d v="2016-11-25T00:00:00"/>
    <s v="Standard Class"/>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s v="First Class"/>
    <s v="FC-14245"/>
    <s v="Frank Carlisle"/>
    <x v="2"/>
    <s v="United States"/>
    <s v="Hialeah"/>
    <x v="2"/>
    <n v="33012"/>
    <x v="0"/>
    <s v="OFF-ST-10001321"/>
    <x v="1"/>
    <x v="4"/>
    <s v="Decoflex Hanging Personal Folder File, Blue"/>
    <n v="61.68"/>
    <n v="5"/>
    <n v="0.2"/>
    <n v="5.3970000000000073"/>
  </r>
  <r>
    <n v="8326"/>
    <s v="CA-2017-144456"/>
    <x v="565"/>
    <d v="2017-09-09T00:00:00"/>
    <s v="First Class"/>
    <s v="FC-14245"/>
    <s v="Frank Carlisle"/>
    <x v="2"/>
    <s v="United States"/>
    <s v="Hialeah"/>
    <x v="2"/>
    <n v="33012"/>
    <x v="0"/>
    <s v="TEC-PH-10001750"/>
    <x v="2"/>
    <x v="7"/>
    <s v="Samsung Rugby III"/>
    <n v="158.376"/>
    <n v="3"/>
    <n v="0.2"/>
    <n v="13.857900000000008"/>
  </r>
  <r>
    <n v="8327"/>
    <s v="CA-2017-103478"/>
    <x v="246"/>
    <d v="2017-07-24T00:00:00"/>
    <s v="Second Class"/>
    <s v="KL-16555"/>
    <s v="Kelly Lampkin"/>
    <x v="1"/>
    <s v="United States"/>
    <s v="Aurora"/>
    <x v="10"/>
    <n v="60505"/>
    <x v="2"/>
    <s v="OFF-BI-10001890"/>
    <x v="1"/>
    <x v="8"/>
    <s v="Avery Poly Binder Pockets"/>
    <n v="2.8639999999999994"/>
    <n v="4"/>
    <n v="0.8"/>
    <n v="-4.5824000000000016"/>
  </r>
  <r>
    <n v="8328"/>
    <s v="CA-2017-103478"/>
    <x v="246"/>
    <d v="2017-07-24T00:00:00"/>
    <s v="Second Class"/>
    <s v="KL-16555"/>
    <s v="Kelly Lampkin"/>
    <x v="1"/>
    <s v="United States"/>
    <s v="Aurora"/>
    <x v="10"/>
    <n v="60505"/>
    <x v="2"/>
    <s v="OFF-BI-10004224"/>
    <x v="1"/>
    <x v="8"/>
    <s v="Catalog Binders with Expanding Posts"/>
    <n v="94.191999999999979"/>
    <n v="7"/>
    <n v="0.8"/>
    <n v="-164.83600000000007"/>
  </r>
  <r>
    <n v="8329"/>
    <s v="CA-2017-118577"/>
    <x v="833"/>
    <d v="2017-10-11T00:00:00"/>
    <s v="Standard Class"/>
    <s v="XP-21865"/>
    <s v="Xylona Preis"/>
    <x v="0"/>
    <s v="United States"/>
    <s v="Belleville"/>
    <x v="30"/>
    <n v="7109"/>
    <x v="3"/>
    <s v="OFF-PA-10001357"/>
    <x v="1"/>
    <x v="10"/>
    <s v="Xerox 1886"/>
    <n v="143.69999999999999"/>
    <n v="3"/>
    <n v="0"/>
    <n v="68.975999999999999"/>
  </r>
  <r>
    <n v="8330"/>
    <s v="CA-2017-118577"/>
    <x v="833"/>
    <d v="2017-10-11T00:00:00"/>
    <s v="Standard Class"/>
    <s v="XP-21865"/>
    <s v="Xylona Preis"/>
    <x v="0"/>
    <s v="United States"/>
    <s v="Belleville"/>
    <x v="30"/>
    <n v="7109"/>
    <x v="3"/>
    <s v="OFF-PA-10004888"/>
    <x v="1"/>
    <x v="10"/>
    <s v="Xerox 217"/>
    <n v="6.48"/>
    <n v="1"/>
    <n v="0"/>
    <n v="3.1104000000000003"/>
  </r>
  <r>
    <n v="8331"/>
    <s v="CA-2017-113572"/>
    <x v="659"/>
    <d v="2017-11-11T00:00:00"/>
    <s v="Standard Class"/>
    <s v="FP-14320"/>
    <s v="Frank Preis"/>
    <x v="0"/>
    <s v="United States"/>
    <s v="New York City"/>
    <x v="15"/>
    <n v="10024"/>
    <x v="3"/>
    <s v="TEC-AC-10002370"/>
    <x v="2"/>
    <x v="11"/>
    <s v="Maxell CD-R Discs"/>
    <n v="7.88"/>
    <n v="4"/>
    <n v="0"/>
    <n v="2.5215999999999994"/>
  </r>
  <r>
    <n v="8332"/>
    <s v="CA-2016-153269"/>
    <x v="1185"/>
    <d v="2016-03-12T00:00:00"/>
    <s v="First Class"/>
    <s v="PS-18760"/>
    <s v="Pamela Stobb"/>
    <x v="0"/>
    <s v="United States"/>
    <s v="Andover"/>
    <x v="31"/>
    <n v="1810"/>
    <x v="3"/>
    <s v="OFF-ST-10004634"/>
    <x v="1"/>
    <x v="4"/>
    <s v="Personal Folder Holder, Ebony"/>
    <n v="11.21"/>
    <n v="1"/>
    <n v="0"/>
    <n v="3.3629999999999995"/>
  </r>
  <r>
    <n v="8333"/>
    <s v="CA-2016-153269"/>
    <x v="1185"/>
    <d v="2016-03-12T00:00:00"/>
    <s v="First Class"/>
    <s v="PS-18760"/>
    <s v="Pamela Stobb"/>
    <x v="0"/>
    <s v="United States"/>
    <s v="Andover"/>
    <x v="31"/>
    <n v="1810"/>
    <x v="3"/>
    <s v="FUR-CH-10002647"/>
    <x v="0"/>
    <x v="1"/>
    <s v="Situations Contoured Folding Chairs, 4/Set"/>
    <n v="354.90000000000003"/>
    <n v="5"/>
    <n v="0"/>
    <n v="88.725000000000023"/>
  </r>
  <r>
    <n v="8334"/>
    <s v="CA-2016-153269"/>
    <x v="1185"/>
    <d v="2016-03-12T00:00:00"/>
    <s v="First Class"/>
    <s v="PS-18760"/>
    <s v="Pamela Stobb"/>
    <x v="0"/>
    <s v="United States"/>
    <s v="Andover"/>
    <x v="31"/>
    <n v="1810"/>
    <x v="3"/>
    <s v="OFF-PA-10001801"/>
    <x v="1"/>
    <x v="10"/>
    <s v="Xerox 193"/>
    <n v="17.940000000000001"/>
    <n v="3"/>
    <n v="0"/>
    <n v="8.7906000000000013"/>
  </r>
  <r>
    <n v="8335"/>
    <s v="CA-2016-153269"/>
    <x v="1185"/>
    <d v="2016-03-12T00:00:00"/>
    <s v="First Class"/>
    <s v="PS-18760"/>
    <s v="Pamela Stobb"/>
    <x v="0"/>
    <s v="United States"/>
    <s v="Andover"/>
    <x v="31"/>
    <n v="1810"/>
    <x v="3"/>
    <s v="OFF-BI-10004632"/>
    <x v="1"/>
    <x v="8"/>
    <s v="GBC Binding covers"/>
    <n v="51.8"/>
    <n v="4"/>
    <n v="0"/>
    <n v="23.309999999999995"/>
  </r>
  <r>
    <n v="8336"/>
    <s v="CA-2017-161655"/>
    <x v="726"/>
    <d v="2017-05-18T00:00:00"/>
    <s v="Second Class"/>
    <s v="CW-11905"/>
    <s v="Carl Weiss"/>
    <x v="2"/>
    <s v="United States"/>
    <s v="Newark"/>
    <x v="13"/>
    <n v="19711"/>
    <x v="3"/>
    <s v="OFF-BI-10002082"/>
    <x v="1"/>
    <x v="8"/>
    <s v="GBC Twin Loop Wire Binding Elements"/>
    <n v="299.52"/>
    <n v="9"/>
    <n v="0"/>
    <n v="149.76"/>
  </r>
  <r>
    <n v="8337"/>
    <s v="CA-2016-101469"/>
    <x v="415"/>
    <d v="2016-07-08T00:00:00"/>
    <s v="Standard Class"/>
    <s v="KH-16360"/>
    <s v="Katherine Hughes"/>
    <x v="0"/>
    <s v="United States"/>
    <s v="Arlington"/>
    <x v="17"/>
    <n v="22204"/>
    <x v="0"/>
    <s v="OFF-AR-10003986"/>
    <x v="1"/>
    <x v="6"/>
    <s v="Avery Hi-Liter Pen Style Six-Color Fluorescent Set"/>
    <n v="7.7"/>
    <n v="2"/>
    <n v="0"/>
    <n v="3.157"/>
  </r>
  <r>
    <n v="8338"/>
    <s v="CA-2014-153087"/>
    <x v="422"/>
    <d v="2015-01-03T00:00:00"/>
    <s v="Standard Class"/>
    <s v="TC-20980"/>
    <s v="Tamara Chand"/>
    <x v="1"/>
    <s v="United States"/>
    <s v="Decatur"/>
    <x v="19"/>
    <n v="35601"/>
    <x v="0"/>
    <s v="OFF-PA-10001243"/>
    <x v="1"/>
    <x v="10"/>
    <s v="Xerox 1983"/>
    <n v="23.92"/>
    <n v="4"/>
    <n v="0"/>
    <n v="11.720800000000001"/>
  </r>
  <r>
    <n v="8339"/>
    <s v="CA-2014-153087"/>
    <x v="422"/>
    <d v="2015-01-03T00:00:00"/>
    <s v="Standard Class"/>
    <s v="TC-20980"/>
    <s v="Tamara Chand"/>
    <x v="1"/>
    <s v="United States"/>
    <s v="Decatur"/>
    <x v="19"/>
    <n v="35601"/>
    <x v="0"/>
    <s v="TEC-AC-10003198"/>
    <x v="2"/>
    <x v="11"/>
    <s v="Enermax Acrylux Wireless Keyboard"/>
    <n v="498"/>
    <n v="5"/>
    <n v="0"/>
    <n v="184.26"/>
  </r>
  <r>
    <n v="8340"/>
    <s v="CA-2017-135076"/>
    <x v="669"/>
    <d v="2017-04-17T00:00:00"/>
    <s v="Standard Class"/>
    <s v="YS-21880"/>
    <s v="Yana Sorensen"/>
    <x v="1"/>
    <s v="United States"/>
    <s v="Hesperia"/>
    <x v="1"/>
    <n v="92345"/>
    <x v="1"/>
    <s v="FUR-CH-10003774"/>
    <x v="0"/>
    <x v="1"/>
    <s v="Global Wood Trimmed Manager's Task Chair, Khaki"/>
    <n v="436.70400000000006"/>
    <n v="6"/>
    <n v="0.2"/>
    <n v="-38.211600000000033"/>
  </r>
  <r>
    <n v="8341"/>
    <s v="CA-2014-161634"/>
    <x v="687"/>
    <d v="2014-11-20T00:00:00"/>
    <s v="Standard Class"/>
    <s v="CC-12220"/>
    <s v="Chris Cortes"/>
    <x v="0"/>
    <s v="United States"/>
    <s v="Chesapeake"/>
    <x v="17"/>
    <n v="23320"/>
    <x v="0"/>
    <s v="OFF-PA-10002262"/>
    <x v="1"/>
    <x v="10"/>
    <s v="Xerox 192"/>
    <n v="32.400000000000006"/>
    <n v="5"/>
    <n v="0"/>
    <n v="15.552000000000001"/>
  </r>
  <r>
    <n v="8342"/>
    <s v="CA-2017-141481"/>
    <x v="532"/>
    <d v="2017-06-14T00:00:00"/>
    <s v="First Class"/>
    <s v="ZD-21925"/>
    <s v="Zuschuss Donatelli"/>
    <x v="0"/>
    <s v="United States"/>
    <s v="Los Angeles"/>
    <x v="1"/>
    <n v="90036"/>
    <x v="1"/>
    <s v="OFF-AP-10004532"/>
    <x v="1"/>
    <x v="9"/>
    <s v="Kensington 6 Outlet Guardian Standard Surge Protector"/>
    <n v="61.44"/>
    <n v="3"/>
    <n v="0"/>
    <n v="16.588799999999999"/>
  </r>
  <r>
    <n v="8343"/>
    <s v="CA-2016-132549"/>
    <x v="881"/>
    <d v="2016-11-30T00:00:00"/>
    <s v="Standard Class"/>
    <s v="JK-15370"/>
    <s v="Jay Kimmel"/>
    <x v="0"/>
    <s v="United States"/>
    <s v="Huntsville"/>
    <x v="19"/>
    <n v="35810"/>
    <x v="0"/>
    <s v="OFF-ST-10001325"/>
    <x v="1"/>
    <x v="4"/>
    <s v="Sterilite Officeware Hinged File Box"/>
    <n v="73.36"/>
    <n v="7"/>
    <n v="0"/>
    <n v="19.807200000000002"/>
  </r>
  <r>
    <n v="8344"/>
    <s v="US-2014-155544"/>
    <x v="90"/>
    <d v="2014-03-25T00:00:00"/>
    <s v="Standard Class"/>
    <s v="GM-14440"/>
    <s v="Gary McGarr"/>
    <x v="0"/>
    <s v="United States"/>
    <s v="Knoxville"/>
    <x v="18"/>
    <n v="37918"/>
    <x v="0"/>
    <s v="OFF-LA-10004544"/>
    <x v="1"/>
    <x v="2"/>
    <s v="Avery 505"/>
    <n v="59.20000000000001"/>
    <n v="5"/>
    <n v="0.2"/>
    <n v="22.199999999999996"/>
  </r>
  <r>
    <n v="8345"/>
    <s v="US-2014-155544"/>
    <x v="90"/>
    <d v="2014-03-25T00:00:00"/>
    <s v="Standard Class"/>
    <s v="GM-14440"/>
    <s v="Gary McGarr"/>
    <x v="0"/>
    <s v="United States"/>
    <s v="Knoxville"/>
    <x v="18"/>
    <n v="37918"/>
    <x v="0"/>
    <s v="FUR-FU-10001473"/>
    <x v="0"/>
    <x v="5"/>
    <s v="DAX Wood Document Frame"/>
    <n v="32.952000000000005"/>
    <n v="3"/>
    <n v="0.2"/>
    <n v="6.5903999999999989"/>
  </r>
  <r>
    <n v="8346"/>
    <s v="US-2014-155544"/>
    <x v="90"/>
    <d v="2014-03-25T00:00:00"/>
    <s v="Standard Class"/>
    <s v="GM-14440"/>
    <s v="Gary McGarr"/>
    <x v="0"/>
    <s v="United States"/>
    <s v="Knoxville"/>
    <x v="18"/>
    <n v="37918"/>
    <x v="0"/>
    <s v="FUR-CH-10000422"/>
    <x v="0"/>
    <x v="1"/>
    <s v="Global Highback Leather Tilter in Burgundy"/>
    <n v="218.376"/>
    <n v="3"/>
    <n v="0.2"/>
    <n v="-10.918799999999983"/>
  </r>
  <r>
    <n v="8347"/>
    <s v="US-2015-115238"/>
    <x v="28"/>
    <d v="2015-05-04T00:00:00"/>
    <s v="Standard Class"/>
    <s v="JW-15220"/>
    <s v="Jane Waco"/>
    <x v="1"/>
    <s v="United States"/>
    <s v="Lawrence"/>
    <x v="31"/>
    <n v="1841"/>
    <x v="3"/>
    <s v="FUR-FU-10002960"/>
    <x v="0"/>
    <x v="5"/>
    <s v="Eldon 200 Class Desk Accessories, Burgundy"/>
    <n v="31.400000000000002"/>
    <n v="5"/>
    <n v="0"/>
    <n v="13.188000000000002"/>
  </r>
  <r>
    <n v="8348"/>
    <s v="US-2015-115238"/>
    <x v="28"/>
    <d v="2015-05-04T00:00:00"/>
    <s v="Standard Class"/>
    <s v="JW-15220"/>
    <s v="Jane Waco"/>
    <x v="1"/>
    <s v="United States"/>
    <s v="Lawrence"/>
    <x v="31"/>
    <n v="1841"/>
    <x v="3"/>
    <s v="FUR-FU-10002445"/>
    <x v="0"/>
    <x v="5"/>
    <s v="DAX Two-Tone Rosewood/Black Document Frame, Desktop, 5 x 7"/>
    <n v="9.48"/>
    <n v="1"/>
    <n v="0"/>
    <n v="3.7920000000000007"/>
  </r>
  <r>
    <n v="8349"/>
    <s v="US-2015-115238"/>
    <x v="28"/>
    <d v="2015-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s v="Standard Class"/>
    <s v="JW-15220"/>
    <s v="Jane Waco"/>
    <x v="1"/>
    <s v="United States"/>
    <s v="Lawrence"/>
    <x v="31"/>
    <n v="1841"/>
    <x v="3"/>
    <s v="FUR-FU-10001025"/>
    <x v="0"/>
    <x v="5"/>
    <s v="Eldon Imàge Series Desk Accessories, Clear"/>
    <n v="24.3"/>
    <n v="5"/>
    <n v="0"/>
    <n v="10.449000000000002"/>
  </r>
  <r>
    <n v="8351"/>
    <s v="US-2015-115238"/>
    <x v="28"/>
    <d v="2015-05-04T00:00:00"/>
    <s v="Standard Class"/>
    <s v="JW-15220"/>
    <s v="Jane Waco"/>
    <x v="1"/>
    <s v="United States"/>
    <s v="Lawrence"/>
    <x v="31"/>
    <n v="1841"/>
    <x v="3"/>
    <s v="OFF-PA-10002689"/>
    <x v="1"/>
    <x v="10"/>
    <s v="Weyerhaeuser First Choice Laser/Copy Paper (20Lb. and 88 Bright)"/>
    <n v="6.48"/>
    <n v="1"/>
    <n v="0"/>
    <n v="3.1104000000000003"/>
  </r>
  <r>
    <n v="8352"/>
    <s v="CA-2017-132199"/>
    <x v="898"/>
    <d v="2017-05-08T00:00:00"/>
    <s v="Standard Class"/>
    <s v="BO-11350"/>
    <s v="Bill Overfelt"/>
    <x v="1"/>
    <s v="United States"/>
    <s v="Philadelphia"/>
    <x v="9"/>
    <n v="19134"/>
    <x v="3"/>
    <s v="FUR-FU-10004245"/>
    <x v="0"/>
    <x v="5"/>
    <s v="Career Cubicle Clock, 8 1/4&quot;, Black"/>
    <n v="32.448"/>
    <n v="2"/>
    <n v="0.2"/>
    <n v="7.3008000000000006"/>
  </r>
  <r>
    <n v="8353"/>
    <s v="CA-2017-132199"/>
    <x v="898"/>
    <d v="2017-05-08T00:00:00"/>
    <s v="Standard Class"/>
    <s v="BO-11350"/>
    <s v="Bill Overfelt"/>
    <x v="1"/>
    <s v="United States"/>
    <s v="Philadelphia"/>
    <x v="9"/>
    <n v="19134"/>
    <x v="3"/>
    <s v="OFF-BI-10003684"/>
    <x v="1"/>
    <x v="8"/>
    <s v="Wilson Jones Legal Size Ring Binders"/>
    <n v="26.388000000000002"/>
    <n v="4"/>
    <n v="0.7"/>
    <n v="-17.591999999999992"/>
  </r>
  <r>
    <n v="8354"/>
    <s v="CA-2017-132199"/>
    <x v="898"/>
    <d v="2017-05-08T00:00:00"/>
    <s v="Standard Class"/>
    <s v="BO-11350"/>
    <s v="Bill Overfelt"/>
    <x v="1"/>
    <s v="United States"/>
    <s v="Philadelphia"/>
    <x v="9"/>
    <n v="19134"/>
    <x v="3"/>
    <s v="FUR-TA-10003748"/>
    <x v="0"/>
    <x v="3"/>
    <s v="Bevis 36 x 72 Conference Tables"/>
    <n v="373.46999999999991"/>
    <n v="5"/>
    <n v="0.4"/>
    <n v="-112.041"/>
  </r>
  <r>
    <n v="8355"/>
    <s v="CA-2017-132199"/>
    <x v="898"/>
    <d v="2017-05-08T00:00:00"/>
    <s v="Standard Class"/>
    <s v="BO-11350"/>
    <s v="Bill Overfelt"/>
    <x v="1"/>
    <s v="United States"/>
    <s v="Philadelphia"/>
    <x v="9"/>
    <n v="19134"/>
    <x v="3"/>
    <s v="OFF-BI-10002133"/>
    <x v="1"/>
    <x v="8"/>
    <s v="Wilson Jones Elliptical Ring 3 1/2&quot; Capacity Binders, 800 sheets"/>
    <n v="64.2"/>
    <n v="5"/>
    <n v="0.7"/>
    <n v="-44.94"/>
  </r>
  <r>
    <n v="8356"/>
    <s v="CA-2017-132199"/>
    <x v="898"/>
    <d v="2017-05-08T00:00:00"/>
    <s v="Standard Class"/>
    <s v="BO-11350"/>
    <s v="Bill Overfelt"/>
    <x v="1"/>
    <s v="United States"/>
    <s v="Philadelphia"/>
    <x v="9"/>
    <n v="19134"/>
    <x v="3"/>
    <s v="OFF-FA-10002280"/>
    <x v="1"/>
    <x v="13"/>
    <s v="Advantus Plastic Paper Clips"/>
    <n v="8"/>
    <n v="2"/>
    <n v="0.2"/>
    <n v="2.8"/>
  </r>
  <r>
    <n v="8357"/>
    <s v="CA-2016-163174"/>
    <x v="370"/>
    <d v="2016-08-30T00:00:00"/>
    <s v="Standard Class"/>
    <s v="XP-21865"/>
    <s v="Xylona Preis"/>
    <x v="0"/>
    <s v="United States"/>
    <s v="Athens"/>
    <x v="32"/>
    <n v="30605"/>
    <x v="0"/>
    <s v="FUR-FU-10000308"/>
    <x v="0"/>
    <x v="5"/>
    <s v="Deflect-o Glass Clear Studded Chair Mats"/>
    <n v="186.54"/>
    <n v="3"/>
    <n v="0"/>
    <n v="41.038800000000002"/>
  </r>
  <r>
    <n v="8358"/>
    <s v="CA-2014-110555"/>
    <x v="909"/>
    <d v="2014-04-18T00:00:00"/>
    <s v="Standard Class"/>
    <s v="MM-18055"/>
    <s v="Michelle Moray"/>
    <x v="0"/>
    <s v="United States"/>
    <s v="Great Falls"/>
    <x v="37"/>
    <n v="59405"/>
    <x v="1"/>
    <s v="OFF-ST-10000876"/>
    <x v="1"/>
    <x v="4"/>
    <s v="Eldon Simplefile Box Office"/>
    <n v="87.08"/>
    <n v="7"/>
    <n v="0"/>
    <n v="24.382400000000001"/>
  </r>
  <r>
    <n v="8359"/>
    <s v="CA-2014-110555"/>
    <x v="909"/>
    <d v="2014-04-18T00:00:00"/>
    <s v="Standard Class"/>
    <s v="MM-18055"/>
    <s v="Michelle Moray"/>
    <x v="0"/>
    <s v="United States"/>
    <s v="Great Falls"/>
    <x v="37"/>
    <n v="59405"/>
    <x v="1"/>
    <s v="TEC-PH-10000586"/>
    <x v="2"/>
    <x v="7"/>
    <s v="AT&amp;T SB67148 SynJ"/>
    <n v="105.584"/>
    <n v="2"/>
    <n v="0.2"/>
    <n v="9.2386000000000053"/>
  </r>
  <r>
    <n v="8360"/>
    <s v="CA-2014-110555"/>
    <x v="909"/>
    <d v="2014-04-18T00:00:00"/>
    <s v="Standard Class"/>
    <s v="MM-18055"/>
    <s v="Michelle Moray"/>
    <x v="0"/>
    <s v="United States"/>
    <s v="Great Falls"/>
    <x v="37"/>
    <n v="59405"/>
    <x v="1"/>
    <s v="TEC-AC-10003399"/>
    <x v="2"/>
    <x v="11"/>
    <s v="Memorex Mini Travel Drive 64 GB USB 2.0 Flash Drive"/>
    <n v="217.44"/>
    <n v="6"/>
    <n v="0"/>
    <n v="91.32480000000001"/>
  </r>
  <r>
    <n v="8361"/>
    <s v="CA-2017-147207"/>
    <x v="460"/>
    <d v="2017-01-04T00:00:00"/>
    <s v="Second Class"/>
    <s v="TS-21655"/>
    <s v="Trudy Schmidt"/>
    <x v="0"/>
    <s v="United States"/>
    <s v="El Paso"/>
    <x v="5"/>
    <n v="79907"/>
    <x v="2"/>
    <s v="OFF-AR-10001955"/>
    <x v="1"/>
    <x v="6"/>
    <s v="Newell 319"/>
    <n v="31.744"/>
    <n v="2"/>
    <n v="0.2"/>
    <n v="3.9679999999999964"/>
  </r>
  <r>
    <n v="8362"/>
    <s v="CA-2017-147207"/>
    <x v="460"/>
    <d v="2017-01-04T00:00:00"/>
    <s v="Second Class"/>
    <s v="TS-21655"/>
    <s v="Trudy Schmidt"/>
    <x v="0"/>
    <s v="United States"/>
    <s v="El Paso"/>
    <x v="5"/>
    <n v="79907"/>
    <x v="2"/>
    <s v="OFF-AP-10000027"/>
    <x v="1"/>
    <x v="9"/>
    <s v="Hoover Commercial SteamVac"/>
    <n v="5.4319999999999986"/>
    <n v="2"/>
    <n v="0.8"/>
    <n v="-13.580000000000002"/>
  </r>
  <r>
    <n v="8363"/>
    <s v="CA-2017-147207"/>
    <x v="460"/>
    <d v="2017-01-04T00:00:00"/>
    <s v="Second Class"/>
    <s v="TS-21655"/>
    <s v="Trudy Schmidt"/>
    <x v="0"/>
    <s v="United States"/>
    <s v="El Paso"/>
    <x v="5"/>
    <n v="79907"/>
    <x v="2"/>
    <s v="FUR-TA-10002958"/>
    <x v="0"/>
    <x v="3"/>
    <s v="Bevis Oval Conference Table, Walnut"/>
    <n v="913.43000000000006"/>
    <n v="5"/>
    <n v="0.3"/>
    <n v="-169.63700000000009"/>
  </r>
  <r>
    <n v="8364"/>
    <s v="CA-2017-147207"/>
    <x v="460"/>
    <d v="2017-01-04T00:00:00"/>
    <s v="Second Class"/>
    <s v="TS-21655"/>
    <s v="Trudy Schmidt"/>
    <x v="0"/>
    <s v="United States"/>
    <s v="El Paso"/>
    <x v="5"/>
    <n v="79907"/>
    <x v="2"/>
    <s v="OFF-ST-10002615"/>
    <x v="1"/>
    <x v="4"/>
    <s v="Dual Level, Single-Width Filing Carts"/>
    <n v="372.14400000000001"/>
    <n v="3"/>
    <n v="0.2"/>
    <n v="27.910800000000009"/>
  </r>
  <r>
    <n v="8365"/>
    <s v="CA-2017-137631"/>
    <x v="1045"/>
    <d v="2017-05-02T00:00:00"/>
    <s v="Standard Class"/>
    <s v="JL-15235"/>
    <s v="Janet Lee"/>
    <x v="0"/>
    <s v="United States"/>
    <s v="Kissimmee"/>
    <x v="2"/>
    <n v="34741"/>
    <x v="0"/>
    <s v="TEC-PH-10002624"/>
    <x v="2"/>
    <x v="7"/>
    <s v="Samsung Galaxy S4 Mini"/>
    <n v="751.98400000000004"/>
    <n v="2"/>
    <n v="0.2"/>
    <n v="84.598199999999878"/>
  </r>
  <r>
    <n v="8366"/>
    <s v="CA-2017-157273"/>
    <x v="289"/>
    <d v="2017-02-02T00:00:00"/>
    <s v="First Class"/>
    <s v="SZ-20035"/>
    <s v="Sam Zeldin"/>
    <x v="2"/>
    <s v="United States"/>
    <s v="Seattle"/>
    <x v="4"/>
    <n v="98105"/>
    <x v="1"/>
    <s v="TEC-PH-10002275"/>
    <x v="2"/>
    <x v="7"/>
    <s v="Mitel 5320 IP Phone VoIP phone"/>
    <n v="604.76800000000003"/>
    <n v="4"/>
    <n v="0.2"/>
    <n v="60.476800000000026"/>
  </r>
  <r>
    <n v="8367"/>
    <s v="CA-2014-109918"/>
    <x v="557"/>
    <d v="2014-09-12T00:00:00"/>
    <s v="Second Class"/>
    <s v="LR-17035"/>
    <s v="Lisa Ryan"/>
    <x v="1"/>
    <s v="United States"/>
    <s v="Santa Clara"/>
    <x v="1"/>
    <n v="95051"/>
    <x v="1"/>
    <s v="OFF-SU-10004290"/>
    <x v="1"/>
    <x v="14"/>
    <s v="Acme Design Line 8&quot; Stainless Steel Bent Scissors w/Champagne Handles, 3-1/8&quot; Cut"/>
    <n v="27.36"/>
    <n v="4"/>
    <n v="0"/>
    <n v="7.3872"/>
  </r>
  <r>
    <n v="8368"/>
    <s v="CA-2014-109918"/>
    <x v="557"/>
    <d v="2014-09-12T00:00:00"/>
    <s v="Second Class"/>
    <s v="LR-17035"/>
    <s v="Lisa Ryan"/>
    <x v="1"/>
    <s v="United States"/>
    <s v="Santa Clara"/>
    <x v="1"/>
    <n v="95051"/>
    <x v="1"/>
    <s v="OFF-PA-10000174"/>
    <x v="1"/>
    <x v="10"/>
    <s v="Message Book, Wirebound, Four 5 1/2&quot; X 4&quot; Forms/Pg., 200 Dupl. Sets/Book"/>
    <n v="20.56"/>
    <n v="2"/>
    <n v="0"/>
    <n v="9.663199999999998"/>
  </r>
  <r>
    <n v="8369"/>
    <s v="CA-2014-109918"/>
    <x v="557"/>
    <d v="2014-09-12T00:00:00"/>
    <s v="Second Class"/>
    <s v="LR-17035"/>
    <s v="Lisa Ryan"/>
    <x v="1"/>
    <s v="United States"/>
    <s v="Santa Clara"/>
    <x v="1"/>
    <n v="95051"/>
    <x v="1"/>
    <s v="OFF-BI-10004308"/>
    <x v="1"/>
    <x v="8"/>
    <s v="Avery Legal 4-Ring Binder"/>
    <n v="83.920000000000016"/>
    <n v="5"/>
    <n v="0.2"/>
    <n v="31.47"/>
  </r>
  <r>
    <n v="8370"/>
    <s v="CA-2016-118745"/>
    <x v="725"/>
    <d v="2016-06-16T00:00:00"/>
    <s v="Standard Class"/>
    <s v="SV-20365"/>
    <s v="Seth Vernon"/>
    <x v="0"/>
    <s v="United States"/>
    <s v="Los Angeles"/>
    <x v="1"/>
    <n v="90049"/>
    <x v="1"/>
    <s v="FUR-TA-10003473"/>
    <x v="0"/>
    <x v="3"/>
    <s v="Bretford Rectangular Conference Table Tops"/>
    <n v="902.71199999999999"/>
    <n v="3"/>
    <n v="0.2"/>
    <n v="33.851700000000051"/>
  </r>
  <r>
    <n v="8371"/>
    <s v="CA-2016-163972"/>
    <x v="508"/>
    <d v="2016-10-21T00:00:00"/>
    <s v="Standard Class"/>
    <s v="MG-17890"/>
    <s v="Michael Granlund"/>
    <x v="2"/>
    <s v="United States"/>
    <s v="Fresno"/>
    <x v="1"/>
    <n v="93727"/>
    <x v="1"/>
    <s v="FUR-BO-10003894"/>
    <x v="0"/>
    <x v="0"/>
    <s v="Safco Value Mate Steel Bookcase, Baked Enamel Finish on Steel, Black"/>
    <n v="120.666"/>
    <n v="2"/>
    <n v="0.15"/>
    <n v="21.293999999999993"/>
  </r>
  <r>
    <n v="8372"/>
    <s v="CA-2014-165393"/>
    <x v="422"/>
    <d v="2014-12-30T00:00:00"/>
    <s v="First Class"/>
    <s v="NC-18415"/>
    <s v="Nathan Cano"/>
    <x v="0"/>
    <s v="United States"/>
    <s v="Fort Worth"/>
    <x v="5"/>
    <n v="76106"/>
    <x v="2"/>
    <s v="OFF-BI-10001658"/>
    <x v="1"/>
    <x v="8"/>
    <s v="GBC Standard Therm-A-Bind Covers"/>
    <n v="4.9839999999999991"/>
    <n v="1"/>
    <n v="0.8"/>
    <n v="-8.472800000000003"/>
  </r>
  <r>
    <n v="8373"/>
    <s v="CA-2016-113726"/>
    <x v="390"/>
    <d v="2016-12-01T00:00:00"/>
    <s v="Standard Class"/>
    <s v="SC-20680"/>
    <s v="Steve Carroll"/>
    <x v="2"/>
    <s v="United States"/>
    <s v="Seattle"/>
    <x v="4"/>
    <n v="98105"/>
    <x v="1"/>
    <s v="FUR-FU-10003535"/>
    <x v="0"/>
    <x v="5"/>
    <s v="Howard Miller Distant Time Traveler Alarm Clock"/>
    <n v="82.26"/>
    <n v="3"/>
    <n v="0"/>
    <n v="33.726600000000005"/>
  </r>
  <r>
    <n v="8374"/>
    <s v="CA-2016-152940"/>
    <x v="338"/>
    <d v="2016-11-13T00:00:00"/>
    <s v="First Class"/>
    <s v="RO-19780"/>
    <s v="Rose O'Brian"/>
    <x v="0"/>
    <s v="United States"/>
    <s v="San Francisco"/>
    <x v="1"/>
    <n v="94110"/>
    <x v="1"/>
    <s v="OFF-ST-10000352"/>
    <x v="1"/>
    <x v="4"/>
    <s v="Acco Perma 2700 Stacking Storage Drawers"/>
    <n v="29.74"/>
    <n v="1"/>
    <n v="0"/>
    <n v="4.4610000000000021"/>
  </r>
  <r>
    <n v="8375"/>
    <s v="CA-2015-158701"/>
    <x v="956"/>
    <d v="2015-01-10T00:00:00"/>
    <s v="Standard Class"/>
    <s v="JL-15175"/>
    <s v="James Lanier"/>
    <x v="2"/>
    <s v="United States"/>
    <s v="San Francisco"/>
    <x v="1"/>
    <n v="94110"/>
    <x v="1"/>
    <s v="OFF-AP-10004859"/>
    <x v="1"/>
    <x v="9"/>
    <s v="Acco 6 Outlet Guardian Premium Surge Suppressor"/>
    <n v="87.36"/>
    <n v="6"/>
    <n v="0"/>
    <n v="23.587200000000003"/>
  </r>
  <r>
    <n v="8376"/>
    <s v="CA-2015-158701"/>
    <x v="956"/>
    <d v="2015-01-10T00:00:00"/>
    <s v="Standard Class"/>
    <s v="JL-15175"/>
    <s v="James Lanier"/>
    <x v="2"/>
    <s v="United States"/>
    <s v="San Francisco"/>
    <x v="1"/>
    <n v="94110"/>
    <x v="1"/>
    <s v="OFF-BI-10001294"/>
    <x v="1"/>
    <x v="8"/>
    <s v="Fellowes Binding Cases"/>
    <n v="56.16"/>
    <n v="6"/>
    <n v="0.2"/>
    <n v="17.549999999999994"/>
  </r>
  <r>
    <n v="8377"/>
    <s v="CA-2017-156272"/>
    <x v="708"/>
    <d v="2017-03-27T00:00:00"/>
    <s v="Standard Class"/>
    <s v="PW-19030"/>
    <s v="Pauline Webber"/>
    <x v="1"/>
    <s v="United States"/>
    <s v="Pompano Beach"/>
    <x v="2"/>
    <n v="33068"/>
    <x v="0"/>
    <s v="OFF-AP-10001242"/>
    <x v="1"/>
    <x v="9"/>
    <s v="APC 7 Outlet Network SurgeArrest Surge Protector"/>
    <n v="64.384"/>
    <n v="1"/>
    <n v="0.2"/>
    <n v="8.0479999999999983"/>
  </r>
  <r>
    <n v="8378"/>
    <s v="CA-2015-162964"/>
    <x v="768"/>
    <d v="2015-11-18T00:00:00"/>
    <s v="Standard Class"/>
    <s v="MF-18250"/>
    <s v="Monica Federle"/>
    <x v="1"/>
    <s v="United States"/>
    <s v="Houston"/>
    <x v="5"/>
    <n v="77095"/>
    <x v="2"/>
    <s v="OFF-ST-10002344"/>
    <x v="1"/>
    <x v="4"/>
    <s v="Carina 42&quot;Hx23 3/4&quot;W Media Storage Unit"/>
    <n v="64.784000000000006"/>
    <n v="1"/>
    <n v="0.2"/>
    <n v="-14.576399999999996"/>
  </r>
  <r>
    <n v="8379"/>
    <s v="CA-2015-162964"/>
    <x v="768"/>
    <d v="2015-11-18T00:00:00"/>
    <s v="Standard Class"/>
    <s v="MF-18250"/>
    <s v="Monica Federle"/>
    <x v="1"/>
    <s v="United States"/>
    <s v="Houston"/>
    <x v="5"/>
    <n v="77095"/>
    <x v="2"/>
    <s v="OFF-PA-10003349"/>
    <x v="1"/>
    <x v="10"/>
    <s v="Xerox 1957"/>
    <n v="15.552000000000003"/>
    <n v="3"/>
    <n v="0.2"/>
    <n v="5.6375999999999999"/>
  </r>
  <r>
    <n v="8380"/>
    <s v="CA-2015-162964"/>
    <x v="768"/>
    <d v="2015-11-18T00:00:00"/>
    <s v="Standard Class"/>
    <s v="MF-18250"/>
    <s v="Monica Federle"/>
    <x v="1"/>
    <s v="United States"/>
    <s v="Houston"/>
    <x v="5"/>
    <n v="77095"/>
    <x v="2"/>
    <s v="OFF-EN-10003055"/>
    <x v="1"/>
    <x v="12"/>
    <s v="Blue String-Tie &amp; Button Interoffice Envelopes, 10 x 13"/>
    <n v="223.88799999999998"/>
    <n v="7"/>
    <n v="0.2"/>
    <n v="69.964999999999975"/>
  </r>
  <r>
    <n v="8381"/>
    <s v="CA-2014-103527"/>
    <x v="340"/>
    <d v="2014-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s v="Second Class"/>
    <s v="AC-10660"/>
    <s v="Anna Chung"/>
    <x v="0"/>
    <s v="United States"/>
    <s v="San Francisco"/>
    <x v="1"/>
    <n v="94109"/>
    <x v="1"/>
    <s v="TEC-PH-10003800"/>
    <x v="2"/>
    <x v="7"/>
    <s v="i.Sound Portable Power - 8000 mAh"/>
    <n v="84.784000000000006"/>
    <n v="2"/>
    <n v="0.2"/>
    <n v="-20.136200000000006"/>
  </r>
  <r>
    <n v="8383"/>
    <s v="CA-2016-163048"/>
    <x v="597"/>
    <d v="2016-02-15T00:00:00"/>
    <s v="Standard Class"/>
    <s v="MH-17440"/>
    <s v="Mark Haberlin"/>
    <x v="1"/>
    <s v="United States"/>
    <s v="Houston"/>
    <x v="5"/>
    <n v="77036"/>
    <x v="2"/>
    <s v="FUR-CH-10001270"/>
    <x v="0"/>
    <x v="1"/>
    <s v="Harbour Creations Steel Folding Chair"/>
    <n v="241.49999999999997"/>
    <n v="4"/>
    <n v="0.3"/>
    <n v="0"/>
  </r>
  <r>
    <n v="8384"/>
    <s v="CA-2016-145135"/>
    <x v="491"/>
    <d v="2016-11-28T00:00:00"/>
    <s v="First Class"/>
    <s v="CD-12790"/>
    <s v="Cynthia Delaney"/>
    <x v="2"/>
    <s v="United States"/>
    <s v="Shelton"/>
    <x v="29"/>
    <n v="6484"/>
    <x v="3"/>
    <s v="TEC-AC-10003447"/>
    <x v="2"/>
    <x v="11"/>
    <s v="Micropad Numeric Keypads"/>
    <n v="59.97"/>
    <n v="3"/>
    <n v="0"/>
    <n v="14.992499999999996"/>
  </r>
  <r>
    <n v="8385"/>
    <s v="CA-2016-145135"/>
    <x v="491"/>
    <d v="2016-11-28T00:00:00"/>
    <s v="First Class"/>
    <s v="CD-12790"/>
    <s v="Cynthia Delaney"/>
    <x v="2"/>
    <s v="United States"/>
    <s v="Shelton"/>
    <x v="29"/>
    <n v="6484"/>
    <x v="3"/>
    <s v="OFF-PA-10004285"/>
    <x v="1"/>
    <x v="10"/>
    <s v="Xerox 1959"/>
    <n v="13.36"/>
    <n v="2"/>
    <n v="0"/>
    <n v="6.4127999999999998"/>
  </r>
  <r>
    <n v="8386"/>
    <s v="CA-2017-137582"/>
    <x v="507"/>
    <d v="2017-09-08T00:00:00"/>
    <s v="Standard Class"/>
    <s v="CV-12805"/>
    <s v="Cynthia Voltz"/>
    <x v="1"/>
    <s v="United States"/>
    <s v="Oakland"/>
    <x v="1"/>
    <n v="94601"/>
    <x v="1"/>
    <s v="OFF-BI-10001757"/>
    <x v="1"/>
    <x v="8"/>
    <s v="Pressboard Hanging Data Binders for Unburst Sheets"/>
    <n v="11.808"/>
    <n v="3"/>
    <n v="0.2"/>
    <n v="4.1327999999999996"/>
  </r>
  <r>
    <n v="8387"/>
    <s v="CA-2015-149601"/>
    <x v="71"/>
    <d v="2015-06-03T00:00:00"/>
    <s v="Standard Class"/>
    <s v="TB-21625"/>
    <s v="Trudy Brown"/>
    <x v="0"/>
    <s v="United States"/>
    <s v="Manchester"/>
    <x v="29"/>
    <n v="6040"/>
    <x v="3"/>
    <s v="OFF-ST-10001558"/>
    <x v="1"/>
    <x v="4"/>
    <s v="Acco Perma 4000 Stacking Storage Drawers"/>
    <n v="16.239999999999998"/>
    <n v="1"/>
    <n v="0"/>
    <n v="2.4359999999999999"/>
  </r>
  <r>
    <n v="8388"/>
    <s v="CA-2015-149601"/>
    <x v="71"/>
    <d v="2015-06-03T00:00:00"/>
    <s v="Standard Class"/>
    <s v="TB-21625"/>
    <s v="Trudy Brown"/>
    <x v="0"/>
    <s v="United States"/>
    <s v="Manchester"/>
    <x v="29"/>
    <n v="6040"/>
    <x v="3"/>
    <s v="OFF-ST-10001328"/>
    <x v="1"/>
    <x v="4"/>
    <s v="Personal Filing Tote with Lid, Black/Gray"/>
    <n v="77.55"/>
    <n v="5"/>
    <n v="0"/>
    <n v="21.714000000000002"/>
  </r>
  <r>
    <n v="8389"/>
    <s v="CA-2014-139423"/>
    <x v="301"/>
    <d v="2014-11-05T00:00:00"/>
    <s v="Standard Class"/>
    <s v="DG-13300"/>
    <s v="Deirdre Greer"/>
    <x v="1"/>
    <s v="United States"/>
    <s v="Orange"/>
    <x v="30"/>
    <n v="7050"/>
    <x v="3"/>
    <s v="OFF-AP-10004708"/>
    <x v="1"/>
    <x v="9"/>
    <s v="Fellowes Superior 10 Outlet Split Surge Protector"/>
    <n v="76.12"/>
    <n v="2"/>
    <n v="0"/>
    <n v="22.074799999999996"/>
  </r>
  <r>
    <n v="8390"/>
    <s v="CA-2016-102596"/>
    <x v="797"/>
    <d v="2016-12-30T00:00:00"/>
    <s v="First Class"/>
    <s v="RD-19810"/>
    <s v="Ross DeVincentis"/>
    <x v="2"/>
    <s v="United States"/>
    <s v="Akron"/>
    <x v="24"/>
    <n v="44312"/>
    <x v="3"/>
    <s v="OFF-FA-10000621"/>
    <x v="1"/>
    <x v="13"/>
    <s v="OIC Colored Binder Clips, Assorted Sizes"/>
    <n v="17.184000000000001"/>
    <n v="6"/>
    <n v="0.2"/>
    <n v="6.2291999999999996"/>
  </r>
  <r>
    <n v="8391"/>
    <s v="CA-2017-153227"/>
    <x v="769"/>
    <d v="2017-12-06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s v="Standard Class"/>
    <s v="JB-16045"/>
    <s v="Julia Barnett"/>
    <x v="2"/>
    <s v="United States"/>
    <s v="Danbury"/>
    <x v="29"/>
    <n v="6810"/>
    <x v="3"/>
    <s v="FUR-FU-10001473"/>
    <x v="0"/>
    <x v="5"/>
    <s v="DAX Wood Document Frame"/>
    <n v="27.46"/>
    <n v="2"/>
    <n v="0"/>
    <n v="9.8856000000000002"/>
  </r>
  <r>
    <n v="8393"/>
    <s v="CA-2016-142594"/>
    <x v="49"/>
    <d v="2016-12-06T00:00:00"/>
    <s v="Second Class"/>
    <s v="EJ-14155"/>
    <s v="Eva Jacobs"/>
    <x v="0"/>
    <s v="United States"/>
    <s v="Franklin"/>
    <x v="31"/>
    <n v="2038"/>
    <x v="3"/>
    <s v="TEC-PH-10000193"/>
    <x v="2"/>
    <x v="7"/>
    <s v="Jensen SMPS-640 - speaker phone"/>
    <n v="137.94"/>
    <n v="3"/>
    <n v="0"/>
    <n v="35.864399999999996"/>
  </r>
  <r>
    <n v="8394"/>
    <s v="CA-2016-142594"/>
    <x v="49"/>
    <d v="2016-12-06T00:00:00"/>
    <s v="Second Class"/>
    <s v="EJ-14155"/>
    <s v="Eva Jacobs"/>
    <x v="0"/>
    <s v="United States"/>
    <s v="Franklin"/>
    <x v="31"/>
    <n v="2038"/>
    <x v="3"/>
    <s v="FUR-FU-10002045"/>
    <x v="0"/>
    <x v="5"/>
    <s v="Executive Impressions 14&quot;"/>
    <n v="111.15"/>
    <n v="5"/>
    <n v="0"/>
    <n v="48.906000000000006"/>
  </r>
  <r>
    <n v="8395"/>
    <s v="CA-2016-142594"/>
    <x v="49"/>
    <d v="2016-12-06T00:00:00"/>
    <s v="Second Class"/>
    <s v="EJ-14155"/>
    <s v="Eva Jacobs"/>
    <x v="0"/>
    <s v="United States"/>
    <s v="Franklin"/>
    <x v="31"/>
    <n v="2038"/>
    <x v="3"/>
    <s v="OFF-AP-10002945"/>
    <x v="1"/>
    <x v="9"/>
    <s v="Honeywell Enviracaire Portable HEPA Air Cleaner for 17' x 22' Room"/>
    <n v="901.94999999999993"/>
    <n v="3"/>
    <n v="0"/>
    <n v="297.64349999999996"/>
  </r>
  <r>
    <n v="8396"/>
    <s v="CA-2016-142594"/>
    <x v="49"/>
    <d v="2016-12-06T00:00:00"/>
    <s v="Second Class"/>
    <s v="EJ-14155"/>
    <s v="Eva Jacobs"/>
    <x v="0"/>
    <s v="United States"/>
    <s v="Franklin"/>
    <x v="31"/>
    <n v="2038"/>
    <x v="3"/>
    <s v="FUR-TA-10001095"/>
    <x v="0"/>
    <x v="3"/>
    <s v="Chromcraft Round Conference Tables"/>
    <n v="366.00899999999996"/>
    <n v="3"/>
    <n v="0.3"/>
    <n v="-47.058300000000003"/>
  </r>
  <r>
    <n v="8397"/>
    <s v="CA-2014-152254"/>
    <x v="479"/>
    <d v="2014-06-30T00:00:00"/>
    <s v="Same Day"/>
    <s v="BD-11620"/>
    <s v="Brian DeCherney"/>
    <x v="0"/>
    <s v="United States"/>
    <s v="Wilmington"/>
    <x v="3"/>
    <n v="28403"/>
    <x v="0"/>
    <s v="OFF-PA-10001144"/>
    <x v="1"/>
    <x v="10"/>
    <s v="Xerox 1913"/>
    <n v="310.68799999999999"/>
    <n v="7"/>
    <n v="0.2"/>
    <n v="108.74079999999998"/>
  </r>
  <r>
    <n v="8398"/>
    <s v="US-2014-120236"/>
    <x v="1010"/>
    <d v="2014-09-04T00:00:00"/>
    <s v="First Class"/>
    <s v="MR-17545"/>
    <s v="Mathew Reese"/>
    <x v="2"/>
    <s v="United States"/>
    <s v="Houston"/>
    <x v="5"/>
    <n v="77095"/>
    <x v="2"/>
    <s v="OFF-BI-10004099"/>
    <x v="1"/>
    <x v="8"/>
    <s v="GBC VeloBinder Strips"/>
    <n v="7.6799999999999979"/>
    <n v="5"/>
    <n v="0.8"/>
    <n v="-11.52"/>
  </r>
  <r>
    <n v="8399"/>
    <s v="CA-2017-120061"/>
    <x v="808"/>
    <d v="2017-11-07T00:00:00"/>
    <s v="Second Class"/>
    <s v="SR-20425"/>
    <s v="Sharelle Roach"/>
    <x v="2"/>
    <s v="United States"/>
    <s v="Springfield"/>
    <x v="24"/>
    <n v="45503"/>
    <x v="3"/>
    <s v="FUR-CH-10001973"/>
    <x v="0"/>
    <x v="1"/>
    <s v="Office Star Flex Back Scooter Chair with White Frame"/>
    <n v="155.37199999999999"/>
    <n v="2"/>
    <n v="0.3"/>
    <n v="-35.513599999999997"/>
  </r>
  <r>
    <n v="8400"/>
    <s v="CA-2015-133837"/>
    <x v="657"/>
    <d v="2015-04-18T00:00:00"/>
    <s v="Standard Class"/>
    <s v="TH-21100"/>
    <s v="Thea Hendricks"/>
    <x v="0"/>
    <s v="United States"/>
    <s v="Glendale"/>
    <x v="16"/>
    <n v="85301"/>
    <x v="1"/>
    <s v="OFF-ST-10000344"/>
    <x v="1"/>
    <x v="4"/>
    <s v="Neat Ideas Personal Hanging Folder Files, Black"/>
    <n v="10.744"/>
    <n v="1"/>
    <n v="0.2"/>
    <n v="0.80579999999999963"/>
  </r>
  <r>
    <n v="8401"/>
    <s v="CA-2015-110814"/>
    <x v="901"/>
    <d v="2015-12-09T00:00:00"/>
    <s v="Second Class"/>
    <s v="BD-11635"/>
    <s v="Brian Derr"/>
    <x v="0"/>
    <s v="United States"/>
    <s v="New York City"/>
    <x v="15"/>
    <n v="10009"/>
    <x v="3"/>
    <s v="OFF-BI-10002026"/>
    <x v="1"/>
    <x v="8"/>
    <s v="Avery Arch Ring Binders"/>
    <n v="232.40000000000003"/>
    <n v="5"/>
    <n v="0.2"/>
    <n v="78.434999999999988"/>
  </r>
  <r>
    <n v="8402"/>
    <s v="CA-2015-110814"/>
    <x v="901"/>
    <d v="2015-12-09T00:00:00"/>
    <s v="Second Class"/>
    <s v="BD-11635"/>
    <s v="Brian Derr"/>
    <x v="0"/>
    <s v="United States"/>
    <s v="New York City"/>
    <x v="15"/>
    <n v="10009"/>
    <x v="3"/>
    <s v="FUR-CH-10003535"/>
    <x v="0"/>
    <x v="1"/>
    <s v="Global Armless Task Chair, Royal Blue"/>
    <n v="164.64599999999999"/>
    <n v="3"/>
    <n v="0.1"/>
    <n v="12.805799999999994"/>
  </r>
  <r>
    <n v="8403"/>
    <s v="CA-2015-110814"/>
    <x v="901"/>
    <d v="2015-12-09T00:00:00"/>
    <s v="Second Class"/>
    <s v="BD-11635"/>
    <s v="Brian Derr"/>
    <x v="0"/>
    <s v="United States"/>
    <s v="New York City"/>
    <x v="15"/>
    <n v="10009"/>
    <x v="3"/>
    <s v="OFF-PA-10004156"/>
    <x v="1"/>
    <x v="10"/>
    <s v="Xerox 188"/>
    <n v="22.68"/>
    <n v="2"/>
    <n v="0"/>
    <n v="11.113199999999999"/>
  </r>
  <r>
    <n v="8404"/>
    <s v="CA-2016-154067"/>
    <x v="854"/>
    <d v="2016-02-07T00:00:00"/>
    <s v="Standard Class"/>
    <s v="SM-20950"/>
    <s v="Suzanne McNair"/>
    <x v="1"/>
    <s v="United States"/>
    <s v="Los Angeles"/>
    <x v="1"/>
    <n v="90036"/>
    <x v="1"/>
    <s v="OFF-PA-10002254"/>
    <x v="1"/>
    <x v="10"/>
    <s v="Xerox 1883"/>
    <n v="105.52"/>
    <n v="4"/>
    <n v="0"/>
    <n v="48.539199999999994"/>
  </r>
  <r>
    <n v="8405"/>
    <s v="CA-2017-140480"/>
    <x v="141"/>
    <d v="2017-07-12T00:00:00"/>
    <s v="Standard Class"/>
    <s v="HE-14800"/>
    <s v="Harold Engle"/>
    <x v="1"/>
    <s v="United States"/>
    <s v="Newark"/>
    <x v="13"/>
    <n v="19711"/>
    <x v="3"/>
    <s v="FUR-FU-10003247"/>
    <x v="0"/>
    <x v="5"/>
    <s v="36X48 HARDFLOOR CHAIRMAT"/>
    <n v="83.92"/>
    <n v="4"/>
    <n v="0"/>
    <n v="5.8743999999999943"/>
  </r>
  <r>
    <n v="8406"/>
    <s v="CA-2017-140480"/>
    <x v="141"/>
    <d v="2017-07-12T00:00:00"/>
    <s v="Standard Class"/>
    <s v="HE-14800"/>
    <s v="Harold Engle"/>
    <x v="1"/>
    <s v="United States"/>
    <s v="Newark"/>
    <x v="13"/>
    <n v="19711"/>
    <x v="3"/>
    <s v="TEC-AC-10002473"/>
    <x v="2"/>
    <x v="11"/>
    <s v="Maxell 4.7GB DVD-R"/>
    <n v="141.9"/>
    <n v="5"/>
    <n v="0"/>
    <n v="58.179000000000002"/>
  </r>
  <r>
    <n v="8407"/>
    <s v="CA-2017-140480"/>
    <x v="141"/>
    <d v="2017-07-12T00:00:00"/>
    <s v="Standard Class"/>
    <s v="HE-14800"/>
    <s v="Harold Engle"/>
    <x v="1"/>
    <s v="United States"/>
    <s v="Newark"/>
    <x v="13"/>
    <n v="19711"/>
    <x v="3"/>
    <s v="FUR-FU-10001057"/>
    <x v="0"/>
    <x v="5"/>
    <s v="Tensor Track Tree Floor Lamp"/>
    <n v="39.979999999999997"/>
    <n v="2"/>
    <n v="0"/>
    <n v="9.1953999999999994"/>
  </r>
  <r>
    <n v="8408"/>
    <s v="CA-2017-140480"/>
    <x v="141"/>
    <d v="2017-07-12T00:00:00"/>
    <s v="Standard Class"/>
    <s v="HE-14800"/>
    <s v="Harold Engle"/>
    <x v="1"/>
    <s v="United States"/>
    <s v="Newark"/>
    <x v="13"/>
    <n v="19711"/>
    <x v="3"/>
    <s v="OFF-AR-10001419"/>
    <x v="1"/>
    <x v="6"/>
    <s v="Newell 325"/>
    <n v="28.91"/>
    <n v="7"/>
    <n v="0"/>
    <n v="8.6729999999999983"/>
  </r>
  <r>
    <n v="8409"/>
    <s v="CA-2017-140480"/>
    <x v="141"/>
    <d v="2017-07-12T00:00:00"/>
    <s v="Standard Class"/>
    <s v="HE-14800"/>
    <s v="Harold Engle"/>
    <x v="1"/>
    <s v="United States"/>
    <s v="Newark"/>
    <x v="13"/>
    <n v="19711"/>
    <x v="3"/>
    <s v="OFF-AR-10004010"/>
    <x v="1"/>
    <x v="6"/>
    <s v="Hunt Boston Vacuum Mount KS Pencil Sharpener"/>
    <n v="174.95000000000002"/>
    <n v="5"/>
    <n v="0"/>
    <n v="45.487000000000002"/>
  </r>
  <r>
    <n v="8410"/>
    <s v="CA-2015-134082"/>
    <x v="555"/>
    <d v="2015-12-17T00:00:00"/>
    <s v="Standard Class"/>
    <s v="JK-15640"/>
    <s v="Jim Kriz"/>
    <x v="2"/>
    <s v="United States"/>
    <s v="San Bernardino"/>
    <x v="1"/>
    <n v="92404"/>
    <x v="1"/>
    <s v="OFF-BI-10004230"/>
    <x v="1"/>
    <x v="8"/>
    <s v="GBC Recycled Grain Textured Covers"/>
    <n v="110.52800000000001"/>
    <n v="4"/>
    <n v="0.2"/>
    <n v="38.684799999999996"/>
  </r>
  <r>
    <n v="8411"/>
    <s v="CA-2016-130820"/>
    <x v="625"/>
    <d v="2016-11-15T00:00:00"/>
    <s v="Same Day"/>
    <s v="ON-18715"/>
    <s v="Odella Nelson"/>
    <x v="1"/>
    <s v="United States"/>
    <s v="Burlington"/>
    <x v="3"/>
    <n v="27217"/>
    <x v="0"/>
    <s v="FUR-TA-10001768"/>
    <x v="0"/>
    <x v="3"/>
    <s v="Hon Racetrack Conference Tables"/>
    <n v="630.024"/>
    <n v="4"/>
    <n v="0.4"/>
    <n v="-199.50760000000008"/>
  </r>
  <r>
    <n v="8412"/>
    <s v="CA-2016-159765"/>
    <x v="195"/>
    <d v="2016-05-12T00:00:00"/>
    <s v="Second Class"/>
    <s v="TH-21100"/>
    <s v="Thea Hendricks"/>
    <x v="0"/>
    <s v="United States"/>
    <s v="Salem"/>
    <x v="17"/>
    <n v="24153"/>
    <x v="0"/>
    <s v="OFF-AR-10003514"/>
    <x v="1"/>
    <x v="6"/>
    <s v="4009 Highlighters by Sanford"/>
    <n v="27.86"/>
    <n v="7"/>
    <n v="0"/>
    <n v="9.1937999999999978"/>
  </r>
  <r>
    <n v="8413"/>
    <s v="CA-2017-132290"/>
    <x v="434"/>
    <d v="2017-03-14T00:00:00"/>
    <s v="Standard Class"/>
    <s v="MD-17350"/>
    <s v="Maribeth Dona"/>
    <x v="0"/>
    <s v="United States"/>
    <s v="Dallas"/>
    <x v="5"/>
    <n v="75217"/>
    <x v="2"/>
    <s v="FUR-TA-10002228"/>
    <x v="0"/>
    <x v="3"/>
    <s v="Bevis Traditional Conference Table Top, Plinth Base"/>
    <n v="933.40800000000002"/>
    <n v="4"/>
    <n v="0.3"/>
    <n v="-173.34719999999999"/>
  </r>
  <r>
    <n v="8414"/>
    <s v="CA-2016-147109"/>
    <x v="907"/>
    <d v="2016-12-21T00:00:00"/>
    <s v="Standard Class"/>
    <s v="AH-10075"/>
    <s v="Adam Hart"/>
    <x v="1"/>
    <s v="United States"/>
    <s v="Arlington"/>
    <x v="5"/>
    <n v="76017"/>
    <x v="2"/>
    <s v="OFF-PA-10001972"/>
    <x v="1"/>
    <x v="10"/>
    <s v="Xerox 214"/>
    <n v="51.840000000000011"/>
    <n v="10"/>
    <n v="0.2"/>
    <n v="18.143999999999998"/>
  </r>
  <r>
    <n v="8415"/>
    <s v="CA-2016-147109"/>
    <x v="907"/>
    <d v="2016-12-21T00:00:00"/>
    <s v="Standard Class"/>
    <s v="AH-10075"/>
    <s v="Adam Hart"/>
    <x v="1"/>
    <s v="United States"/>
    <s v="Arlington"/>
    <x v="5"/>
    <n v="76017"/>
    <x v="2"/>
    <s v="TEC-AC-10002942"/>
    <x v="2"/>
    <x v="11"/>
    <s v="WD My Passport Ultra 1TB Portable External Hard Drive"/>
    <n v="165.60000000000002"/>
    <n v="3"/>
    <n v="0.2"/>
    <n v="-6.2100000000000151"/>
  </r>
  <r>
    <n v="8416"/>
    <s v="CA-2017-107265"/>
    <x v="1191"/>
    <d v="2017-04-12T00:00:00"/>
    <s v="Standard Class"/>
    <s v="ML-17755"/>
    <s v="Max Ludwig"/>
    <x v="2"/>
    <s v="United States"/>
    <s v="Marion"/>
    <x v="23"/>
    <n v="52302"/>
    <x v="2"/>
    <s v="OFF-PA-10000474"/>
    <x v="1"/>
    <x v="10"/>
    <s v="Easy-staple paper"/>
    <n v="106.32"/>
    <n v="3"/>
    <n v="0"/>
    <n v="49.970399999999991"/>
  </r>
  <r>
    <n v="8417"/>
    <s v="CA-2017-118199"/>
    <x v="1188"/>
    <d v="2017-05-11T00:00:00"/>
    <s v="First Class"/>
    <s v="LB-16795"/>
    <s v="Laurel Beltran"/>
    <x v="2"/>
    <s v="United States"/>
    <s v="Seattle"/>
    <x v="4"/>
    <n v="98105"/>
    <x v="1"/>
    <s v="OFF-BI-10004330"/>
    <x v="1"/>
    <x v="8"/>
    <s v="GBC Velobind Prepunched Cover Sets, Regency Series"/>
    <n v="147.91999999999999"/>
    <n v="5"/>
    <n v="0.2"/>
    <n v="46.224999999999987"/>
  </r>
  <r>
    <n v="8418"/>
    <s v="CA-2017-118199"/>
    <x v="1188"/>
    <d v="2017-05-11T00:00:00"/>
    <s v="First Class"/>
    <s v="LB-16795"/>
    <s v="Laurel Beltran"/>
    <x v="2"/>
    <s v="United States"/>
    <s v="Seattle"/>
    <x v="4"/>
    <n v="98105"/>
    <x v="1"/>
    <s v="OFF-ST-10000604"/>
    <x v="1"/>
    <x v="4"/>
    <s v="Home/Office Personal File Carts"/>
    <n v="104.28"/>
    <n v="3"/>
    <n v="0"/>
    <n v="26.069999999999993"/>
  </r>
  <r>
    <n v="8419"/>
    <s v="CA-2017-118199"/>
    <x v="1188"/>
    <d v="2017-05-11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s v="First Class"/>
    <s v="LB-16795"/>
    <s v="Laurel Beltran"/>
    <x v="2"/>
    <s v="United States"/>
    <s v="Seattle"/>
    <x v="4"/>
    <n v="98105"/>
    <x v="1"/>
    <s v="OFF-ST-10000636"/>
    <x v="1"/>
    <x v="4"/>
    <s v="Rogers Profile Extra Capacity Storage Tub"/>
    <n v="66.959999999999994"/>
    <n v="4"/>
    <n v="0"/>
    <n v="2.6783999999999963"/>
  </r>
  <r>
    <n v="8421"/>
    <s v="CA-2017-118199"/>
    <x v="1188"/>
    <d v="2017-05-11T00:00:00"/>
    <s v="First Class"/>
    <s v="LB-16795"/>
    <s v="Laurel Beltran"/>
    <x v="2"/>
    <s v="United States"/>
    <s v="Seattle"/>
    <x v="4"/>
    <n v="98105"/>
    <x v="1"/>
    <s v="TEC-AC-10004171"/>
    <x v="2"/>
    <x v="11"/>
    <s v="Razer Kraken 7.1 Surround Sound Over Ear USB Gaming Headset"/>
    <n v="199.98"/>
    <n v="2"/>
    <n v="0"/>
    <n v="87.991200000000006"/>
  </r>
  <r>
    <n v="8422"/>
    <s v="CA-2017-150091"/>
    <x v="386"/>
    <d v="2017-10-16T00:00:00"/>
    <s v="Standard Class"/>
    <s v="NP-18670"/>
    <s v="Nora Paige"/>
    <x v="0"/>
    <s v="United States"/>
    <s v="Lakewood"/>
    <x v="30"/>
    <n v="8701"/>
    <x v="3"/>
    <s v="TEC-AC-10002167"/>
    <x v="2"/>
    <x v="11"/>
    <s v="Imation 8gb Micro Traveldrive Usb 2.0 Flash Drive"/>
    <n v="45"/>
    <n v="3"/>
    <n v="0"/>
    <n v="4.9500000000000011"/>
  </r>
  <r>
    <n v="8423"/>
    <s v="CA-2017-150091"/>
    <x v="386"/>
    <d v="2017-10-16T00:00:00"/>
    <s v="Standard Class"/>
    <s v="NP-18670"/>
    <s v="Nora Paige"/>
    <x v="0"/>
    <s v="United States"/>
    <s v="Lakewood"/>
    <x v="30"/>
    <n v="8701"/>
    <x v="3"/>
    <s v="OFF-FA-10000621"/>
    <x v="1"/>
    <x v="13"/>
    <s v="OIC Colored Binder Clips, Assorted Sizes"/>
    <n v="17.899999999999999"/>
    <n v="5"/>
    <n v="0"/>
    <n v="8.7710000000000008"/>
  </r>
  <r>
    <n v="8424"/>
    <s v="CA-2017-150091"/>
    <x v="386"/>
    <d v="2017-10-16T00:00:00"/>
    <s v="Standard Class"/>
    <s v="NP-18670"/>
    <s v="Nora Paige"/>
    <x v="0"/>
    <s v="United States"/>
    <s v="Lakewood"/>
    <x v="30"/>
    <n v="8701"/>
    <x v="3"/>
    <s v="FUR-FU-10004053"/>
    <x v="0"/>
    <x v="5"/>
    <s v="DAX Two-Tone Silver Metal Document Frame"/>
    <n v="40.479999999999997"/>
    <n v="2"/>
    <n v="0"/>
    <n v="17.406400000000001"/>
  </r>
  <r>
    <n v="8425"/>
    <s v="CA-2017-150091"/>
    <x v="386"/>
    <d v="2017-10-16T00:00:00"/>
    <s v="Standard Class"/>
    <s v="NP-18670"/>
    <s v="Nora Paige"/>
    <x v="0"/>
    <s v="United States"/>
    <s v="Lakewood"/>
    <x v="30"/>
    <n v="8701"/>
    <x v="3"/>
    <s v="FUR-BO-10003404"/>
    <x v="0"/>
    <x v="0"/>
    <s v="Global Adaptabilites Bookcase, Cherry/Storm Gray Finish"/>
    <n v="2154.9"/>
    <n v="5"/>
    <n v="0"/>
    <n v="129.29399999999987"/>
  </r>
  <r>
    <n v="8426"/>
    <s v="CA-2016-137652"/>
    <x v="770"/>
    <d v="2016-08-30T00:00:00"/>
    <s v="First Class"/>
    <s v="EB-13750"/>
    <s v="Edward Becker"/>
    <x v="1"/>
    <s v="United States"/>
    <s v="Cincinnati"/>
    <x v="24"/>
    <n v="45231"/>
    <x v="3"/>
    <s v="OFF-BI-10004099"/>
    <x v="1"/>
    <x v="8"/>
    <s v="GBC VeloBinder Strips"/>
    <n v="18.432000000000002"/>
    <n v="8"/>
    <n v="0.7"/>
    <n v="-12.287999999999997"/>
  </r>
  <r>
    <n v="8427"/>
    <s v="CA-2015-128356"/>
    <x v="653"/>
    <d v="2015-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s v="First Class"/>
    <s v="DC-12850"/>
    <s v="Dan Campbell"/>
    <x v="0"/>
    <s v="United States"/>
    <s v="Roseville"/>
    <x v="12"/>
    <n v="48066"/>
    <x v="2"/>
    <s v="OFF-SU-10001935"/>
    <x v="1"/>
    <x v="14"/>
    <s v="Staple remover"/>
    <n v="4.3600000000000003"/>
    <n v="2"/>
    <n v="0"/>
    <n v="0.17439999999999944"/>
  </r>
  <r>
    <n v="8429"/>
    <s v="US-2017-132220"/>
    <x v="105"/>
    <d v="2017-11-16T00:00:00"/>
    <s v="Standard Class"/>
    <s v="DJ-13510"/>
    <s v="Don Jones"/>
    <x v="1"/>
    <s v="United States"/>
    <s v="Tempe"/>
    <x v="16"/>
    <n v="85281"/>
    <x v="1"/>
    <s v="TEC-AC-10004227"/>
    <x v="2"/>
    <x v="11"/>
    <s v="SanDisk Ultra 16 GB MicroSDHC Class 10 Memory Card"/>
    <n v="62.352000000000004"/>
    <n v="6"/>
    <n v="0.2"/>
    <n v="-10.911600000000007"/>
  </r>
  <r>
    <n v="8430"/>
    <s v="CA-2016-118129"/>
    <x v="1054"/>
    <d v="2016-12-21T00:00:00"/>
    <s v="Second Class"/>
    <s v="CL-12565"/>
    <s v="Clay Ludtke"/>
    <x v="0"/>
    <s v="United States"/>
    <s v="Reading"/>
    <x v="9"/>
    <n v="19601"/>
    <x v="3"/>
    <s v="FUR-FU-10004904"/>
    <x v="0"/>
    <x v="5"/>
    <s v="Eldon &quot;L&quot; Workstation Diamond Chairmat"/>
    <n v="303.92"/>
    <n v="5"/>
    <n v="0.2"/>
    <n v="-30.392000000000024"/>
  </r>
  <r>
    <n v="8431"/>
    <s v="US-2014-113124"/>
    <x v="809"/>
    <d v="2014-04-05T00:00:00"/>
    <s v="Standard Class"/>
    <s v="NC-18340"/>
    <s v="Nat Carroll"/>
    <x v="0"/>
    <s v="United States"/>
    <s v="Apple Valley"/>
    <x v="11"/>
    <n v="55124"/>
    <x v="2"/>
    <s v="OFF-ST-10001511"/>
    <x v="1"/>
    <x v="4"/>
    <s v="Space Solutions Commercial Steel Shelving"/>
    <n v="129.30000000000001"/>
    <n v="2"/>
    <n v="0"/>
    <n v="6.4649999999999892"/>
  </r>
  <r>
    <n v="8432"/>
    <s v="CA-2017-155621"/>
    <x v="1183"/>
    <d v="2017-11-13T00:00:00"/>
    <s v="Standard Class"/>
    <s v="KN-16450"/>
    <s v="Kean Nguyen"/>
    <x v="1"/>
    <s v="United States"/>
    <s v="Baltimore"/>
    <x v="39"/>
    <n v="21215"/>
    <x v="3"/>
    <s v="FUR-FU-10003535"/>
    <x v="0"/>
    <x v="5"/>
    <s v="Howard Miller Distant Time Traveler Alarm Clock"/>
    <n v="274.20000000000005"/>
    <n v="10"/>
    <n v="0"/>
    <n v="112.422"/>
  </r>
  <r>
    <n v="8433"/>
    <s v="US-2014-127635"/>
    <x v="80"/>
    <d v="2014-09-18T00:00:00"/>
    <s v="Second Class"/>
    <s v="SC-20260"/>
    <s v="Scott Cohen"/>
    <x v="1"/>
    <s v="United States"/>
    <s v="Corpus Christi"/>
    <x v="5"/>
    <n v="78415"/>
    <x v="2"/>
    <s v="OFF-FA-10000053"/>
    <x v="1"/>
    <x v="13"/>
    <s v="Revere Boxed Rubber Bands by Revere"/>
    <n v="6.048"/>
    <n v="4"/>
    <n v="0.2"/>
    <n v="-1.3607999999999998"/>
  </r>
  <r>
    <n v="8434"/>
    <s v="US-2014-127635"/>
    <x v="80"/>
    <d v="2014-09-18T00:00:00"/>
    <s v="Second Class"/>
    <s v="SC-20260"/>
    <s v="Scott Cohen"/>
    <x v="1"/>
    <s v="United States"/>
    <s v="Corpus Christi"/>
    <x v="5"/>
    <n v="78415"/>
    <x v="2"/>
    <s v="OFF-PA-10004610"/>
    <x v="1"/>
    <x v="10"/>
    <s v="Xerox 1900"/>
    <n v="6.8480000000000008"/>
    <n v="2"/>
    <n v="0.2"/>
    <n v="2.1399999999999992"/>
  </r>
  <r>
    <n v="8435"/>
    <s v="US-2014-127635"/>
    <x v="80"/>
    <d v="2014-09-18T00:00:00"/>
    <s v="Second Class"/>
    <s v="SC-20260"/>
    <s v="Scott Cohen"/>
    <x v="1"/>
    <s v="United States"/>
    <s v="Corpus Christi"/>
    <x v="5"/>
    <n v="78415"/>
    <x v="2"/>
    <s v="FUR-FU-10000550"/>
    <x v="0"/>
    <x v="5"/>
    <s v="Stacking Trays by OIC"/>
    <n v="9.9600000000000009"/>
    <n v="5"/>
    <n v="0.6"/>
    <n v="-6.7230000000000008"/>
  </r>
  <r>
    <n v="8436"/>
    <s v="US-2014-127635"/>
    <x v="80"/>
    <d v="2014-09-18T00:00:00"/>
    <s v="Second Class"/>
    <s v="SC-20260"/>
    <s v="Scott Cohen"/>
    <x v="1"/>
    <s v="United States"/>
    <s v="Corpus Christi"/>
    <x v="5"/>
    <n v="78415"/>
    <x v="2"/>
    <s v="OFF-BI-10001721"/>
    <x v="1"/>
    <x v="8"/>
    <s v="Trimflex Flexible Post Binders"/>
    <n v="8.5519999999999978"/>
    <n v="2"/>
    <n v="0.8"/>
    <n v="-13.683199999999999"/>
  </r>
  <r>
    <n v="8437"/>
    <s v="CA-2015-151470"/>
    <x v="1181"/>
    <d v="2015-09-26T00:00:00"/>
    <s v="Standard Class"/>
    <s v="AM-10705"/>
    <s v="Anne McFarland"/>
    <x v="0"/>
    <s v="United States"/>
    <s v="Las Vegas"/>
    <x v="33"/>
    <n v="89115"/>
    <x v="1"/>
    <s v="OFF-BI-10004040"/>
    <x v="1"/>
    <x v="8"/>
    <s v="Wilson Jones Impact Binders"/>
    <n v="45.584000000000003"/>
    <n v="11"/>
    <n v="0.2"/>
    <n v="16.524199999999997"/>
  </r>
  <r>
    <n v="8438"/>
    <s v="CA-2015-112823"/>
    <x v="895"/>
    <d v="2015-12-16T00:00:00"/>
    <s v="Standard Class"/>
    <s v="RA-19945"/>
    <s v="Ryan Akin"/>
    <x v="0"/>
    <s v="United States"/>
    <s v="Cleveland"/>
    <x v="24"/>
    <n v="44105"/>
    <x v="3"/>
    <s v="TEC-AC-10002550"/>
    <x v="2"/>
    <x v="11"/>
    <s v="Maxell 4.7GB DVD-RW 3/Pack"/>
    <n v="25.488"/>
    <n v="2"/>
    <n v="0.2"/>
    <n v="4.4603999999999999"/>
  </r>
  <r>
    <n v="8439"/>
    <s v="CA-2014-108861"/>
    <x v="1061"/>
    <d v="2014-06-01T00:00:00"/>
    <s v="Standard Class"/>
    <s v="MM-17260"/>
    <s v="Magdelene Morse"/>
    <x v="0"/>
    <s v="United States"/>
    <s v="Seattle"/>
    <x v="4"/>
    <n v="98105"/>
    <x v="1"/>
    <s v="OFF-BI-10003876"/>
    <x v="1"/>
    <x v="8"/>
    <s v="Green Canvas Binder for 8-1/2&quot; x 14&quot; Sheets"/>
    <n v="136.96"/>
    <n v="4"/>
    <n v="0.2"/>
    <n v="51.359999999999992"/>
  </r>
  <r>
    <n v="8440"/>
    <s v="CA-2017-114370"/>
    <x v="1192"/>
    <d v="2017-03-17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s v="Second Class"/>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s v="Standard Class"/>
    <s v="DB-13615"/>
    <s v="Doug Bickford"/>
    <x v="0"/>
    <s v="United States"/>
    <s v="Tucson"/>
    <x v="16"/>
    <n v="85705"/>
    <x v="1"/>
    <s v="OFF-PA-10002254"/>
    <x v="1"/>
    <x v="10"/>
    <s v="Xerox 1883"/>
    <n v="84.415999999999997"/>
    <n v="4"/>
    <n v="0.2"/>
    <n v="27.435199999999995"/>
  </r>
  <r>
    <n v="8443"/>
    <s v="US-2016-155173"/>
    <x v="1193"/>
    <d v="2016-03-10T00:00:00"/>
    <s v="Standard Class"/>
    <s v="JB-16045"/>
    <s v="Julia Barnett"/>
    <x v="2"/>
    <s v="United States"/>
    <s v="Philadelphia"/>
    <x v="9"/>
    <n v="19120"/>
    <x v="3"/>
    <s v="TEC-PH-10004586"/>
    <x v="2"/>
    <x v="7"/>
    <s v="Wilson SignalBoost 841262 DB PRO Amplifier Kit"/>
    <n v="431.94"/>
    <n v="2"/>
    <n v="0.4"/>
    <n v="-71.990000000000009"/>
  </r>
  <r>
    <n v="8444"/>
    <s v="US-2016-155173"/>
    <x v="1193"/>
    <d v="2016-03-10T00:00:00"/>
    <s v="Standard Class"/>
    <s v="JB-16045"/>
    <s v="Julia Barnett"/>
    <x v="2"/>
    <s v="United States"/>
    <s v="Philadelphia"/>
    <x v="9"/>
    <n v="19120"/>
    <x v="3"/>
    <s v="OFF-BI-10002982"/>
    <x v="1"/>
    <x v="8"/>
    <s v="Avery Self-Adhesive Photo Pockets for Polaroid Photos"/>
    <n v="2.0430000000000001"/>
    <n v="1"/>
    <n v="0.7"/>
    <n v="-1.4981999999999998"/>
  </r>
  <r>
    <n v="8445"/>
    <s v="US-2016-155173"/>
    <x v="1193"/>
    <d v="2016-03-10T00:00:00"/>
    <s v="Standard Class"/>
    <s v="JB-16045"/>
    <s v="Julia Barnett"/>
    <x v="2"/>
    <s v="United States"/>
    <s v="Philadelphia"/>
    <x v="9"/>
    <n v="19120"/>
    <x v="3"/>
    <s v="TEC-PH-10002538"/>
    <x v="2"/>
    <x v="7"/>
    <s v="Grandstream GXP1160 VoIP phone"/>
    <n v="68.238"/>
    <n v="3"/>
    <n v="0.4"/>
    <n v="-12.510300000000008"/>
  </r>
  <r>
    <n v="8446"/>
    <s v="CA-2017-125451"/>
    <x v="436"/>
    <d v="2017-10-24T00:00:00"/>
    <s v="First Class"/>
    <s v="AH-10075"/>
    <s v="Adam Hart"/>
    <x v="1"/>
    <s v="United States"/>
    <s v="Cranston"/>
    <x v="34"/>
    <n v="2920"/>
    <x v="3"/>
    <s v="FUR-TA-10001039"/>
    <x v="0"/>
    <x v="3"/>
    <s v="KI Adjustable-Height Table"/>
    <n v="240.744"/>
    <n v="4"/>
    <n v="0.3"/>
    <n v="-13.756799999999984"/>
  </r>
  <r>
    <n v="8447"/>
    <s v="CA-2017-125451"/>
    <x v="436"/>
    <d v="2017-10-24T00:00:00"/>
    <s v="First Class"/>
    <s v="AH-10075"/>
    <s v="Adam Hart"/>
    <x v="1"/>
    <s v="United States"/>
    <s v="Cranston"/>
    <x v="34"/>
    <n v="2920"/>
    <x v="3"/>
    <s v="FUR-FU-10004963"/>
    <x v="0"/>
    <x v="5"/>
    <s v="Eldon 400 Class Desk Accessories, Black Carbon"/>
    <n v="35"/>
    <n v="4"/>
    <n v="0"/>
    <n v="14.700000000000003"/>
  </r>
  <r>
    <n v="8448"/>
    <s v="CA-2017-125451"/>
    <x v="436"/>
    <d v="2017-10-24T00:00:00"/>
    <s v="First Class"/>
    <s v="AH-10075"/>
    <s v="Adam Hart"/>
    <x v="1"/>
    <s v="United States"/>
    <s v="Cranston"/>
    <x v="34"/>
    <n v="2920"/>
    <x v="3"/>
    <s v="FUR-FU-10000277"/>
    <x v="0"/>
    <x v="5"/>
    <s v="Deflect-o DuraMat Antistatic Studded Beveled Mat for Medium Pile Carpeting"/>
    <n v="210.68"/>
    <n v="2"/>
    <n v="0"/>
    <n v="50.563199999999995"/>
  </r>
  <r>
    <n v="8449"/>
    <s v="CA-2017-125451"/>
    <x v="436"/>
    <d v="2017-10-24T00:00:00"/>
    <s v="First Class"/>
    <s v="AH-10075"/>
    <s v="Adam Hart"/>
    <x v="1"/>
    <s v="United States"/>
    <s v="Cranston"/>
    <x v="34"/>
    <n v="2920"/>
    <x v="3"/>
    <s v="FUR-TA-10004915"/>
    <x v="0"/>
    <x v="3"/>
    <s v="Office Impressions End Table, 20-1/2&quot;H x 24&quot;W x 20&quot;D"/>
    <n v="637.89599999999996"/>
    <n v="3"/>
    <n v="0.3"/>
    <n v="-127.57919999999996"/>
  </r>
  <r>
    <n v="8450"/>
    <s v="CA-2017-125451"/>
    <x v="436"/>
    <d v="2017-10-24T00:00:00"/>
    <s v="First Class"/>
    <s v="AH-10075"/>
    <s v="Adam Hart"/>
    <x v="1"/>
    <s v="United States"/>
    <s v="Cranston"/>
    <x v="34"/>
    <n v="2920"/>
    <x v="3"/>
    <s v="OFF-PA-10003724"/>
    <x v="1"/>
    <x v="10"/>
    <s v="Wirebound Message Book, 4 per Page"/>
    <n v="43.44"/>
    <n v="8"/>
    <n v="0"/>
    <n v="21.285599999999999"/>
  </r>
  <r>
    <n v="8451"/>
    <s v="CA-2017-125451"/>
    <x v="436"/>
    <d v="2017-10-24T00:00:00"/>
    <s v="First Class"/>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s v="First Class"/>
    <s v="AI-10855"/>
    <s v="Arianne Irving"/>
    <x v="0"/>
    <s v="United States"/>
    <s v="San Francisco"/>
    <x v="1"/>
    <n v="94122"/>
    <x v="1"/>
    <s v="TEC-PH-10001459"/>
    <x v="2"/>
    <x v="7"/>
    <s v="Samsung Galaxy Mega 6.3"/>
    <n v="1679.96"/>
    <n v="5"/>
    <n v="0.2"/>
    <n v="125.99700000000007"/>
  </r>
  <r>
    <n v="8453"/>
    <s v="CA-2016-125087"/>
    <x v="724"/>
    <d v="2016-04-23T00:00:00"/>
    <s v="Standard Class"/>
    <s v="TH-21115"/>
    <s v="Thea Hudgings"/>
    <x v="1"/>
    <s v="United States"/>
    <s v="Houston"/>
    <x v="5"/>
    <n v="77070"/>
    <x v="2"/>
    <s v="FUR-CH-10002880"/>
    <x v="0"/>
    <x v="1"/>
    <s v="Global High-Back Leather Tilter, Burgundy"/>
    <n v="344.37199999999996"/>
    <n v="4"/>
    <n v="0.3"/>
    <n v="-93.472400000000022"/>
  </r>
  <r>
    <n v="8454"/>
    <s v="CA-2016-125087"/>
    <x v="724"/>
    <d v="2016-04-23T00:00:00"/>
    <s v="Standard Class"/>
    <s v="TH-21115"/>
    <s v="Thea Hudgings"/>
    <x v="1"/>
    <s v="United States"/>
    <s v="Houston"/>
    <x v="5"/>
    <n v="77070"/>
    <x v="2"/>
    <s v="OFF-ST-10001780"/>
    <x v="1"/>
    <x v="4"/>
    <s v="Tennsco 16-Compartment Lockers with Coat Rack"/>
    <n v="1554.9360000000001"/>
    <n v="3"/>
    <n v="0.2"/>
    <n v="77.746800000000007"/>
  </r>
  <r>
    <n v="8455"/>
    <s v="CA-2016-125087"/>
    <x v="724"/>
    <d v="2016-04-23T00:00:00"/>
    <s v="Standard Class"/>
    <s v="TH-21115"/>
    <s v="Thea Hudgings"/>
    <x v="1"/>
    <s v="United States"/>
    <s v="Houston"/>
    <x v="5"/>
    <n v="77070"/>
    <x v="2"/>
    <s v="FUR-FU-10004748"/>
    <x v="0"/>
    <x v="5"/>
    <s v="Howard Miller 16&quot; Diameter Gallery Wall Clock"/>
    <n v="127.88"/>
    <n v="5"/>
    <n v="0.6"/>
    <n v="-67.137"/>
  </r>
  <r>
    <n v="8456"/>
    <s v="CA-2016-154081"/>
    <x v="730"/>
    <d v="2016-05-29T00:00:00"/>
    <s v="Standard Class"/>
    <s v="JE-15610"/>
    <s v="Jim Epp"/>
    <x v="1"/>
    <s v="United States"/>
    <s v="Los Angeles"/>
    <x v="1"/>
    <n v="90049"/>
    <x v="1"/>
    <s v="TEC-PH-10001918"/>
    <x v="2"/>
    <x v="7"/>
    <s v="Nortel Business Series Terminal T7208 Digital phone"/>
    <n v="222.38400000000001"/>
    <n v="2"/>
    <n v="0.2"/>
    <n v="22.238400000000013"/>
  </r>
  <r>
    <n v="8457"/>
    <s v="US-2017-118556"/>
    <x v="39"/>
    <d v="2017-06-02T00:00:00"/>
    <s v="Second Class"/>
    <s v="TH-21235"/>
    <s v="Tiffany House"/>
    <x v="1"/>
    <s v="United States"/>
    <s v="Chicago"/>
    <x v="10"/>
    <n v="60653"/>
    <x v="2"/>
    <s v="FUR-CH-10001146"/>
    <x v="0"/>
    <x v="1"/>
    <s v="Global Task Chair, Black"/>
    <n v="106.869"/>
    <n v="3"/>
    <n v="0.3"/>
    <n v="-29.007299999999994"/>
  </r>
  <r>
    <n v="8458"/>
    <s v="US-2017-118556"/>
    <x v="39"/>
    <d v="2017-06-02T00:00:00"/>
    <s v="Second Class"/>
    <s v="TH-21235"/>
    <s v="Tiffany House"/>
    <x v="1"/>
    <s v="United States"/>
    <s v="Chicago"/>
    <x v="10"/>
    <n v="60653"/>
    <x v="2"/>
    <s v="OFF-BI-10004364"/>
    <x v="1"/>
    <x v="8"/>
    <s v="Storex Dura Pro Binders"/>
    <n v="3.5639999999999992"/>
    <n v="3"/>
    <n v="0.8"/>
    <n v="-6.2370000000000019"/>
  </r>
  <r>
    <n v="8459"/>
    <s v="CA-2014-126200"/>
    <x v="55"/>
    <d v="2014-08-29T00:00:00"/>
    <s v="Standard Class"/>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s v="Standard Class"/>
    <s v="JE-15715"/>
    <s v="Joe Elijah"/>
    <x v="0"/>
    <s v="United States"/>
    <s v="Houston"/>
    <x v="5"/>
    <n v="77070"/>
    <x v="2"/>
    <s v="OFF-BI-10002225"/>
    <x v="1"/>
    <x v="8"/>
    <s v="Square Ring Data Binders, Rigid 75 Pt. Covers, 11&quot; x 14-7/8&quot;"/>
    <n v="12.383999999999997"/>
    <n v="3"/>
    <n v="0.8"/>
    <n v="-19.814400000000003"/>
  </r>
  <r>
    <n v="8461"/>
    <s v="CA-2014-146500"/>
    <x v="1194"/>
    <d v="2014-09-04T00:00:00"/>
    <s v="Standard Class"/>
    <s v="AT-10735"/>
    <s v="Annie Thurman"/>
    <x v="0"/>
    <s v="United States"/>
    <s v="Bristol"/>
    <x v="29"/>
    <n v="6010"/>
    <x v="3"/>
    <s v="OFF-BI-10002432"/>
    <x v="1"/>
    <x v="8"/>
    <s v="Wilson Jones Standard D-Ring Binders"/>
    <n v="25.299999999999997"/>
    <n v="5"/>
    <n v="0"/>
    <n v="11.890999999999998"/>
  </r>
  <r>
    <n v="8462"/>
    <s v="CA-2014-146500"/>
    <x v="1194"/>
    <d v="2014-09-04T00:00:00"/>
    <s v="Standard Class"/>
    <s v="AT-10735"/>
    <s v="Annie Thurman"/>
    <x v="0"/>
    <s v="United States"/>
    <s v="Bristol"/>
    <x v="29"/>
    <n v="6010"/>
    <x v="3"/>
    <s v="OFF-ST-10000563"/>
    <x v="1"/>
    <x v="4"/>
    <s v="Fellowes Bankers Box Stor/Drawer Steel Plus"/>
    <n v="95.94"/>
    <n v="3"/>
    <n v="0"/>
    <n v="9.5940000000000012"/>
  </r>
  <r>
    <n v="8463"/>
    <s v="CA-2015-169537"/>
    <x v="37"/>
    <d v="2015-09-07T00:00:00"/>
    <s v="Second Class"/>
    <s v="JH-15820"/>
    <s v="John Huston"/>
    <x v="0"/>
    <s v="United States"/>
    <s v="Holland"/>
    <x v="12"/>
    <n v="49423"/>
    <x v="2"/>
    <s v="OFF-LA-10001982"/>
    <x v="1"/>
    <x v="2"/>
    <s v="Smead Alpha-Z Color-Coded Name Labels First Letter Starter Set"/>
    <n v="7.5"/>
    <n v="2"/>
    <n v="0"/>
    <n v="3.5999999999999996"/>
  </r>
  <r>
    <n v="8464"/>
    <s v="CA-2014-100881"/>
    <x v="1176"/>
    <d v="2014-04-01T00:00:00"/>
    <s v="Standard Class"/>
    <s v="DR-12940"/>
    <s v="Daniel Raglin"/>
    <x v="2"/>
    <s v="United States"/>
    <s v="Albuquerque"/>
    <x v="27"/>
    <n v="87105"/>
    <x v="1"/>
    <s v="TEC-PH-10003273"/>
    <x v="2"/>
    <x v="7"/>
    <s v="AT&amp;T TR1909W"/>
    <n v="302.37599999999998"/>
    <n v="3"/>
    <n v="0.2"/>
    <n v="22.678200000000018"/>
  </r>
  <r>
    <n v="8465"/>
    <s v="CA-2015-144043"/>
    <x v="1187"/>
    <d v="2015-05-15T00:00:00"/>
    <s v="Standard Class"/>
    <s v="AB-10165"/>
    <s v="Alan Barnes"/>
    <x v="0"/>
    <s v="United States"/>
    <s v="Louisville"/>
    <x v="22"/>
    <n v="80027"/>
    <x v="1"/>
    <s v="TEC-AC-10002718"/>
    <x v="2"/>
    <x v="11"/>
    <s v="Belkin Standard 104 key USB Keyboard"/>
    <n v="46.688000000000002"/>
    <n v="4"/>
    <n v="0.2"/>
    <n v="-2.9180000000000028"/>
  </r>
  <r>
    <n v="8466"/>
    <s v="CA-2015-116512"/>
    <x v="265"/>
    <d v="2015-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s v="Standard Class"/>
    <s v="IG-15085"/>
    <s v="Ivan Gibson"/>
    <x v="0"/>
    <s v="United States"/>
    <s v="Norwich"/>
    <x v="29"/>
    <n v="6360"/>
    <x v="3"/>
    <s v="OFF-AP-10000179"/>
    <x v="1"/>
    <x v="9"/>
    <s v="Honeywell Enviracaire Portable HEPA Air Cleaner for up to 10 x 16 Room"/>
    <n v="370.14"/>
    <n v="3"/>
    <n v="0"/>
    <n v="144.3546"/>
  </r>
  <r>
    <n v="8468"/>
    <s v="CA-2016-168557"/>
    <x v="251"/>
    <d v="2016-09-23T00:00:00"/>
    <s v="Standard Class"/>
    <s v="FH-14275"/>
    <s v="Frank Hawley"/>
    <x v="1"/>
    <s v="United States"/>
    <s v="San Francisco"/>
    <x v="1"/>
    <n v="94122"/>
    <x v="1"/>
    <s v="OFF-BI-10002309"/>
    <x v="1"/>
    <x v="8"/>
    <s v="Avery Heavy-Duty EZD  Binder With Locking Rings"/>
    <n v="8.9280000000000008"/>
    <n v="2"/>
    <n v="0.2"/>
    <n v="3.1247999999999996"/>
  </r>
  <r>
    <n v="8469"/>
    <s v="US-2016-164196"/>
    <x v="583"/>
    <d v="2016-11-17T00:00:00"/>
    <s v="Standard Class"/>
    <s v="AS-10285"/>
    <s v="Alejandro Savely"/>
    <x v="1"/>
    <s v="United States"/>
    <s v="Noblesville"/>
    <x v="14"/>
    <n v="46060"/>
    <x v="2"/>
    <s v="FUR-TA-10001950"/>
    <x v="0"/>
    <x v="3"/>
    <s v="Balt Solid Wood Round Tables"/>
    <n v="2678.94"/>
    <n v="6"/>
    <n v="0"/>
    <n v="241.1046"/>
  </r>
  <r>
    <n v="8470"/>
    <s v="US-2017-132031"/>
    <x v="756"/>
    <d v="2017-04-27T00:00:00"/>
    <s v="Standard Class"/>
    <s v="PN-18775"/>
    <s v="Parhena Norris"/>
    <x v="2"/>
    <s v="United States"/>
    <s v="Clarksville"/>
    <x v="18"/>
    <n v="37042"/>
    <x v="0"/>
    <s v="FUR-BO-10001972"/>
    <x v="0"/>
    <x v="0"/>
    <s v="O'Sullivan 4-Shelf Bookcase in Odessa Pine"/>
    <n v="387.13600000000002"/>
    <n v="4"/>
    <n v="0.2"/>
    <n v="-14.51760000000003"/>
  </r>
  <r>
    <n v="8471"/>
    <s v="US-2017-132031"/>
    <x v="756"/>
    <d v="2017-04-27T00:00:00"/>
    <s v="Standard Class"/>
    <s v="PN-18775"/>
    <s v="Parhena Norris"/>
    <x v="2"/>
    <s v="United States"/>
    <s v="Clarksville"/>
    <x v="18"/>
    <n v="37042"/>
    <x v="0"/>
    <s v="TEC-AC-10002473"/>
    <x v="2"/>
    <x v="11"/>
    <s v="Maxell 4.7GB DVD-R"/>
    <n v="45.408000000000001"/>
    <n v="2"/>
    <n v="0.2"/>
    <n v="11.919599999999999"/>
  </r>
  <r>
    <n v="8472"/>
    <s v="US-2017-132031"/>
    <x v="756"/>
    <d v="2017-04-27T00:00:00"/>
    <s v="Standard Class"/>
    <s v="PN-18775"/>
    <s v="Parhena Norris"/>
    <x v="2"/>
    <s v="United States"/>
    <s v="Clarksville"/>
    <x v="18"/>
    <n v="37042"/>
    <x v="0"/>
    <s v="FUR-FU-10000193"/>
    <x v="0"/>
    <x v="5"/>
    <s v="Tenex Chairmats For Use with Hard Floors"/>
    <n v="77.951999999999998"/>
    <n v="3"/>
    <n v="0.2"/>
    <n v="-11.692800000000005"/>
  </r>
  <r>
    <n v="8473"/>
    <s v="US-2017-132031"/>
    <x v="756"/>
    <d v="2017-04-27T00:00:00"/>
    <s v="Standard Class"/>
    <s v="PN-18775"/>
    <s v="Parhena Norris"/>
    <x v="2"/>
    <s v="United States"/>
    <s v="Clarksville"/>
    <x v="18"/>
    <n v="37042"/>
    <x v="0"/>
    <s v="OFF-LA-10000081"/>
    <x v="1"/>
    <x v="2"/>
    <s v="Avery 496"/>
    <n v="3"/>
    <n v="1"/>
    <n v="0.2"/>
    <n v="1.0499999999999998"/>
  </r>
  <r>
    <n v="8474"/>
    <s v="CA-2015-169733"/>
    <x v="420"/>
    <d v="2015-10-26T00:00:00"/>
    <s v="Second Class"/>
    <s v="GM-14500"/>
    <s v="Gene McClure"/>
    <x v="0"/>
    <s v="United States"/>
    <s v="Hollywood"/>
    <x v="2"/>
    <n v="33021"/>
    <x v="0"/>
    <s v="OFF-ST-10000876"/>
    <x v="1"/>
    <x v="4"/>
    <s v="Eldon Simplefile Box Office"/>
    <n v="9.952"/>
    <n v="1"/>
    <n v="0.2"/>
    <n v="0.99520000000000008"/>
  </r>
  <r>
    <n v="8475"/>
    <s v="CA-2017-169404"/>
    <x v="359"/>
    <d v="2017-04-14T00:00:00"/>
    <s v="Standard Class"/>
    <s v="NC-18625"/>
    <s v="Noah Childs"/>
    <x v="1"/>
    <s v="United States"/>
    <s v="York"/>
    <x v="9"/>
    <n v="17403"/>
    <x v="3"/>
    <s v="OFF-BI-10004492"/>
    <x v="1"/>
    <x v="8"/>
    <s v="Tuf-Vin Binders"/>
    <n v="37.896000000000001"/>
    <n v="4"/>
    <n v="0.7"/>
    <n v="-29.053600000000003"/>
  </r>
  <r>
    <n v="8476"/>
    <s v="CA-2017-169404"/>
    <x v="359"/>
    <d v="2017-04-14T00:00:00"/>
    <s v="Standard Class"/>
    <s v="NC-18625"/>
    <s v="Noah Childs"/>
    <x v="1"/>
    <s v="United States"/>
    <s v="York"/>
    <x v="9"/>
    <n v="17403"/>
    <x v="3"/>
    <s v="OFF-PA-10001033"/>
    <x v="1"/>
    <x v="10"/>
    <s v="Xerox 1893"/>
    <n v="65.584000000000003"/>
    <n v="2"/>
    <n v="0.2"/>
    <n v="23.7742"/>
  </r>
  <r>
    <n v="8477"/>
    <s v="CA-2017-134880"/>
    <x v="855"/>
    <d v="2017-11-01T00:00:00"/>
    <s v="Standard Class"/>
    <s v="TW-21025"/>
    <s v="Tamara Willingham"/>
    <x v="2"/>
    <s v="United States"/>
    <s v="Mesa"/>
    <x v="16"/>
    <n v="85204"/>
    <x v="1"/>
    <s v="OFF-PA-10004039"/>
    <x v="1"/>
    <x v="10"/>
    <s v="Xerox 1882"/>
    <n v="44.783999999999999"/>
    <n v="1"/>
    <n v="0.2"/>
    <n v="16.234200000000001"/>
  </r>
  <r>
    <n v="8478"/>
    <s v="CA-2015-145758"/>
    <x v="628"/>
    <d v="2015-10-30T00:00:00"/>
    <s v="Same Day"/>
    <s v="BF-11020"/>
    <s v="Barry Französisch"/>
    <x v="1"/>
    <s v="United States"/>
    <s v="New York City"/>
    <x v="15"/>
    <n v="10024"/>
    <x v="3"/>
    <s v="TEC-MA-10004552"/>
    <x v="2"/>
    <x v="15"/>
    <s v="Star Micronics TSP100 TSP143LAN Receipt Printer"/>
    <n v="1035.8"/>
    <n v="4"/>
    <n v="0"/>
    <n v="269.30799999999999"/>
  </r>
  <r>
    <n v="8479"/>
    <s v="CA-2017-158736"/>
    <x v="404"/>
    <d v="2017-12-24T00:00:00"/>
    <s v="Standard Class"/>
    <s v="TT-21460"/>
    <s v="Tonja Turnell"/>
    <x v="2"/>
    <s v="United States"/>
    <s v="San Francisco"/>
    <x v="1"/>
    <n v="94110"/>
    <x v="1"/>
    <s v="OFF-AR-10002578"/>
    <x v="1"/>
    <x v="6"/>
    <s v="Newell 335"/>
    <n v="5.76"/>
    <n v="2"/>
    <n v="0"/>
    <n v="1.6703999999999999"/>
  </r>
  <r>
    <n v="8480"/>
    <s v="US-2016-119270"/>
    <x v="299"/>
    <d v="2016-03-16T00:00:00"/>
    <s v="Standard Class"/>
    <s v="SW-20245"/>
    <s v="Scot Wooten"/>
    <x v="0"/>
    <s v="United States"/>
    <s v="Los Angeles"/>
    <x v="1"/>
    <n v="90036"/>
    <x v="1"/>
    <s v="OFF-PA-10004022"/>
    <x v="1"/>
    <x v="10"/>
    <s v="Hammermill Color Copier Paper (28Lb. and 96 Bright)"/>
    <n v="19.98"/>
    <n v="2"/>
    <n v="0"/>
    <n v="8.9909999999999997"/>
  </r>
  <r>
    <n v="8481"/>
    <s v="CA-2014-109890"/>
    <x v="609"/>
    <d v="2014-07-27T00:00:00"/>
    <s v="Standard Class"/>
    <s v="PG-18820"/>
    <s v="Patrick Gardner"/>
    <x v="0"/>
    <s v="United States"/>
    <s v="Omaha"/>
    <x v="8"/>
    <n v="68104"/>
    <x v="2"/>
    <s v="TEC-PH-10004100"/>
    <x v="2"/>
    <x v="7"/>
    <s v="Griffin GC17055 Auxiliary Audio Cable"/>
    <n v="35.979999999999997"/>
    <n v="2"/>
    <n v="0"/>
    <n v="10.074400000000001"/>
  </r>
  <r>
    <n v="8482"/>
    <s v="CA-2016-138583"/>
    <x v="1012"/>
    <d v="2016-05-28T00:00:00"/>
    <s v="Standard Class"/>
    <s v="DP-13390"/>
    <s v="Dennis Pardue"/>
    <x v="2"/>
    <s v="United States"/>
    <s v="Philadelphia"/>
    <x v="9"/>
    <n v="19120"/>
    <x v="3"/>
    <s v="OFF-AR-10001860"/>
    <x v="1"/>
    <x v="6"/>
    <s v="BIC Liqua Brite Liner"/>
    <n v="16.656000000000002"/>
    <n v="3"/>
    <n v="0.2"/>
    <n v="3.3311999999999999"/>
  </r>
  <r>
    <n v="8483"/>
    <s v="US-2017-118535"/>
    <x v="512"/>
    <d v="2017-02-15T00:00:00"/>
    <s v="Standard Class"/>
    <s v="DJ-13510"/>
    <s v="Don Jones"/>
    <x v="1"/>
    <s v="United States"/>
    <s v="New York City"/>
    <x v="15"/>
    <n v="10024"/>
    <x v="3"/>
    <s v="OFF-LA-10001297"/>
    <x v="1"/>
    <x v="2"/>
    <s v="Avery 473"/>
    <n v="20.7"/>
    <n v="2"/>
    <n v="0"/>
    <n v="9.9359999999999999"/>
  </r>
  <r>
    <n v="8484"/>
    <s v="CA-2016-126284"/>
    <x v="873"/>
    <d v="2016-09-24T00:00:00"/>
    <s v="Standard Class"/>
    <s v="EN-13780"/>
    <s v="Edward Nazzal"/>
    <x v="0"/>
    <s v="United States"/>
    <s v="Grand Rapids"/>
    <x v="12"/>
    <n v="49505"/>
    <x v="2"/>
    <s v="OFF-BI-10004828"/>
    <x v="1"/>
    <x v="8"/>
    <s v="GBC Poly Designer Binding Covers"/>
    <n v="83.699999999999989"/>
    <n v="5"/>
    <n v="0"/>
    <n v="41.012999999999991"/>
  </r>
  <r>
    <n v="8485"/>
    <s v="CA-2017-142391"/>
    <x v="241"/>
    <d v="2017-09-24T00:00:00"/>
    <s v="Same Day"/>
    <s v="PB-19150"/>
    <s v="Philip Brown"/>
    <x v="0"/>
    <s v="United States"/>
    <s v="Seattle"/>
    <x v="4"/>
    <n v="98115"/>
    <x v="1"/>
    <s v="FUR-FU-10002759"/>
    <x v="0"/>
    <x v="5"/>
    <s v="12-1/2 Diameter Round Wall Clock"/>
    <n v="199.8"/>
    <n v="10"/>
    <n v="0"/>
    <n v="71.927999999999997"/>
  </r>
  <r>
    <n v="8486"/>
    <s v="CA-2017-124716"/>
    <x v="996"/>
    <d v="2017-03-31T00:00:00"/>
    <s v="Standard Class"/>
    <s v="BD-11560"/>
    <s v="Brendan Dodson"/>
    <x v="2"/>
    <s v="United States"/>
    <s v="Fresno"/>
    <x v="1"/>
    <n v="93727"/>
    <x v="1"/>
    <s v="OFF-PA-10000740"/>
    <x v="1"/>
    <x v="10"/>
    <s v="Xerox 1982"/>
    <n v="45.68"/>
    <n v="2"/>
    <n v="0"/>
    <n v="21.012799999999999"/>
  </r>
  <r>
    <n v="8487"/>
    <s v="CA-2017-124716"/>
    <x v="996"/>
    <d v="2017-03-31T00:00:00"/>
    <s v="Standard Class"/>
    <s v="BD-11560"/>
    <s v="Brendan Dodson"/>
    <x v="2"/>
    <s v="United States"/>
    <s v="Fresno"/>
    <x v="1"/>
    <n v="93727"/>
    <x v="1"/>
    <s v="OFF-PA-10001144"/>
    <x v="1"/>
    <x v="10"/>
    <s v="Xerox 1913"/>
    <n v="110.96"/>
    <n v="2"/>
    <n v="0"/>
    <n v="53.260799999999996"/>
  </r>
  <r>
    <n v="8488"/>
    <s v="CA-2017-124716"/>
    <x v="996"/>
    <d v="2017-03-31T00:00:00"/>
    <s v="Standard Class"/>
    <s v="BD-11560"/>
    <s v="Brendan Dodson"/>
    <x v="2"/>
    <s v="United States"/>
    <s v="Fresno"/>
    <x v="1"/>
    <n v="93727"/>
    <x v="1"/>
    <s v="OFF-PA-10000859"/>
    <x v="1"/>
    <x v="10"/>
    <s v="Unpadded Memo Slips"/>
    <n v="11.94"/>
    <n v="3"/>
    <n v="0"/>
    <n v="5.97"/>
  </r>
  <r>
    <n v="8489"/>
    <s v="CA-2016-158841"/>
    <x v="1056"/>
    <d v="2016-02-04T00:00:00"/>
    <s v="Second Class"/>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s v="Second Class"/>
    <s v="SE-20110"/>
    <s v="Sanjit Engle"/>
    <x v="0"/>
    <s v="United States"/>
    <s v="Arlington"/>
    <x v="17"/>
    <n v="22204"/>
    <x v="0"/>
    <s v="OFF-BI-10002557"/>
    <x v="1"/>
    <x v="8"/>
    <s v="Presstex Flexible Ring Binders"/>
    <n v="36.4"/>
    <n v="8"/>
    <n v="0"/>
    <n v="18.2"/>
  </r>
  <r>
    <n v="8491"/>
    <s v="CA-2016-158841"/>
    <x v="1056"/>
    <d v="2016-02-04T00:00:00"/>
    <s v="Second Class"/>
    <s v="SE-20110"/>
    <s v="Sanjit Engle"/>
    <x v="0"/>
    <s v="United States"/>
    <s v="Arlington"/>
    <x v="17"/>
    <n v="22204"/>
    <x v="0"/>
    <s v="FUR-FU-10001731"/>
    <x v="0"/>
    <x v="5"/>
    <s v="Acrylic Self-Standing Desk Frames"/>
    <n v="18.689999999999998"/>
    <n v="7"/>
    <n v="0"/>
    <n v="7.1021999999999998"/>
  </r>
  <r>
    <n v="8492"/>
    <s v="CA-2017-106824"/>
    <x v="437"/>
    <d v="2017-07-11T00:00:00"/>
    <s v="Standard Class"/>
    <s v="AT-10735"/>
    <s v="Annie Thurman"/>
    <x v="0"/>
    <s v="United States"/>
    <s v="Los Angeles"/>
    <x v="1"/>
    <n v="90049"/>
    <x v="1"/>
    <s v="OFF-FA-10001135"/>
    <x v="1"/>
    <x v="13"/>
    <s v="Brites Rubber Bands, 1 1/2 oz. Box"/>
    <n v="5.9399999999999995"/>
    <n v="3"/>
    <n v="0"/>
    <n v="0.11880000000000024"/>
  </r>
  <r>
    <n v="8493"/>
    <s v="CA-2015-109190"/>
    <x v="924"/>
    <d v="2015-10-28T00:00:00"/>
    <s v="Standard Class"/>
    <s v="CC-12685"/>
    <s v="Craig Carroll"/>
    <x v="0"/>
    <s v="United States"/>
    <s v="Lubbock"/>
    <x v="5"/>
    <n v="79424"/>
    <x v="2"/>
    <s v="OFF-PA-10000069"/>
    <x v="1"/>
    <x v="10"/>
    <s v="TOPS 4 x 6 Fluorescent Color Memo Sheets, 500 Sheets per Pack"/>
    <n v="60.736000000000004"/>
    <n v="8"/>
    <n v="0.2"/>
    <n v="20.4984"/>
  </r>
  <r>
    <n v="8494"/>
    <s v="CA-2015-109190"/>
    <x v="924"/>
    <d v="2015-10-28T00:00:00"/>
    <s v="Standard Class"/>
    <s v="CC-12685"/>
    <s v="Craig Carroll"/>
    <x v="0"/>
    <s v="United States"/>
    <s v="Lubbock"/>
    <x v="5"/>
    <n v="79424"/>
    <x v="2"/>
    <s v="TEC-CO-10001943"/>
    <x v="2"/>
    <x v="16"/>
    <s v="Canon PC-428 Personal Copier"/>
    <n v="479.97600000000006"/>
    <n v="3"/>
    <n v="0.2"/>
    <n v="161.99189999999999"/>
  </r>
  <r>
    <n v="8495"/>
    <s v="CA-2015-109190"/>
    <x v="924"/>
    <d v="2015-10-28T00:00:00"/>
    <s v="Standard Class"/>
    <s v="CC-12685"/>
    <s v="Craig Carroll"/>
    <x v="0"/>
    <s v="United States"/>
    <s v="Lubbock"/>
    <x v="5"/>
    <n v="79424"/>
    <x v="2"/>
    <s v="OFF-BI-10000977"/>
    <x v="1"/>
    <x v="8"/>
    <s v="Ibico Plastic Spiral Binding Combs"/>
    <n v="6.0799999999999983"/>
    <n v="1"/>
    <n v="0.8"/>
    <n v="-10.336000000000002"/>
  </r>
  <r>
    <n v="8496"/>
    <s v="CA-2016-143154"/>
    <x v="499"/>
    <d v="2016-12-08T00:00:00"/>
    <s v="Standard Class"/>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s v="Second Class"/>
    <s v="AB-10150"/>
    <s v="Aimee Bixby"/>
    <x v="0"/>
    <s v="United States"/>
    <s v="Yonkers"/>
    <x v="15"/>
    <n v="10701"/>
    <x v="3"/>
    <s v="OFF-AR-10000588"/>
    <x v="1"/>
    <x v="6"/>
    <s v="Newell 345"/>
    <n v="59.519999999999996"/>
    <n v="3"/>
    <n v="0"/>
    <n v="15.475200000000001"/>
  </r>
  <r>
    <n v="8498"/>
    <s v="CA-2014-169061"/>
    <x v="1195"/>
    <d v="2014-03-08T00:00:00"/>
    <s v="Second Class"/>
    <s v="AB-10150"/>
    <s v="Aimee Bixby"/>
    <x v="0"/>
    <s v="United States"/>
    <s v="Yonkers"/>
    <x v="15"/>
    <n v="10701"/>
    <x v="3"/>
    <s v="TEC-AC-10002001"/>
    <x v="2"/>
    <x v="11"/>
    <s v="Logitech Wireless Gaming Headset G930"/>
    <n v="479.97"/>
    <n v="3"/>
    <n v="0"/>
    <n v="177.58890000000002"/>
  </r>
  <r>
    <n v="8499"/>
    <s v="CA-2014-169061"/>
    <x v="1195"/>
    <d v="2014-03-08T00:00:00"/>
    <s v="Second Class"/>
    <s v="AB-10150"/>
    <s v="Aimee Bixby"/>
    <x v="0"/>
    <s v="United States"/>
    <s v="Yonkers"/>
    <x v="15"/>
    <n v="10701"/>
    <x v="3"/>
    <s v="OFF-SU-10000381"/>
    <x v="1"/>
    <x v="14"/>
    <s v="Acme Forged Steel Scissors with Black Enamel Handles"/>
    <n v="18.62"/>
    <n v="2"/>
    <n v="0"/>
    <n v="5.399799999999999"/>
  </r>
  <r>
    <n v="8500"/>
    <s v="CA-2014-169061"/>
    <x v="1195"/>
    <d v="2014-03-08T00:00:00"/>
    <s v="Second Class"/>
    <s v="AB-10150"/>
    <s v="Aimee Bixby"/>
    <x v="0"/>
    <s v="United States"/>
    <s v="Yonkers"/>
    <x v="15"/>
    <n v="10701"/>
    <x v="3"/>
    <s v="OFF-BI-10001617"/>
    <x v="1"/>
    <x v="8"/>
    <s v="GBC Wire Binding Combs"/>
    <n v="49.632000000000005"/>
    <n v="6"/>
    <n v="0.2"/>
    <n v="16.750799999999998"/>
  </r>
  <r>
    <n v="8501"/>
    <s v="CA-2014-169061"/>
    <x v="1195"/>
    <d v="2014-03-08T00:00:00"/>
    <s v="Second Class"/>
    <s v="AB-10150"/>
    <s v="Aimee Bixby"/>
    <x v="0"/>
    <s v="United States"/>
    <s v="Yonkers"/>
    <x v="15"/>
    <n v="10701"/>
    <x v="3"/>
    <s v="OFF-PA-10001878"/>
    <x v="1"/>
    <x v="10"/>
    <s v="Xerox 1891"/>
    <n v="97.82"/>
    <n v="2"/>
    <n v="0"/>
    <n v="45.975399999999993"/>
  </r>
  <r>
    <n v="8502"/>
    <s v="CA-2015-102316"/>
    <x v="879"/>
    <d v="2015-03-03T00:00:00"/>
    <s v="Second Class"/>
    <s v="DH-13075"/>
    <s v="Dave Hallsten"/>
    <x v="1"/>
    <s v="United States"/>
    <s v="Los Angeles"/>
    <x v="1"/>
    <n v="90045"/>
    <x v="1"/>
    <s v="TEC-PH-10000376"/>
    <x v="2"/>
    <x v="7"/>
    <s v="Square Credit Card Reader"/>
    <n v="15.984000000000002"/>
    <n v="2"/>
    <n v="0.2"/>
    <n v="1.1988000000000003"/>
  </r>
  <r>
    <n v="8503"/>
    <s v="CA-2015-102316"/>
    <x v="879"/>
    <d v="2015-03-03T00:00:00"/>
    <s v="Second Class"/>
    <s v="DH-13075"/>
    <s v="Dave Hallsten"/>
    <x v="1"/>
    <s v="United States"/>
    <s v="Los Angeles"/>
    <x v="1"/>
    <n v="90045"/>
    <x v="1"/>
    <s v="FUR-CH-10003396"/>
    <x v="0"/>
    <x v="1"/>
    <s v="Global Deluxe Steno Chair"/>
    <n v="184.75200000000001"/>
    <n v="3"/>
    <n v="0.2"/>
    <n v="-20.784600000000012"/>
  </r>
  <r>
    <n v="8504"/>
    <s v="CA-2014-164903"/>
    <x v="980"/>
    <d v="2014-02-24T00:00:00"/>
    <s v="Standard Class"/>
    <s v="SR-20740"/>
    <s v="Steven Roelle"/>
    <x v="2"/>
    <s v="United States"/>
    <s v="Los Angeles"/>
    <x v="1"/>
    <n v="90049"/>
    <x v="1"/>
    <s v="OFF-PA-10003363"/>
    <x v="1"/>
    <x v="10"/>
    <s v="Xerox 204"/>
    <n v="12.96"/>
    <n v="2"/>
    <n v="0"/>
    <n v="6.2208000000000006"/>
  </r>
  <r>
    <n v="8505"/>
    <s v="CA-2016-109400"/>
    <x v="440"/>
    <d v="2016-05-06T00:00:00"/>
    <s v="Standard Class"/>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s v="Standard Class"/>
    <s v="SJ-20125"/>
    <s v="Sanjit Jacobs"/>
    <x v="2"/>
    <s v="United States"/>
    <s v="Dallas"/>
    <x v="5"/>
    <n v="75217"/>
    <x v="2"/>
    <s v="OFF-BI-10001757"/>
    <x v="1"/>
    <x v="8"/>
    <s v="Pressboard Hanging Data Binders for Unburst Sheets"/>
    <n v="8.8559999999999981"/>
    <n v="9"/>
    <n v="0.8"/>
    <n v="-14.169600000000003"/>
  </r>
  <r>
    <n v="8507"/>
    <s v="CA-2016-130400"/>
    <x v="387"/>
    <d v="2016-03-12T00:00:00"/>
    <s v="Standard Class"/>
    <s v="SJ-20125"/>
    <s v="Sanjit Jacobs"/>
    <x v="2"/>
    <s v="United States"/>
    <s v="Dallas"/>
    <x v="5"/>
    <n v="75217"/>
    <x v="2"/>
    <s v="TEC-AC-10004633"/>
    <x v="2"/>
    <x v="11"/>
    <s v="Verbatim 25 GB 6x Blu-ray Single Layer Recordable Disc, 3/Pack"/>
    <n v="27.96"/>
    <n v="5"/>
    <n v="0.2"/>
    <n v="8.3880000000000035"/>
  </r>
  <r>
    <n v="8508"/>
    <s v="CA-2016-130400"/>
    <x v="387"/>
    <d v="2016-03-12T00:00:00"/>
    <s v="Standard Class"/>
    <s v="SJ-20125"/>
    <s v="Sanjit Jacobs"/>
    <x v="2"/>
    <s v="United States"/>
    <s v="Dallas"/>
    <x v="5"/>
    <n v="75217"/>
    <x v="2"/>
    <s v="OFF-EN-10001453"/>
    <x v="1"/>
    <x v="12"/>
    <s v="Tyvek Interoffice Envelopes, 9 1/2&quot; x 12 1/2&quot;, 100/Box"/>
    <n v="146.352"/>
    <n v="3"/>
    <n v="0.2"/>
    <n v="49.393799999999992"/>
  </r>
  <r>
    <n v="8509"/>
    <s v="CA-2015-135853"/>
    <x v="555"/>
    <d v="2015-12-14T00:00:00"/>
    <s v="First Class"/>
    <s v="CA-12775"/>
    <s v="Cynthia Arntzen"/>
    <x v="0"/>
    <s v="United States"/>
    <s v="Detroit"/>
    <x v="12"/>
    <n v="48205"/>
    <x v="2"/>
    <s v="TEC-AC-10004761"/>
    <x v="2"/>
    <x v="11"/>
    <s v="Maxell 4.7GB DVD+RW 3/Pack"/>
    <n v="175.23"/>
    <n v="11"/>
    <n v="0"/>
    <n v="61.330500000000001"/>
  </r>
  <r>
    <n v="8510"/>
    <s v="CA-2015-135853"/>
    <x v="555"/>
    <d v="2015-12-14T00:00:00"/>
    <s v="First Class"/>
    <s v="CA-12775"/>
    <s v="Cynthia Arntzen"/>
    <x v="0"/>
    <s v="United States"/>
    <s v="Detroit"/>
    <x v="12"/>
    <n v="48205"/>
    <x v="2"/>
    <s v="TEC-PH-10003691"/>
    <x v="2"/>
    <x v="7"/>
    <s v="BlackBerry Q10"/>
    <n v="125.99"/>
    <n v="1"/>
    <n v="0"/>
    <n v="31.497500000000002"/>
  </r>
  <r>
    <n v="8511"/>
    <s v="CA-2015-135853"/>
    <x v="555"/>
    <d v="2015-12-14T00:00:00"/>
    <s v="First Class"/>
    <s v="CA-12775"/>
    <s v="Cynthia Arntzen"/>
    <x v="0"/>
    <s v="United States"/>
    <s v="Detroit"/>
    <x v="12"/>
    <n v="48205"/>
    <x v="2"/>
    <s v="OFF-BI-10004965"/>
    <x v="1"/>
    <x v="8"/>
    <s v="Ibico Covers for Plastic or Wire Binding Elements"/>
    <n v="23"/>
    <n v="2"/>
    <n v="0"/>
    <n v="10.35"/>
  </r>
  <r>
    <n v="8512"/>
    <s v="CA-2016-103359"/>
    <x v="596"/>
    <d v="2016-12-26T00:00:00"/>
    <s v="Standard Class"/>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s v="Standard Class"/>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s v="Standard Class"/>
    <s v="NS-18640"/>
    <s v="Noel Staavos"/>
    <x v="1"/>
    <s v="United States"/>
    <s v="Orlando"/>
    <x v="2"/>
    <n v="32839"/>
    <x v="0"/>
    <s v="OFF-PA-10002787"/>
    <x v="1"/>
    <x v="10"/>
    <s v="Xerox 227"/>
    <n v="20.736000000000004"/>
    <n v="4"/>
    <n v="0.2"/>
    <n v="7.2576000000000001"/>
  </r>
  <r>
    <n v="8515"/>
    <s v="CA-2015-122168"/>
    <x v="291"/>
    <d v="2015-08-26T00:00:00"/>
    <s v="Standard Class"/>
    <s v="HG-14965"/>
    <s v="Henry Goldwyn"/>
    <x v="1"/>
    <s v="United States"/>
    <s v="Florence"/>
    <x v="0"/>
    <n v="41042"/>
    <x v="0"/>
    <s v="OFF-AR-10003602"/>
    <x v="1"/>
    <x v="6"/>
    <s v="Quartet Omega Colored Chalk, 12/Pack"/>
    <n v="17.52"/>
    <n v="3"/>
    <n v="0"/>
    <n v="8.2343999999999991"/>
  </r>
  <r>
    <n v="8516"/>
    <s v="CA-2015-122168"/>
    <x v="291"/>
    <d v="2015-08-26T00:00:00"/>
    <s v="Standard Class"/>
    <s v="HG-14965"/>
    <s v="Henry Goldwyn"/>
    <x v="1"/>
    <s v="United States"/>
    <s v="Florence"/>
    <x v="0"/>
    <n v="41042"/>
    <x v="0"/>
    <s v="OFF-AR-10002053"/>
    <x v="1"/>
    <x v="6"/>
    <s v="Premium Writing Pencils, Soft, #2 by Central Association for the Blind"/>
    <n v="35.76"/>
    <n v="12"/>
    <n v="0"/>
    <n v="10.0128"/>
  </r>
  <r>
    <n v="8517"/>
    <s v="CA-2016-132899"/>
    <x v="281"/>
    <d v="2016-04-11T00:00:00"/>
    <s v="Standard Class"/>
    <s v="SF-20200"/>
    <s v="Sarah Foster"/>
    <x v="0"/>
    <s v="United States"/>
    <s v="New York City"/>
    <x v="15"/>
    <n v="10009"/>
    <x v="3"/>
    <s v="OFF-AR-10002833"/>
    <x v="1"/>
    <x v="6"/>
    <s v="Newell 322"/>
    <n v="3.64"/>
    <n v="2"/>
    <n v="0"/>
    <n v="0.98280000000000012"/>
  </r>
  <r>
    <n v="8518"/>
    <s v="CA-2017-149720"/>
    <x v="400"/>
    <d v="2017-06-07T00:00:00"/>
    <s v="Second Class"/>
    <s v="EM-14065"/>
    <s v="Erin Mull"/>
    <x v="0"/>
    <s v="United States"/>
    <s v="Frisco"/>
    <x v="5"/>
    <n v="75034"/>
    <x v="2"/>
    <s v="FUR-FU-10002501"/>
    <x v="0"/>
    <x v="5"/>
    <s v="Nu-Dell Executive Frame"/>
    <n v="30.336000000000006"/>
    <n v="6"/>
    <n v="0.6"/>
    <n v="-17.443199999999997"/>
  </r>
  <r>
    <n v="8519"/>
    <s v="CA-2017-118003"/>
    <x v="769"/>
    <d v="2017-12-10T00:00:00"/>
    <s v="Standard Class"/>
    <s v="DO-13645"/>
    <s v="Doug O'Connell"/>
    <x v="0"/>
    <s v="United States"/>
    <s v="Paterson"/>
    <x v="30"/>
    <n v="7501"/>
    <x v="3"/>
    <s v="FUR-FU-10002506"/>
    <x v="0"/>
    <x v="5"/>
    <s v="Tensor &quot;Hersey Kiss&quot; Styled Floor Lamp"/>
    <n v="12.99"/>
    <n v="1"/>
    <n v="0"/>
    <n v="1.5587999999999997"/>
  </r>
  <r>
    <n v="8520"/>
    <s v="CA-2017-118003"/>
    <x v="769"/>
    <d v="2017-12-10T00:00:00"/>
    <s v="Standard Class"/>
    <s v="DO-13645"/>
    <s v="Doug O'Connell"/>
    <x v="0"/>
    <s v="United States"/>
    <s v="Paterson"/>
    <x v="30"/>
    <n v="7501"/>
    <x v="3"/>
    <s v="FUR-CH-10003817"/>
    <x v="0"/>
    <x v="1"/>
    <s v="Global Value Steno Chair, Gray"/>
    <n v="182.22"/>
    <n v="3"/>
    <n v="0"/>
    <n v="45.555000000000007"/>
  </r>
  <r>
    <n v="8521"/>
    <s v="CA-2017-118003"/>
    <x v="769"/>
    <d v="2017-12-10T00:00:00"/>
    <s v="Standard Class"/>
    <s v="DO-13645"/>
    <s v="Doug O'Connell"/>
    <x v="0"/>
    <s v="United States"/>
    <s v="Paterson"/>
    <x v="30"/>
    <n v="7501"/>
    <x v="3"/>
    <s v="FUR-CH-10004860"/>
    <x v="0"/>
    <x v="1"/>
    <s v="Global Low Back Tilter Chair"/>
    <n v="302.94"/>
    <n v="3"/>
    <n v="0"/>
    <n v="18.176399999999973"/>
  </r>
  <r>
    <n v="8522"/>
    <s v="CA-2016-141887"/>
    <x v="383"/>
    <d v="2016-01-15T00:00:00"/>
    <s v="Standard Class"/>
    <s v="MP-17470"/>
    <s v="Mark Packer"/>
    <x v="2"/>
    <s v="United States"/>
    <s v="Columbus"/>
    <x v="24"/>
    <n v="43229"/>
    <x v="3"/>
    <s v="FUR-FU-10002268"/>
    <x v="0"/>
    <x v="5"/>
    <s v="Ultra Door Push Plate"/>
    <n v="54.992000000000004"/>
    <n v="14"/>
    <n v="0.2"/>
    <n v="8.9361999999999959"/>
  </r>
  <r>
    <n v="8523"/>
    <s v="US-2016-160206"/>
    <x v="178"/>
    <d v="2016-04-07T00:00:00"/>
    <s v="Standard Class"/>
    <s v="MY-18295"/>
    <s v="Muhammed Yedwab"/>
    <x v="1"/>
    <s v="United States"/>
    <s v="Milwaukee"/>
    <x v="6"/>
    <n v="53209"/>
    <x v="2"/>
    <s v="TEC-PH-10000148"/>
    <x v="2"/>
    <x v="7"/>
    <s v="Cyber Acoustics AC-202b Speech Recognition Stereo Headset"/>
    <n v="12.99"/>
    <n v="1"/>
    <n v="0"/>
    <n v="0.25980000000000025"/>
  </r>
  <r>
    <n v="8524"/>
    <s v="CA-2017-133074"/>
    <x v="296"/>
    <d v="2017-09-25T00:00:00"/>
    <s v="Standard Class"/>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s v="Same Day"/>
    <s v="SP-20920"/>
    <s v="Susan Pistek"/>
    <x v="0"/>
    <s v="United States"/>
    <s v="Columbus"/>
    <x v="24"/>
    <n v="43229"/>
    <x v="3"/>
    <s v="TEC-PH-10004348"/>
    <x v="2"/>
    <x v="7"/>
    <s v="OtterBox Defender Series Case - iPhone 5c"/>
    <n v="44.375999999999998"/>
    <n v="2"/>
    <n v="0.4"/>
    <n v="-7.3960000000000043"/>
  </r>
  <r>
    <n v="8526"/>
    <s v="CA-2017-161172"/>
    <x v="633"/>
    <d v="2017-03-16T00:00:00"/>
    <s v="Same Day"/>
    <s v="SP-20920"/>
    <s v="Susan Pistek"/>
    <x v="0"/>
    <s v="United States"/>
    <s v="Columbus"/>
    <x v="24"/>
    <n v="43229"/>
    <x v="3"/>
    <s v="FUR-FU-10003424"/>
    <x v="0"/>
    <x v="5"/>
    <s v="Nu-Dell Oak Frame"/>
    <n v="51.264000000000003"/>
    <n v="6"/>
    <n v="0.2"/>
    <n v="7.6895999999999933"/>
  </r>
  <r>
    <n v="8527"/>
    <s v="CA-2017-161172"/>
    <x v="633"/>
    <d v="2017-03-16T00:00:00"/>
    <s v="Same Day"/>
    <s v="SP-20920"/>
    <s v="Susan Pistek"/>
    <x v="0"/>
    <s v="United States"/>
    <s v="Columbus"/>
    <x v="24"/>
    <n v="43229"/>
    <x v="3"/>
    <s v="OFF-BI-10004654"/>
    <x v="1"/>
    <x v="8"/>
    <s v="Avery Binding System Hidden Tab Executive Style Index Sets"/>
    <n v="5.1930000000000005"/>
    <n v="3"/>
    <n v="0.7"/>
    <n v="-3.4619999999999997"/>
  </r>
  <r>
    <n v="8528"/>
    <s v="CA-2017-161172"/>
    <x v="633"/>
    <d v="2017-03-16T00:00:00"/>
    <s v="Same Day"/>
    <s v="SP-20920"/>
    <s v="Susan Pistek"/>
    <x v="0"/>
    <s v="United States"/>
    <s v="Columbus"/>
    <x v="24"/>
    <n v="43229"/>
    <x v="3"/>
    <s v="TEC-AC-10004571"/>
    <x v="2"/>
    <x v="11"/>
    <s v="Logitech G700s Rechargeable Gaming Mouse"/>
    <n v="159.98400000000001"/>
    <n v="2"/>
    <n v="0.2"/>
    <n v="43.995600000000003"/>
  </r>
  <r>
    <n v="8529"/>
    <s v="CA-2017-161172"/>
    <x v="633"/>
    <d v="2017-03-16T00:00:00"/>
    <s v="Same Day"/>
    <s v="SP-20920"/>
    <s v="Susan Pistek"/>
    <x v="0"/>
    <s v="United States"/>
    <s v="Columbus"/>
    <x v="24"/>
    <n v="43229"/>
    <x v="3"/>
    <s v="OFF-ST-10000675"/>
    <x v="1"/>
    <x v="4"/>
    <s v="File Shuttle II and Handi-File, Black"/>
    <n v="54.224000000000004"/>
    <n v="2"/>
    <n v="0.2"/>
    <n v="3.3889999999999993"/>
  </r>
  <r>
    <n v="8530"/>
    <s v="CA-2017-137624"/>
    <x v="468"/>
    <d v="2017-11-17T00:00:00"/>
    <s v="Standard Class"/>
    <s v="ME-17320"/>
    <s v="Maria Etezadi"/>
    <x v="2"/>
    <s v="United States"/>
    <s v="Los Angeles"/>
    <x v="1"/>
    <n v="90008"/>
    <x v="1"/>
    <s v="FUR-CH-10001714"/>
    <x v="0"/>
    <x v="1"/>
    <s v="Global Leather &amp; Oak Executive Chair, Burgundy"/>
    <n v="241.42399999999998"/>
    <n v="2"/>
    <n v="0.2"/>
    <n v="-36.213599999999985"/>
  </r>
  <r>
    <n v="8531"/>
    <s v="CA-2016-156748"/>
    <x v="885"/>
    <d v="2016-12-06T00:00:00"/>
    <s v="Standard Class"/>
    <s v="BS-11755"/>
    <s v="Bruce Stewart"/>
    <x v="0"/>
    <s v="United States"/>
    <s v="Detroit"/>
    <x v="12"/>
    <n v="48227"/>
    <x v="2"/>
    <s v="OFF-PA-10000380"/>
    <x v="1"/>
    <x v="10"/>
    <s v="REDIFORM Incoming/Outgoing Call Register, 11&quot; X 8 1/2&quot;, 100 Messages"/>
    <n v="33.36"/>
    <n v="4"/>
    <n v="0"/>
    <n v="16.68"/>
  </r>
  <r>
    <n v="8532"/>
    <s v="CA-2016-156748"/>
    <x v="885"/>
    <d v="2016-12-06T00:00:00"/>
    <s v="Standard Class"/>
    <s v="BS-11755"/>
    <s v="Bruce Stewart"/>
    <x v="0"/>
    <s v="United States"/>
    <s v="Detroit"/>
    <x v="12"/>
    <n v="48227"/>
    <x v="2"/>
    <s v="OFF-PA-10002713"/>
    <x v="1"/>
    <x v="10"/>
    <s v="Adams Phone Message Book, 200 Message Capacity, 8 1/16” x 11”"/>
    <n v="13.76"/>
    <n v="2"/>
    <n v="0"/>
    <n v="6.3295999999999992"/>
  </r>
  <r>
    <n v="8533"/>
    <s v="CA-2016-156748"/>
    <x v="885"/>
    <d v="2016-12-06T00:00:00"/>
    <s v="Standard Class"/>
    <s v="BS-11755"/>
    <s v="Bruce Stewart"/>
    <x v="0"/>
    <s v="United States"/>
    <s v="Detroit"/>
    <x v="12"/>
    <n v="48227"/>
    <x v="2"/>
    <s v="OFF-ST-10001370"/>
    <x v="1"/>
    <x v="4"/>
    <s v="Sensible Storage WireTech Storage Systems"/>
    <n v="496.86"/>
    <n v="7"/>
    <n v="0"/>
    <n v="24.842999999999947"/>
  </r>
  <r>
    <n v="8534"/>
    <s v="CA-2016-156748"/>
    <x v="885"/>
    <d v="2016-12-06T00:00:00"/>
    <s v="Standard Class"/>
    <s v="BS-11755"/>
    <s v="Bruce Stewart"/>
    <x v="0"/>
    <s v="United States"/>
    <s v="Detroit"/>
    <x v="12"/>
    <n v="48227"/>
    <x v="2"/>
    <s v="FUR-CH-10000513"/>
    <x v="0"/>
    <x v="1"/>
    <s v="High-Back Leather Manager's Chair"/>
    <n v="389.97"/>
    <n v="3"/>
    <n v="0"/>
    <n v="35.097300000000004"/>
  </r>
  <r>
    <n v="8535"/>
    <s v="CA-2015-169677"/>
    <x v="1004"/>
    <d v="2015-01-15T00:00:00"/>
    <s v="Second Class"/>
    <s v="KS-16300"/>
    <s v="Karen Seio"/>
    <x v="1"/>
    <s v="United States"/>
    <s v="Columbus"/>
    <x v="32"/>
    <n v="31907"/>
    <x v="0"/>
    <s v="OFF-LA-10003223"/>
    <x v="1"/>
    <x v="2"/>
    <s v="Avery 508"/>
    <n v="9.82"/>
    <n v="2"/>
    <n v="0"/>
    <n v="4.8117999999999999"/>
  </r>
  <r>
    <n v="8536"/>
    <s v="US-2014-163146"/>
    <x v="1174"/>
    <d v="2014-05-20T00:00:00"/>
    <s v="Standard Class"/>
    <s v="CC-12475"/>
    <s v="Cindy Chapman"/>
    <x v="0"/>
    <s v="United States"/>
    <s v="San Francisco"/>
    <x v="1"/>
    <n v="94122"/>
    <x v="1"/>
    <s v="TEC-AC-10002217"/>
    <x v="2"/>
    <x v="11"/>
    <s v="Imation Clip USB flash drive - 8 GB"/>
    <n v="56.400000000000006"/>
    <n v="3"/>
    <n v="0"/>
    <n v="3.3840000000000003"/>
  </r>
  <r>
    <n v="8537"/>
    <s v="CA-2015-157343"/>
    <x v="722"/>
    <d v="2015-06-11T00:00:00"/>
    <s v="Standard Class"/>
    <s v="HD-14785"/>
    <s v="Harold Dahlen"/>
    <x v="2"/>
    <s v="United States"/>
    <s v="Philadelphia"/>
    <x v="9"/>
    <n v="19143"/>
    <x v="3"/>
    <s v="OFF-BI-10003707"/>
    <x v="1"/>
    <x v="8"/>
    <s v="Aluminum Screw Posts"/>
    <n v="18.312000000000001"/>
    <n v="4"/>
    <n v="0.7"/>
    <n v="-12.207999999999995"/>
  </r>
  <r>
    <n v="8538"/>
    <s v="CA-2015-157343"/>
    <x v="722"/>
    <d v="2015-06-11T00:00:00"/>
    <s v="Standard Class"/>
    <s v="HD-14785"/>
    <s v="Harold Dahlen"/>
    <x v="2"/>
    <s v="United States"/>
    <s v="Philadelphia"/>
    <x v="9"/>
    <n v="19143"/>
    <x v="3"/>
    <s v="OFF-PA-10000552"/>
    <x v="1"/>
    <x v="10"/>
    <s v="Xerox 200"/>
    <n v="25.920000000000005"/>
    <n v="5"/>
    <n v="0.2"/>
    <n v="9.0719999999999992"/>
  </r>
  <r>
    <n v="8539"/>
    <s v="CA-2015-157343"/>
    <x v="722"/>
    <d v="2015-06-11T00:00:00"/>
    <s v="Standard Class"/>
    <s v="HD-14785"/>
    <s v="Harold Dahlen"/>
    <x v="2"/>
    <s v="United States"/>
    <s v="Philadelphia"/>
    <x v="9"/>
    <n v="19143"/>
    <x v="3"/>
    <s v="OFF-AR-10003183"/>
    <x v="1"/>
    <x v="6"/>
    <s v="Avery Fluorescent Highlighter Four-Color Set"/>
    <n v="8.016"/>
    <n v="3"/>
    <n v="0.2"/>
    <n v="1.0019999999999993"/>
  </r>
  <r>
    <n v="8540"/>
    <s v="CA-2017-147354"/>
    <x v="631"/>
    <d v="2017-03-13T00:00:00"/>
    <s v="Standard Class"/>
    <s v="KB-16315"/>
    <s v="Karl Braun"/>
    <x v="0"/>
    <s v="United States"/>
    <s v="Los Angeles"/>
    <x v="1"/>
    <n v="90008"/>
    <x v="1"/>
    <s v="TEC-CO-10000971"/>
    <x v="2"/>
    <x v="16"/>
    <s v="Hewlett Packard 310 Color Digital Copier"/>
    <n v="479.98400000000004"/>
    <n v="2"/>
    <n v="0.2"/>
    <n v="59.997999999999962"/>
  </r>
  <r>
    <n v="8541"/>
    <s v="CA-2017-147354"/>
    <x v="631"/>
    <d v="2017-03-13T00:00:00"/>
    <s v="Standard Class"/>
    <s v="KB-16315"/>
    <s v="Karl Braun"/>
    <x v="0"/>
    <s v="United States"/>
    <s v="Los Angeles"/>
    <x v="1"/>
    <n v="90008"/>
    <x v="1"/>
    <s v="OFF-BI-10003910"/>
    <x v="1"/>
    <x v="8"/>
    <s v="DXL Angle-View Binders with Locking Rings by Samsill"/>
    <n v="30.84"/>
    <n v="5"/>
    <n v="0.2"/>
    <n v="9.6374999999999993"/>
  </r>
  <r>
    <n v="8542"/>
    <s v="CA-2015-157287"/>
    <x v="937"/>
    <d v="2015-12-23T00:00:00"/>
    <s v="First Class"/>
    <s v="HR-14830"/>
    <s v="Harold Ryan"/>
    <x v="1"/>
    <s v="United States"/>
    <s v="Philadelphia"/>
    <x v="9"/>
    <n v="19140"/>
    <x v="3"/>
    <s v="OFF-ST-10001172"/>
    <x v="1"/>
    <x v="4"/>
    <s v="Tennsco Lockers, Sand"/>
    <n v="33.568000000000005"/>
    <n v="2"/>
    <n v="0.2"/>
    <n v="1.6783999999999981"/>
  </r>
  <r>
    <n v="8543"/>
    <s v="CA-2015-157287"/>
    <x v="937"/>
    <d v="2015-12-23T00:00:00"/>
    <s v="First Class"/>
    <s v="HR-14830"/>
    <s v="Harold Ryan"/>
    <x v="1"/>
    <s v="United States"/>
    <s v="Philadelphia"/>
    <x v="9"/>
    <n v="19140"/>
    <x v="3"/>
    <s v="FUR-CH-10001270"/>
    <x v="0"/>
    <x v="1"/>
    <s v="Harbour Creations Steel Folding Chair"/>
    <n v="422.62499999999994"/>
    <n v="7"/>
    <n v="0.3"/>
    <n v="0"/>
  </r>
  <r>
    <n v="8544"/>
    <s v="CA-2014-137575"/>
    <x v="908"/>
    <d v="2014-08-11T00:00:00"/>
    <s v="Standard Class"/>
    <s v="TB-21625"/>
    <s v="Trudy Brown"/>
    <x v="0"/>
    <s v="United States"/>
    <s v="New York City"/>
    <x v="15"/>
    <n v="10035"/>
    <x v="3"/>
    <s v="TEC-AC-10004571"/>
    <x v="2"/>
    <x v="11"/>
    <s v="Logitech G700s Rechargeable Gaming Mouse"/>
    <n v="199.98"/>
    <n v="2"/>
    <n v="0"/>
    <n v="83.991600000000005"/>
  </r>
  <r>
    <n v="8545"/>
    <s v="CA-2016-119074"/>
    <x v="1196"/>
    <d v="2016-03-31T00:00:00"/>
    <s v="Standard Class"/>
    <s v="DS-13180"/>
    <s v="David Smith"/>
    <x v="1"/>
    <s v="United States"/>
    <s v="Columbus"/>
    <x v="32"/>
    <n v="31907"/>
    <x v="0"/>
    <s v="FUR-FU-10004053"/>
    <x v="0"/>
    <x v="5"/>
    <s v="DAX Two-Tone Silver Metal Document Frame"/>
    <n v="20.239999999999998"/>
    <n v="1"/>
    <n v="0"/>
    <n v="8.7032000000000007"/>
  </r>
  <r>
    <n v="8546"/>
    <s v="CA-2016-119074"/>
    <x v="1196"/>
    <d v="2016-03-31T00:00:00"/>
    <s v="Standard Class"/>
    <s v="DS-13180"/>
    <s v="David Smith"/>
    <x v="1"/>
    <s v="United States"/>
    <s v="Columbus"/>
    <x v="32"/>
    <n v="31907"/>
    <x v="0"/>
    <s v="FUR-FU-10003731"/>
    <x v="0"/>
    <x v="5"/>
    <s v="Eldon Expressions Wood and Plastic Desk Accessories, Oak"/>
    <n v="39.92"/>
    <n v="4"/>
    <n v="0"/>
    <n v="11.177600000000002"/>
  </r>
  <r>
    <n v="8547"/>
    <s v="CA-2016-119074"/>
    <x v="1196"/>
    <d v="2016-03-31T00:00:00"/>
    <s v="Standard Class"/>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s v="Standard Class"/>
    <s v="GB-14530"/>
    <s v="George Bell"/>
    <x v="1"/>
    <s v="United States"/>
    <s v="Los Angeles"/>
    <x v="1"/>
    <n v="90049"/>
    <x v="1"/>
    <s v="TEC-AC-10001266"/>
    <x v="2"/>
    <x v="11"/>
    <s v="Memorex Micro Travel Drive 8 GB"/>
    <n v="39"/>
    <n v="3"/>
    <n v="0"/>
    <n v="17.549999999999997"/>
  </r>
  <r>
    <n v="8549"/>
    <s v="CA-2015-149566"/>
    <x v="901"/>
    <d v="2015-12-10T00:00:00"/>
    <s v="Standard Class"/>
    <s v="GB-14530"/>
    <s v="George Bell"/>
    <x v="1"/>
    <s v="United States"/>
    <s v="Los Angeles"/>
    <x v="1"/>
    <n v="90049"/>
    <x v="1"/>
    <s v="OFF-LA-10000452"/>
    <x v="1"/>
    <x v="2"/>
    <s v="Avery 488"/>
    <n v="12.6"/>
    <n v="4"/>
    <n v="0"/>
    <n v="6.048"/>
  </r>
  <r>
    <n v="8550"/>
    <s v="CA-2015-126186"/>
    <x v="861"/>
    <d v="2015-09-12T00:00:00"/>
    <s v="First Class"/>
    <s v="GB-14530"/>
    <s v="George Bell"/>
    <x v="1"/>
    <s v="United States"/>
    <s v="Aurora"/>
    <x v="22"/>
    <n v="80013"/>
    <x v="1"/>
    <s v="FUR-FU-10000073"/>
    <x v="0"/>
    <x v="5"/>
    <s v="Deflect-O Glasstique Clear Desk Accessories"/>
    <n v="24.64"/>
    <n v="4"/>
    <n v="0.2"/>
    <n v="4.0039999999999978"/>
  </r>
  <r>
    <n v="8551"/>
    <s v="CA-2015-121132"/>
    <x v="789"/>
    <d v="2015-07-24T00:00:00"/>
    <s v="Standard Class"/>
    <s v="VB-21745"/>
    <s v="Victoria Brennan"/>
    <x v="1"/>
    <s v="United States"/>
    <s v="Houston"/>
    <x v="5"/>
    <n v="77041"/>
    <x v="2"/>
    <s v="OFF-LA-10002368"/>
    <x v="1"/>
    <x v="2"/>
    <s v="Avery 479"/>
    <n v="6.2640000000000002"/>
    <n v="3"/>
    <n v="0.2"/>
    <n v="2.0358000000000001"/>
  </r>
  <r>
    <n v="8552"/>
    <s v="CA-2015-121132"/>
    <x v="789"/>
    <d v="2015-07-24T00:00:00"/>
    <s v="Standard Class"/>
    <s v="VB-21745"/>
    <s v="Victoria Brennan"/>
    <x v="1"/>
    <s v="United States"/>
    <s v="Houston"/>
    <x v="5"/>
    <n v="77041"/>
    <x v="2"/>
    <s v="OFF-FA-10004248"/>
    <x v="1"/>
    <x v="13"/>
    <s v="Advantus T-Pin Paper Clips"/>
    <n v="14.432"/>
    <n v="4"/>
    <n v="0.2"/>
    <n v="3.4276000000000004"/>
  </r>
  <r>
    <n v="8553"/>
    <s v="CA-2014-140473"/>
    <x v="992"/>
    <d v="2014-06-03T00:00:00"/>
    <s v="Standard Class"/>
    <s v="MC-17425"/>
    <s v="Mark Cousins"/>
    <x v="1"/>
    <s v="United States"/>
    <s v="Chicago"/>
    <x v="10"/>
    <n v="60623"/>
    <x v="2"/>
    <s v="TEC-CO-10004202"/>
    <x v="2"/>
    <x v="16"/>
    <s v="Brother DCP1000 Digital 3 in 1 Multifunction Machine"/>
    <n v="719.97600000000011"/>
    <n v="3"/>
    <n v="0.2"/>
    <n v="134.99549999999999"/>
  </r>
  <r>
    <n v="8554"/>
    <s v="US-2017-102904"/>
    <x v="38"/>
    <d v="2017-11-20T00:00:00"/>
    <s v="Standard Class"/>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s v="First Class"/>
    <s v="PM-18940"/>
    <s v="Paul MacIntyre"/>
    <x v="0"/>
    <s v="United States"/>
    <s v="Springfield"/>
    <x v="17"/>
    <n v="22153"/>
    <x v="0"/>
    <s v="FUR-TA-10002530"/>
    <x v="0"/>
    <x v="3"/>
    <s v="Iceberg OfficeWorks 42&quot; Round Tables"/>
    <n v="1056.8599999999999"/>
    <n v="7"/>
    <n v="0"/>
    <n v="158.52899999999994"/>
  </r>
  <r>
    <n v="8556"/>
    <s v="CA-2015-117884"/>
    <x v="204"/>
    <d v="2015-03-22T00:00:00"/>
    <s v="Same Day"/>
    <s v="DC-13285"/>
    <s v="Debra Catini"/>
    <x v="0"/>
    <s v="United States"/>
    <s v="Plantation"/>
    <x v="2"/>
    <n v="33317"/>
    <x v="0"/>
    <s v="TEC-AC-10002567"/>
    <x v="2"/>
    <x v="11"/>
    <s v="Logitech G602 Wireless Gaming Mouse"/>
    <n v="447.94399999999996"/>
    <n v="7"/>
    <n v="0.2"/>
    <n v="89.588799999999992"/>
  </r>
  <r>
    <n v="8557"/>
    <s v="CA-2015-117884"/>
    <x v="204"/>
    <d v="2015-03-22T00:00:00"/>
    <s v="Same Day"/>
    <s v="DC-13285"/>
    <s v="Debra Catini"/>
    <x v="0"/>
    <s v="United States"/>
    <s v="Plantation"/>
    <x v="2"/>
    <n v="33317"/>
    <x v="0"/>
    <s v="OFF-ST-10002182"/>
    <x v="1"/>
    <x v="4"/>
    <s v="Iris 3-Drawer Stacking Bin, Black"/>
    <n v="150.40799999999999"/>
    <n v="9"/>
    <n v="0.2"/>
    <n v="-33.841799999999999"/>
  </r>
  <r>
    <n v="8558"/>
    <s v="CA-2016-132829"/>
    <x v="443"/>
    <d v="2016-12-26T00:00:00"/>
    <s v="Second Class"/>
    <s v="LA-16780"/>
    <s v="Laura Armstrong"/>
    <x v="1"/>
    <s v="United States"/>
    <s v="Houston"/>
    <x v="5"/>
    <n v="77041"/>
    <x v="2"/>
    <s v="TEC-PH-10004539"/>
    <x v="2"/>
    <x v="7"/>
    <s v="Wireless Extenders zBoost YX545 SOHO Signal Booster"/>
    <n v="453.57600000000002"/>
    <n v="3"/>
    <n v="0.2"/>
    <n v="39.687899999999985"/>
  </r>
  <r>
    <n v="8559"/>
    <s v="CA-2016-132829"/>
    <x v="443"/>
    <d v="2016-12-26T00:00:00"/>
    <s v="Second Class"/>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s v="Second Class"/>
    <s v="LA-16780"/>
    <s v="Laura Armstrong"/>
    <x v="1"/>
    <s v="United States"/>
    <s v="Houston"/>
    <x v="5"/>
    <n v="77041"/>
    <x v="2"/>
    <s v="TEC-PH-10004345"/>
    <x v="2"/>
    <x v="7"/>
    <s v="Cisco SPA 502G IP Phone"/>
    <n v="287.88"/>
    <n v="3"/>
    <n v="0.2"/>
    <n v="35.984999999999999"/>
  </r>
  <r>
    <n v="8561"/>
    <s v="CA-2016-132829"/>
    <x v="443"/>
    <d v="2016-12-26T00:00:00"/>
    <s v="Second Class"/>
    <s v="LA-16780"/>
    <s v="Laura Armstrong"/>
    <x v="1"/>
    <s v="United States"/>
    <s v="Houston"/>
    <x v="5"/>
    <n v="77041"/>
    <x v="2"/>
    <s v="TEC-PH-10004912"/>
    <x v="2"/>
    <x v="7"/>
    <s v="Cisco SPA112 2 Port Phone Adapter"/>
    <n v="131.88000000000002"/>
    <n v="3"/>
    <n v="0.2"/>
    <n v="14.836499999999987"/>
  </r>
  <r>
    <n v="8562"/>
    <s v="CA-2016-132829"/>
    <x v="443"/>
    <d v="2016-12-26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s v="Second Class"/>
    <s v="DJ-13420"/>
    <s v="Denny Joy"/>
    <x v="1"/>
    <s v="United States"/>
    <s v="Milwaukee"/>
    <x v="6"/>
    <n v="53209"/>
    <x v="2"/>
    <s v="FUR-CH-10000847"/>
    <x v="0"/>
    <x v="1"/>
    <s v="Global Executive Mid-Back Manager's Chair"/>
    <n v="1454.9"/>
    <n v="5"/>
    <n v="0"/>
    <n v="378.274"/>
  </r>
  <r>
    <n v="8564"/>
    <s v="US-2017-108315"/>
    <x v="504"/>
    <d v="2017-05-04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s v="Standard Class"/>
    <s v="MH-18115"/>
    <s v="Mick Hernandez"/>
    <x v="2"/>
    <s v="United States"/>
    <s v="Sanford"/>
    <x v="2"/>
    <n v="32771"/>
    <x v="0"/>
    <s v="FUR-FU-10000747"/>
    <x v="0"/>
    <x v="5"/>
    <s v="Tenex B1-RE Series Chair Mats for Low Pile Carpets"/>
    <n v="220.70400000000001"/>
    <n v="6"/>
    <n v="0.2"/>
    <n v="-8.2764000000000379"/>
  </r>
  <r>
    <n v="8566"/>
    <s v="CA-2016-134110"/>
    <x v="1019"/>
    <d v="2016-11-18T00:00:00"/>
    <s v="First Class"/>
    <s v="BG-11035"/>
    <s v="Barry Gonzalez"/>
    <x v="0"/>
    <s v="United States"/>
    <s v="The Colony"/>
    <x v="5"/>
    <n v="75056"/>
    <x v="2"/>
    <s v="TEC-PH-10002350"/>
    <x v="2"/>
    <x v="7"/>
    <s v="Apple EarPods with Remote and Mic"/>
    <n v="67.176000000000002"/>
    <n v="3"/>
    <n v="0.2"/>
    <n v="6.7175999999999974"/>
  </r>
  <r>
    <n v="8567"/>
    <s v="CA-2016-134110"/>
    <x v="1019"/>
    <d v="2016-11-18T00:00:00"/>
    <s v="First Class"/>
    <s v="BG-11035"/>
    <s v="Barry Gonzalez"/>
    <x v="0"/>
    <s v="United States"/>
    <s v="The Colony"/>
    <x v="5"/>
    <n v="75056"/>
    <x v="2"/>
    <s v="OFF-PA-10000697"/>
    <x v="1"/>
    <x v="10"/>
    <s v="TOPS Voice Message Log Book, Flash Format"/>
    <n v="15.231999999999999"/>
    <n v="4"/>
    <n v="0.2"/>
    <n v="5.5215999999999994"/>
  </r>
  <r>
    <n v="8568"/>
    <s v="US-2016-136581"/>
    <x v="338"/>
    <d v="2016-11-12T00:00:00"/>
    <s v="First Class"/>
    <s v="SV-20365"/>
    <s v="Seth Vernon"/>
    <x v="0"/>
    <s v="United States"/>
    <s v="Troy"/>
    <x v="24"/>
    <n v="45373"/>
    <x v="3"/>
    <s v="OFF-PA-10002787"/>
    <x v="1"/>
    <x v="10"/>
    <s v="Xerox 227"/>
    <n v="31.104000000000006"/>
    <n v="6"/>
    <n v="0.2"/>
    <n v="10.8864"/>
  </r>
  <r>
    <n v="8569"/>
    <s v="CA-2016-162390"/>
    <x v="409"/>
    <d v="2016-12-12T00:00:00"/>
    <s v="Standard Class"/>
    <s v="DP-13105"/>
    <s v="Dave Poirier"/>
    <x v="1"/>
    <s v="United States"/>
    <s v="Hempstead"/>
    <x v="15"/>
    <n v="11550"/>
    <x v="3"/>
    <s v="OFF-BI-10004318"/>
    <x v="1"/>
    <x v="8"/>
    <s v="Ibico EB-19 Dual Function Manual Binding System"/>
    <n v="968.74400000000014"/>
    <n v="7"/>
    <n v="0.2"/>
    <n v="314.84180000000003"/>
  </r>
  <r>
    <n v="8570"/>
    <s v="CA-2016-162390"/>
    <x v="409"/>
    <d v="2016-12-12T00:00:00"/>
    <s v="Standard Class"/>
    <s v="DP-13105"/>
    <s v="Dave Poirier"/>
    <x v="1"/>
    <s v="United States"/>
    <s v="Hempstead"/>
    <x v="15"/>
    <n v="11550"/>
    <x v="3"/>
    <s v="OFF-BI-10001721"/>
    <x v="1"/>
    <x v="8"/>
    <s v="Trimflex Flexible Post Binders"/>
    <n v="222.35199999999998"/>
    <n v="13"/>
    <n v="0.2"/>
    <n v="77.823200000000014"/>
  </r>
  <r>
    <n v="8571"/>
    <s v="CA-2016-162390"/>
    <x v="409"/>
    <d v="2016-12-12T00:00:00"/>
    <s v="Standard Class"/>
    <s v="DP-13105"/>
    <s v="Dave Poirier"/>
    <x v="1"/>
    <s v="United States"/>
    <s v="Hempstead"/>
    <x v="15"/>
    <n v="11550"/>
    <x v="3"/>
    <s v="TEC-CO-10004202"/>
    <x v="2"/>
    <x v="16"/>
    <s v="Brother DCP1000 Digital 3 in 1 Multifunction Machine"/>
    <n v="479.98400000000004"/>
    <n v="2"/>
    <n v="0.2"/>
    <n v="89.996999999999986"/>
  </r>
  <r>
    <n v="8572"/>
    <s v="CA-2016-162222"/>
    <x v="1015"/>
    <d v="2016-04-03T00:00:00"/>
    <s v="Same Day"/>
    <s v="SR-20740"/>
    <s v="Steven Roelle"/>
    <x v="2"/>
    <s v="United States"/>
    <s v="Dallas"/>
    <x v="5"/>
    <n v="75081"/>
    <x v="2"/>
    <s v="OFF-PA-10003893"/>
    <x v="1"/>
    <x v="10"/>
    <s v="Xerox 1962"/>
    <n v="10.272000000000002"/>
    <n v="3"/>
    <n v="0.2"/>
    <n v="3.2099999999999982"/>
  </r>
  <r>
    <n v="8573"/>
    <s v="CA-2014-121629"/>
    <x v="683"/>
    <d v="2014-12-02T00:00:00"/>
    <s v="Standard Class"/>
    <s v="BT-11680"/>
    <s v="Brian Thompson"/>
    <x v="0"/>
    <s v="United States"/>
    <s v="Houston"/>
    <x v="5"/>
    <n v="77041"/>
    <x v="2"/>
    <s v="TEC-MA-10004679"/>
    <x v="2"/>
    <x v="15"/>
    <s v="StarTech.com 10/100 VDSL2 Ethernet Extender Kit"/>
    <n v="998.84999999999991"/>
    <n v="5"/>
    <n v="0.4"/>
    <n v="-199.7700000000001"/>
  </r>
  <r>
    <n v="8574"/>
    <s v="CA-2015-164623"/>
    <x v="1182"/>
    <d v="2015-10-22T00:00:00"/>
    <s v="First Class"/>
    <s v="MS-17770"/>
    <s v="Maxwell Schwartz"/>
    <x v="0"/>
    <s v="United States"/>
    <s v="New York City"/>
    <x v="15"/>
    <n v="10035"/>
    <x v="3"/>
    <s v="OFF-PA-10000249"/>
    <x v="1"/>
    <x v="10"/>
    <s v="Easy-staple paper"/>
    <n v="24.56"/>
    <n v="2"/>
    <n v="0"/>
    <n v="11.543199999999999"/>
  </r>
  <r>
    <n v="8575"/>
    <s v="CA-2014-159849"/>
    <x v="111"/>
    <d v="2014-09-19T00:00:00"/>
    <s v="Same Day"/>
    <s v="JK-15640"/>
    <s v="Jim Kriz"/>
    <x v="2"/>
    <s v="United States"/>
    <s v="San Francisco"/>
    <x v="1"/>
    <n v="94110"/>
    <x v="1"/>
    <s v="OFF-FA-10000053"/>
    <x v="1"/>
    <x v="13"/>
    <s v="Revere Boxed Rubber Bands by Revere"/>
    <n v="5.67"/>
    <n v="3"/>
    <n v="0"/>
    <n v="0.11340000000000017"/>
  </r>
  <r>
    <n v="8576"/>
    <s v="CA-2017-101273"/>
    <x v="151"/>
    <d v="2017-08-30T00:00:00"/>
    <s v="Second Class"/>
    <s v="ST-20530"/>
    <s v="Shui Tom"/>
    <x v="0"/>
    <s v="United States"/>
    <s v="Port Saint Lucie"/>
    <x v="2"/>
    <n v="34952"/>
    <x v="0"/>
    <s v="OFF-AP-10000804"/>
    <x v="1"/>
    <x v="9"/>
    <s v="Hoover Portapower Portable Vacuum"/>
    <n v="14.336000000000002"/>
    <n v="4"/>
    <n v="0.2"/>
    <n v="0.89599999999999991"/>
  </r>
  <r>
    <n v="8577"/>
    <s v="CA-2017-106747"/>
    <x v="445"/>
    <d v="2017-07-04T00:00:00"/>
    <s v="First Class"/>
    <s v="TS-21505"/>
    <s v="Tony Sayre"/>
    <x v="0"/>
    <s v="United States"/>
    <s v="Concord"/>
    <x v="38"/>
    <n v="3301"/>
    <x v="3"/>
    <s v="FUR-FU-10004188"/>
    <x v="0"/>
    <x v="5"/>
    <s v="Luxo Professional Combination Clamp-On Lamps"/>
    <n v="102.3"/>
    <n v="1"/>
    <n v="0"/>
    <n v="26.597999999999999"/>
  </r>
  <r>
    <n v="8578"/>
    <s v="CA-2017-146164"/>
    <x v="66"/>
    <d v="2017-12-26T00:00:00"/>
    <s v="Standard Class"/>
    <s v="CM-12190"/>
    <s v="Charlotte Melton"/>
    <x v="0"/>
    <s v="United States"/>
    <s v="Rochester"/>
    <x v="11"/>
    <n v="55901"/>
    <x v="2"/>
    <s v="FUR-TA-10004915"/>
    <x v="0"/>
    <x v="3"/>
    <s v="Office Impressions End Table, 20-1/2&quot;H x 24&quot;W x 20&quot;D"/>
    <n v="607.52"/>
    <n v="2"/>
    <n v="0"/>
    <n v="97.203200000000038"/>
  </r>
  <r>
    <n v="8579"/>
    <s v="CA-2017-146164"/>
    <x v="66"/>
    <d v="2017-12-26T00:00:00"/>
    <s v="Standard Class"/>
    <s v="CM-12190"/>
    <s v="Charlotte Melton"/>
    <x v="0"/>
    <s v="United States"/>
    <s v="Rochester"/>
    <x v="11"/>
    <n v="55901"/>
    <x v="2"/>
    <s v="OFF-ST-10001228"/>
    <x v="1"/>
    <x v="4"/>
    <s v="Personal File Boxes with Fold-Down Carry Handle"/>
    <n v="31.16"/>
    <n v="2"/>
    <n v="0"/>
    <n v="7.7899999999999991"/>
  </r>
  <r>
    <n v="8580"/>
    <s v="CA-2016-111605"/>
    <x v="797"/>
    <d v="2017-01-02T00:00:00"/>
    <s v="Standard Class"/>
    <s v="JW-15955"/>
    <s v="Joni Wasserman"/>
    <x v="0"/>
    <s v="United States"/>
    <s v="Louisville"/>
    <x v="0"/>
    <n v="40214"/>
    <x v="0"/>
    <s v="OFF-LA-10002368"/>
    <x v="1"/>
    <x v="2"/>
    <s v="Avery 479"/>
    <n v="2.61"/>
    <n v="1"/>
    <n v="0"/>
    <n v="1.2005999999999999"/>
  </r>
  <r>
    <n v="8581"/>
    <s v="CA-2014-130673"/>
    <x v="671"/>
    <d v="2014-05-22T00:00:00"/>
    <s v="Second Class"/>
    <s v="MC-17590"/>
    <s v="Matt Collister"/>
    <x v="1"/>
    <s v="United States"/>
    <s v="San Marcos"/>
    <x v="5"/>
    <n v="78666"/>
    <x v="2"/>
    <s v="FUR-FU-10003489"/>
    <x v="0"/>
    <x v="5"/>
    <s v="Contemporary Borderless Frame"/>
    <n v="10.332000000000001"/>
    <n v="3"/>
    <n v="0.6"/>
    <n v="-5.9408999999999992"/>
  </r>
  <r>
    <n v="8582"/>
    <s v="CA-2014-130673"/>
    <x v="671"/>
    <d v="2014-05-22T00:00:00"/>
    <s v="Second Class"/>
    <s v="MC-17590"/>
    <s v="Matt Collister"/>
    <x v="1"/>
    <s v="United States"/>
    <s v="San Marcos"/>
    <x v="5"/>
    <n v="78666"/>
    <x v="2"/>
    <s v="OFF-PA-10000289"/>
    <x v="1"/>
    <x v="10"/>
    <s v="Xerox 213"/>
    <n v="10.368000000000002"/>
    <n v="2"/>
    <n v="0.2"/>
    <n v="3.6288"/>
  </r>
  <r>
    <n v="8583"/>
    <s v="CA-2014-130673"/>
    <x v="671"/>
    <d v="2014-05-22T00:00:00"/>
    <s v="Second Class"/>
    <s v="MC-17590"/>
    <s v="Matt Collister"/>
    <x v="1"/>
    <s v="United States"/>
    <s v="San Marcos"/>
    <x v="5"/>
    <n v="78666"/>
    <x v="2"/>
    <s v="TEC-AC-10004227"/>
    <x v="2"/>
    <x v="11"/>
    <s v="SanDisk Ultra 16 GB MicroSDHC Class 10 Memory Card"/>
    <n v="20.784000000000002"/>
    <n v="2"/>
    <n v="0.2"/>
    <n v="-3.6372000000000027"/>
  </r>
  <r>
    <n v="8584"/>
    <s v="CA-2014-130673"/>
    <x v="671"/>
    <d v="2014-05-22T00:00:00"/>
    <s v="Second Class"/>
    <s v="MC-17590"/>
    <s v="Matt Collister"/>
    <x v="1"/>
    <s v="United States"/>
    <s v="San Marcos"/>
    <x v="5"/>
    <n v="78666"/>
    <x v="2"/>
    <s v="OFF-ST-10000636"/>
    <x v="1"/>
    <x v="4"/>
    <s v="Rogers Profile Extra Capacity Storage Tub"/>
    <n v="66.959999999999994"/>
    <n v="5"/>
    <n v="0.2"/>
    <n v="-13.392000000000003"/>
  </r>
  <r>
    <n v="8585"/>
    <s v="CA-2014-104808"/>
    <x v="519"/>
    <d v="2014-02-08T00:00:00"/>
    <s v="Second Class"/>
    <s v="MH-17440"/>
    <s v="Mark Haberlin"/>
    <x v="1"/>
    <s v="United States"/>
    <s v="Escondido"/>
    <x v="1"/>
    <n v="92025"/>
    <x v="1"/>
    <s v="OFF-BI-10003676"/>
    <x v="1"/>
    <x v="8"/>
    <s v="GBC Standard Recycled Report Covers, Clear Plastic Sheets"/>
    <n v="17.248000000000001"/>
    <n v="2"/>
    <n v="0.2"/>
    <n v="6.0367999999999986"/>
  </r>
  <r>
    <n v="8586"/>
    <s v="US-2017-132927"/>
    <x v="34"/>
    <d v="2017-12-15T00:00:00"/>
    <s v="Standard Class"/>
    <s v="RD-19720"/>
    <s v="Roger Demir"/>
    <x v="0"/>
    <s v="United States"/>
    <s v="Philadelphia"/>
    <x v="9"/>
    <n v="19134"/>
    <x v="3"/>
    <s v="OFF-BI-10001116"/>
    <x v="1"/>
    <x v="8"/>
    <s v="Wilson Jones 1&quot; Hanging DublLock Ring Binders"/>
    <n v="11.088000000000003"/>
    <n v="7"/>
    <n v="0.7"/>
    <n v="-8.1311999999999998"/>
  </r>
  <r>
    <n v="8587"/>
    <s v="CA-2017-162015"/>
    <x v="497"/>
    <d v="2017-07-18T00:00:00"/>
    <s v="Standard Class"/>
    <s v="KB-16240"/>
    <s v="Karen Bern"/>
    <x v="1"/>
    <s v="United States"/>
    <s v="Los Angeles"/>
    <x v="1"/>
    <n v="90049"/>
    <x v="1"/>
    <s v="TEC-AC-10003832"/>
    <x v="2"/>
    <x v="11"/>
    <s v="Logitech P710e Mobile Speakerphone"/>
    <n v="1287.45"/>
    <n v="5"/>
    <n v="0"/>
    <n v="244.61549999999988"/>
  </r>
  <r>
    <n v="8588"/>
    <s v="CA-2017-162015"/>
    <x v="497"/>
    <d v="2017-07-18T00:00:00"/>
    <s v="Standard Class"/>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s v="Standard Class"/>
    <s v="FC-14335"/>
    <s v="Fred Chung"/>
    <x v="1"/>
    <s v="United States"/>
    <s v="Philadelphia"/>
    <x v="9"/>
    <n v="19140"/>
    <x v="3"/>
    <s v="OFF-ST-10002583"/>
    <x v="1"/>
    <x v="4"/>
    <s v="Fellowes Neat Ideas Storage Cubes"/>
    <n v="51.967999999999996"/>
    <n v="2"/>
    <n v="0.2"/>
    <n v="-10.393600000000001"/>
  </r>
  <r>
    <n v="8590"/>
    <s v="CA-2017-145338"/>
    <x v="926"/>
    <d v="2017-02-01T00:00:00"/>
    <s v="First Class"/>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s v="First Class"/>
    <s v="FH-14365"/>
    <s v="Fred Hopkins"/>
    <x v="1"/>
    <s v="United States"/>
    <s v="Hempstead"/>
    <x v="15"/>
    <n v="11550"/>
    <x v="3"/>
    <s v="OFF-EN-10004846"/>
    <x v="1"/>
    <x v="12"/>
    <s v="Letter or Legal Size Expandable Poly String Tie Envelopes"/>
    <n v="7.98"/>
    <n v="3"/>
    <n v="0"/>
    <n v="3.9102000000000006"/>
  </r>
  <r>
    <n v="8592"/>
    <s v="CA-2017-101700"/>
    <x v="756"/>
    <d v="2017-04-26T00:00:00"/>
    <s v="First Class"/>
    <s v="SO-20335"/>
    <s v="Sean O'Donnell"/>
    <x v="0"/>
    <s v="United States"/>
    <s v="Greeley"/>
    <x v="22"/>
    <n v="80634"/>
    <x v="1"/>
    <s v="OFF-EN-10003134"/>
    <x v="1"/>
    <x v="12"/>
    <s v="Staple envelope"/>
    <n v="18.687999999999999"/>
    <n v="2"/>
    <n v="0.2"/>
    <n v="7.008"/>
  </r>
  <r>
    <n v="8593"/>
    <s v="CA-2017-101700"/>
    <x v="756"/>
    <d v="2017-04-26T00:00:00"/>
    <s v="First Class"/>
    <s v="SO-20335"/>
    <s v="Sean O'Donnell"/>
    <x v="0"/>
    <s v="United States"/>
    <s v="Greeley"/>
    <x v="22"/>
    <n v="80634"/>
    <x v="1"/>
    <s v="FUR-FU-10001025"/>
    <x v="0"/>
    <x v="5"/>
    <s v="Eldon Imàge Series Desk Accessories, Clear"/>
    <n v="11.664000000000001"/>
    <n v="3"/>
    <n v="0.2"/>
    <n v="3.3534000000000006"/>
  </r>
  <r>
    <n v="8594"/>
    <s v="CA-2017-159667"/>
    <x v="45"/>
    <d v="2017-11-13T00:00:00"/>
    <s v="Standard Class"/>
    <s v="PM-19135"/>
    <s v="Peter McVee"/>
    <x v="2"/>
    <s v="United States"/>
    <s v="Jacksonville"/>
    <x v="2"/>
    <n v="32216"/>
    <x v="0"/>
    <s v="TEC-AC-10002567"/>
    <x v="2"/>
    <x v="11"/>
    <s v="Logitech G602 Wireless Gaming Mouse"/>
    <n v="191.976"/>
    <n v="3"/>
    <n v="0.2"/>
    <n v="38.395199999999988"/>
  </r>
  <r>
    <n v="8595"/>
    <s v="CA-2017-159667"/>
    <x v="45"/>
    <d v="2017-11-13T00:00:00"/>
    <s v="Standard Class"/>
    <s v="PM-19135"/>
    <s v="Peter McVee"/>
    <x v="2"/>
    <s v="United States"/>
    <s v="Jacksonville"/>
    <x v="2"/>
    <n v="32216"/>
    <x v="0"/>
    <s v="TEC-PH-10004094"/>
    <x v="2"/>
    <x v="7"/>
    <s v="Motorola L703CM"/>
    <n v="499.16800000000006"/>
    <n v="4"/>
    <n v="0.2"/>
    <n v="31.197999999999993"/>
  </r>
  <r>
    <n v="8596"/>
    <s v="CA-2014-111934"/>
    <x v="952"/>
    <d v="2014-05-07T00:00:00"/>
    <s v="First Class"/>
    <s v="GD-14590"/>
    <s v="Giulietta Dortch"/>
    <x v="1"/>
    <s v="United States"/>
    <s v="Arlington"/>
    <x v="17"/>
    <n v="22204"/>
    <x v="0"/>
    <s v="OFF-BI-10004364"/>
    <x v="1"/>
    <x v="8"/>
    <s v="Storex Dura Pro Binders"/>
    <n v="11.88"/>
    <n v="2"/>
    <n v="0"/>
    <n v="5.3460000000000001"/>
  </r>
  <r>
    <n v="8597"/>
    <s v="CA-2014-111934"/>
    <x v="952"/>
    <d v="2014-05-07T00:00:00"/>
    <s v="First Class"/>
    <s v="GD-14590"/>
    <s v="Giulietta Dortch"/>
    <x v="1"/>
    <s v="United States"/>
    <s v="Arlington"/>
    <x v="17"/>
    <n v="22204"/>
    <x v="0"/>
    <s v="OFF-PA-10000474"/>
    <x v="1"/>
    <x v="10"/>
    <s v="Easy-staple paper"/>
    <n v="35.44"/>
    <n v="1"/>
    <n v="0"/>
    <n v="16.656799999999997"/>
  </r>
  <r>
    <n v="8598"/>
    <s v="US-2016-117387"/>
    <x v="189"/>
    <d v="2016-10-31T00:00:00"/>
    <s v="Standard Class"/>
    <s v="PA-19060"/>
    <s v="Pete Armstrong"/>
    <x v="2"/>
    <s v="United States"/>
    <s v="San Francisco"/>
    <x v="1"/>
    <n v="94122"/>
    <x v="1"/>
    <s v="OFF-BI-10004308"/>
    <x v="1"/>
    <x v="8"/>
    <s v="Avery Legal 4-Ring Binder"/>
    <n v="67.13600000000001"/>
    <n v="4"/>
    <n v="0.2"/>
    <n v="25.175999999999998"/>
  </r>
  <r>
    <n v="8599"/>
    <s v="CA-2014-141110"/>
    <x v="35"/>
    <d v="2014-12-01T00:00:00"/>
    <s v="Standard Class"/>
    <s v="LS-17200"/>
    <s v="Luke Schmidt"/>
    <x v="1"/>
    <s v="United States"/>
    <s v="Fresno"/>
    <x v="1"/>
    <n v="93727"/>
    <x v="1"/>
    <s v="OFF-BI-10002012"/>
    <x v="1"/>
    <x v="8"/>
    <s v="Wilson Jones Easy Flow II Sheet Lifters"/>
    <n v="4.32"/>
    <n v="3"/>
    <n v="0.2"/>
    <n v="1.512"/>
  </r>
  <r>
    <n v="8600"/>
    <s v="CA-2014-141110"/>
    <x v="35"/>
    <d v="2014-12-01T00:00:00"/>
    <s v="Standard Class"/>
    <s v="LS-17200"/>
    <s v="Luke Schmidt"/>
    <x v="1"/>
    <s v="United States"/>
    <s v="Fresno"/>
    <x v="1"/>
    <n v="93727"/>
    <x v="1"/>
    <s v="OFF-PA-10002586"/>
    <x v="1"/>
    <x v="10"/>
    <s v="Xerox 1970"/>
    <n v="14.940000000000001"/>
    <n v="3"/>
    <n v="0"/>
    <n v="7.0218000000000007"/>
  </r>
  <r>
    <n v="8601"/>
    <s v="CA-2014-141110"/>
    <x v="35"/>
    <d v="2014-12-01T00:00:00"/>
    <s v="Standard Class"/>
    <s v="LS-17200"/>
    <s v="Luke Schmidt"/>
    <x v="1"/>
    <s v="United States"/>
    <s v="Fresno"/>
    <x v="1"/>
    <n v="93727"/>
    <x v="1"/>
    <s v="OFF-AP-10000692"/>
    <x v="1"/>
    <x v="9"/>
    <s v="Fellowes Mighty 8 Compact Surge Protector"/>
    <n v="40.54"/>
    <n v="2"/>
    <n v="0"/>
    <n v="11.351200000000002"/>
  </r>
  <r>
    <n v="8602"/>
    <s v="CA-2014-141110"/>
    <x v="35"/>
    <d v="2014-12-01T00:00:00"/>
    <s v="Standard Class"/>
    <s v="LS-17200"/>
    <s v="Luke Schmidt"/>
    <x v="1"/>
    <s v="United States"/>
    <s v="Fresno"/>
    <x v="1"/>
    <n v="93727"/>
    <x v="1"/>
    <s v="OFF-BI-10001553"/>
    <x v="1"/>
    <x v="8"/>
    <s v="SpineVue Locking Slant-D Ring Binders by Cardinal"/>
    <n v="7.3120000000000012"/>
    <n v="1"/>
    <n v="0.2"/>
    <n v="2.5591999999999997"/>
  </r>
  <r>
    <n v="8603"/>
    <s v="US-2014-133949"/>
    <x v="520"/>
    <d v="2014-12-31T00:00:00"/>
    <s v="Same Day"/>
    <s v="JL-15175"/>
    <s v="James Lanier"/>
    <x v="2"/>
    <s v="United States"/>
    <s v="Reno"/>
    <x v="33"/>
    <n v="89502"/>
    <x v="1"/>
    <s v="TEC-PH-10004908"/>
    <x v="2"/>
    <x v="7"/>
    <s v="Panasonic KX TS3282W Corded phone"/>
    <n v="475.94400000000002"/>
    <n v="7"/>
    <n v="0.2"/>
    <n v="59.492999999999952"/>
  </r>
  <r>
    <n v="8604"/>
    <s v="US-2016-116365"/>
    <x v="835"/>
    <d v="2016-01-08T00:00:00"/>
    <s v="Standard Class"/>
    <s v="CA-12310"/>
    <s v="Christine Abelman"/>
    <x v="1"/>
    <s v="United States"/>
    <s v="San Antonio"/>
    <x v="5"/>
    <n v="78207"/>
    <x v="2"/>
    <s v="TEC-AC-10002217"/>
    <x v="2"/>
    <x v="11"/>
    <s v="Imation Clip USB flash drive - 8 GB"/>
    <n v="30.080000000000002"/>
    <n v="2"/>
    <n v="0.2"/>
    <n v="-5.2640000000000002"/>
  </r>
  <r>
    <n v="8605"/>
    <s v="US-2016-116365"/>
    <x v="835"/>
    <d v="2016-01-08T00:00:00"/>
    <s v="Standard Class"/>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s v="Standard Class"/>
    <s v="CA-12310"/>
    <s v="Christine Abelman"/>
    <x v="1"/>
    <s v="United States"/>
    <s v="San Antonio"/>
    <x v="5"/>
    <n v="78207"/>
    <x v="2"/>
    <s v="TEC-PH-10002890"/>
    <x v="2"/>
    <x v="7"/>
    <s v="AT&amp;T 17929 Lendline Telephone"/>
    <n v="180.96"/>
    <n v="5"/>
    <n v="0.2"/>
    <n v="13.571999999999996"/>
  </r>
  <r>
    <n v="8607"/>
    <s v="CA-2017-162936"/>
    <x v="238"/>
    <d v="2017-08-22T00:00:00"/>
    <s v="Standard Class"/>
    <s v="CM-12160"/>
    <s v="Charles McCrossin"/>
    <x v="0"/>
    <s v="United States"/>
    <s v="New Bedford"/>
    <x v="31"/>
    <n v="2740"/>
    <x v="3"/>
    <s v="TEC-AC-10003614"/>
    <x v="2"/>
    <x v="11"/>
    <s v="Verbatim 25 GB 6x Blu-ray Single Layer Recordable Disc, 10/Pack"/>
    <n v="23.18"/>
    <n v="2"/>
    <n v="0"/>
    <n v="7.6493999999999982"/>
  </r>
  <r>
    <n v="8608"/>
    <s v="CA-2014-151946"/>
    <x v="611"/>
    <d v="2014-06-09T00:00:00"/>
    <s v="Standard Class"/>
    <s v="BT-11440"/>
    <s v="Bobby Trafton"/>
    <x v="0"/>
    <s v="United States"/>
    <s v="New York City"/>
    <x v="15"/>
    <n v="10035"/>
    <x v="3"/>
    <s v="FUR-FU-10002878"/>
    <x v="0"/>
    <x v="5"/>
    <s v="Seth Thomas 14&quot; Day/Date Wall Clock"/>
    <n v="56.96"/>
    <n v="2"/>
    <n v="0"/>
    <n v="21.075200000000002"/>
  </r>
  <r>
    <n v="8609"/>
    <s v="CA-2014-151946"/>
    <x v="611"/>
    <d v="2014-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s v="Standard Class"/>
    <s v="BT-11440"/>
    <s v="Bobby Trafton"/>
    <x v="0"/>
    <s v="United States"/>
    <s v="New York City"/>
    <x v="15"/>
    <n v="10035"/>
    <x v="3"/>
    <s v="FUR-BO-10003272"/>
    <x v="0"/>
    <x v="0"/>
    <s v="O'Sullivan Living Dimensions 5-Shelf Bookcases"/>
    <n v="353.56799999999998"/>
    <n v="2"/>
    <n v="0.2"/>
    <n v="-44.196000000000026"/>
  </r>
  <r>
    <n v="8611"/>
    <s v="CA-2014-151946"/>
    <x v="611"/>
    <d v="2014-06-09T00:00:00"/>
    <s v="Standard Class"/>
    <s v="BT-11440"/>
    <s v="Bobby Trafton"/>
    <x v="0"/>
    <s v="United States"/>
    <s v="New York City"/>
    <x v="15"/>
    <n v="10035"/>
    <x v="3"/>
    <s v="FUR-FU-10002191"/>
    <x v="0"/>
    <x v="5"/>
    <s v="G.E. Halogen Desk Lamp Bulbs"/>
    <n v="13.96"/>
    <n v="2"/>
    <n v="0"/>
    <n v="6.7008000000000001"/>
  </r>
  <r>
    <n v="8612"/>
    <s v="CA-2017-123624"/>
    <x v="38"/>
    <d v="2017-11-17T00:00:00"/>
    <s v="Second Class"/>
    <s v="SE-20110"/>
    <s v="Sanjit Engle"/>
    <x v="0"/>
    <s v="United States"/>
    <s v="Oxnard"/>
    <x v="1"/>
    <n v="93030"/>
    <x v="1"/>
    <s v="TEC-AC-10000682"/>
    <x v="2"/>
    <x v="11"/>
    <s v="Kensington K72356US Mouse-in-a-Box USB Desktop Mouse"/>
    <n v="82.95"/>
    <n v="5"/>
    <n v="0"/>
    <n v="29.032499999999999"/>
  </r>
  <r>
    <n v="8613"/>
    <s v="CA-2016-146437"/>
    <x v="1198"/>
    <d v="2016-02-01T00:00:00"/>
    <s v="Second Class"/>
    <s v="HG-14965"/>
    <s v="Henry Goldwyn"/>
    <x v="1"/>
    <s v="United States"/>
    <s v="Los Angeles"/>
    <x v="1"/>
    <n v="90036"/>
    <x v="1"/>
    <s v="OFF-AR-10000588"/>
    <x v="1"/>
    <x v="6"/>
    <s v="Newell 345"/>
    <n v="39.68"/>
    <n v="2"/>
    <n v="0"/>
    <n v="10.316800000000001"/>
  </r>
  <r>
    <n v="8614"/>
    <s v="CA-2016-138233"/>
    <x v="1199"/>
    <d v="2016-11-14T00:00:00"/>
    <s v="Standard Class"/>
    <s v="PF-19165"/>
    <s v="Philip Fox"/>
    <x v="0"/>
    <s v="United States"/>
    <s v="Oakland"/>
    <x v="1"/>
    <n v="94601"/>
    <x v="1"/>
    <s v="TEC-AC-10002001"/>
    <x v="2"/>
    <x v="11"/>
    <s v="Logitech Wireless Gaming Headset G930"/>
    <n v="479.97"/>
    <n v="3"/>
    <n v="0"/>
    <n v="177.58890000000002"/>
  </r>
  <r>
    <n v="8615"/>
    <s v="CA-2016-165918"/>
    <x v="545"/>
    <d v="2016-09-14T00:00:00"/>
    <s v="Standard Class"/>
    <s v="BD-11770"/>
    <s v="Bryan Davis"/>
    <x v="0"/>
    <s v="United States"/>
    <s v="Edmonds"/>
    <x v="4"/>
    <n v="98026"/>
    <x v="1"/>
    <s v="OFF-LA-10003720"/>
    <x v="1"/>
    <x v="2"/>
    <s v="Avery 487"/>
    <n v="7.38"/>
    <n v="2"/>
    <n v="0"/>
    <n v="3.4685999999999999"/>
  </r>
  <r>
    <n v="8616"/>
    <s v="CA-2016-165918"/>
    <x v="545"/>
    <d v="2016-09-14T00:00:00"/>
    <s v="Standard Class"/>
    <s v="BD-11770"/>
    <s v="Bryan Davis"/>
    <x v="0"/>
    <s v="United States"/>
    <s v="Edmonds"/>
    <x v="4"/>
    <n v="98026"/>
    <x v="1"/>
    <s v="OFF-BI-10004364"/>
    <x v="1"/>
    <x v="8"/>
    <s v="Storex Dura Pro Binders"/>
    <n v="14.256000000000002"/>
    <n v="3"/>
    <n v="0.2"/>
    <n v="4.4550000000000001"/>
  </r>
  <r>
    <n v="8617"/>
    <s v="CA-2016-165918"/>
    <x v="545"/>
    <d v="2016-09-14T00:00:00"/>
    <s v="Standard Class"/>
    <s v="BD-11770"/>
    <s v="Bryan Davis"/>
    <x v="0"/>
    <s v="United States"/>
    <s v="Edmonds"/>
    <x v="4"/>
    <n v="98026"/>
    <x v="1"/>
    <s v="OFF-PA-10000100"/>
    <x v="1"/>
    <x v="10"/>
    <s v="Xerox 1945"/>
    <n v="81.98"/>
    <n v="2"/>
    <n v="0"/>
    <n v="40.170200000000001"/>
  </r>
  <r>
    <n v="8618"/>
    <s v="CA-2016-165918"/>
    <x v="545"/>
    <d v="2016-09-14T00:00:00"/>
    <s v="Standard Class"/>
    <s v="BD-11770"/>
    <s v="Bryan Davis"/>
    <x v="0"/>
    <s v="United States"/>
    <s v="Edmonds"/>
    <x v="4"/>
    <n v="98026"/>
    <x v="1"/>
    <s v="OFF-BI-10004826"/>
    <x v="1"/>
    <x v="8"/>
    <s v="JM Magazine Binder"/>
    <n v="39.624000000000009"/>
    <n v="3"/>
    <n v="0.2"/>
    <n v="13.868400000000001"/>
  </r>
  <r>
    <n v="8619"/>
    <s v="CA-2017-117513"/>
    <x v="448"/>
    <d v="2017-03-08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s v="Second Class"/>
    <s v="EM-14095"/>
    <s v="Eudokia Martin"/>
    <x v="1"/>
    <s v="United States"/>
    <s v="New York City"/>
    <x v="15"/>
    <n v="10024"/>
    <x v="3"/>
    <s v="OFF-ST-10001031"/>
    <x v="1"/>
    <x v="4"/>
    <s v="Adjustable Personal File Tote"/>
    <n v="65.12"/>
    <n v="4"/>
    <n v="0"/>
    <n v="16.931200000000004"/>
  </r>
  <r>
    <n v="8621"/>
    <s v="US-2017-119319"/>
    <x v="44"/>
    <d v="2017-11-09T00:00:00"/>
    <s v="Second Class"/>
    <s v="LC-17050"/>
    <s v="Liz Carlisle"/>
    <x v="0"/>
    <s v="United States"/>
    <s v="Dallas"/>
    <x v="5"/>
    <n v="75217"/>
    <x v="2"/>
    <s v="FUR-FU-10003878"/>
    <x v="0"/>
    <x v="5"/>
    <s v="Linden 10&quot; Round Wall Clock, Black"/>
    <n v="30.560000000000002"/>
    <n v="5"/>
    <n v="0.6"/>
    <n v="-19.863999999999997"/>
  </r>
  <r>
    <n v="8622"/>
    <s v="CA-2017-104318"/>
    <x v="726"/>
    <d v="2017-05-18T00:00:00"/>
    <s v="Standard Class"/>
    <s v="FH-14275"/>
    <s v="Frank Hawley"/>
    <x v="1"/>
    <s v="United States"/>
    <s v="Franklin"/>
    <x v="18"/>
    <n v="37064"/>
    <x v="0"/>
    <s v="OFF-AP-10000358"/>
    <x v="1"/>
    <x v="9"/>
    <s v="Fellowes Basic Home/Office Series Surge Protectors"/>
    <n v="20.768000000000001"/>
    <n v="2"/>
    <n v="0.2"/>
    <n v="2.3363999999999976"/>
  </r>
  <r>
    <n v="8623"/>
    <s v="US-2016-114230"/>
    <x v="581"/>
    <d v="2016-12-01T00:00:00"/>
    <s v="Standard Class"/>
    <s v="CM-12235"/>
    <s v="Chris McAfee"/>
    <x v="0"/>
    <s v="United States"/>
    <s v="Phoenix"/>
    <x v="16"/>
    <n v="85023"/>
    <x v="1"/>
    <s v="OFF-ST-10000876"/>
    <x v="1"/>
    <x v="4"/>
    <s v="Eldon Simplefile Box Office"/>
    <n v="39.808"/>
    <n v="4"/>
    <n v="0.2"/>
    <n v="3.9808000000000003"/>
  </r>
  <r>
    <n v="8624"/>
    <s v="CA-2015-136147"/>
    <x v="50"/>
    <d v="2015-11-18T00:00:00"/>
    <s v="Standard Class"/>
    <s v="FM-14380"/>
    <s v="Fred McMath"/>
    <x v="0"/>
    <s v="United States"/>
    <s v="Miami"/>
    <x v="2"/>
    <n v="33178"/>
    <x v="0"/>
    <s v="OFF-BI-10004224"/>
    <x v="1"/>
    <x v="8"/>
    <s v="Catalog Binders with Expanding Posts"/>
    <n v="121.10400000000003"/>
    <n v="6"/>
    <n v="0.7"/>
    <n v="-100.91999999999999"/>
  </r>
  <r>
    <n v="8625"/>
    <s v="CA-2015-136147"/>
    <x v="50"/>
    <d v="2015-11-18T00:00:00"/>
    <s v="Standard Class"/>
    <s v="FM-14380"/>
    <s v="Fred McMath"/>
    <x v="0"/>
    <s v="United States"/>
    <s v="Miami"/>
    <x v="2"/>
    <n v="33178"/>
    <x v="0"/>
    <s v="TEC-AC-10004568"/>
    <x v="2"/>
    <x v="11"/>
    <s v="Maxell LTO Ultrium - 800 GB"/>
    <n v="111.96"/>
    <n v="5"/>
    <n v="0.2"/>
    <n v="-1.3995000000000104"/>
  </r>
  <r>
    <n v="8626"/>
    <s v="CA-2015-156118"/>
    <x v="575"/>
    <d v="2015-12-12T00:00:00"/>
    <s v="Standard Class"/>
    <s v="HG-14965"/>
    <s v="Henry Goldwyn"/>
    <x v="1"/>
    <s v="United States"/>
    <s v="Colorado Springs"/>
    <x v="22"/>
    <n v="80906"/>
    <x v="1"/>
    <s v="OFF-PA-10000533"/>
    <x v="1"/>
    <x v="10"/>
    <s v="Southworth Parchment Paper &amp; Envelopes"/>
    <n v="15.696000000000002"/>
    <n v="3"/>
    <n v="0.2"/>
    <n v="5.1011999999999995"/>
  </r>
  <r>
    <n v="8627"/>
    <s v="CA-2015-164084"/>
    <x v="67"/>
    <d v="2015-09-12T00:00:00"/>
    <s v="Standard Class"/>
    <s v="AG-10525"/>
    <s v="Andy Gerbode"/>
    <x v="1"/>
    <s v="United States"/>
    <s v="New York City"/>
    <x v="15"/>
    <n v="10011"/>
    <x v="3"/>
    <s v="OFF-ST-10003638"/>
    <x v="1"/>
    <x v="4"/>
    <s v="Mobile Personal File Cube"/>
    <n v="70.260000000000005"/>
    <n v="3"/>
    <n v="0"/>
    <n v="18.970199999999998"/>
  </r>
  <r>
    <n v="8628"/>
    <s v="CA-2015-164084"/>
    <x v="67"/>
    <d v="2015-09-12T00:00:00"/>
    <s v="Standard Class"/>
    <s v="AG-10525"/>
    <s v="Andy Gerbode"/>
    <x v="1"/>
    <s v="United States"/>
    <s v="New York City"/>
    <x v="15"/>
    <n v="10011"/>
    <x v="3"/>
    <s v="TEC-AC-10002305"/>
    <x v="2"/>
    <x v="11"/>
    <s v="KeyTronic E03601U1 - Keyboard - Beige"/>
    <n v="90"/>
    <n v="5"/>
    <n v="0"/>
    <n v="16.199999999999992"/>
  </r>
  <r>
    <n v="8629"/>
    <s v="CA-2015-164084"/>
    <x v="67"/>
    <d v="2015-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s v="Standard Class"/>
    <s v="AG-10525"/>
    <s v="Andy Gerbode"/>
    <x v="1"/>
    <s v="United States"/>
    <s v="New York City"/>
    <x v="15"/>
    <n v="10011"/>
    <x v="3"/>
    <s v="FUR-TA-10003569"/>
    <x v="0"/>
    <x v="3"/>
    <s v="Bretford CR8500 Series Meeting Room Furniture"/>
    <n v="481.17599999999999"/>
    <n v="2"/>
    <n v="0.4"/>
    <n v="-120.29400000000004"/>
  </r>
  <r>
    <n v="8631"/>
    <s v="CA-2015-164084"/>
    <x v="67"/>
    <d v="2015-09-12T00:00:00"/>
    <s v="Standard Class"/>
    <s v="AG-10525"/>
    <s v="Andy Gerbode"/>
    <x v="1"/>
    <s v="United States"/>
    <s v="New York City"/>
    <x v="15"/>
    <n v="10011"/>
    <x v="3"/>
    <s v="OFF-FA-10003059"/>
    <x v="1"/>
    <x v="13"/>
    <s v="Assorted Color Push Pins"/>
    <n v="7.24"/>
    <n v="4"/>
    <n v="0"/>
    <n v="2.3891999999999998"/>
  </r>
  <r>
    <n v="8632"/>
    <s v="CA-2016-107783"/>
    <x v="1062"/>
    <d v="2016-07-29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s v="First Class"/>
    <s v="OT-18730"/>
    <s v="Olvera Toch"/>
    <x v="0"/>
    <s v="United States"/>
    <s v="Bethlehem"/>
    <x v="9"/>
    <n v="18018"/>
    <x v="3"/>
    <s v="OFF-BI-10000545"/>
    <x v="1"/>
    <x v="8"/>
    <s v="GBC Ibimaster 500 Manual ProClick Binding System"/>
    <n v="1369.7640000000001"/>
    <n v="6"/>
    <n v="0.7"/>
    <n v="-913.17599999999993"/>
  </r>
  <r>
    <n v="8634"/>
    <s v="CA-2016-107783"/>
    <x v="1062"/>
    <d v="2016-07-29T00:00:00"/>
    <s v="First Class"/>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s v="Standard Class"/>
    <s v="SV-20365"/>
    <s v="Seth Vernon"/>
    <x v="0"/>
    <s v="United States"/>
    <s v="Philadelphia"/>
    <x v="9"/>
    <n v="19140"/>
    <x v="3"/>
    <s v="FUR-BO-10001798"/>
    <x v="0"/>
    <x v="0"/>
    <s v="Bush Somerset Collection Bookcase"/>
    <n v="130.97999999999999"/>
    <n v="2"/>
    <n v="0.5"/>
    <n v="-89.066399999999987"/>
  </r>
  <r>
    <n v="8636"/>
    <s v="CA-2014-160094"/>
    <x v="1013"/>
    <d v="2014-05-02T00:00:00"/>
    <s v="First Class"/>
    <s v="JM-16195"/>
    <s v="Justin MacKendrick"/>
    <x v="0"/>
    <s v="United States"/>
    <s v="Louisville"/>
    <x v="0"/>
    <n v="40214"/>
    <x v="0"/>
    <s v="OFF-AR-10004010"/>
    <x v="1"/>
    <x v="6"/>
    <s v="Hunt Boston Vacuum Mount KS Pencil Sharpener"/>
    <n v="174.95000000000002"/>
    <n v="5"/>
    <n v="0"/>
    <n v="45.487000000000002"/>
  </r>
  <r>
    <n v="8637"/>
    <s v="CA-2014-160094"/>
    <x v="1013"/>
    <d v="2014-05-02T00:00:00"/>
    <s v="First Class"/>
    <s v="JM-16195"/>
    <s v="Justin MacKendrick"/>
    <x v="0"/>
    <s v="United States"/>
    <s v="Louisville"/>
    <x v="0"/>
    <n v="40214"/>
    <x v="0"/>
    <s v="OFF-ST-10000585"/>
    <x v="1"/>
    <x v="4"/>
    <s v="Economy Rollaway Files"/>
    <n v="826"/>
    <n v="5"/>
    <n v="0"/>
    <n v="214.76"/>
  </r>
  <r>
    <n v="8638"/>
    <s v="CA-2017-151281"/>
    <x v="842"/>
    <d v="2017-05-02T00:00:00"/>
    <s v="Standard Class"/>
    <s v="HM-14980"/>
    <s v="Henry MacAllister"/>
    <x v="0"/>
    <s v="United States"/>
    <s v="Seattle"/>
    <x v="4"/>
    <n v="98105"/>
    <x v="1"/>
    <s v="FUR-FU-10000397"/>
    <x v="0"/>
    <x v="5"/>
    <s v="Luxo Economy Swing Arm Lamp"/>
    <n v="139.58000000000001"/>
    <n v="7"/>
    <n v="0"/>
    <n v="39.082400000000007"/>
  </r>
  <r>
    <n v="8639"/>
    <s v="CA-2017-118346"/>
    <x v="283"/>
    <d v="2017-07-24T00:00:00"/>
    <s v="First Class"/>
    <s v="PO-19180"/>
    <s v="Philisse Overcash"/>
    <x v="2"/>
    <s v="United States"/>
    <s v="Kenosha"/>
    <x v="6"/>
    <n v="53142"/>
    <x v="2"/>
    <s v="TEC-AC-10000736"/>
    <x v="2"/>
    <x v="11"/>
    <s v="Logitech G600 MMO Gaming Mouse"/>
    <n v="399.95"/>
    <n v="5"/>
    <n v="0"/>
    <n v="143.982"/>
  </r>
  <r>
    <n v="8640"/>
    <s v="CA-2014-129819"/>
    <x v="736"/>
    <d v="2014-12-15T00:00:00"/>
    <s v="Second Class"/>
    <s v="KC-16675"/>
    <s v="Kimberly Carter"/>
    <x v="1"/>
    <s v="United States"/>
    <s v="Henderson"/>
    <x v="0"/>
    <n v="42420"/>
    <x v="0"/>
    <s v="OFF-BI-10004970"/>
    <x v="1"/>
    <x v="8"/>
    <s v="ACCOHIDE 3-Ring Binder, Blue, 1&quot;"/>
    <n v="12.39"/>
    <n v="3"/>
    <n v="0"/>
    <n v="5.8232999999999997"/>
  </r>
  <r>
    <n v="8641"/>
    <s v="US-2017-148551"/>
    <x v="602"/>
    <d v="2017-01-16T00:00:00"/>
    <s v="Standard Class"/>
    <s v="DB-13120"/>
    <s v="David Bremer"/>
    <x v="1"/>
    <s v="United States"/>
    <s v="Dallas"/>
    <x v="5"/>
    <n v="75217"/>
    <x v="2"/>
    <s v="OFF-BI-10000545"/>
    <x v="1"/>
    <x v="8"/>
    <s v="GBC Ibimaster 500 Manual ProClick Binding System"/>
    <n v="760.97999999999979"/>
    <n v="5"/>
    <n v="0.8"/>
    <n v="-1141.47"/>
  </r>
  <r>
    <n v="8642"/>
    <s v="CA-2017-147767"/>
    <x v="574"/>
    <d v="2017-12-02T00:00:00"/>
    <s v="Same Day"/>
    <s v="SV-20935"/>
    <s v="Susan Vittorini"/>
    <x v="0"/>
    <s v="United States"/>
    <s v="Peoria"/>
    <x v="16"/>
    <n v="85345"/>
    <x v="1"/>
    <s v="OFF-BI-10001670"/>
    <x v="1"/>
    <x v="8"/>
    <s v="Vinyl Sectional Post Binders"/>
    <n v="67.860000000000014"/>
    <n v="6"/>
    <n v="0.7"/>
    <n v="-45.239999999999995"/>
  </r>
  <r>
    <n v="8643"/>
    <s v="CA-2015-108259"/>
    <x v="627"/>
    <d v="2015-11-15T00:00:00"/>
    <s v="Standard Class"/>
    <s v="NS-18640"/>
    <s v="Noel Staavos"/>
    <x v="1"/>
    <s v="United States"/>
    <s v="Jacksonville"/>
    <x v="3"/>
    <n v="28540"/>
    <x v="0"/>
    <s v="OFF-FA-10000624"/>
    <x v="1"/>
    <x v="13"/>
    <s v="OIC Binder Clips"/>
    <n v="31.504000000000005"/>
    <n v="11"/>
    <n v="0.2"/>
    <n v="11.814"/>
  </r>
  <r>
    <n v="8644"/>
    <s v="CA-2015-108259"/>
    <x v="627"/>
    <d v="2015-11-15T00:00:00"/>
    <s v="Standard Class"/>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s v="Standard Class"/>
    <s v="NS-18640"/>
    <s v="Noel Staavos"/>
    <x v="1"/>
    <s v="United States"/>
    <s v="Jacksonville"/>
    <x v="3"/>
    <n v="28540"/>
    <x v="0"/>
    <s v="OFF-BI-10000315"/>
    <x v="1"/>
    <x v="8"/>
    <s v="Poly Designer Cover &amp; Back"/>
    <n v="39.878999999999998"/>
    <n v="7"/>
    <n v="0.7"/>
    <n v="-29.244599999999991"/>
  </r>
  <r>
    <n v="8646"/>
    <s v="CA-2015-108259"/>
    <x v="627"/>
    <d v="2015-11-15T00:00:00"/>
    <s v="Standard Class"/>
    <s v="NS-18640"/>
    <s v="Noel Staavos"/>
    <x v="1"/>
    <s v="United States"/>
    <s v="Jacksonville"/>
    <x v="3"/>
    <n v="28540"/>
    <x v="0"/>
    <s v="FUR-FU-10000023"/>
    <x v="0"/>
    <x v="5"/>
    <s v="Eldon Wave Desk Accessories"/>
    <n v="4.7119999999999997"/>
    <n v="1"/>
    <n v="0.2"/>
    <n v="1.4136000000000002"/>
  </r>
  <r>
    <n v="8647"/>
    <s v="CA-2016-113341"/>
    <x v="881"/>
    <d v="2016-11-29T00:00:00"/>
    <s v="Standard Class"/>
    <s v="MH-17455"/>
    <s v="Mark Hamilton"/>
    <x v="0"/>
    <s v="United States"/>
    <s v="Los Angeles"/>
    <x v="1"/>
    <n v="90032"/>
    <x v="1"/>
    <s v="FUR-CH-10004698"/>
    <x v="0"/>
    <x v="1"/>
    <s v="Padded Folding Chairs, Black, 4/Carton"/>
    <n v="194.35200000000003"/>
    <n v="3"/>
    <n v="0.2"/>
    <n v="19.435200000000009"/>
  </r>
  <r>
    <n v="8648"/>
    <s v="US-2015-131842"/>
    <x v="901"/>
    <d v="2015-12-08T00:00:00"/>
    <s v="First Class"/>
    <s v="RR-19525"/>
    <s v="Rick Reed"/>
    <x v="1"/>
    <s v="United States"/>
    <s v="Nashville"/>
    <x v="18"/>
    <n v="37211"/>
    <x v="0"/>
    <s v="FUR-CH-10004477"/>
    <x v="0"/>
    <x v="1"/>
    <s v="Global Push Button Manager's Chair, Indigo"/>
    <n v="97.424000000000007"/>
    <n v="2"/>
    <n v="0.2"/>
    <n v="10.960199999999993"/>
  </r>
  <r>
    <n v="8649"/>
    <s v="CA-2016-164574"/>
    <x v="875"/>
    <d v="2016-08-03T00:00:00"/>
    <s v="Standard Class"/>
    <s v="RH-19555"/>
    <s v="Ritsa Hightower"/>
    <x v="0"/>
    <s v="United States"/>
    <s v="Charlotte"/>
    <x v="3"/>
    <n v="28205"/>
    <x v="0"/>
    <s v="OFF-ST-10003816"/>
    <x v="1"/>
    <x v="4"/>
    <s v="Fellowes High-Stak Drawer Files"/>
    <n v="704.76"/>
    <n v="5"/>
    <n v="0.2"/>
    <n v="26.428499999999957"/>
  </r>
  <r>
    <n v="8650"/>
    <s v="CA-2016-164574"/>
    <x v="875"/>
    <d v="2016-08-03T00:00:00"/>
    <s v="Standard Class"/>
    <s v="RH-19555"/>
    <s v="Ritsa Hightower"/>
    <x v="0"/>
    <s v="United States"/>
    <s v="Charlotte"/>
    <x v="3"/>
    <n v="28205"/>
    <x v="0"/>
    <s v="OFF-BI-10002429"/>
    <x v="1"/>
    <x v="8"/>
    <s v="Premier Elliptical Ring Binder, Black"/>
    <n v="27.396000000000004"/>
    <n v="3"/>
    <n v="0.7"/>
    <n v="-20.090399999999995"/>
  </r>
  <r>
    <n v="8651"/>
    <s v="CA-2014-142769"/>
    <x v="103"/>
    <d v="2014-09-13T00:00:00"/>
    <s v="Same Day"/>
    <s v="RP-19390"/>
    <s v="Resi Pölking"/>
    <x v="0"/>
    <s v="United States"/>
    <s v="Seattle"/>
    <x v="4"/>
    <n v="98103"/>
    <x v="1"/>
    <s v="OFF-FA-10000840"/>
    <x v="1"/>
    <x v="13"/>
    <s v="OIC Thumb-Tacks"/>
    <n v="5.6999999999999993"/>
    <n v="5"/>
    <n v="0"/>
    <n v="2.6789999999999998"/>
  </r>
  <r>
    <n v="8652"/>
    <s v="CA-2014-142769"/>
    <x v="103"/>
    <d v="2014-09-13T00:00:00"/>
    <s v="Same Day"/>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s v="Same Day"/>
    <s v="RP-19390"/>
    <s v="Resi Pölking"/>
    <x v="0"/>
    <s v="United States"/>
    <s v="Seattle"/>
    <x v="4"/>
    <n v="98103"/>
    <x v="1"/>
    <s v="OFF-SU-10001574"/>
    <x v="1"/>
    <x v="14"/>
    <s v="Acme Value Line Scissors"/>
    <n v="7.3"/>
    <n v="2"/>
    <n v="0"/>
    <n v="2.1899999999999995"/>
  </r>
  <r>
    <n v="8654"/>
    <s v="CA-2014-142769"/>
    <x v="103"/>
    <d v="2014-09-13T00:00:00"/>
    <s v="Same Day"/>
    <s v="RP-19390"/>
    <s v="Resi Pölking"/>
    <x v="0"/>
    <s v="United States"/>
    <s v="Seattle"/>
    <x v="4"/>
    <n v="98103"/>
    <x v="1"/>
    <s v="TEC-AC-10001606"/>
    <x v="2"/>
    <x v="11"/>
    <s v="Logitech Wireless Performance Mouse MX for PC and Mac"/>
    <n v="199.98"/>
    <n v="2"/>
    <n v="0"/>
    <n v="75.992400000000004"/>
  </r>
  <r>
    <n v="8655"/>
    <s v="CA-2014-142769"/>
    <x v="103"/>
    <d v="2014-09-13T00:00:00"/>
    <s v="Same Day"/>
    <s v="RP-19390"/>
    <s v="Resi Pölking"/>
    <x v="0"/>
    <s v="United States"/>
    <s v="Seattle"/>
    <x v="4"/>
    <n v="98103"/>
    <x v="1"/>
    <s v="TEC-AC-10003399"/>
    <x v="2"/>
    <x v="11"/>
    <s v="Memorex Mini Travel Drive 64 GB USB 2.0 Flash Drive"/>
    <n v="144.96"/>
    <n v="4"/>
    <n v="0"/>
    <n v="60.883200000000002"/>
  </r>
  <r>
    <n v="8656"/>
    <s v="CA-2014-142769"/>
    <x v="103"/>
    <d v="2014-09-13T00:00:00"/>
    <s v="Same Day"/>
    <s v="RP-19390"/>
    <s v="Resi Pölking"/>
    <x v="0"/>
    <s v="United States"/>
    <s v="Seattle"/>
    <x v="4"/>
    <n v="98103"/>
    <x v="1"/>
    <s v="TEC-AC-10000865"/>
    <x v="2"/>
    <x v="11"/>
    <s v="WD My Passport Ultra 500GB Portable External Hard Drive"/>
    <n v="118"/>
    <n v="2"/>
    <n v="0"/>
    <n v="20.059999999999988"/>
  </r>
  <r>
    <n v="8657"/>
    <s v="CA-2014-142769"/>
    <x v="103"/>
    <d v="2014-09-13T00:00:00"/>
    <s v="Same Day"/>
    <s v="RP-19390"/>
    <s v="Resi Pölking"/>
    <x v="0"/>
    <s v="United States"/>
    <s v="Seattle"/>
    <x v="4"/>
    <n v="98103"/>
    <x v="1"/>
    <s v="OFF-PA-10002923"/>
    <x v="1"/>
    <x v="10"/>
    <s v="Xerox 1942"/>
    <n v="48.94"/>
    <n v="1"/>
    <n v="0"/>
    <n v="24.47"/>
  </r>
  <r>
    <n v="8658"/>
    <s v="CA-2014-142769"/>
    <x v="103"/>
    <d v="2014-09-13T00:00:00"/>
    <s v="Same Day"/>
    <s v="RP-19390"/>
    <s v="Resi Pölking"/>
    <x v="0"/>
    <s v="United States"/>
    <s v="Seattle"/>
    <x v="4"/>
    <n v="98103"/>
    <x v="1"/>
    <s v="OFF-AP-10004785"/>
    <x v="1"/>
    <x v="9"/>
    <s v="Holmes Replacement Filter for HEPA Air Cleaner, Medium Room"/>
    <n v="22.66"/>
    <n v="2"/>
    <n v="0"/>
    <n v="9.743800000000002"/>
  </r>
  <r>
    <n v="8659"/>
    <s v="CA-2016-168361"/>
    <x v="1028"/>
    <d v="2016-06-25T00:00:00"/>
    <s v="Standard Class"/>
    <s v="KB-16600"/>
    <s v="Ken Brennan"/>
    <x v="1"/>
    <s v="United States"/>
    <s v="Chicago"/>
    <x v="10"/>
    <n v="60623"/>
    <x v="2"/>
    <s v="OFF-BI-10003727"/>
    <x v="1"/>
    <x v="8"/>
    <s v="Avery Durable Slant Ring Binders With Label Holder"/>
    <n v="0.83599999999999974"/>
    <n v="1"/>
    <n v="0.8"/>
    <n v="-1.3376000000000001"/>
  </r>
  <r>
    <n v="8660"/>
    <s v="CA-2016-153185"/>
    <x v="323"/>
    <d v="2016-09-08T00:00:00"/>
    <s v="Standard Class"/>
    <s v="MH-17620"/>
    <s v="Matt Hagelstein"/>
    <x v="1"/>
    <s v="United States"/>
    <s v="Cincinnati"/>
    <x v="24"/>
    <n v="45231"/>
    <x v="3"/>
    <s v="OFF-PA-10002246"/>
    <x v="1"/>
    <x v="10"/>
    <s v="Wirebound Four 2-3/4 x 5 Forms per Page, 400 Sets per Book"/>
    <n v="30.96"/>
    <n v="6"/>
    <n v="0.2"/>
    <n v="11.223000000000001"/>
  </r>
  <r>
    <n v="8661"/>
    <s v="CA-2017-124765"/>
    <x v="920"/>
    <d v="2017-11-30T00:00:00"/>
    <s v="Standard Class"/>
    <s v="HZ-14950"/>
    <s v="Henia Zydlo"/>
    <x v="0"/>
    <s v="United States"/>
    <s v="Fort Lauderdale"/>
    <x v="2"/>
    <n v="33311"/>
    <x v="0"/>
    <s v="FUR-BO-10003965"/>
    <x v="0"/>
    <x v="0"/>
    <s v="O'Sullivan Manor Hill 2-Door Library in Brianna Oak"/>
    <n v="723.92"/>
    <n v="5"/>
    <n v="0.2"/>
    <n v="-81.440999999999946"/>
  </r>
  <r>
    <n v="8662"/>
    <s v="CA-2015-131856"/>
    <x v="793"/>
    <d v="2015-05-17T00:00:00"/>
    <s v="Standard Class"/>
    <s v="JG-15160"/>
    <s v="James Galang"/>
    <x v="0"/>
    <s v="United States"/>
    <s v="Houston"/>
    <x v="5"/>
    <n v="77041"/>
    <x v="2"/>
    <s v="FUR-FU-10000175"/>
    <x v="0"/>
    <x v="5"/>
    <s v="DAX Wood Document Frame."/>
    <n v="21.968000000000004"/>
    <n v="4"/>
    <n v="0.6"/>
    <n v="-15.9268"/>
  </r>
  <r>
    <n v="8663"/>
    <s v="CA-2015-131856"/>
    <x v="793"/>
    <d v="2015-05-17T00:00:00"/>
    <s v="Standard Class"/>
    <s v="JG-15160"/>
    <s v="James Galang"/>
    <x v="0"/>
    <s v="United States"/>
    <s v="Houston"/>
    <x v="5"/>
    <n v="77041"/>
    <x v="2"/>
    <s v="TEC-PH-10001336"/>
    <x v="2"/>
    <x v="7"/>
    <s v="Digium D40 VoIP phone"/>
    <n v="619.15200000000004"/>
    <n v="6"/>
    <n v="0.2"/>
    <n v="69.654599999999988"/>
  </r>
  <r>
    <n v="8664"/>
    <s v="CA-2015-131856"/>
    <x v="793"/>
    <d v="2015-05-17T00:00:00"/>
    <s v="Standard Class"/>
    <s v="JG-15160"/>
    <s v="James Galang"/>
    <x v="0"/>
    <s v="United States"/>
    <s v="Houston"/>
    <x v="5"/>
    <n v="77041"/>
    <x v="2"/>
    <s v="OFF-PA-10001954"/>
    <x v="1"/>
    <x v="10"/>
    <s v="Xerox 1964"/>
    <n v="127.90400000000001"/>
    <n v="7"/>
    <n v="0.2"/>
    <n v="41.568799999999996"/>
  </r>
  <r>
    <n v="8665"/>
    <s v="CA-2017-126634"/>
    <x v="983"/>
    <d v="2017-04-01T00:00:00"/>
    <s v="Second Class"/>
    <s v="AB-10165"/>
    <s v="Alan Barnes"/>
    <x v="0"/>
    <s v="United States"/>
    <s v="Lakewood"/>
    <x v="1"/>
    <n v="90712"/>
    <x v="1"/>
    <s v="FUR-FU-10004973"/>
    <x v="0"/>
    <x v="5"/>
    <s v="Flat Face Poster Frame"/>
    <n v="94.2"/>
    <n v="5"/>
    <n v="0"/>
    <n v="39.564000000000007"/>
  </r>
  <r>
    <n v="8666"/>
    <s v="CA-2016-118500"/>
    <x v="1019"/>
    <d v="2016-11-18T00:00:00"/>
    <s v="First Class"/>
    <s v="HJ-14875"/>
    <s v="Heather Jas"/>
    <x v="2"/>
    <s v="United States"/>
    <s v="San Francisco"/>
    <x v="1"/>
    <n v="94122"/>
    <x v="1"/>
    <s v="OFF-SU-10004231"/>
    <x v="1"/>
    <x v="14"/>
    <s v="Acme Tagit Stainless Steel Antibacterial Scissors"/>
    <n v="49.5"/>
    <n v="5"/>
    <n v="0"/>
    <n v="13.365"/>
  </r>
  <r>
    <n v="8667"/>
    <s v="CA-2016-163951"/>
    <x v="945"/>
    <d v="2017-01-02T00:00:00"/>
    <s v="First Class"/>
    <s v="CJ-11875"/>
    <s v="Carl Jackson"/>
    <x v="1"/>
    <s v="United States"/>
    <s v="Philadelphia"/>
    <x v="9"/>
    <n v="19140"/>
    <x v="3"/>
    <s v="OFF-AR-10004269"/>
    <x v="1"/>
    <x v="6"/>
    <s v="Newell 31"/>
    <n v="16.520000000000003"/>
    <n v="5"/>
    <n v="0.2"/>
    <n v="1.6519999999999992"/>
  </r>
  <r>
    <n v="8668"/>
    <s v="CA-2016-149916"/>
    <x v="596"/>
    <d v="2016-12-24T00:00:00"/>
    <s v="Second Class"/>
    <s v="ED-13885"/>
    <s v="Emily Ducich"/>
    <x v="2"/>
    <s v="United States"/>
    <s v="Seattle"/>
    <x v="4"/>
    <n v="98115"/>
    <x v="1"/>
    <s v="OFF-BI-10004002"/>
    <x v="1"/>
    <x v="8"/>
    <s v="Wilson Jones International Size A4 Ring Binders"/>
    <n v="55.360000000000007"/>
    <n v="4"/>
    <n v="0.2"/>
    <n v="19.375999999999998"/>
  </r>
  <r>
    <n v="8669"/>
    <s v="CA-2016-149916"/>
    <x v="596"/>
    <d v="2016-12-24T00:00:00"/>
    <s v="Second Class"/>
    <s v="ED-13885"/>
    <s v="Emily Ducich"/>
    <x v="2"/>
    <s v="United States"/>
    <s v="Seattle"/>
    <x v="4"/>
    <n v="98115"/>
    <x v="1"/>
    <s v="TEC-MA-10000752"/>
    <x v="2"/>
    <x v="15"/>
    <s v="Texas Instrument TI-15 Fraction Calculator"/>
    <n v="11.56"/>
    <n v="1"/>
    <n v="0.2"/>
    <n v="3.7569999999999992"/>
  </r>
  <r>
    <n v="8670"/>
    <s v="CA-2015-158918"/>
    <x v="139"/>
    <d v="2015-12-25T00:00:00"/>
    <s v="Second Class"/>
    <s v="AI-10855"/>
    <s v="Arianne Irving"/>
    <x v="0"/>
    <s v="United States"/>
    <s v="Los Angeles"/>
    <x v="1"/>
    <n v="90036"/>
    <x v="1"/>
    <s v="OFF-PA-10004947"/>
    <x v="1"/>
    <x v="10"/>
    <s v="Easy-staple paper"/>
    <n v="17.12"/>
    <n v="4"/>
    <n v="0"/>
    <n v="7.7039999999999988"/>
  </r>
  <r>
    <n v="8671"/>
    <s v="US-2014-159611"/>
    <x v="422"/>
    <d v="2015-01-01T00:00:00"/>
    <s v="Second Class"/>
    <s v="KB-16315"/>
    <s v="Karl Braun"/>
    <x v="0"/>
    <s v="United States"/>
    <s v="Cleveland"/>
    <x v="24"/>
    <n v="44105"/>
    <x v="3"/>
    <s v="FUR-FU-10004904"/>
    <x v="0"/>
    <x v="5"/>
    <s v="Eldon &quot;L&quot; Workstation Diamond Chairmat"/>
    <n v="182.35200000000003"/>
    <n v="3"/>
    <n v="0.2"/>
    <n v="-18.23520000000002"/>
  </r>
  <r>
    <n v="8672"/>
    <s v="US-2014-159611"/>
    <x v="422"/>
    <d v="2015-01-01T00:00:00"/>
    <s v="Second Class"/>
    <s v="KB-16315"/>
    <s v="Karl Braun"/>
    <x v="0"/>
    <s v="United States"/>
    <s v="Cleveland"/>
    <x v="24"/>
    <n v="44105"/>
    <x v="3"/>
    <s v="OFF-ST-10002790"/>
    <x v="1"/>
    <x v="4"/>
    <s v="Safco Industrial Shelving"/>
    <n v="118.16"/>
    <n v="2"/>
    <n v="0.2"/>
    <n v="-25.108999999999988"/>
  </r>
  <r>
    <n v="8673"/>
    <s v="CA-2017-163265"/>
    <x v="911"/>
    <d v="2017-02-21T00:00:00"/>
    <s v="Standard Class"/>
    <s v="JS-16030"/>
    <s v="Joy Smith"/>
    <x v="0"/>
    <s v="United States"/>
    <s v="Decatur"/>
    <x v="10"/>
    <n v="62521"/>
    <x v="2"/>
    <s v="OFF-FA-10004854"/>
    <x v="1"/>
    <x v="13"/>
    <s v="Vinyl Coated Wire Paper Clips in Organizer Box, 800/Box"/>
    <n v="18.368000000000002"/>
    <n v="2"/>
    <n v="0.2"/>
    <n v="6.1991999999999994"/>
  </r>
  <r>
    <n v="8674"/>
    <s v="CA-2017-163265"/>
    <x v="911"/>
    <d v="2017-02-21T00:00:00"/>
    <s v="Standard Class"/>
    <s v="JS-16030"/>
    <s v="Joy Smith"/>
    <x v="0"/>
    <s v="United States"/>
    <s v="Decatur"/>
    <x v="10"/>
    <n v="62521"/>
    <x v="2"/>
    <s v="FUR-CH-10004063"/>
    <x v="0"/>
    <x v="1"/>
    <s v="Global Deluxe High-Back Manager's Chair"/>
    <n v="600.55799999999999"/>
    <n v="3"/>
    <n v="0.3"/>
    <n v="-8.5794000000000779"/>
  </r>
  <r>
    <n v="8675"/>
    <s v="CA-2017-163265"/>
    <x v="911"/>
    <d v="2017-02-21T00:00:00"/>
    <s v="Standard Class"/>
    <s v="JS-16030"/>
    <s v="Joy Smith"/>
    <x v="0"/>
    <s v="United States"/>
    <s v="Decatur"/>
    <x v="10"/>
    <n v="62521"/>
    <x v="2"/>
    <s v="OFF-ST-10000642"/>
    <x v="1"/>
    <x v="4"/>
    <s v="Tennsco Lockers, Gray"/>
    <n v="50.352000000000004"/>
    <n v="3"/>
    <n v="0.2"/>
    <n v="-8.1822000000000052"/>
  </r>
  <r>
    <n v="8676"/>
    <s v="CA-2017-163265"/>
    <x v="911"/>
    <d v="2017-02-21T00:00:00"/>
    <s v="Standard Class"/>
    <s v="JS-16030"/>
    <s v="Joy Smith"/>
    <x v="0"/>
    <s v="United States"/>
    <s v="Decatur"/>
    <x v="10"/>
    <n v="62521"/>
    <x v="2"/>
    <s v="OFF-AR-10004078"/>
    <x v="1"/>
    <x v="6"/>
    <s v="Newell 312"/>
    <n v="28.031999999999996"/>
    <n v="6"/>
    <n v="0.2"/>
    <n v="3.5039999999999996"/>
  </r>
  <r>
    <n v="8677"/>
    <s v="CA-2017-163265"/>
    <x v="911"/>
    <d v="2017-02-21T00:00:00"/>
    <s v="Standard Class"/>
    <s v="JS-16030"/>
    <s v="Joy Smith"/>
    <x v="0"/>
    <s v="United States"/>
    <s v="Decatur"/>
    <x v="10"/>
    <n v="62521"/>
    <x v="2"/>
    <s v="FUR-FU-10004270"/>
    <x v="0"/>
    <x v="5"/>
    <s v="Executive Impressions 13&quot; Clairmont Wall Clock"/>
    <n v="7.6920000000000002"/>
    <n v="1"/>
    <n v="0.6"/>
    <n v="-3.6536999999999988"/>
  </r>
  <r>
    <n v="8678"/>
    <s v="CA-2017-141705"/>
    <x v="1200"/>
    <d v="2017-10-26T00:00:00"/>
    <s v="First Class"/>
    <s v="PO-18850"/>
    <s v="Patrick O'Brill"/>
    <x v="0"/>
    <s v="United States"/>
    <s v="Mansfield"/>
    <x v="5"/>
    <n v="76063"/>
    <x v="2"/>
    <s v="FUR-TA-10004607"/>
    <x v="0"/>
    <x v="3"/>
    <s v="Hon 2111 Invitation Series Straight Table"/>
    <n v="517.40500000000009"/>
    <n v="5"/>
    <n v="0.3"/>
    <n v="-81.306500000000028"/>
  </r>
  <r>
    <n v="8679"/>
    <s v="CA-2016-112739"/>
    <x v="476"/>
    <d v="2016-09-07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s v="Second Class"/>
    <s v="RD-19810"/>
    <s v="Ross DeVincentis"/>
    <x v="2"/>
    <s v="United States"/>
    <s v="Houston"/>
    <x v="5"/>
    <n v="77070"/>
    <x v="2"/>
    <s v="TEC-AC-10001714"/>
    <x v="2"/>
    <x v="11"/>
    <s v="Logitech MX Performance Wireless Mouse"/>
    <n v="159.56"/>
    <n v="5"/>
    <n v="0.2"/>
    <n v="33.906499999999994"/>
  </r>
  <r>
    <n v="8681"/>
    <s v="CA-2016-143805"/>
    <x v="49"/>
    <d v="2016-12-03T00:00:00"/>
    <s v="Second Class"/>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s v="Second Class"/>
    <s v="JD-15895"/>
    <s v="Jonathan Doherty"/>
    <x v="1"/>
    <s v="United States"/>
    <s v="Richmond"/>
    <x v="17"/>
    <n v="23223"/>
    <x v="0"/>
    <s v="OFF-SU-10004664"/>
    <x v="1"/>
    <x v="14"/>
    <s v="Acme Softgrip Scissors"/>
    <n v="40.700000000000003"/>
    <n v="5"/>
    <n v="0"/>
    <n v="11.802999999999999"/>
  </r>
  <r>
    <n v="8683"/>
    <s v="CA-2014-133634"/>
    <x v="1127"/>
    <d v="2014-11-10T00:00:00"/>
    <s v="Standard Class"/>
    <s v="SR-20740"/>
    <s v="Steven Roelle"/>
    <x v="2"/>
    <s v="United States"/>
    <s v="Arlington"/>
    <x v="17"/>
    <n v="22204"/>
    <x v="0"/>
    <s v="TEC-AC-10002550"/>
    <x v="2"/>
    <x v="11"/>
    <s v="Maxell 4.7GB DVD-RW 3/Pack"/>
    <n v="47.79"/>
    <n v="3"/>
    <n v="0"/>
    <n v="16.2486"/>
  </r>
  <r>
    <n v="8684"/>
    <s v="CA-2017-101665"/>
    <x v="920"/>
    <d v="2017-12-01T00:00:00"/>
    <s v="Standard Class"/>
    <s v="TZ-21580"/>
    <s v="Tracy Zic"/>
    <x v="0"/>
    <s v="United States"/>
    <s v="San Francisco"/>
    <x v="1"/>
    <n v="94122"/>
    <x v="1"/>
    <s v="OFF-AR-10002335"/>
    <x v="1"/>
    <x v="6"/>
    <s v="DIXON Oriole Pencils"/>
    <n v="5.16"/>
    <n v="2"/>
    <n v="0"/>
    <n v="1.3416000000000001"/>
  </r>
  <r>
    <n v="8685"/>
    <s v="CA-2016-155446"/>
    <x v="186"/>
    <d v="2016-12-23T00:00:00"/>
    <s v="Standard Class"/>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s v="Second Class"/>
    <s v="PW-19030"/>
    <s v="Pauline Webber"/>
    <x v="1"/>
    <s v="United States"/>
    <s v="Watertown"/>
    <x v="15"/>
    <n v="13601"/>
    <x v="3"/>
    <s v="OFF-ST-10003996"/>
    <x v="1"/>
    <x v="4"/>
    <s v="Letter/Legal File Tote with Clear Snap-On Lid, Black Granite"/>
    <n v="96.359999999999985"/>
    <n v="6"/>
    <n v="0"/>
    <n v="25.053599999999996"/>
  </r>
  <r>
    <n v="8687"/>
    <s v="CA-2016-144015"/>
    <x v="190"/>
    <d v="2016-06-26T00:00:00"/>
    <s v="Same Day"/>
    <s v="AH-10075"/>
    <s v="Adam Hart"/>
    <x v="1"/>
    <s v="United States"/>
    <s v="Los Angeles"/>
    <x v="1"/>
    <n v="90036"/>
    <x v="1"/>
    <s v="OFF-SU-10003505"/>
    <x v="1"/>
    <x v="14"/>
    <s v="Premier Electric Letter Opener"/>
    <n v="231.72"/>
    <n v="2"/>
    <n v="0"/>
    <n v="11.585999999999984"/>
  </r>
  <r>
    <n v="8688"/>
    <s v="CA-2016-144015"/>
    <x v="190"/>
    <d v="2016-06-26T00:00:00"/>
    <s v="Same Day"/>
    <s v="AH-10075"/>
    <s v="Adam Hart"/>
    <x v="1"/>
    <s v="United States"/>
    <s v="Los Angeles"/>
    <x v="1"/>
    <n v="90036"/>
    <x v="1"/>
    <s v="OFF-FA-10000624"/>
    <x v="1"/>
    <x v="13"/>
    <s v="OIC Binder Clips"/>
    <n v="17.899999999999999"/>
    <n v="5"/>
    <n v="0"/>
    <n v="8.9499999999999993"/>
  </r>
  <r>
    <n v="8689"/>
    <s v="CA-2016-144015"/>
    <x v="190"/>
    <d v="2016-06-26T00:00:00"/>
    <s v="Same Day"/>
    <s v="AH-10075"/>
    <s v="Adam Hart"/>
    <x v="1"/>
    <s v="United States"/>
    <s v="Los Angeles"/>
    <x v="1"/>
    <n v="90036"/>
    <x v="1"/>
    <s v="OFF-PA-10002870"/>
    <x v="1"/>
    <x v="10"/>
    <s v="Ampad Phone Message Book, Recycled, 400 Message Capacity, 5 ¾” x 11”"/>
    <n v="12.48"/>
    <n v="2"/>
    <n v="0"/>
    <n v="5.6159999999999997"/>
  </r>
  <r>
    <n v="8690"/>
    <s v="CA-2014-101427"/>
    <x v="58"/>
    <d v="2014-12-30T00:00:00"/>
    <s v="Standard Class"/>
    <s v="AY-10555"/>
    <s v="Andy Yotov"/>
    <x v="1"/>
    <s v="United States"/>
    <s v="Philadelphia"/>
    <x v="9"/>
    <n v="19140"/>
    <x v="3"/>
    <s v="OFF-AR-10002257"/>
    <x v="1"/>
    <x v="6"/>
    <s v="Eldon Spacemaker Box, Quick-Snap Lid, Clear"/>
    <n v="8.016"/>
    <n v="3"/>
    <n v="0.2"/>
    <n v="1.102199999999999"/>
  </r>
  <r>
    <n v="8691"/>
    <s v="CA-2016-136770"/>
    <x v="1041"/>
    <d v="2016-08-18T00:00:00"/>
    <s v="Standard Class"/>
    <s v="SP-20650"/>
    <s v="Stephanie Phelps"/>
    <x v="1"/>
    <s v="United States"/>
    <s v="Akron"/>
    <x v="24"/>
    <n v="44312"/>
    <x v="3"/>
    <s v="TEC-PH-10003580"/>
    <x v="2"/>
    <x v="7"/>
    <s v="Cisco IP Phone 7961G-GE VoIP phone"/>
    <n v="259.89600000000002"/>
    <n v="2"/>
    <n v="0.4"/>
    <n v="-56.310799999999972"/>
  </r>
  <r>
    <n v="8692"/>
    <s v="CA-2016-136770"/>
    <x v="1041"/>
    <d v="2016-08-18T00:00:00"/>
    <s v="Standard Class"/>
    <s v="SP-20650"/>
    <s v="Stephanie Phelps"/>
    <x v="1"/>
    <s v="United States"/>
    <s v="Akron"/>
    <x v="24"/>
    <n v="44312"/>
    <x v="3"/>
    <s v="TEC-PH-10001530"/>
    <x v="2"/>
    <x v="7"/>
    <s v="Plantronics Voyager Pro Legend"/>
    <n v="247.18799999999999"/>
    <n v="2"/>
    <n v="0.4"/>
    <n v="-49.437600000000032"/>
  </r>
  <r>
    <n v="8693"/>
    <s v="CA-2016-136770"/>
    <x v="1041"/>
    <d v="2016-08-18T00:00:00"/>
    <s v="Standard Class"/>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s v="Standard Class"/>
    <s v="ED-13885"/>
    <s v="Emily Ducich"/>
    <x v="2"/>
    <s v="United States"/>
    <s v="San Francisco"/>
    <x v="1"/>
    <n v="94110"/>
    <x v="1"/>
    <s v="TEC-AC-10000892"/>
    <x v="2"/>
    <x v="11"/>
    <s v="NETGEAR N750 Dual Band Wi-Fi Gigabit Router"/>
    <n v="450"/>
    <n v="5"/>
    <n v="0"/>
    <n v="162"/>
  </r>
  <r>
    <n v="8695"/>
    <s v="US-2014-112795"/>
    <x v="709"/>
    <d v="2014-08-28T00:00:00"/>
    <s v="Second Class"/>
    <s v="CR-12625"/>
    <s v="Corey Roper"/>
    <x v="2"/>
    <s v="United States"/>
    <s v="Grand Rapids"/>
    <x v="12"/>
    <n v="49505"/>
    <x v="2"/>
    <s v="OFF-PA-10001934"/>
    <x v="1"/>
    <x v="10"/>
    <s v="Xerox 1993"/>
    <n v="19.440000000000001"/>
    <n v="3"/>
    <n v="0"/>
    <n v="9.5256000000000007"/>
  </r>
  <r>
    <n v="8696"/>
    <s v="CA-2017-127096"/>
    <x v="175"/>
    <d v="2017-09-17T00:00:00"/>
    <s v="Second Class"/>
    <s v="CS-12400"/>
    <s v="Christopher Schild"/>
    <x v="2"/>
    <s v="United States"/>
    <s v="San Francisco"/>
    <x v="1"/>
    <n v="94109"/>
    <x v="1"/>
    <s v="FUR-TA-10003473"/>
    <x v="0"/>
    <x v="3"/>
    <s v="Bretford Rectangular Conference Table Tops"/>
    <n v="300.904"/>
    <n v="1"/>
    <n v="0.2"/>
    <n v="11.283900000000017"/>
  </r>
  <r>
    <n v="8697"/>
    <s v="CA-2017-119284"/>
    <x v="140"/>
    <d v="2017-06-20T00:00:00"/>
    <s v="Standard Class"/>
    <s v="TS-21205"/>
    <s v="Thomas Seio"/>
    <x v="1"/>
    <s v="United States"/>
    <s v="Nashville"/>
    <x v="18"/>
    <n v="37211"/>
    <x v="0"/>
    <s v="TEC-PH-10001051"/>
    <x v="2"/>
    <x v="7"/>
    <s v="HTC One"/>
    <n v="239.976"/>
    <n v="3"/>
    <n v="0.2"/>
    <n v="26.997299999999967"/>
  </r>
  <r>
    <n v="8698"/>
    <s v="CA-2017-119284"/>
    <x v="140"/>
    <d v="2017-06-20T00:00:00"/>
    <s v="Standard Class"/>
    <s v="TS-21205"/>
    <s v="Thomas Seio"/>
    <x v="1"/>
    <s v="United States"/>
    <s v="Nashville"/>
    <x v="18"/>
    <n v="37211"/>
    <x v="0"/>
    <s v="FUR-FU-10004351"/>
    <x v="0"/>
    <x v="5"/>
    <s v="Staple-based wall hangings"/>
    <n v="31.168000000000003"/>
    <n v="4"/>
    <n v="0.2"/>
    <n v="9.3504000000000005"/>
  </r>
  <r>
    <n v="8699"/>
    <s v="CA-2017-119284"/>
    <x v="140"/>
    <d v="2017-06-20T00:00:00"/>
    <s v="Standard Class"/>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s v="Standard Class"/>
    <s v="TS-21205"/>
    <s v="Thomas Seio"/>
    <x v="1"/>
    <s v="United States"/>
    <s v="Nashville"/>
    <x v="18"/>
    <n v="37211"/>
    <x v="0"/>
    <s v="TEC-PH-10000560"/>
    <x v="2"/>
    <x v="7"/>
    <s v="Samsung Galaxy S III - 16GB - pebble blue (T-Mobile)"/>
    <n v="2239.9360000000001"/>
    <n v="8"/>
    <n v="0.2"/>
    <n v="223.99360000000013"/>
  </r>
  <r>
    <n v="8701"/>
    <s v="CA-2017-119284"/>
    <x v="140"/>
    <d v="2017-06-20T00:00:00"/>
    <s v="Standard Class"/>
    <s v="TS-21205"/>
    <s v="Thomas Seio"/>
    <x v="1"/>
    <s v="United States"/>
    <s v="Nashville"/>
    <x v="18"/>
    <n v="37211"/>
    <x v="0"/>
    <s v="OFF-AP-10004249"/>
    <x v="1"/>
    <x v="9"/>
    <s v="Staple holder"/>
    <n v="76.608000000000004"/>
    <n v="8"/>
    <n v="0.2"/>
    <n v="6.7031999999999954"/>
  </r>
  <r>
    <n v="8702"/>
    <s v="CA-2017-119284"/>
    <x v="140"/>
    <d v="2017-06-20T00:00:00"/>
    <s v="Standard Class"/>
    <s v="TS-21205"/>
    <s v="Thomas Seio"/>
    <x v="1"/>
    <s v="United States"/>
    <s v="Nashville"/>
    <x v="18"/>
    <n v="37211"/>
    <x v="0"/>
    <s v="OFF-ST-10001490"/>
    <x v="1"/>
    <x v="4"/>
    <s v="Hot File 7-Pocket, Floor Stand"/>
    <n v="142.77600000000001"/>
    <n v="1"/>
    <n v="0.2"/>
    <n v="17.84699999999998"/>
  </r>
  <r>
    <n v="8703"/>
    <s v="CA-2017-119284"/>
    <x v="140"/>
    <d v="2017-06-20T00:00:00"/>
    <s v="Standard Class"/>
    <s v="TS-21205"/>
    <s v="Thomas Seio"/>
    <x v="1"/>
    <s v="United States"/>
    <s v="Nashville"/>
    <x v="18"/>
    <n v="37211"/>
    <x v="0"/>
    <s v="OFF-PA-10000312"/>
    <x v="1"/>
    <x v="10"/>
    <s v="Xerox 1955"/>
    <n v="91.360000000000014"/>
    <n v="5"/>
    <n v="0.2"/>
    <n v="29.691999999999993"/>
  </r>
  <r>
    <n v="8704"/>
    <s v="CA-2015-133494"/>
    <x v="879"/>
    <d v="2015-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s v="First Class"/>
    <s v="IL-15100"/>
    <s v="Ivan Liston"/>
    <x v="0"/>
    <s v="United States"/>
    <s v="Houston"/>
    <x v="5"/>
    <n v="77041"/>
    <x v="2"/>
    <s v="TEC-PH-10004100"/>
    <x v="2"/>
    <x v="7"/>
    <s v="Griffin GC17055 Auxiliary Audio Cable"/>
    <n v="115.136"/>
    <n v="8"/>
    <n v="0.2"/>
    <n v="11.513600000000004"/>
  </r>
  <r>
    <n v="8706"/>
    <s v="US-2014-132745"/>
    <x v="1201"/>
    <d v="2014-10-05T00:00:00"/>
    <s v="Standard Class"/>
    <s v="NF-18475"/>
    <s v="Neil Französisch"/>
    <x v="2"/>
    <s v="United States"/>
    <s v="Reno"/>
    <x v="33"/>
    <n v="89502"/>
    <x v="1"/>
    <s v="OFF-FA-10000254"/>
    <x v="1"/>
    <x v="13"/>
    <s v="Sterling Rubber Bands by Alliance"/>
    <n v="4.71"/>
    <n v="1"/>
    <n v="0"/>
    <n v="0"/>
  </r>
  <r>
    <n v="8707"/>
    <s v="CA-2014-146815"/>
    <x v="78"/>
    <d v="2014-09-13T00:00:00"/>
    <s v="Standard Class"/>
    <s v="PP-18955"/>
    <s v="Paul Prost"/>
    <x v="2"/>
    <s v="United States"/>
    <s v="New York City"/>
    <x v="15"/>
    <n v="10009"/>
    <x v="3"/>
    <s v="FUR-CH-10004289"/>
    <x v="0"/>
    <x v="1"/>
    <s v="Global Super Steno Chair"/>
    <n v="172.76400000000001"/>
    <n v="2"/>
    <n v="0.1"/>
    <n v="13.437199999999986"/>
  </r>
  <r>
    <n v="8708"/>
    <s v="CA-2014-146815"/>
    <x v="78"/>
    <d v="2014-09-13T00:00:00"/>
    <s v="Standard Class"/>
    <s v="PP-18955"/>
    <s v="Paul Prost"/>
    <x v="2"/>
    <s v="United States"/>
    <s v="New York City"/>
    <x v="15"/>
    <n v="10009"/>
    <x v="3"/>
    <s v="OFF-AR-10003469"/>
    <x v="1"/>
    <x v="6"/>
    <s v="Nontoxic Chalk"/>
    <n v="3.52"/>
    <n v="2"/>
    <n v="0"/>
    <n v="1.6896"/>
  </r>
  <r>
    <n v="8709"/>
    <s v="CA-2014-119144"/>
    <x v="912"/>
    <d v="2014-11-18T00:00:00"/>
    <s v="First Class"/>
    <s v="JD-16150"/>
    <s v="Justin Deggeller"/>
    <x v="1"/>
    <s v="United States"/>
    <s v="Los Angeles"/>
    <x v="1"/>
    <n v="90008"/>
    <x v="1"/>
    <s v="TEC-PH-10004188"/>
    <x v="2"/>
    <x v="7"/>
    <s v="OtterBox Commuter Series Case - Samsung Galaxy S4"/>
    <n v="79.968000000000004"/>
    <n v="4"/>
    <n v="0.2"/>
    <n v="-17.992799999999999"/>
  </r>
  <r>
    <n v="8710"/>
    <s v="CA-2014-119144"/>
    <x v="912"/>
    <d v="2014-11-18T00:00:00"/>
    <s v="First Class"/>
    <s v="JD-16150"/>
    <s v="Justin Deggeller"/>
    <x v="1"/>
    <s v="United States"/>
    <s v="Los Angeles"/>
    <x v="1"/>
    <n v="90008"/>
    <x v="1"/>
    <s v="FUR-BO-10004015"/>
    <x v="0"/>
    <x v="0"/>
    <s v="Bush Andora Bookcase, Maple/Graphite Gray Finish"/>
    <n v="305.97449999999998"/>
    <n v="3"/>
    <n v="0.15"/>
    <n v="25.197899999999969"/>
  </r>
  <r>
    <n v="8711"/>
    <s v="CA-2014-119144"/>
    <x v="912"/>
    <d v="2014-11-18T00:00:00"/>
    <s v="First Class"/>
    <s v="JD-16150"/>
    <s v="Justin Deggeller"/>
    <x v="1"/>
    <s v="United States"/>
    <s v="Los Angeles"/>
    <x v="1"/>
    <n v="90008"/>
    <x v="1"/>
    <s v="OFF-ST-10000991"/>
    <x v="1"/>
    <x v="4"/>
    <s v="Space Solutions HD Industrial Steel Shelving."/>
    <n v="344.90999999999997"/>
    <n v="3"/>
    <n v="0"/>
    <n v="10.347300000000004"/>
  </r>
  <r>
    <n v="8712"/>
    <s v="CA-2014-105648"/>
    <x v="223"/>
    <d v="2014-03-07T00:00:00"/>
    <s v="Standard Class"/>
    <s v="EJ-14155"/>
    <s v="Eva Jacobs"/>
    <x v="0"/>
    <s v="United States"/>
    <s v="San Diego"/>
    <x v="1"/>
    <n v="92037"/>
    <x v="1"/>
    <s v="FUR-TA-10002958"/>
    <x v="0"/>
    <x v="3"/>
    <s v="Bevis Oval Conference Table, Walnut"/>
    <n v="626.35200000000009"/>
    <n v="3"/>
    <n v="0.2"/>
    <n v="-23.488200000000091"/>
  </r>
  <r>
    <n v="8713"/>
    <s v="US-2015-145422"/>
    <x v="155"/>
    <d v="2015-12-07T00:00:00"/>
    <s v="Standard Class"/>
    <s v="PW-19240"/>
    <s v="Pierre Wener"/>
    <x v="0"/>
    <s v="United States"/>
    <s v="San Francisco"/>
    <x v="1"/>
    <n v="94110"/>
    <x v="1"/>
    <s v="FUR-BO-10002213"/>
    <x v="0"/>
    <x v="0"/>
    <s v="Sauder Forest Hills Library, Woodland Oak Finish"/>
    <n v="359.49899999999997"/>
    <n v="3"/>
    <n v="0.15"/>
    <n v="-29.605799999999981"/>
  </r>
  <r>
    <n v="8714"/>
    <s v="CA-2017-136623"/>
    <x v="497"/>
    <d v="2017-07-16T00:00:00"/>
    <s v="Standard Class"/>
    <s v="TS-21430"/>
    <s v="Tom Stivers"/>
    <x v="1"/>
    <s v="United States"/>
    <s v="San Diego"/>
    <x v="1"/>
    <n v="92105"/>
    <x v="1"/>
    <s v="TEC-PH-10000004"/>
    <x v="2"/>
    <x v="7"/>
    <s v="Belkin iPhone and iPad Lightning Cable"/>
    <n v="71.951999999999998"/>
    <n v="6"/>
    <n v="0.2"/>
    <n v="5.3963999999999963"/>
  </r>
  <r>
    <n v="8715"/>
    <s v="CA-2017-136623"/>
    <x v="497"/>
    <d v="2017-07-16T00:00:00"/>
    <s v="Standard Class"/>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s v="Second Class"/>
    <s v="BM-11650"/>
    <s v="Brian Moss"/>
    <x v="1"/>
    <s v="United States"/>
    <s v="Elyria"/>
    <x v="24"/>
    <n v="44035"/>
    <x v="3"/>
    <s v="OFF-BI-10002949"/>
    <x v="1"/>
    <x v="8"/>
    <s v="Prestige Round Ring Binders"/>
    <n v="1.8240000000000003"/>
    <n v="1"/>
    <n v="0.7"/>
    <n v="-1.3983999999999996"/>
  </r>
  <r>
    <n v="8717"/>
    <s v="CA-2016-120824"/>
    <x v="1"/>
    <d v="2016-06-16T00:00:00"/>
    <s v="Second Class"/>
    <s v="AW-10930"/>
    <s v="Arthur Wiediger"/>
    <x v="2"/>
    <s v="United States"/>
    <s v="Houston"/>
    <x v="5"/>
    <n v="77070"/>
    <x v="2"/>
    <s v="OFF-AP-10001242"/>
    <x v="1"/>
    <x v="9"/>
    <s v="APC 7 Outlet Network SurgeArrest Surge Protector"/>
    <n v="64.383999999999986"/>
    <n v="4"/>
    <n v="0.8"/>
    <n v="-160.96"/>
  </r>
  <r>
    <n v="8718"/>
    <s v="CA-2016-120824"/>
    <x v="1"/>
    <d v="2016-06-16T00:00:00"/>
    <s v="Second Class"/>
    <s v="AW-10930"/>
    <s v="Arthur Wiediger"/>
    <x v="2"/>
    <s v="United States"/>
    <s v="Houston"/>
    <x v="5"/>
    <n v="77070"/>
    <x v="2"/>
    <s v="FUR-FU-10001424"/>
    <x v="0"/>
    <x v="5"/>
    <s v="Dax Clear Box Frame"/>
    <n v="6.9840000000000009"/>
    <n v="2"/>
    <n v="0.6"/>
    <n v="-4.5396000000000019"/>
  </r>
  <r>
    <n v="8719"/>
    <s v="CA-2016-120824"/>
    <x v="1"/>
    <d v="2016-06-16T00:00:00"/>
    <s v="Second Class"/>
    <s v="AW-10930"/>
    <s v="Arthur Wiediger"/>
    <x v="2"/>
    <s v="United States"/>
    <s v="Houston"/>
    <x v="5"/>
    <n v="77070"/>
    <x v="2"/>
    <s v="OFF-AR-10003469"/>
    <x v="1"/>
    <x v="6"/>
    <s v="Nontoxic Chalk"/>
    <n v="11.264000000000001"/>
    <n v="8"/>
    <n v="0.2"/>
    <n v="3.9423999999999997"/>
  </r>
  <r>
    <n v="8720"/>
    <s v="CA-2016-120824"/>
    <x v="1"/>
    <d v="2016-06-16T00:00:00"/>
    <s v="Second Class"/>
    <s v="AW-10930"/>
    <s v="Arthur Wiediger"/>
    <x v="2"/>
    <s v="United States"/>
    <s v="Houston"/>
    <x v="5"/>
    <n v="77070"/>
    <x v="2"/>
    <s v="OFF-PA-10000232"/>
    <x v="1"/>
    <x v="10"/>
    <s v="Xerox 1975"/>
    <n v="15.552000000000003"/>
    <n v="3"/>
    <n v="0.2"/>
    <n v="5.6375999999999999"/>
  </r>
  <r>
    <n v="8721"/>
    <s v="CA-2016-120824"/>
    <x v="1"/>
    <d v="2016-06-16T00:00:00"/>
    <s v="Second Class"/>
    <s v="AW-10930"/>
    <s v="Arthur Wiediger"/>
    <x v="2"/>
    <s v="United States"/>
    <s v="Houston"/>
    <x v="5"/>
    <n v="77070"/>
    <x v="2"/>
    <s v="FUR-CH-10000229"/>
    <x v="0"/>
    <x v="1"/>
    <s v="Global Enterprise Series Seating High-Back Swivel/Tilt Chairs"/>
    <n v="379.37200000000001"/>
    <n v="2"/>
    <n v="0.3"/>
    <n v="-119.23120000000003"/>
  </r>
  <r>
    <n v="8722"/>
    <s v="CA-2016-120824"/>
    <x v="1"/>
    <d v="2016-06-16T00:00:00"/>
    <s v="Second Class"/>
    <s v="AW-10930"/>
    <s v="Arthur Wiediger"/>
    <x v="2"/>
    <s v="United States"/>
    <s v="Houston"/>
    <x v="5"/>
    <n v="77070"/>
    <x v="2"/>
    <s v="OFF-ST-10002562"/>
    <x v="1"/>
    <x v="4"/>
    <s v="Staple magnet"/>
    <n v="67.536000000000016"/>
    <n v="9"/>
    <n v="0.2"/>
    <n v="6.7535999999999987"/>
  </r>
  <r>
    <n v="8723"/>
    <s v="CA-2016-120824"/>
    <x v="1"/>
    <d v="2016-06-16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s v="Second Class"/>
    <s v="MH-17290"/>
    <s v="Marc Harrigan"/>
    <x v="2"/>
    <s v="United States"/>
    <s v="Miami"/>
    <x v="2"/>
    <n v="33178"/>
    <x v="0"/>
    <s v="OFF-PA-10002986"/>
    <x v="1"/>
    <x v="10"/>
    <s v="Xerox 1898"/>
    <n v="37.408000000000001"/>
    <n v="7"/>
    <n v="0.2"/>
    <n v="13.0928"/>
  </r>
  <r>
    <n v="8725"/>
    <s v="US-2016-135209"/>
    <x v="723"/>
    <d v="2016-12-31T00:00:00"/>
    <s v="Second Class"/>
    <s v="MH-17290"/>
    <s v="Marc Harrigan"/>
    <x v="2"/>
    <s v="United States"/>
    <s v="Miami"/>
    <x v="2"/>
    <n v="33178"/>
    <x v="0"/>
    <s v="OFF-PA-10000143"/>
    <x v="1"/>
    <x v="10"/>
    <s v="Astroparche Fine Business Paper"/>
    <n v="25.344000000000001"/>
    <n v="6"/>
    <n v="0.2"/>
    <n v="8.8704000000000018"/>
  </r>
  <r>
    <n v="8726"/>
    <s v="CA-2017-148145"/>
    <x v="257"/>
    <d v="2017-03-23T00:00:00"/>
    <s v="Standard Class"/>
    <s v="SW-20275"/>
    <s v="Scott Williamson"/>
    <x v="0"/>
    <s v="United States"/>
    <s v="Seattle"/>
    <x v="4"/>
    <n v="98115"/>
    <x v="1"/>
    <s v="OFF-AR-10003752"/>
    <x v="1"/>
    <x v="6"/>
    <s v="Deluxe Chalkboard Eraser Cleaner"/>
    <n v="46.2"/>
    <n v="4"/>
    <n v="0"/>
    <n v="21.251999999999999"/>
  </r>
  <r>
    <n v="8727"/>
    <s v="CA-2015-103870"/>
    <x v="17"/>
    <d v="2015-12-31T00:00:00"/>
    <s v="Standard Class"/>
    <s v="SP-20860"/>
    <s v="Sung Pak"/>
    <x v="1"/>
    <s v="United States"/>
    <s v="Murfreesboro"/>
    <x v="18"/>
    <n v="37130"/>
    <x v="0"/>
    <s v="TEC-AC-10002370"/>
    <x v="2"/>
    <x v="11"/>
    <s v="Maxell CD-R Discs"/>
    <n v="4.7279999999999998"/>
    <n v="3"/>
    <n v="0.2"/>
    <n v="0.70919999999999961"/>
  </r>
  <r>
    <n v="8728"/>
    <s v="CA-2015-103870"/>
    <x v="17"/>
    <d v="2015-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s v="Standard Class"/>
    <s v="SP-20860"/>
    <s v="Sung Pak"/>
    <x v="1"/>
    <s v="United States"/>
    <s v="Murfreesboro"/>
    <x v="18"/>
    <n v="37130"/>
    <x v="0"/>
    <s v="FUR-BO-10002853"/>
    <x v="0"/>
    <x v="0"/>
    <s v="O'Sullivan 5-Shelf Heavy-Duty Bookcases"/>
    <n v="131.10400000000001"/>
    <n v="2"/>
    <n v="0.2"/>
    <n v="8.1939999999999955"/>
  </r>
  <r>
    <n v="8730"/>
    <s v="CA-2015-103870"/>
    <x v="17"/>
    <d v="2015-12-31T00:00:00"/>
    <s v="Standard Class"/>
    <s v="SP-20860"/>
    <s v="Sung Pak"/>
    <x v="1"/>
    <s v="United States"/>
    <s v="Murfreesboro"/>
    <x v="18"/>
    <n v="37130"/>
    <x v="0"/>
    <s v="OFF-ST-10002562"/>
    <x v="1"/>
    <x v="4"/>
    <s v="Staple magnet"/>
    <n v="22.512000000000004"/>
    <n v="3"/>
    <n v="0.2"/>
    <n v="2.2511999999999999"/>
  </r>
  <r>
    <n v="8731"/>
    <s v="CA-2015-103870"/>
    <x v="17"/>
    <d v="2015-12-31T00:00:00"/>
    <s v="Standard Class"/>
    <s v="SP-20860"/>
    <s v="Sung Pak"/>
    <x v="1"/>
    <s v="United States"/>
    <s v="Murfreesboro"/>
    <x v="18"/>
    <n v="37130"/>
    <x v="0"/>
    <s v="TEC-AC-10004227"/>
    <x v="2"/>
    <x v="11"/>
    <s v="SanDisk Ultra 16 GB MicroSDHC Class 10 Memory Card"/>
    <n v="72.744000000000014"/>
    <n v="7"/>
    <n v="0.2"/>
    <n v="-12.730200000000011"/>
  </r>
  <r>
    <n v="8732"/>
    <s v="CA-2015-111017"/>
    <x v="374"/>
    <d v="2015-08-06T00:00:00"/>
    <s v="Standard Class"/>
    <s v="SC-20695"/>
    <s v="Steve Chapman"/>
    <x v="1"/>
    <s v="United States"/>
    <s v="Saint Louis"/>
    <x v="25"/>
    <n v="63116"/>
    <x v="2"/>
    <s v="OFF-SU-10002573"/>
    <x v="1"/>
    <x v="14"/>
    <s v="Acme 10&quot; Easy Grip Assistive Scissors"/>
    <n v="52.59"/>
    <n v="3"/>
    <n v="0"/>
    <n v="15.776999999999996"/>
  </r>
  <r>
    <n v="8733"/>
    <s v="CA-2017-116988"/>
    <x v="818"/>
    <d v="2017-06-29T00:00:00"/>
    <s v="Second Class"/>
    <s v="PW-19030"/>
    <s v="Pauline Webber"/>
    <x v="1"/>
    <s v="United States"/>
    <s v="Seattle"/>
    <x v="4"/>
    <n v="98105"/>
    <x v="1"/>
    <s v="OFF-PA-10003848"/>
    <x v="1"/>
    <x v="10"/>
    <s v="Xerox 1997"/>
    <n v="19.440000000000001"/>
    <n v="3"/>
    <n v="0"/>
    <n v="9.3312000000000008"/>
  </r>
  <r>
    <n v="8734"/>
    <s v="CA-2017-116988"/>
    <x v="818"/>
    <d v="2017-06-29T00:00:00"/>
    <s v="Second Class"/>
    <s v="PW-19030"/>
    <s v="Pauline Webber"/>
    <x v="1"/>
    <s v="United States"/>
    <s v="Seattle"/>
    <x v="4"/>
    <n v="98105"/>
    <x v="1"/>
    <s v="FUR-FU-10001290"/>
    <x v="0"/>
    <x v="5"/>
    <s v="Executive Impressions Supervisor Wall Clock"/>
    <n v="126.30000000000001"/>
    <n v="3"/>
    <n v="0"/>
    <n v="40.415999999999997"/>
  </r>
  <r>
    <n v="8735"/>
    <s v="CA-2017-116988"/>
    <x v="818"/>
    <d v="2017-06-29T00:00:00"/>
    <s v="Second Class"/>
    <s v="PW-19030"/>
    <s v="Pauline Webber"/>
    <x v="1"/>
    <s v="United States"/>
    <s v="Seattle"/>
    <x v="4"/>
    <n v="98105"/>
    <x v="1"/>
    <s v="TEC-AC-10003832"/>
    <x v="2"/>
    <x v="11"/>
    <s v="Logitech P710e Mobile Speakerphone"/>
    <n v="1287.45"/>
    <n v="5"/>
    <n v="0"/>
    <n v="244.61549999999988"/>
  </r>
  <r>
    <n v="8736"/>
    <s v="US-2014-169390"/>
    <x v="315"/>
    <d v="2014-02-10T00:00:00"/>
    <s v="Second Class"/>
    <s v="CS-12250"/>
    <s v="Chris Selesnick"/>
    <x v="1"/>
    <s v="United States"/>
    <s v="New York City"/>
    <x v="15"/>
    <n v="10024"/>
    <x v="3"/>
    <s v="OFF-ST-10001558"/>
    <x v="1"/>
    <x v="4"/>
    <s v="Acco Perma 4000 Stacking Storage Drawers"/>
    <n v="64.959999999999994"/>
    <n v="4"/>
    <n v="0"/>
    <n v="9.7439999999999998"/>
  </r>
  <r>
    <n v="8737"/>
    <s v="CA-2016-168774"/>
    <x v="913"/>
    <d v="2016-09-09T00:00:00"/>
    <s v="Standard Class"/>
    <s v="RP-19855"/>
    <s v="Roy Phan"/>
    <x v="1"/>
    <s v="United States"/>
    <s v="Woodbury"/>
    <x v="11"/>
    <n v="55125"/>
    <x v="2"/>
    <s v="OFF-ST-10001490"/>
    <x v="1"/>
    <x v="4"/>
    <s v="Hot File 7-Pocket, Floor Stand"/>
    <n v="535.41"/>
    <n v="3"/>
    <n v="0"/>
    <n v="160.62299999999993"/>
  </r>
  <r>
    <n v="8738"/>
    <s v="CA-2017-161592"/>
    <x v="1191"/>
    <d v="2017-04-10T00:00:00"/>
    <s v="Standard Class"/>
    <s v="CS-12175"/>
    <s v="Charles Sheldon"/>
    <x v="1"/>
    <s v="United States"/>
    <s v="Chattanooga"/>
    <x v="18"/>
    <n v="37421"/>
    <x v="0"/>
    <s v="OFF-BI-10003669"/>
    <x v="1"/>
    <x v="8"/>
    <s v="3M Organizer Strips"/>
    <n v="8.1000000000000014"/>
    <n v="5"/>
    <n v="0.7"/>
    <n v="-5.9399999999999977"/>
  </r>
  <r>
    <n v="8739"/>
    <s v="US-2017-131961"/>
    <x v="166"/>
    <d v="2017-12-11T00:00:00"/>
    <s v="First Class"/>
    <s v="MJ-17740"/>
    <s v="Max Jones"/>
    <x v="0"/>
    <s v="United States"/>
    <s v="Philadelphia"/>
    <x v="9"/>
    <n v="19140"/>
    <x v="3"/>
    <s v="OFF-AR-10004441"/>
    <x v="1"/>
    <x v="6"/>
    <s v="BIC Brite Liner Highlighters"/>
    <n v="13.247999999999999"/>
    <n v="4"/>
    <n v="0.2"/>
    <n v="3.6431999999999998"/>
  </r>
  <r>
    <n v="8740"/>
    <s v="US-2017-131961"/>
    <x v="166"/>
    <d v="2017-12-11T00:00:00"/>
    <s v="First Class"/>
    <s v="MJ-17740"/>
    <s v="Max Jones"/>
    <x v="0"/>
    <s v="United States"/>
    <s v="Philadelphia"/>
    <x v="9"/>
    <n v="19140"/>
    <x v="3"/>
    <s v="TEC-PH-10001924"/>
    <x v="2"/>
    <x v="7"/>
    <s v="iHome FM Clock Radio with Lightning Dock"/>
    <n v="83.987999999999985"/>
    <n v="2"/>
    <n v="0.4"/>
    <n v="-20.996999999999993"/>
  </r>
  <r>
    <n v="8741"/>
    <s v="CA-2016-102498"/>
    <x v="1131"/>
    <d v="2016-07-25T00:00:00"/>
    <s v="First Class"/>
    <s v="JG-15160"/>
    <s v="James Galang"/>
    <x v="0"/>
    <s v="United States"/>
    <s v="Lafayette"/>
    <x v="28"/>
    <n v="70506"/>
    <x v="0"/>
    <s v="OFF-AR-10004456"/>
    <x v="1"/>
    <x v="6"/>
    <s v="Panasonic KP-4ABK Battery-Operated Pencil Sharpener"/>
    <n v="73.2"/>
    <n v="5"/>
    <n v="0"/>
    <n v="21.227999999999998"/>
  </r>
  <r>
    <n v="8742"/>
    <s v="CA-2015-113222"/>
    <x v="529"/>
    <d v="2015-11-09T00:00:00"/>
    <s v="Same Day"/>
    <s v="AG-10765"/>
    <s v="Anthony Garverick"/>
    <x v="2"/>
    <s v="United States"/>
    <s v="Lawrence"/>
    <x v="14"/>
    <n v="46226"/>
    <x v="2"/>
    <s v="OFF-BI-10001890"/>
    <x v="1"/>
    <x v="8"/>
    <s v="Avery Poly Binder Pockets"/>
    <n v="10.74"/>
    <n v="3"/>
    <n v="0"/>
    <n v="5.1551999999999998"/>
  </r>
  <r>
    <n v="8743"/>
    <s v="US-2015-144771"/>
    <x v="653"/>
    <d v="2015-10-04T00:00:00"/>
    <s v="First Class"/>
    <s v="CK-12205"/>
    <s v="Chloris Kastensmidt"/>
    <x v="0"/>
    <s v="United States"/>
    <s v="Hillsboro"/>
    <x v="21"/>
    <n v="97123"/>
    <x v="1"/>
    <s v="FUR-FU-10000629"/>
    <x v="0"/>
    <x v="5"/>
    <s v="9-3/4 Diameter Round Wall Clock"/>
    <n v="11.032"/>
    <n v="1"/>
    <n v="0.2"/>
    <n v="3.0338000000000003"/>
  </r>
  <r>
    <n v="8744"/>
    <s v="US-2015-144771"/>
    <x v="653"/>
    <d v="2015-10-04T00:00:00"/>
    <s v="First Class"/>
    <s v="CK-12205"/>
    <s v="Chloris Kastensmidt"/>
    <x v="0"/>
    <s v="United States"/>
    <s v="Hillsboro"/>
    <x v="21"/>
    <n v="97123"/>
    <x v="1"/>
    <s v="TEC-AC-10002323"/>
    <x v="2"/>
    <x v="11"/>
    <s v="SanDisk Ultra 32 GB MicroSDHC Class 10 Memory Card"/>
    <n v="53.040000000000006"/>
    <n v="3"/>
    <n v="0.2"/>
    <n v="-4.6409999999999982"/>
  </r>
  <r>
    <n v="8745"/>
    <s v="CA-2015-162376"/>
    <x v="6"/>
    <d v="2015-11-25T00:00:00"/>
    <s v="Second Class"/>
    <s v="HD-14785"/>
    <s v="Harold Dahlen"/>
    <x v="2"/>
    <s v="United States"/>
    <s v="Cambridge"/>
    <x v="31"/>
    <n v="2138"/>
    <x v="3"/>
    <s v="OFF-AR-10003056"/>
    <x v="1"/>
    <x v="6"/>
    <s v="Newell 341"/>
    <n v="17.12"/>
    <n v="4"/>
    <n v="0"/>
    <n v="4.9647999999999985"/>
  </r>
  <r>
    <n v="8746"/>
    <s v="CA-2015-162376"/>
    <x v="6"/>
    <d v="2015-11-25T00:00:00"/>
    <s v="Second Class"/>
    <s v="HD-14785"/>
    <s v="Harold Dahlen"/>
    <x v="2"/>
    <s v="United States"/>
    <s v="Cambridge"/>
    <x v="31"/>
    <n v="2138"/>
    <x v="3"/>
    <s v="OFF-PA-10000300"/>
    <x v="1"/>
    <x v="10"/>
    <s v="Xerox 1936"/>
    <n v="59.94"/>
    <n v="3"/>
    <n v="0"/>
    <n v="28.171799999999998"/>
  </r>
  <r>
    <n v="8747"/>
    <s v="CA-2017-128076"/>
    <x v="62"/>
    <d v="2017-02-07T00:00:00"/>
    <s v="Standard Class"/>
    <s v="BO-11350"/>
    <s v="Bill Overfelt"/>
    <x v="1"/>
    <s v="United States"/>
    <s v="San Diego"/>
    <x v="1"/>
    <n v="92105"/>
    <x v="1"/>
    <s v="FUR-FU-10000293"/>
    <x v="0"/>
    <x v="5"/>
    <s v="Eldon Antistatic Chair Mats for Low to Medium Pile Carpets"/>
    <n v="210.58"/>
    <n v="2"/>
    <n v="0"/>
    <n v="12.634799999999984"/>
  </r>
  <r>
    <n v="8748"/>
    <s v="CA-2017-128076"/>
    <x v="62"/>
    <d v="2017-02-07T00:00:00"/>
    <s v="Standard Class"/>
    <s v="BO-11350"/>
    <s v="Bill Overfelt"/>
    <x v="1"/>
    <s v="United States"/>
    <s v="San Diego"/>
    <x v="1"/>
    <n v="92105"/>
    <x v="1"/>
    <s v="OFF-BI-10003638"/>
    <x v="1"/>
    <x v="8"/>
    <s v="GBC Durable Plastic Covers"/>
    <n v="30.960000000000004"/>
    <n v="2"/>
    <n v="0.2"/>
    <n v="10.061999999999998"/>
  </r>
  <r>
    <n v="8749"/>
    <s v="CA-2017-128076"/>
    <x v="62"/>
    <d v="2017-02-07T00:00:00"/>
    <s v="Standard Class"/>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s v="New York City"/>
    <x v="15"/>
    <n v="10009"/>
    <x v="3"/>
    <s v="TEC-PH-10004922"/>
    <x v="2"/>
    <x v="7"/>
    <s v="RCA Visys Integrated PBX 8-Line Router"/>
    <n v="133.97999999999999"/>
    <n v="2"/>
    <n v="0"/>
    <n v="33.495000000000005"/>
  </r>
  <r>
    <n v="8752"/>
    <s v="CA-2016-105662"/>
    <x v="465"/>
    <d v="2016-05-09T00:00:00"/>
    <s v="Standard Class"/>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s v="Standard Class"/>
    <s v="RB-19465"/>
    <s v="Rick Bensley"/>
    <x v="2"/>
    <s v="United States"/>
    <s v="Tallahassee"/>
    <x v="2"/>
    <n v="32303"/>
    <x v="0"/>
    <s v="TEC-PH-10001198"/>
    <x v="2"/>
    <x v="7"/>
    <s v="Avaya 4621SW VoIP phone"/>
    <n v="177.48000000000002"/>
    <n v="3"/>
    <n v="0.2"/>
    <n v="19.966499999999982"/>
  </r>
  <r>
    <n v="8754"/>
    <s v="CA-2017-152198"/>
    <x v="428"/>
    <d v="2017-09-10T00:00:00"/>
    <s v="First Class"/>
    <s v="JD-16015"/>
    <s v="Joy Daniels"/>
    <x v="0"/>
    <s v="United States"/>
    <s v="Toledo"/>
    <x v="24"/>
    <n v="43615"/>
    <x v="3"/>
    <s v="OFF-LA-10000443"/>
    <x v="1"/>
    <x v="2"/>
    <s v="Avery 501"/>
    <n v="17.712"/>
    <n v="6"/>
    <n v="0.2"/>
    <n v="5.9777999999999993"/>
  </r>
  <r>
    <n v="8755"/>
    <s v="CA-2017-152198"/>
    <x v="428"/>
    <d v="2017-09-10T00:00:00"/>
    <s v="First Class"/>
    <s v="JD-16015"/>
    <s v="Joy Daniels"/>
    <x v="0"/>
    <s v="United States"/>
    <s v="Toledo"/>
    <x v="24"/>
    <n v="43615"/>
    <x v="3"/>
    <s v="OFF-BI-10003669"/>
    <x v="1"/>
    <x v="8"/>
    <s v="3M Organizer Strips"/>
    <n v="4.8600000000000012"/>
    <n v="3"/>
    <n v="0.7"/>
    <n v="-3.5640000000000001"/>
  </r>
  <r>
    <n v="8756"/>
    <s v="CA-2017-152198"/>
    <x v="428"/>
    <d v="2017-09-10T00:00:00"/>
    <s v="First Class"/>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s v="Standard Class"/>
    <s v="MF-17665"/>
    <s v="Maureen Fritzler"/>
    <x v="1"/>
    <s v="United States"/>
    <s v="Columbia"/>
    <x v="39"/>
    <n v="21044"/>
    <x v="3"/>
    <s v="OFF-AP-10002350"/>
    <x v="1"/>
    <x v="9"/>
    <s v="Belkin F9H710-06 7 Outlet SurgeMaster Surge Protector"/>
    <n v="37.68"/>
    <n v="2"/>
    <n v="0"/>
    <n v="10.5504"/>
  </r>
  <r>
    <n v="8758"/>
    <s v="CA-2016-114307"/>
    <x v="405"/>
    <d v="2016-07-26T00:00:00"/>
    <s v="Standard Class"/>
    <s v="MF-17665"/>
    <s v="Maureen Fritzler"/>
    <x v="1"/>
    <s v="United States"/>
    <s v="Columbia"/>
    <x v="39"/>
    <n v="21044"/>
    <x v="3"/>
    <s v="OFF-PA-10004100"/>
    <x v="1"/>
    <x v="10"/>
    <s v="Xerox 216"/>
    <n v="51.84"/>
    <n v="8"/>
    <n v="0"/>
    <n v="24.883200000000002"/>
  </r>
  <r>
    <n v="8759"/>
    <s v="CA-2016-114307"/>
    <x v="405"/>
    <d v="2016-07-26T00:00:00"/>
    <s v="Standard Class"/>
    <s v="MF-17665"/>
    <s v="Maureen Fritzler"/>
    <x v="1"/>
    <s v="United States"/>
    <s v="Columbia"/>
    <x v="39"/>
    <n v="21044"/>
    <x v="3"/>
    <s v="FUR-FU-10000794"/>
    <x v="0"/>
    <x v="5"/>
    <s v="Eldon Stackable Tray, Side-Load, Legal, Smoke"/>
    <n v="27.42"/>
    <n v="3"/>
    <n v="0"/>
    <n v="9.3227999999999991"/>
  </r>
  <r>
    <n v="8760"/>
    <s v="CA-2016-114307"/>
    <x v="405"/>
    <d v="2016-07-26T00:00:00"/>
    <s v="Standard Class"/>
    <s v="MF-17665"/>
    <s v="Maureen Fritzler"/>
    <x v="1"/>
    <s v="United States"/>
    <s v="Columbia"/>
    <x v="39"/>
    <n v="21044"/>
    <x v="3"/>
    <s v="OFF-BI-10002012"/>
    <x v="1"/>
    <x v="8"/>
    <s v="Wilson Jones Easy Flow II Sheet Lifters"/>
    <n v="5.4"/>
    <n v="3"/>
    <n v="0"/>
    <n v="2.5920000000000001"/>
  </r>
  <r>
    <n v="8761"/>
    <s v="CA-2016-159891"/>
    <x v="1011"/>
    <d v="2016-02-06T00:00:00"/>
    <s v="Standard Class"/>
    <s v="BF-11170"/>
    <s v="Ben Ferrer"/>
    <x v="2"/>
    <s v="United States"/>
    <s v="Atlanta"/>
    <x v="32"/>
    <n v="30318"/>
    <x v="0"/>
    <s v="OFF-BI-10003527"/>
    <x v="1"/>
    <x v="8"/>
    <s v="Fellowes PB500 Electric Punch Plastic Comb Binding Machine with Manual Bind"/>
    <n v="1270.99"/>
    <n v="1"/>
    <n v="0"/>
    <n v="635.495"/>
  </r>
  <r>
    <n v="8762"/>
    <s v="CA-2016-159891"/>
    <x v="1011"/>
    <d v="2016-02-06T00:00:00"/>
    <s v="Standard Class"/>
    <s v="BF-11170"/>
    <s v="Ben Ferrer"/>
    <x v="2"/>
    <s v="United States"/>
    <s v="Atlanta"/>
    <x v="32"/>
    <n v="30318"/>
    <x v="0"/>
    <s v="OFF-EN-10004483"/>
    <x v="1"/>
    <x v="12"/>
    <s v="#10 White Business Envelopes,4 1/8 x 9 1/2"/>
    <n v="125.36"/>
    <n v="8"/>
    <n v="0"/>
    <n v="58.919199999999989"/>
  </r>
  <r>
    <n v="8763"/>
    <s v="CA-2016-112578"/>
    <x v="723"/>
    <d v="2017-01-02T00:00:00"/>
    <s v="Standard Class"/>
    <s v="FO-14305"/>
    <s v="Frank Olsen"/>
    <x v="0"/>
    <s v="United States"/>
    <s v="Sacramento"/>
    <x v="1"/>
    <n v="95823"/>
    <x v="1"/>
    <s v="OFF-ST-10003722"/>
    <x v="1"/>
    <x v="4"/>
    <s v="Project Tote Personal File"/>
    <n v="14.03"/>
    <n v="1"/>
    <n v="0"/>
    <n v="4.068699999999998"/>
  </r>
  <r>
    <n v="8764"/>
    <s v="CA-2016-112578"/>
    <x v="723"/>
    <d v="2017-01-02T00:00:00"/>
    <s v="Standard Class"/>
    <s v="FO-14305"/>
    <s v="Frank Olsen"/>
    <x v="0"/>
    <s v="United States"/>
    <s v="Sacramento"/>
    <x v="1"/>
    <n v="95823"/>
    <x v="1"/>
    <s v="OFF-SU-10002557"/>
    <x v="1"/>
    <x v="14"/>
    <s v="Fiskars Spring-Action Scissors"/>
    <n v="27.96"/>
    <n v="2"/>
    <n v="0"/>
    <n v="7.2696000000000005"/>
  </r>
  <r>
    <n v="8765"/>
    <s v="CA-2015-107083"/>
    <x v="82"/>
    <d v="2015-11-27T00:00:00"/>
    <s v="Standard Class"/>
    <s v="BB-11545"/>
    <s v="Brenda Bowman"/>
    <x v="1"/>
    <s v="United States"/>
    <s v="Fort Worth"/>
    <x v="5"/>
    <n v="76106"/>
    <x v="2"/>
    <s v="OFF-AR-10002257"/>
    <x v="1"/>
    <x v="6"/>
    <s v="Eldon Spacemaker Box, Quick-Snap Lid, Clear"/>
    <n v="5.3440000000000003"/>
    <n v="2"/>
    <n v="0.2"/>
    <n v="0.73479999999999923"/>
  </r>
  <r>
    <n v="8766"/>
    <s v="CA-2015-107083"/>
    <x v="82"/>
    <d v="2015-11-27T00:00:00"/>
    <s v="Standard Class"/>
    <s v="BB-11545"/>
    <s v="Brenda Bowman"/>
    <x v="1"/>
    <s v="United States"/>
    <s v="Fort Worth"/>
    <x v="5"/>
    <n v="76106"/>
    <x v="2"/>
    <s v="OFF-BI-10000756"/>
    <x v="1"/>
    <x v="8"/>
    <s v="Storex DuraTech Recycled Plastic Frosted Binders"/>
    <n v="1.6959999999999997"/>
    <n v="2"/>
    <n v="0.8"/>
    <n v="-2.5440000000000005"/>
  </r>
  <r>
    <n v="8767"/>
    <s v="CA-2015-107083"/>
    <x v="82"/>
    <d v="2015-11-27T00:00:00"/>
    <s v="Standard Class"/>
    <s v="BB-11545"/>
    <s v="Brenda Bowman"/>
    <x v="1"/>
    <s v="United States"/>
    <s v="Fort Worth"/>
    <x v="5"/>
    <n v="76106"/>
    <x v="2"/>
    <s v="OFF-AP-10004136"/>
    <x v="1"/>
    <x v="9"/>
    <s v="Kensington 6 Outlet SmartSocket Surge Protector"/>
    <n v="24.587999999999994"/>
    <n v="3"/>
    <n v="0.8"/>
    <n v="-67.617000000000019"/>
  </r>
  <r>
    <n v="8768"/>
    <s v="CA-2015-107083"/>
    <x v="82"/>
    <d v="2015-11-27T00:00:00"/>
    <s v="Standard Class"/>
    <s v="BB-11545"/>
    <s v="Brenda Bowman"/>
    <x v="1"/>
    <s v="United States"/>
    <s v="Fort Worth"/>
    <x v="5"/>
    <n v="76106"/>
    <x v="2"/>
    <s v="OFF-BI-10002194"/>
    <x v="1"/>
    <x v="8"/>
    <s v="Cardinal Hold-It CD Pocket"/>
    <n v="7.9799999999999986"/>
    <n v="5"/>
    <n v="0.8"/>
    <n v="-13.167000000000002"/>
  </r>
  <r>
    <n v="8769"/>
    <s v="CA-2015-151722"/>
    <x v="348"/>
    <d v="2015-10-09T00:00:00"/>
    <s v="Standard Class"/>
    <s v="IL-15100"/>
    <s v="Ivan Liston"/>
    <x v="0"/>
    <s v="United States"/>
    <s v="Columbus"/>
    <x v="24"/>
    <n v="43229"/>
    <x v="3"/>
    <s v="TEC-AC-10000892"/>
    <x v="2"/>
    <x v="11"/>
    <s v="NETGEAR N750 Dual Band Wi-Fi Gigabit Router"/>
    <n v="288"/>
    <n v="4"/>
    <n v="0.2"/>
    <n v="57.599999999999994"/>
  </r>
  <r>
    <n v="8770"/>
    <s v="CA-2016-151148"/>
    <x v="126"/>
    <d v="2016-09-13T00:00:00"/>
    <s v="Same Day"/>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s v="Same Day"/>
    <s v="PO-19180"/>
    <s v="Philisse Overcash"/>
    <x v="2"/>
    <s v="United States"/>
    <s v="Louisville"/>
    <x v="22"/>
    <n v="80027"/>
    <x v="1"/>
    <s v="FUR-CH-10002304"/>
    <x v="0"/>
    <x v="1"/>
    <s v="Global Stack Chair without Arms, Black"/>
    <n v="83.13600000000001"/>
    <n v="4"/>
    <n v="0.2"/>
    <n v="5.1960000000000015"/>
  </r>
  <r>
    <n v="8772"/>
    <s v="CA-2017-115882"/>
    <x v="32"/>
    <d v="2017-09-17T00:00:00"/>
    <s v="First Class"/>
    <s v="DB-13555"/>
    <s v="Dorothy Badders"/>
    <x v="1"/>
    <s v="United States"/>
    <s v="Raleigh"/>
    <x v="3"/>
    <n v="27604"/>
    <x v="0"/>
    <s v="OFF-AP-10002534"/>
    <x v="1"/>
    <x v="9"/>
    <s v="3.6 Cubic Foot Counter Height Office Refrigerator"/>
    <n v="942.78400000000011"/>
    <n v="4"/>
    <n v="0.2"/>
    <n v="94.278400000000033"/>
  </r>
  <r>
    <n v="8773"/>
    <s v="CA-2017-115882"/>
    <x v="32"/>
    <d v="2017-09-17T00:00:00"/>
    <s v="First Class"/>
    <s v="DB-13555"/>
    <s v="Dorothy Badders"/>
    <x v="1"/>
    <s v="United States"/>
    <s v="Raleigh"/>
    <x v="3"/>
    <n v="27604"/>
    <x v="0"/>
    <s v="OFF-PA-10001125"/>
    <x v="1"/>
    <x v="10"/>
    <s v="Xerox 1988"/>
    <n v="74.352000000000004"/>
    <n v="3"/>
    <n v="0.2"/>
    <n v="23.234999999999992"/>
  </r>
  <r>
    <n v="8774"/>
    <s v="CA-2015-132276"/>
    <x v="1202"/>
    <d v="2015-02-28T00:00:00"/>
    <s v="Standard Class"/>
    <s v="LC-16960"/>
    <s v="Lindsay Castell"/>
    <x v="2"/>
    <s v="United States"/>
    <s v="New York City"/>
    <x v="15"/>
    <n v="10024"/>
    <x v="3"/>
    <s v="OFF-AP-10000804"/>
    <x v="1"/>
    <x v="9"/>
    <s v="Hoover Portapower Portable Vacuum"/>
    <n v="26.880000000000003"/>
    <n v="6"/>
    <n v="0"/>
    <n v="6.7200000000000006"/>
  </r>
  <r>
    <n v="8775"/>
    <s v="CA-2015-132276"/>
    <x v="1202"/>
    <d v="2015-02-28T00:00:00"/>
    <s v="Standard Class"/>
    <s v="LC-16960"/>
    <s v="Lindsay Castell"/>
    <x v="2"/>
    <s v="United States"/>
    <s v="New York City"/>
    <x v="15"/>
    <n v="10024"/>
    <x v="3"/>
    <s v="OFF-BI-10002982"/>
    <x v="1"/>
    <x v="8"/>
    <s v="Avery Self-Adhesive Photo Pockets for Polaroid Photos"/>
    <n v="10.896000000000001"/>
    <n v="2"/>
    <n v="0.2"/>
    <n v="3.8135999999999992"/>
  </r>
  <r>
    <n v="8776"/>
    <s v="CA-2016-163636"/>
    <x v="5"/>
    <d v="2016-12-09T00:00:00"/>
    <s v="Second Class"/>
    <s v="MP-18175"/>
    <s v="Mike Pelletier"/>
    <x v="2"/>
    <s v="United States"/>
    <s v="Chicago"/>
    <x v="10"/>
    <n v="60623"/>
    <x v="2"/>
    <s v="OFF-AR-10001547"/>
    <x v="1"/>
    <x v="6"/>
    <s v="Newell 311"/>
    <n v="3.536"/>
    <n v="2"/>
    <n v="0.2"/>
    <n v="0.30940000000000001"/>
  </r>
  <r>
    <n v="8777"/>
    <s v="CA-2016-102813"/>
    <x v="415"/>
    <d v="2016-07-03T00:00:00"/>
    <s v="First Class"/>
    <s v="EA-14035"/>
    <s v="Erin Ashbrook"/>
    <x v="1"/>
    <s v="United States"/>
    <s v="Huntsville"/>
    <x v="5"/>
    <n v="77340"/>
    <x v="2"/>
    <s v="FUR-CH-10000665"/>
    <x v="0"/>
    <x v="1"/>
    <s v="Global Airflow Leather Mesh Back Chair, Black"/>
    <n v="528.42999999999995"/>
    <n v="5"/>
    <n v="0.3"/>
    <n v="0"/>
  </r>
  <r>
    <n v="8778"/>
    <s v="CA-2016-102813"/>
    <x v="415"/>
    <d v="2016-07-03T00:00:00"/>
    <s v="First Class"/>
    <s v="EA-14035"/>
    <s v="Erin Ashbrook"/>
    <x v="1"/>
    <s v="United States"/>
    <s v="Huntsville"/>
    <x v="5"/>
    <n v="77340"/>
    <x v="2"/>
    <s v="OFF-PA-10000520"/>
    <x v="1"/>
    <x v="10"/>
    <s v="Xerox 201"/>
    <n v="41.472000000000008"/>
    <n v="8"/>
    <n v="0.2"/>
    <n v="14.5152"/>
  </r>
  <r>
    <n v="8779"/>
    <s v="CA-2017-135377"/>
    <x v="1096"/>
    <d v="2017-12-18T00:00:00"/>
    <s v="Standard Class"/>
    <s v="BP-11095"/>
    <s v="Bart Pistole"/>
    <x v="1"/>
    <s v="United States"/>
    <s v="New York City"/>
    <x v="15"/>
    <n v="10024"/>
    <x v="3"/>
    <s v="FUR-BO-10004015"/>
    <x v="0"/>
    <x v="0"/>
    <s v="Bush Andora Bookcase, Maple/Graphite Gray Finish"/>
    <n v="287.976"/>
    <n v="3"/>
    <n v="0.2"/>
    <n v="7.1993999999999687"/>
  </r>
  <r>
    <n v="8780"/>
    <s v="CA-2015-165813"/>
    <x v="305"/>
    <d v="2015-03-22T00:00:00"/>
    <s v="Second Class"/>
    <s v="BM-11785"/>
    <s v="Bryan Mills"/>
    <x v="0"/>
    <s v="United States"/>
    <s v="Salem"/>
    <x v="21"/>
    <n v="97301"/>
    <x v="1"/>
    <s v="OFF-ST-10004258"/>
    <x v="1"/>
    <x v="4"/>
    <s v="Portable Personal File Box"/>
    <n v="29.304000000000002"/>
    <n v="3"/>
    <n v="0.2"/>
    <n v="2.5641000000000034"/>
  </r>
  <r>
    <n v="8781"/>
    <s v="CA-2015-133585"/>
    <x v="879"/>
    <d v="2015-03-04T00:00:00"/>
    <s v="First Class"/>
    <s v="CM-12715"/>
    <s v="Craig Molinari"/>
    <x v="1"/>
    <s v="United States"/>
    <s v="Houston"/>
    <x v="5"/>
    <n v="77070"/>
    <x v="2"/>
    <s v="OFF-AR-10003696"/>
    <x v="1"/>
    <x v="6"/>
    <s v="Panasonic KP-350BK Electric Pencil Sharpener with Auto Stop"/>
    <n v="55.328000000000003"/>
    <n v="2"/>
    <n v="0.2"/>
    <n v="6.2243999999999957"/>
  </r>
  <r>
    <n v="8782"/>
    <s v="CA-2015-133585"/>
    <x v="879"/>
    <d v="2015-03-04T00:00:00"/>
    <s v="First Class"/>
    <s v="CM-12715"/>
    <s v="Craig Molinari"/>
    <x v="1"/>
    <s v="United States"/>
    <s v="Houston"/>
    <x v="5"/>
    <n v="77070"/>
    <x v="2"/>
    <s v="FUR-BO-10001811"/>
    <x v="0"/>
    <x v="0"/>
    <s v="Atlantic Metals Mobile 5-Shelf Bookcases, Custom Colors"/>
    <n v="1227.9983999999999"/>
    <n v="6"/>
    <n v="0.32"/>
    <n v="-36.117600000000152"/>
  </r>
  <r>
    <n v="8783"/>
    <s v="CA-2016-116911"/>
    <x v="306"/>
    <d v="2016-09-20T00:00:00"/>
    <s v="Standard Class"/>
    <s v="JD-16150"/>
    <s v="Justin Deggeller"/>
    <x v="1"/>
    <s v="United States"/>
    <s v="Twin Falls"/>
    <x v="45"/>
    <n v="83301"/>
    <x v="1"/>
    <s v="OFF-BI-10001249"/>
    <x v="1"/>
    <x v="8"/>
    <s v="Avery Heavy-Duty EZD View Binder with Locking Rings"/>
    <n v="20.416"/>
    <n v="4"/>
    <n v="0.2"/>
    <n v="6.6351999999999984"/>
  </r>
  <r>
    <n v="8784"/>
    <s v="CA-2016-116911"/>
    <x v="306"/>
    <d v="2016-09-20T00:00:00"/>
    <s v="Standard Class"/>
    <s v="JD-16150"/>
    <s v="Justin Deggeller"/>
    <x v="1"/>
    <s v="United States"/>
    <s v="Twin Falls"/>
    <x v="45"/>
    <n v="83301"/>
    <x v="1"/>
    <s v="FUR-TA-10003473"/>
    <x v="0"/>
    <x v="3"/>
    <s v="Bretford Rectangular Conference Table Tops"/>
    <n v="1128.3899999999999"/>
    <n v="3"/>
    <n v="0"/>
    <n v="259.52970000000005"/>
  </r>
  <r>
    <n v="8785"/>
    <s v="US-2017-129224"/>
    <x v="294"/>
    <d v="2017-03-23T00:00:00"/>
    <s v="Standard Class"/>
    <s v="AS-10630"/>
    <s v="Ann Steele"/>
    <x v="2"/>
    <s v="United States"/>
    <s v="Knoxville"/>
    <x v="18"/>
    <n v="37918"/>
    <x v="0"/>
    <s v="OFF-LA-10003190"/>
    <x v="1"/>
    <x v="2"/>
    <s v="Avery 474"/>
    <n v="4.6079999999999997"/>
    <n v="2"/>
    <n v="0.2"/>
    <n v="1.6704000000000001"/>
  </r>
  <r>
    <n v="8786"/>
    <s v="CA-2017-145765"/>
    <x v="39"/>
    <d v="2017-06-02T00:00:00"/>
    <s v="Standard Class"/>
    <s v="CM-11815"/>
    <s v="Candace McMahon"/>
    <x v="1"/>
    <s v="United States"/>
    <s v="Phoenix"/>
    <x v="16"/>
    <n v="85023"/>
    <x v="1"/>
    <s v="TEC-PH-10001305"/>
    <x v="2"/>
    <x v="7"/>
    <s v="Panasonic KX TS208W Corded phone"/>
    <n v="195.96000000000004"/>
    <n v="5"/>
    <n v="0.2"/>
    <n v="19.596000000000018"/>
  </r>
  <r>
    <n v="8787"/>
    <s v="CA-2017-145765"/>
    <x v="39"/>
    <d v="2017-06-02T00:00:00"/>
    <s v="Standard Class"/>
    <s v="CM-11815"/>
    <s v="Candace McMahon"/>
    <x v="1"/>
    <s v="United States"/>
    <s v="Phoenix"/>
    <x v="16"/>
    <n v="85023"/>
    <x v="1"/>
    <s v="OFF-PA-10001534"/>
    <x v="1"/>
    <x v="10"/>
    <s v="Xerox 230"/>
    <n v="15.552000000000003"/>
    <n v="3"/>
    <n v="0.2"/>
    <n v="5.4432"/>
  </r>
  <r>
    <n v="8788"/>
    <s v="CA-2017-145765"/>
    <x v="39"/>
    <d v="2017-06-02T00:00:00"/>
    <s v="Standard Class"/>
    <s v="CM-11815"/>
    <s v="Candace McMahon"/>
    <x v="1"/>
    <s v="United States"/>
    <s v="Phoenix"/>
    <x v="16"/>
    <n v="85023"/>
    <x v="1"/>
    <s v="TEC-AC-10000844"/>
    <x v="2"/>
    <x v="11"/>
    <s v="Logitech Gaming G510s - Keyboard"/>
    <n v="271.96800000000002"/>
    <n v="4"/>
    <n v="0.2"/>
    <n v="54.393599999999978"/>
  </r>
  <r>
    <n v="8789"/>
    <s v="CA-2017-126914"/>
    <x v="140"/>
    <d v="2017-06-19T00:00:00"/>
    <s v="Standard Class"/>
    <s v="JE-15715"/>
    <s v="Joe Elijah"/>
    <x v="0"/>
    <s v="United States"/>
    <s v="Monroe"/>
    <x v="3"/>
    <n v="28110"/>
    <x v="0"/>
    <s v="FUR-CH-10000847"/>
    <x v="0"/>
    <x v="1"/>
    <s v="Global Executive Mid-Back Manager's Chair"/>
    <n v="698.35200000000009"/>
    <n v="3"/>
    <n v="0.2"/>
    <n v="52.376399999999961"/>
  </r>
  <r>
    <n v="8790"/>
    <s v="CA-2017-126914"/>
    <x v="140"/>
    <d v="2017-06-19T00:00:00"/>
    <s v="Standard Class"/>
    <s v="JE-15715"/>
    <s v="Joe Elijah"/>
    <x v="0"/>
    <s v="United States"/>
    <s v="Monroe"/>
    <x v="3"/>
    <n v="28110"/>
    <x v="0"/>
    <s v="FUR-BO-10000468"/>
    <x v="0"/>
    <x v="0"/>
    <s v="O'Sullivan 2-Shelf Heavy-Duty Bookcases"/>
    <n v="77.728000000000009"/>
    <n v="2"/>
    <n v="0.2"/>
    <n v="-3.8863999999999947"/>
  </r>
  <r>
    <n v="8791"/>
    <s v="CA-2015-169572"/>
    <x v="684"/>
    <d v="2015-09-12T00:00:00"/>
    <s v="Standard Class"/>
    <s v="AG-10525"/>
    <s v="Andy Gerbode"/>
    <x v="1"/>
    <s v="United States"/>
    <s v="Richmond"/>
    <x v="17"/>
    <n v="23223"/>
    <x v="0"/>
    <s v="OFF-BI-10002799"/>
    <x v="1"/>
    <x v="8"/>
    <s v="SlimView Poly Binder, 3/8&quot;"/>
    <n v="46.62"/>
    <n v="9"/>
    <n v="0"/>
    <n v="21.445199999999996"/>
  </r>
  <r>
    <n v="8792"/>
    <s v="CA-2017-162075"/>
    <x v="257"/>
    <d v="2017-03-24T00:00:00"/>
    <s v="Standard Class"/>
    <s v="TT-21220"/>
    <s v="Thomas Thornton"/>
    <x v="0"/>
    <s v="United States"/>
    <s v="Houston"/>
    <x v="5"/>
    <n v="77041"/>
    <x v="2"/>
    <s v="TEC-PH-10001557"/>
    <x v="2"/>
    <x v="7"/>
    <s v="Pyle PMP37LED"/>
    <n v="537.54399999999998"/>
    <n v="7"/>
    <n v="0.2"/>
    <n v="47.035099999999971"/>
  </r>
  <r>
    <n v="8793"/>
    <s v="CA-2014-162992"/>
    <x v="174"/>
    <d v="2014-12-21T00:00:00"/>
    <s v="First Class"/>
    <s v="BP-11095"/>
    <s v="Bart Pistole"/>
    <x v="1"/>
    <s v="United States"/>
    <s v="Los Angeles"/>
    <x v="1"/>
    <n v="90008"/>
    <x v="1"/>
    <s v="OFF-LA-10001934"/>
    <x v="1"/>
    <x v="2"/>
    <s v="Avery 516"/>
    <n v="14.62"/>
    <n v="2"/>
    <n v="0"/>
    <n v="6.8713999999999995"/>
  </r>
  <r>
    <n v="8794"/>
    <s v="CA-2014-162992"/>
    <x v="174"/>
    <d v="2014-12-21T00:00:00"/>
    <s v="First Class"/>
    <s v="BP-11095"/>
    <s v="Bart Pistole"/>
    <x v="1"/>
    <s v="United States"/>
    <s v="Los Angeles"/>
    <x v="1"/>
    <n v="90008"/>
    <x v="1"/>
    <s v="OFF-FA-10004248"/>
    <x v="1"/>
    <x v="13"/>
    <s v="Advantus T-Pin Paper Clips"/>
    <n v="22.549999999999997"/>
    <n v="5"/>
    <n v="0"/>
    <n v="8.7945000000000011"/>
  </r>
  <r>
    <n v="8795"/>
    <s v="CA-2014-162992"/>
    <x v="174"/>
    <d v="2014-12-21T00:00:00"/>
    <s v="First Class"/>
    <s v="BP-11095"/>
    <s v="Bart Pistole"/>
    <x v="1"/>
    <s v="United States"/>
    <s v="Los Angeles"/>
    <x v="1"/>
    <n v="90008"/>
    <x v="1"/>
    <s v="TEC-PH-10001944"/>
    <x v="2"/>
    <x v="7"/>
    <s v="Wi-Ex zBoost YX540 Cellular Phone Signal Booster"/>
    <n v="583.79999999999995"/>
    <n v="5"/>
    <n v="0.2"/>
    <n v="72.974999999999909"/>
  </r>
  <r>
    <n v="8796"/>
    <s v="CA-2014-162992"/>
    <x v="174"/>
    <d v="2014-12-21T00:00:00"/>
    <s v="First Class"/>
    <s v="BP-11095"/>
    <s v="Bart Pistole"/>
    <x v="1"/>
    <s v="United States"/>
    <s v="Los Angeles"/>
    <x v="1"/>
    <n v="90008"/>
    <x v="1"/>
    <s v="TEC-PH-10002085"/>
    <x v="2"/>
    <x v="7"/>
    <s v="Clarity 53712"/>
    <n v="211.16800000000001"/>
    <n v="4"/>
    <n v="0.2"/>
    <n v="15.837600000000009"/>
  </r>
  <r>
    <n v="8797"/>
    <s v="CA-2016-106397"/>
    <x v="274"/>
    <d v="2016-07-13T00:00:00"/>
    <s v="Standard Class"/>
    <s v="MJ-17740"/>
    <s v="Max Jones"/>
    <x v="0"/>
    <s v="United States"/>
    <s v="Orem"/>
    <x v="7"/>
    <n v="84057"/>
    <x v="1"/>
    <s v="OFF-PA-10003441"/>
    <x v="1"/>
    <x v="10"/>
    <s v="Xerox 226"/>
    <n v="12.96"/>
    <n v="2"/>
    <n v="0"/>
    <n v="6.2208000000000006"/>
  </r>
  <r>
    <n v="8798"/>
    <s v="CA-2016-106397"/>
    <x v="274"/>
    <d v="2016-07-13T00:00:00"/>
    <s v="Standard Class"/>
    <s v="MJ-17740"/>
    <s v="Max Jones"/>
    <x v="0"/>
    <s v="United States"/>
    <s v="Orem"/>
    <x v="7"/>
    <n v="84057"/>
    <x v="1"/>
    <s v="OFF-AR-10004602"/>
    <x v="1"/>
    <x v="6"/>
    <s v="Boston KS Multi-Size Manual Pencil Sharpener"/>
    <n v="45.98"/>
    <n v="2"/>
    <n v="0"/>
    <n v="12.874400000000001"/>
  </r>
  <r>
    <n v="8799"/>
    <s v="US-2016-150140"/>
    <x v="1203"/>
    <d v="2016-04-10T00:00:00"/>
    <s v="Standard Class"/>
    <s v="VM-21685"/>
    <s v="Valerie Mitchum"/>
    <x v="2"/>
    <s v="United States"/>
    <s v="Burlington"/>
    <x v="42"/>
    <s v="05408"/>
    <x v="3"/>
    <s v="TEC-PH-10002555"/>
    <x v="2"/>
    <x v="7"/>
    <s v="Nortel Meridian M5316 Digital phone"/>
    <n v="1294.75"/>
    <n v="5"/>
    <n v="0"/>
    <n v="336.63499999999999"/>
  </r>
  <r>
    <n v="8800"/>
    <s v="CA-2014-116666"/>
    <x v="1204"/>
    <d v="2014-05-10T00:00:00"/>
    <s v="First Class"/>
    <s v="KT-16480"/>
    <s v="Kean Thornton"/>
    <x v="0"/>
    <s v="United States"/>
    <s v="Philadelphia"/>
    <x v="9"/>
    <n v="19134"/>
    <x v="3"/>
    <s v="TEC-CO-10001449"/>
    <x v="2"/>
    <x v="16"/>
    <s v="Hewlett Packard LaserJet 3310 Copier"/>
    <n v="1799.9699999999998"/>
    <n v="5"/>
    <n v="0.4"/>
    <n v="239.99600000000009"/>
  </r>
  <r>
    <n v="8801"/>
    <s v="CA-2017-148992"/>
    <x v="51"/>
    <d v="2017-11-27T00:00:00"/>
    <s v="Standard Class"/>
    <s v="CS-12250"/>
    <s v="Chris Selesnick"/>
    <x v="1"/>
    <s v="United States"/>
    <s v="Chicago"/>
    <x v="10"/>
    <n v="60623"/>
    <x v="2"/>
    <s v="OFF-PA-10004285"/>
    <x v="1"/>
    <x v="10"/>
    <s v="Xerox 1959"/>
    <n v="10.688000000000001"/>
    <n v="2"/>
    <n v="0.2"/>
    <n v="3.7407999999999997"/>
  </r>
  <r>
    <n v="8802"/>
    <s v="CA-2016-140935"/>
    <x v="338"/>
    <d v="2016-11-12T00:00:00"/>
    <s v="First Class"/>
    <s v="AB-10015"/>
    <s v="Aaron Bergman"/>
    <x v="0"/>
    <s v="United States"/>
    <s v="Oklahoma City"/>
    <x v="26"/>
    <n v="73120"/>
    <x v="2"/>
    <s v="TEC-PH-10000562"/>
    <x v="2"/>
    <x v="7"/>
    <s v="Samsung Convoy 3"/>
    <n v="221.98"/>
    <n v="2"/>
    <n v="0"/>
    <n v="62.15440000000001"/>
  </r>
  <r>
    <n v="8803"/>
    <s v="CA-2016-140935"/>
    <x v="338"/>
    <d v="2016-11-12T00:00:00"/>
    <s v="First Class"/>
    <s v="AB-10015"/>
    <s v="Aaron Bergman"/>
    <x v="0"/>
    <s v="United States"/>
    <s v="Oklahoma City"/>
    <x v="26"/>
    <n v="73120"/>
    <x v="2"/>
    <s v="FUR-BO-10003966"/>
    <x v="0"/>
    <x v="0"/>
    <s v="Sauder Facets Collection Library, Sky Alder Finish"/>
    <n v="341.96"/>
    <n v="2"/>
    <n v="0"/>
    <n v="54.713599999999985"/>
  </r>
  <r>
    <n v="8804"/>
    <s v="CA-2014-157644"/>
    <x v="520"/>
    <d v="2015-01-01T00:00:00"/>
    <s v="First Class"/>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s v="First Class"/>
    <s v="AH-10030"/>
    <s v="Aaron Hawkins"/>
    <x v="1"/>
    <s v="United States"/>
    <s v="New York City"/>
    <x v="15"/>
    <n v="10035"/>
    <x v="3"/>
    <s v="OFF-LA-10003148"/>
    <x v="1"/>
    <x v="2"/>
    <s v="Avery 51"/>
    <n v="18.899999999999999"/>
    <n v="3"/>
    <n v="0"/>
    <n v="8.6939999999999991"/>
  </r>
  <r>
    <n v="8806"/>
    <s v="US-2017-100398"/>
    <x v="971"/>
    <d v="2017-08-23T00:00:00"/>
    <s v="Standard Class"/>
    <s v="DO-13435"/>
    <s v="Denny Ordway"/>
    <x v="0"/>
    <s v="United States"/>
    <s v="Salt Lake City"/>
    <x v="7"/>
    <n v="84106"/>
    <x v="1"/>
    <s v="OFF-BI-10002133"/>
    <x v="1"/>
    <x v="8"/>
    <s v="Wilson Jones Elliptical Ring 3 1/2&quot; Capacity Binders, 800 sheets"/>
    <n v="102.72"/>
    <n v="3"/>
    <n v="0.2"/>
    <n v="37.235999999999997"/>
  </r>
  <r>
    <n v="8807"/>
    <s v="CA-2016-113082"/>
    <x v="126"/>
    <d v="2016-09-16T00:00:00"/>
    <s v="Standard Class"/>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s v="Standard Class"/>
    <s v="JF-15190"/>
    <s v="Jamie Frazer"/>
    <x v="0"/>
    <s v="United States"/>
    <s v="Philadelphia"/>
    <x v="9"/>
    <n v="19134"/>
    <x v="3"/>
    <s v="OFF-BI-10004330"/>
    <x v="1"/>
    <x v="8"/>
    <s v="GBC Velobind Prepunched Cover Sets, Regency Series"/>
    <n v="33.282000000000004"/>
    <n v="3"/>
    <n v="0.7"/>
    <n v="-27.734999999999992"/>
  </r>
  <r>
    <n v="8809"/>
    <s v="US-2017-110646"/>
    <x v="40"/>
    <d v="2017-10-31T00:00:00"/>
    <s v="Standard Class"/>
    <s v="JF-15190"/>
    <s v="Jamie Frazer"/>
    <x v="0"/>
    <s v="United States"/>
    <s v="Philadelphia"/>
    <x v="9"/>
    <n v="19134"/>
    <x v="3"/>
    <s v="TEC-PH-10002807"/>
    <x v="2"/>
    <x v="7"/>
    <s v="Motorla HX550 Universal Bluetooth Headset"/>
    <n v="118.64999999999998"/>
    <n v="5"/>
    <n v="0.4"/>
    <n v="19.775000000000006"/>
  </r>
  <r>
    <n v="8810"/>
    <s v="US-2017-110646"/>
    <x v="40"/>
    <d v="2017-10-31T00:00:00"/>
    <s v="Standard Class"/>
    <s v="JF-15190"/>
    <s v="Jamie Frazer"/>
    <x v="0"/>
    <s v="United States"/>
    <s v="Philadelphia"/>
    <x v="9"/>
    <n v="19134"/>
    <x v="3"/>
    <s v="OFF-LA-10001404"/>
    <x v="1"/>
    <x v="2"/>
    <s v="Avery 517"/>
    <n v="14.76"/>
    <n v="5"/>
    <n v="0.2"/>
    <n v="4.9815000000000005"/>
  </r>
  <r>
    <n v="8811"/>
    <s v="CA-2017-120614"/>
    <x v="1109"/>
    <d v="2017-06-04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s v="Standard Class"/>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s v="Standard Class"/>
    <s v="SP-20650"/>
    <s v="Stephanie Phelps"/>
    <x v="1"/>
    <s v="United States"/>
    <s v="Jackson"/>
    <x v="12"/>
    <n v="49201"/>
    <x v="2"/>
    <s v="OFF-AR-10002766"/>
    <x v="1"/>
    <x v="6"/>
    <s v="Prang Drawing Pencil Set"/>
    <n v="13.899999999999999"/>
    <n v="5"/>
    <n v="0"/>
    <n v="3.7529999999999997"/>
  </r>
  <r>
    <n v="8814"/>
    <s v="CA-2015-127754"/>
    <x v="353"/>
    <d v="2015-07-31T00:00:00"/>
    <s v="Standard Class"/>
    <s v="CK-12760"/>
    <s v="Cyma Kinney"/>
    <x v="1"/>
    <s v="United States"/>
    <s v="Glendale"/>
    <x v="16"/>
    <n v="85301"/>
    <x v="1"/>
    <s v="FUR-CH-10003199"/>
    <x v="0"/>
    <x v="1"/>
    <s v="Office Star - Contemporary Task Swivel Chair"/>
    <n v="266.35200000000003"/>
    <n v="3"/>
    <n v="0.2"/>
    <n v="13.317599999999985"/>
  </r>
  <r>
    <n v="8815"/>
    <s v="CA-2015-144274"/>
    <x v="521"/>
    <d v="2015-11-25T00:00:00"/>
    <s v="Second Class"/>
    <s v="PW-19240"/>
    <s v="Pierre Wener"/>
    <x v="0"/>
    <s v="United States"/>
    <s v="Wilmington"/>
    <x v="13"/>
    <n v="19805"/>
    <x v="3"/>
    <s v="TEC-PH-10003012"/>
    <x v="2"/>
    <x v="7"/>
    <s v="Nortel Meridian M3904 Professional Digital phone"/>
    <n v="307.98"/>
    <n v="2"/>
    <n v="0"/>
    <n v="89.314199999999971"/>
  </r>
  <r>
    <n v="8816"/>
    <s v="CA-2015-144274"/>
    <x v="521"/>
    <d v="2015-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s v="Second Class"/>
    <s v="PW-19240"/>
    <s v="Pierre Wener"/>
    <x v="0"/>
    <s v="United States"/>
    <s v="Wilmington"/>
    <x v="13"/>
    <n v="19805"/>
    <x v="3"/>
    <s v="OFF-AR-10001940"/>
    <x v="1"/>
    <x v="6"/>
    <s v="Sanford Colorific Eraseable Coloring Pencils, 12 Count"/>
    <n v="13.12"/>
    <n v="4"/>
    <n v="0"/>
    <n v="5.6416000000000004"/>
  </r>
  <r>
    <n v="8818"/>
    <s v="CA-2015-144274"/>
    <x v="521"/>
    <d v="2015-11-25T00:00:00"/>
    <s v="Second Class"/>
    <s v="PW-19240"/>
    <s v="Pierre Wener"/>
    <x v="0"/>
    <s v="United States"/>
    <s v="Wilmington"/>
    <x v="13"/>
    <n v="19805"/>
    <x v="3"/>
    <s v="OFF-EN-10003286"/>
    <x v="1"/>
    <x v="12"/>
    <s v="Staple envelope"/>
    <n v="16.559999999999999"/>
    <n v="2"/>
    <n v="0"/>
    <n v="7.783199999999999"/>
  </r>
  <r>
    <n v="8819"/>
    <s v="CA-2015-144274"/>
    <x v="521"/>
    <d v="2015-11-25T00:00:00"/>
    <s v="Second Class"/>
    <s v="PW-19240"/>
    <s v="Pierre Wener"/>
    <x v="0"/>
    <s v="United States"/>
    <s v="Wilmington"/>
    <x v="13"/>
    <n v="19805"/>
    <x v="3"/>
    <s v="OFF-PA-10003441"/>
    <x v="1"/>
    <x v="10"/>
    <s v="Xerox 226"/>
    <n v="38.880000000000003"/>
    <n v="6"/>
    <n v="0"/>
    <n v="18.662400000000002"/>
  </r>
  <r>
    <n v="8820"/>
    <s v="CA-2015-142930"/>
    <x v="109"/>
    <d v="2015-12-02T00:00:00"/>
    <s v="Standard Class"/>
    <s v="EB-14170"/>
    <s v="Evan Bailliet"/>
    <x v="0"/>
    <s v="United States"/>
    <s v="Austin"/>
    <x v="5"/>
    <n v="78745"/>
    <x v="2"/>
    <s v="OFF-PA-10003395"/>
    <x v="1"/>
    <x v="10"/>
    <s v="Xerox 1941"/>
    <n v="335.52"/>
    <n v="4"/>
    <n v="0.2"/>
    <n v="117.43199999999999"/>
  </r>
  <r>
    <n v="8821"/>
    <s v="CA-2017-100622"/>
    <x v="132"/>
    <d v="2017-11-07T00:00:00"/>
    <s v="Standard Class"/>
    <s v="DK-13090"/>
    <s v="Dave Kipp"/>
    <x v="0"/>
    <s v="United States"/>
    <s v="Orlando"/>
    <x v="2"/>
    <n v="32839"/>
    <x v="0"/>
    <s v="TEC-CO-10003236"/>
    <x v="2"/>
    <x v="16"/>
    <s v="Canon Image Class D660 Copier"/>
    <n v="959.98400000000004"/>
    <n v="2"/>
    <n v="0.2"/>
    <n v="311.99479999999994"/>
  </r>
  <r>
    <n v="8822"/>
    <s v="CA-2017-100622"/>
    <x v="132"/>
    <d v="2017-11-07T00:00:00"/>
    <s v="Standard Class"/>
    <s v="DK-13090"/>
    <s v="Dave Kipp"/>
    <x v="0"/>
    <s v="United States"/>
    <s v="Orlando"/>
    <x v="2"/>
    <n v="32839"/>
    <x v="0"/>
    <s v="OFF-BI-10002982"/>
    <x v="1"/>
    <x v="8"/>
    <s v="Avery Self-Adhesive Photo Pockets for Polaroid Photos"/>
    <n v="4.0860000000000003"/>
    <n v="2"/>
    <n v="0.7"/>
    <n v="-2.9963999999999995"/>
  </r>
  <r>
    <n v="8823"/>
    <s v="CA-2017-100622"/>
    <x v="132"/>
    <d v="2017-11-07T00:00:00"/>
    <s v="Standard Class"/>
    <s v="DK-13090"/>
    <s v="Dave Kipp"/>
    <x v="0"/>
    <s v="United States"/>
    <s v="Orlando"/>
    <x v="2"/>
    <n v="32839"/>
    <x v="0"/>
    <s v="OFF-AR-10004010"/>
    <x v="1"/>
    <x v="6"/>
    <s v="Hunt Boston Vacuum Mount KS Pencil Sharpener"/>
    <n v="55.984000000000009"/>
    <n v="2"/>
    <n v="0.2"/>
    <n v="4.1987999999999985"/>
  </r>
  <r>
    <n v="8824"/>
    <s v="CA-2017-100622"/>
    <x v="132"/>
    <d v="2017-11-07T00:00:00"/>
    <s v="Standard Class"/>
    <s v="DK-13090"/>
    <s v="Dave Kipp"/>
    <x v="0"/>
    <s v="United States"/>
    <s v="Orlando"/>
    <x v="2"/>
    <n v="32839"/>
    <x v="0"/>
    <s v="OFF-PA-10002947"/>
    <x v="1"/>
    <x v="10"/>
    <s v="Xerox 1923"/>
    <n v="10.688000000000001"/>
    <n v="2"/>
    <n v="0.2"/>
    <n v="3.7407999999999997"/>
  </r>
  <r>
    <n v="8825"/>
    <s v="CA-2017-117156"/>
    <x v="708"/>
    <d v="2017-03-23T00:00:00"/>
    <s v="Second Class"/>
    <s v="TB-21055"/>
    <s v="Ted Butterfield"/>
    <x v="0"/>
    <s v="United States"/>
    <s v="Reading"/>
    <x v="9"/>
    <n v="19601"/>
    <x v="3"/>
    <s v="OFF-EN-10003845"/>
    <x v="1"/>
    <x v="12"/>
    <s v="Colored Envelopes"/>
    <n v="8.8559999999999999"/>
    <n v="3"/>
    <n v="0.2"/>
    <n v="2.8781999999999992"/>
  </r>
  <r>
    <n v="8826"/>
    <s v="CA-2015-115399"/>
    <x v="546"/>
    <d v="2015-12-22T00:00:00"/>
    <s v="First Class"/>
    <s v="AG-10900"/>
    <s v="Arthur Gainer"/>
    <x v="0"/>
    <s v="United States"/>
    <s v="Philadelphia"/>
    <x v="9"/>
    <n v="19134"/>
    <x v="3"/>
    <s v="OFF-LA-10003190"/>
    <x v="1"/>
    <x v="2"/>
    <s v="Avery 474"/>
    <n v="6.911999999999999"/>
    <n v="3"/>
    <n v="0.2"/>
    <n v="2.5056000000000003"/>
  </r>
  <r>
    <n v="8827"/>
    <s v="US-2014-157847"/>
    <x v="1063"/>
    <d v="2014-04-06T00:00:00"/>
    <s v="Second Class"/>
    <s v="SC-20020"/>
    <s v="Sam Craven"/>
    <x v="0"/>
    <s v="United States"/>
    <s v="Houston"/>
    <x v="5"/>
    <n v="77095"/>
    <x v="2"/>
    <s v="OFF-PA-10002986"/>
    <x v="1"/>
    <x v="10"/>
    <s v="Xerox 1898"/>
    <n v="26.720000000000002"/>
    <n v="5"/>
    <n v="0.2"/>
    <n v="9.3520000000000003"/>
  </r>
  <r>
    <n v="8828"/>
    <s v="US-2014-157847"/>
    <x v="1063"/>
    <d v="2014-04-06T00:00:00"/>
    <s v="Second Class"/>
    <s v="SC-20020"/>
    <s v="Sam Craven"/>
    <x v="0"/>
    <s v="United States"/>
    <s v="Houston"/>
    <x v="5"/>
    <n v="77095"/>
    <x v="2"/>
    <s v="OFF-PA-10001593"/>
    <x v="1"/>
    <x v="10"/>
    <s v="Xerox 1947"/>
    <n v="33.488000000000007"/>
    <n v="7"/>
    <n v="0.2"/>
    <n v="10.464999999999998"/>
  </r>
  <r>
    <n v="8829"/>
    <s v="CA-2015-115168"/>
    <x v="1117"/>
    <d v="2015-06-09T00:00:00"/>
    <s v="Standard Class"/>
    <s v="BB-11545"/>
    <s v="Brenda Bowman"/>
    <x v="1"/>
    <s v="United States"/>
    <s v="Saint Charles"/>
    <x v="25"/>
    <n v="63301"/>
    <x v="2"/>
    <s v="OFF-PA-10000528"/>
    <x v="1"/>
    <x v="10"/>
    <s v="Xerox 1981"/>
    <n v="10.56"/>
    <n v="2"/>
    <n v="0"/>
    <n v="4.7519999999999998"/>
  </r>
  <r>
    <n v="8830"/>
    <s v="CA-2014-109680"/>
    <x v="191"/>
    <d v="2014-10-09T00:00:00"/>
    <s v="First Class"/>
    <s v="VP-21760"/>
    <s v="Victoria Pisteka"/>
    <x v="1"/>
    <s v="United States"/>
    <s v="Indianapolis"/>
    <x v="14"/>
    <n v="46203"/>
    <x v="2"/>
    <s v="OFF-ST-10001932"/>
    <x v="1"/>
    <x v="4"/>
    <s v="Fellowes Staxonsteel Drawer Files"/>
    <n v="386.34"/>
    <n v="2"/>
    <n v="0"/>
    <n v="54.087600000000009"/>
  </r>
  <r>
    <n v="8831"/>
    <s v="CA-2016-167983"/>
    <x v="1036"/>
    <d v="2016-08-24T00:00:00"/>
    <s v="Second Class"/>
    <s v="RP-19270"/>
    <s v="Rachel Payne"/>
    <x v="1"/>
    <s v="United States"/>
    <s v="Seattle"/>
    <x v="4"/>
    <n v="98115"/>
    <x v="1"/>
    <s v="OFF-BI-10003727"/>
    <x v="1"/>
    <x v="8"/>
    <s v="Avery Durable Slant Ring Binders With Label Holder"/>
    <n v="33.44"/>
    <n v="10"/>
    <n v="0.2"/>
    <n v="11.703999999999997"/>
  </r>
  <r>
    <n v="8832"/>
    <s v="CA-2015-145324"/>
    <x v="219"/>
    <d v="2015-11-19T00:00:00"/>
    <s v="Standard Class"/>
    <s v="DH-13675"/>
    <s v="Duane Huffman"/>
    <x v="2"/>
    <s v="United States"/>
    <s v="Harrisonburg"/>
    <x v="17"/>
    <n v="22801"/>
    <x v="0"/>
    <s v="FUR-FU-10002759"/>
    <x v="0"/>
    <x v="5"/>
    <s v="12-1/2 Diameter Round Wall Clock"/>
    <n v="39.96"/>
    <n v="2"/>
    <n v="0"/>
    <n v="14.3856"/>
  </r>
  <r>
    <n v="8833"/>
    <s v="CA-2015-153423"/>
    <x v="137"/>
    <d v="2015-06-27T00:00:00"/>
    <s v="Standard Class"/>
    <s v="SW-20455"/>
    <s v="Shaun Weien"/>
    <x v="0"/>
    <s v="United States"/>
    <s v="Rochester"/>
    <x v="15"/>
    <n v="14609"/>
    <x v="3"/>
    <s v="OFF-BI-10000545"/>
    <x v="1"/>
    <x v="8"/>
    <s v="GBC Ibimaster 500 Manual ProClick Binding System"/>
    <n v="1217.568"/>
    <n v="2"/>
    <n v="0.2"/>
    <n v="456.58800000000002"/>
  </r>
  <r>
    <n v="8834"/>
    <s v="US-2017-132675"/>
    <x v="241"/>
    <d v="2017-09-28T00:00:00"/>
    <s v="Standard Class"/>
    <s v="KF-16285"/>
    <s v="Karen Ferguson"/>
    <x v="2"/>
    <s v="United States"/>
    <s v="Sandy Springs"/>
    <x v="32"/>
    <n v="30328"/>
    <x v="0"/>
    <s v="OFF-ST-10004950"/>
    <x v="1"/>
    <x v="4"/>
    <s v="Tenex Personal Filing Tote With Secure Closure Lid, Black/Frost"/>
    <n v="15.51"/>
    <n v="1"/>
    <n v="0"/>
    <n v="3.8774999999999995"/>
  </r>
  <r>
    <n v="8835"/>
    <s v="US-2017-132675"/>
    <x v="241"/>
    <d v="2017-09-28T00:00:00"/>
    <s v="Standard Class"/>
    <s v="KF-16285"/>
    <s v="Karen Ferguson"/>
    <x v="2"/>
    <s v="United States"/>
    <s v="Sandy Springs"/>
    <x v="32"/>
    <n v="30328"/>
    <x v="0"/>
    <s v="TEC-PH-10003171"/>
    <x v="2"/>
    <x v="7"/>
    <s v="Plantronics Encore H101 Dual Earpieces Headset"/>
    <n v="89.9"/>
    <n v="2"/>
    <n v="0"/>
    <n v="25.171999999999997"/>
  </r>
  <r>
    <n v="8836"/>
    <s v="US-2017-132675"/>
    <x v="241"/>
    <d v="2017-09-28T00:00:00"/>
    <s v="Standard Class"/>
    <s v="KF-16285"/>
    <s v="Karen Ferguson"/>
    <x v="2"/>
    <s v="United States"/>
    <s v="Sandy Springs"/>
    <x v="32"/>
    <n v="30328"/>
    <x v="0"/>
    <s v="OFF-AR-10000614"/>
    <x v="1"/>
    <x v="6"/>
    <s v="Barrel Sharpener"/>
    <n v="14.28"/>
    <n v="4"/>
    <n v="0"/>
    <n v="3.7127999999999997"/>
  </r>
  <r>
    <n v="8837"/>
    <s v="US-2017-132675"/>
    <x v="241"/>
    <d v="2017-09-28T00:00:00"/>
    <s v="Standard Class"/>
    <s v="KF-16285"/>
    <s v="Karen Ferguson"/>
    <x v="2"/>
    <s v="United States"/>
    <s v="Sandy Springs"/>
    <x v="32"/>
    <n v="30328"/>
    <x v="0"/>
    <s v="OFF-AR-10000034"/>
    <x v="1"/>
    <x v="6"/>
    <s v="BIC Brite Liner Grip Highlighters, Assorted, 5/Pack"/>
    <n v="12.72"/>
    <n v="3"/>
    <n v="0"/>
    <n v="4.9607999999999999"/>
  </r>
  <r>
    <n v="8838"/>
    <s v="US-2017-132675"/>
    <x v="241"/>
    <d v="2017-09-28T00:00:00"/>
    <s v="Standard Class"/>
    <s v="KF-16285"/>
    <s v="Karen Ferguson"/>
    <x v="2"/>
    <s v="United States"/>
    <s v="Sandy Springs"/>
    <x v="32"/>
    <n v="30328"/>
    <x v="0"/>
    <s v="OFF-LA-10003766"/>
    <x v="1"/>
    <x v="2"/>
    <s v="Self-Adhesive Removable Labels"/>
    <n v="15.75"/>
    <n v="5"/>
    <n v="0"/>
    <n v="7.5600000000000005"/>
  </r>
  <r>
    <n v="8839"/>
    <s v="CA-2014-153808"/>
    <x v="322"/>
    <d v="2014-04-10T00:00:00"/>
    <s v="Second Class"/>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s v="Second Class"/>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s v="Second Class"/>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s v="Standard Class"/>
    <s v="JR-16210"/>
    <s v="Justin Ritter"/>
    <x v="1"/>
    <s v="United States"/>
    <s v="San Francisco"/>
    <x v="1"/>
    <n v="94110"/>
    <x v="1"/>
    <s v="TEC-AC-10003628"/>
    <x v="2"/>
    <x v="11"/>
    <s v="Logitech 910-002974 M325 Wireless Mouse for Web Scrolling"/>
    <n v="89.97"/>
    <n v="3"/>
    <n v="0"/>
    <n v="39.586800000000011"/>
  </r>
  <r>
    <n v="8843"/>
    <s v="US-2016-112396"/>
    <x v="1205"/>
    <d v="2016-02-13T00:00:00"/>
    <s v="Standard Class"/>
    <s v="JR-16210"/>
    <s v="Justin Ritter"/>
    <x v="1"/>
    <s v="United States"/>
    <s v="San Francisco"/>
    <x v="1"/>
    <n v="94110"/>
    <x v="1"/>
    <s v="TEC-AC-10004761"/>
    <x v="2"/>
    <x v="11"/>
    <s v="Maxell 4.7GB DVD+RW 3/Pack"/>
    <n v="31.86"/>
    <n v="2"/>
    <n v="0"/>
    <n v="11.151"/>
  </r>
  <r>
    <n v="8844"/>
    <s v="CA-2014-141173"/>
    <x v="728"/>
    <d v="2014-11-20T00:00:00"/>
    <s v="Second Class"/>
    <s v="JC-16105"/>
    <s v="Julie Creighton"/>
    <x v="1"/>
    <s v="United States"/>
    <s v="Minneapolis"/>
    <x v="11"/>
    <n v="55407"/>
    <x v="2"/>
    <s v="OFF-ST-10000885"/>
    <x v="1"/>
    <x v="4"/>
    <s v="Fellowes Desktop Hanging File Manager"/>
    <n v="67.150000000000006"/>
    <n v="5"/>
    <n v="0"/>
    <n v="16.787500000000001"/>
  </r>
  <r>
    <n v="8845"/>
    <s v="CA-2017-156664"/>
    <x v="404"/>
    <d v="2017-12-23T00:00:00"/>
    <s v="Standard Class"/>
    <s v="BP-11290"/>
    <s v="Beth Paige"/>
    <x v="0"/>
    <s v="United States"/>
    <s v="Columbus"/>
    <x v="24"/>
    <n v="43229"/>
    <x v="3"/>
    <s v="OFF-BI-10004209"/>
    <x v="1"/>
    <x v="8"/>
    <s v="Fellowes Twister Kit, Gray/Clear, 3/pkg"/>
    <n v="7.2359999999999998"/>
    <n v="3"/>
    <n v="0.7"/>
    <n v="-6.0299999999999976"/>
  </r>
  <r>
    <n v="8846"/>
    <s v="CA-2017-156664"/>
    <x v="404"/>
    <d v="2017-12-23T00:00:00"/>
    <s v="Standard Class"/>
    <s v="BP-11290"/>
    <s v="Beth Paige"/>
    <x v="0"/>
    <s v="United States"/>
    <s v="Columbus"/>
    <x v="24"/>
    <n v="43229"/>
    <x v="3"/>
    <s v="OFF-FA-10002988"/>
    <x v="1"/>
    <x v="13"/>
    <s v="Ideal Clamps"/>
    <n v="4.8239999999999998"/>
    <n v="3"/>
    <n v="0.2"/>
    <n v="1.7486999999999999"/>
  </r>
  <r>
    <n v="8847"/>
    <s v="CA-2017-156664"/>
    <x v="404"/>
    <d v="2017-12-23T00:00:00"/>
    <s v="Standard Class"/>
    <s v="BP-11290"/>
    <s v="Beth Paige"/>
    <x v="0"/>
    <s v="United States"/>
    <s v="Columbus"/>
    <x v="24"/>
    <n v="43229"/>
    <x v="3"/>
    <s v="OFF-PA-10002222"/>
    <x v="1"/>
    <x v="10"/>
    <s v="Xerox Color Copier Paper, 11&quot; x 17&quot;, Ream"/>
    <n v="91.360000000000014"/>
    <n v="5"/>
    <n v="0.2"/>
    <n v="29.691999999999993"/>
  </r>
  <r>
    <n v="8848"/>
    <s v="CA-2017-156664"/>
    <x v="404"/>
    <d v="2017-12-23T00:00:00"/>
    <s v="Standard Class"/>
    <s v="BP-11290"/>
    <s v="Beth Paige"/>
    <x v="0"/>
    <s v="United States"/>
    <s v="Columbus"/>
    <x v="24"/>
    <n v="43229"/>
    <x v="3"/>
    <s v="OFF-AP-10004487"/>
    <x v="1"/>
    <x v="9"/>
    <s v="Kensington 4 Outlet MasterPiece Compact Power Control Center"/>
    <n v="130.11199999999999"/>
    <n v="2"/>
    <n v="0.2"/>
    <n v="13.011199999999995"/>
  </r>
  <r>
    <n v="8849"/>
    <s v="CA-2015-140718"/>
    <x v="740"/>
    <d v="2015-07-04T00:00:00"/>
    <s v="First Class"/>
    <s v="FA-14230"/>
    <s v="Frank Atkinson"/>
    <x v="1"/>
    <s v="United States"/>
    <s v="Raleigh"/>
    <x v="3"/>
    <n v="27604"/>
    <x v="0"/>
    <s v="TEC-PH-10003505"/>
    <x v="2"/>
    <x v="7"/>
    <s v="Geemarc AmpliPOWER60"/>
    <n v="74.239999999999995"/>
    <n v="1"/>
    <n v="0.2"/>
    <n v="8.3519999999999932"/>
  </r>
  <r>
    <n v="8850"/>
    <s v="CA-2015-140718"/>
    <x v="740"/>
    <d v="2015-07-04T00:00:00"/>
    <s v="First Class"/>
    <s v="FA-14230"/>
    <s v="Frank Atkinson"/>
    <x v="1"/>
    <s v="United States"/>
    <s v="Raleigh"/>
    <x v="3"/>
    <n v="27604"/>
    <x v="0"/>
    <s v="FUR-FU-10000076"/>
    <x v="0"/>
    <x v="5"/>
    <s v="24-Hour Round Wall Clock"/>
    <n v="159.84000000000003"/>
    <n v="10"/>
    <n v="0.2"/>
    <n v="45.954000000000008"/>
  </r>
  <r>
    <n v="8851"/>
    <s v="CA-2015-140718"/>
    <x v="740"/>
    <d v="2015-07-04T00:00:00"/>
    <s v="First Class"/>
    <s v="FA-14230"/>
    <s v="Frank Atkinson"/>
    <x v="1"/>
    <s v="United States"/>
    <s v="Raleigh"/>
    <x v="3"/>
    <n v="27604"/>
    <x v="0"/>
    <s v="OFF-BI-10004728"/>
    <x v="1"/>
    <x v="8"/>
    <s v="Wilson Jones Turn Tabs Binder Tool for Ring Binders"/>
    <n v="2.8920000000000008"/>
    <n v="2"/>
    <n v="0.7"/>
    <n v="-2.3136000000000001"/>
  </r>
  <r>
    <n v="8852"/>
    <s v="CA-2015-140718"/>
    <x v="740"/>
    <d v="2015-07-04T00:00:00"/>
    <s v="First Class"/>
    <s v="FA-14230"/>
    <s v="Frank Atkinson"/>
    <x v="1"/>
    <s v="United States"/>
    <s v="Raleigh"/>
    <x v="3"/>
    <n v="27604"/>
    <x v="0"/>
    <s v="OFF-PA-10002250"/>
    <x v="1"/>
    <x v="10"/>
    <s v="Things To Do Today Pad"/>
    <n v="9.3920000000000012"/>
    <n v="2"/>
    <n v="0.2"/>
    <n v="3.2871999999999999"/>
  </r>
  <r>
    <n v="8853"/>
    <s v="CA-2014-119977"/>
    <x v="1169"/>
    <d v="2014-10-13T00:00:00"/>
    <s v="Second Class"/>
    <s v="DN-13690"/>
    <s v="Duane Noonan"/>
    <x v="0"/>
    <s v="United States"/>
    <s v="New York City"/>
    <x v="15"/>
    <n v="10011"/>
    <x v="3"/>
    <s v="OFF-PA-10003823"/>
    <x v="1"/>
    <x v="10"/>
    <s v="Xerox 197"/>
    <n v="123.92"/>
    <n v="4"/>
    <n v="0"/>
    <n v="55.763999999999996"/>
  </r>
  <r>
    <n v="8854"/>
    <s v="US-2015-115343"/>
    <x v="357"/>
    <d v="2015-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s v="First Class"/>
    <s v="FO-14305"/>
    <s v="Frank Olsen"/>
    <x v="0"/>
    <s v="United States"/>
    <s v="Philadelphia"/>
    <x v="9"/>
    <n v="19143"/>
    <x v="3"/>
    <s v="TEC-AC-10003832"/>
    <x v="2"/>
    <x v="11"/>
    <s v="Logitech P710e Mobile Speakerphone"/>
    <n v="617.97600000000011"/>
    <n v="3"/>
    <n v="0.2"/>
    <n v="-7.724700000000098"/>
  </r>
  <r>
    <n v="8856"/>
    <s v="CA-2017-163671"/>
    <x v="165"/>
    <d v="2017-12-30T00:00:00"/>
    <s v="Standard Class"/>
    <s v="DP-13105"/>
    <s v="Dave Poirier"/>
    <x v="1"/>
    <s v="United States"/>
    <s v="Meridian"/>
    <x v="45"/>
    <n v="83642"/>
    <x v="1"/>
    <s v="OFF-BI-10001679"/>
    <x v="1"/>
    <x v="8"/>
    <s v="GBC Instant Index System for Binding Systems"/>
    <n v="21.312000000000005"/>
    <n v="3"/>
    <n v="0.2"/>
    <n v="7.9919999999999991"/>
  </r>
  <r>
    <n v="8857"/>
    <s v="CA-2017-135909"/>
    <x v="119"/>
    <d v="2017-10-20T00:00:00"/>
    <s v="Standard Class"/>
    <s v="JW-15220"/>
    <s v="Jane Waco"/>
    <x v="1"/>
    <s v="United States"/>
    <s v="Sacramento"/>
    <x v="1"/>
    <n v="95823"/>
    <x v="1"/>
    <s v="TEC-AC-10002335"/>
    <x v="2"/>
    <x v="11"/>
    <s v="Logitech Media Keyboard K200"/>
    <n v="209.94"/>
    <n v="6"/>
    <n v="0"/>
    <n v="39.888599999999997"/>
  </r>
  <r>
    <n v="8858"/>
    <s v="CA-2017-135909"/>
    <x v="119"/>
    <d v="2017-10-20T00:00:00"/>
    <s v="Standard Class"/>
    <s v="JW-15220"/>
    <s v="Jane Waco"/>
    <x v="1"/>
    <s v="United States"/>
    <s v="Sacramento"/>
    <x v="1"/>
    <n v="95823"/>
    <x v="1"/>
    <s v="TEC-PH-10003187"/>
    <x v="2"/>
    <x v="7"/>
    <s v="Anker Astro Mini 3000mAh Ultra-Compact Portable Charger"/>
    <n v="31.983999999999998"/>
    <n v="2"/>
    <n v="0.2"/>
    <n v="-7.9959999999999996"/>
  </r>
  <r>
    <n v="8859"/>
    <s v="CA-2017-135909"/>
    <x v="119"/>
    <d v="2017-10-20T00:00:00"/>
    <s v="Standard Class"/>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s v="Standard Class"/>
    <s v="TT-21460"/>
    <s v="Tonja Turnell"/>
    <x v="2"/>
    <s v="United States"/>
    <s v="Charlotte"/>
    <x v="3"/>
    <n v="28205"/>
    <x v="0"/>
    <s v="TEC-PH-10003171"/>
    <x v="2"/>
    <x v="7"/>
    <s v="Plantronics Encore H101 Dual Earpieces Headset"/>
    <n v="35.96"/>
    <n v="1"/>
    <n v="0.2"/>
    <n v="3.5959999999999983"/>
  </r>
  <r>
    <n v="8861"/>
    <s v="CA-2015-125934"/>
    <x v="861"/>
    <d v="2015-09-18T00:00:00"/>
    <s v="Standard Class"/>
    <s v="SN-20560"/>
    <s v="Skye Norling"/>
    <x v="2"/>
    <s v="United States"/>
    <s v="Paterson"/>
    <x v="30"/>
    <n v="7501"/>
    <x v="3"/>
    <s v="OFF-LA-10000414"/>
    <x v="1"/>
    <x v="2"/>
    <s v="Avery 503"/>
    <n v="31.049999999999997"/>
    <n v="3"/>
    <n v="0"/>
    <n v="14.904"/>
  </r>
  <r>
    <n v="8862"/>
    <s v="CA-2015-125934"/>
    <x v="861"/>
    <d v="2015-09-18T00:00:00"/>
    <s v="Standard Class"/>
    <s v="SN-20560"/>
    <s v="Skye Norling"/>
    <x v="2"/>
    <s v="United States"/>
    <s v="Paterson"/>
    <x v="30"/>
    <n v="7501"/>
    <x v="3"/>
    <s v="FUR-FU-10002107"/>
    <x v="0"/>
    <x v="5"/>
    <s v="Eldon Pizzaz Desk Accessories"/>
    <n v="8.92"/>
    <n v="4"/>
    <n v="0"/>
    <n v="3.9248000000000003"/>
  </r>
  <r>
    <n v="8863"/>
    <s v="CA-2015-125934"/>
    <x v="861"/>
    <d v="2015-09-18T00:00:00"/>
    <s v="Standard Class"/>
    <s v="SN-20560"/>
    <s v="Skye Norling"/>
    <x v="2"/>
    <s v="United States"/>
    <s v="Paterson"/>
    <x v="30"/>
    <n v="7501"/>
    <x v="3"/>
    <s v="OFF-BI-10004593"/>
    <x v="1"/>
    <x v="8"/>
    <s v="Ibico Laser Imprintable Binding System Covers"/>
    <n v="209.6"/>
    <n v="4"/>
    <n v="0"/>
    <n v="96.415999999999997"/>
  </r>
  <r>
    <n v="8864"/>
    <s v="CA-2015-125934"/>
    <x v="861"/>
    <d v="2015-09-18T00:00:00"/>
    <s v="Standard Class"/>
    <s v="SN-20560"/>
    <s v="Skye Norling"/>
    <x v="2"/>
    <s v="United States"/>
    <s v="Paterson"/>
    <x v="30"/>
    <n v="7501"/>
    <x v="3"/>
    <s v="OFF-AP-10003860"/>
    <x v="1"/>
    <x v="9"/>
    <s v="Fellowes Advanced 8 Outlet Surge Suppressor with Phone/Fax Protection"/>
    <n v="111.04"/>
    <n v="4"/>
    <n v="0"/>
    <n v="29.980800000000002"/>
  </r>
  <r>
    <n v="8865"/>
    <s v="CA-2015-125934"/>
    <x v="861"/>
    <d v="2015-09-18T00:00:00"/>
    <s v="Standard Class"/>
    <s v="SN-20560"/>
    <s v="Skye Norling"/>
    <x v="2"/>
    <s v="United States"/>
    <s v="Paterson"/>
    <x v="30"/>
    <n v="7501"/>
    <x v="3"/>
    <s v="OFF-PA-10000556"/>
    <x v="1"/>
    <x v="10"/>
    <s v="Xerox 208"/>
    <n v="38.880000000000003"/>
    <n v="6"/>
    <n v="0"/>
    <n v="18.662400000000002"/>
  </r>
  <r>
    <n v="8866"/>
    <s v="CA-2015-158148"/>
    <x v="139"/>
    <d v="2015-12-26T00:00:00"/>
    <s v="Standard Class"/>
    <s v="JM-15865"/>
    <s v="John Murray"/>
    <x v="0"/>
    <s v="United States"/>
    <s v="Arlington"/>
    <x v="17"/>
    <n v="22204"/>
    <x v="0"/>
    <s v="OFF-AP-10003281"/>
    <x v="1"/>
    <x v="9"/>
    <s v="Acco 6 Outlet Guardian Standard Surge Suppressor"/>
    <n v="36.269999999999996"/>
    <n v="3"/>
    <n v="0"/>
    <n v="10.880999999999997"/>
  </r>
  <r>
    <n v="8867"/>
    <s v="CA-2014-120411"/>
    <x v="59"/>
    <d v="2014-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s v="First Class"/>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s v="Standard Class"/>
    <s v="CC-12475"/>
    <s v="Cindy Chapman"/>
    <x v="0"/>
    <s v="United States"/>
    <s v="San Diego"/>
    <x v="1"/>
    <n v="92037"/>
    <x v="1"/>
    <s v="TEC-MA-10003176"/>
    <x v="2"/>
    <x v="15"/>
    <s v="Okidata B400 Printer"/>
    <n v="686.40000000000009"/>
    <n v="2"/>
    <n v="0.2"/>
    <n v="77.219999999999914"/>
  </r>
  <r>
    <n v="8870"/>
    <s v="CA-2017-101805"/>
    <x v="96"/>
    <d v="2017-12-06T00:00:00"/>
    <s v="Standard Class"/>
    <s v="SH-19975"/>
    <s v="Sally Hughsby"/>
    <x v="1"/>
    <s v="United States"/>
    <s v="Seattle"/>
    <x v="4"/>
    <n v="98105"/>
    <x v="1"/>
    <s v="OFF-BI-10002003"/>
    <x v="1"/>
    <x v="8"/>
    <s v="Ibico Presentation Index for Binding Systems"/>
    <n v="15.920000000000002"/>
    <n v="5"/>
    <n v="0.2"/>
    <n v="5.3729999999999993"/>
  </r>
  <r>
    <n v="8871"/>
    <s v="CA-2017-101805"/>
    <x v="96"/>
    <d v="2017-12-06T00:00:00"/>
    <s v="Standard Class"/>
    <s v="SH-19975"/>
    <s v="Sally Hughsby"/>
    <x v="1"/>
    <s v="United States"/>
    <s v="Seattle"/>
    <x v="4"/>
    <n v="98105"/>
    <x v="1"/>
    <s v="FUR-FU-10000023"/>
    <x v="0"/>
    <x v="5"/>
    <s v="Eldon Wave Desk Accessories"/>
    <n v="70.679999999999993"/>
    <n v="12"/>
    <n v="0"/>
    <n v="31.099200000000003"/>
  </r>
  <r>
    <n v="8872"/>
    <s v="CA-2017-101805"/>
    <x v="96"/>
    <d v="2017-12-06T00:00:00"/>
    <s v="Standard Class"/>
    <s v="SH-19975"/>
    <s v="Sally Hughsby"/>
    <x v="1"/>
    <s v="United States"/>
    <s v="Seattle"/>
    <x v="4"/>
    <n v="98105"/>
    <x v="1"/>
    <s v="OFF-ST-10002756"/>
    <x v="1"/>
    <x v="4"/>
    <s v="Tennsco Stur-D-Stor Boltless Shelving, 5 Shelves, 24&quot; Deep, Sand"/>
    <n v="541.24"/>
    <n v="4"/>
    <n v="0"/>
    <n v="5.4124000000000478"/>
  </r>
  <r>
    <n v="8873"/>
    <s v="US-2014-105137"/>
    <x v="982"/>
    <d v="2014-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s v="Same Day"/>
    <s v="RB-19435"/>
    <s v="Richard Bierner"/>
    <x v="0"/>
    <s v="United States"/>
    <s v="Columbus"/>
    <x v="24"/>
    <n v="43229"/>
    <x v="3"/>
    <s v="OFF-BI-10002429"/>
    <x v="1"/>
    <x v="8"/>
    <s v="Premier Elliptical Ring Binder, Black"/>
    <n v="18.264000000000003"/>
    <n v="2"/>
    <n v="0.7"/>
    <n v="-13.393599999999999"/>
  </r>
  <r>
    <n v="8875"/>
    <s v="CA-2017-142489"/>
    <x v="237"/>
    <d v="2017-11-16T00:00:00"/>
    <s v="Second Class"/>
    <s v="TC-21295"/>
    <s v="Toby Carlisle"/>
    <x v="0"/>
    <s v="United States"/>
    <s v="Houston"/>
    <x v="5"/>
    <n v="77095"/>
    <x v="2"/>
    <s v="OFF-BI-10003684"/>
    <x v="1"/>
    <x v="8"/>
    <s v="Wilson Jones Legal Size Ring Binders"/>
    <n v="21.989999999999995"/>
    <n v="5"/>
    <n v="0.8"/>
    <n v="-32.984999999999999"/>
  </r>
  <r>
    <n v="8876"/>
    <s v="US-2016-141264"/>
    <x v="572"/>
    <d v="2016-08-19T00:00:00"/>
    <s v="Standard Class"/>
    <s v="CT-11995"/>
    <s v="Carol Triggs"/>
    <x v="0"/>
    <s v="United States"/>
    <s v="Irving"/>
    <x v="5"/>
    <n v="75061"/>
    <x v="2"/>
    <s v="OFF-SU-10003505"/>
    <x v="1"/>
    <x v="14"/>
    <s v="Premier Electric Letter Opener"/>
    <n v="185.376"/>
    <n v="2"/>
    <n v="0.2"/>
    <n v="-34.758000000000017"/>
  </r>
  <r>
    <n v="8877"/>
    <s v="US-2016-141264"/>
    <x v="572"/>
    <d v="2016-08-19T00:00:00"/>
    <s v="Standard Class"/>
    <s v="CT-11995"/>
    <s v="Carol Triggs"/>
    <x v="0"/>
    <s v="United States"/>
    <s v="Irving"/>
    <x v="5"/>
    <n v="75061"/>
    <x v="2"/>
    <s v="OFF-AP-10002534"/>
    <x v="1"/>
    <x v="9"/>
    <s v="3.6 Cubic Foot Counter Height Office Refrigerator"/>
    <n v="58.923999999999985"/>
    <n v="1"/>
    <n v="0.8"/>
    <n v="-153.20240000000001"/>
  </r>
  <r>
    <n v="8878"/>
    <s v="CA-2017-126928"/>
    <x v="697"/>
    <d v="2017-09-23T00:00:00"/>
    <s v="Standard Class"/>
    <s v="GZ-14470"/>
    <s v="Gary Zandusky"/>
    <x v="0"/>
    <s v="United States"/>
    <s v="Morristown"/>
    <x v="30"/>
    <n v="7960"/>
    <x v="3"/>
    <s v="TEC-MA-10004626"/>
    <x v="2"/>
    <x v="15"/>
    <s v="Lexmark 20R1285 X6650 Wireless All-in-One Printer"/>
    <n v="480"/>
    <n v="4"/>
    <n v="0"/>
    <n v="225.6"/>
  </r>
  <r>
    <n v="8879"/>
    <s v="CA-2017-126928"/>
    <x v="697"/>
    <d v="2017-09-23T00:00:00"/>
    <s v="Standard Class"/>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s v="First Class"/>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s v="First Class"/>
    <s v="AM-10360"/>
    <s v="Alice McCarthy"/>
    <x v="1"/>
    <s v="United States"/>
    <s v="Los Angeles"/>
    <x v="1"/>
    <n v="90008"/>
    <x v="1"/>
    <s v="TEC-AC-10000736"/>
    <x v="2"/>
    <x v="11"/>
    <s v="Logitech G600 MMO Gaming Mouse"/>
    <n v="239.96999999999997"/>
    <n v="3"/>
    <n v="0"/>
    <n v="86.389199999999988"/>
  </r>
  <r>
    <n v="8882"/>
    <s v="CA-2016-135594"/>
    <x v="1186"/>
    <d v="2016-07-03T00:00:00"/>
    <s v="Second Class"/>
    <s v="AH-10120"/>
    <s v="Adrian Hane"/>
    <x v="2"/>
    <s v="United States"/>
    <s v="Aurora"/>
    <x v="10"/>
    <n v="60505"/>
    <x v="2"/>
    <s v="TEC-AC-10003038"/>
    <x v="2"/>
    <x v="11"/>
    <s v="Kingston Digital DataTraveler 16GB USB 2.0"/>
    <n v="50.120000000000005"/>
    <n v="7"/>
    <n v="0.2"/>
    <n v="-0.62650000000000716"/>
  </r>
  <r>
    <n v="8883"/>
    <s v="US-2017-115252"/>
    <x v="179"/>
    <d v="2017-10-25T00:00:00"/>
    <s v="Standard Class"/>
    <s v="MY-18295"/>
    <s v="Muhammed Yedwab"/>
    <x v="1"/>
    <s v="United States"/>
    <s v="Durham"/>
    <x v="3"/>
    <n v="27707"/>
    <x v="0"/>
    <s v="TEC-PH-10004071"/>
    <x v="2"/>
    <x v="7"/>
    <s v="PayAnywhere Card Reader"/>
    <n v="15.984000000000002"/>
    <n v="2"/>
    <n v="0.2"/>
    <n v="1.3986000000000001"/>
  </r>
  <r>
    <n v="8884"/>
    <s v="US-2017-115252"/>
    <x v="179"/>
    <d v="2017-10-25T00:00:00"/>
    <s v="Standard Class"/>
    <s v="MY-18295"/>
    <s v="Muhammed Yedwab"/>
    <x v="1"/>
    <s v="United States"/>
    <s v="Durham"/>
    <x v="3"/>
    <n v="27707"/>
    <x v="0"/>
    <s v="OFF-PA-10001667"/>
    <x v="1"/>
    <x v="10"/>
    <s v="Great White Multi-Use Recycled Paper (20Lb. and 84 Bright)"/>
    <n v="14.352000000000002"/>
    <n v="3"/>
    <n v="0.2"/>
    <n v="4.4849999999999994"/>
  </r>
  <r>
    <n v="8885"/>
    <s v="CA-2014-107398"/>
    <x v="55"/>
    <d v="2014-08-30T00:00:00"/>
    <s v="Standard Class"/>
    <s v="BS-11590"/>
    <s v="Brendan Sweed"/>
    <x v="1"/>
    <s v="United States"/>
    <s v="Columbus"/>
    <x v="24"/>
    <n v="43229"/>
    <x v="3"/>
    <s v="OFF-BI-10001982"/>
    <x v="1"/>
    <x v="8"/>
    <s v="Wilson Jones Custom Binder Spines &amp; Labels"/>
    <n v="6.5280000000000014"/>
    <n v="4"/>
    <n v="0.7"/>
    <n v="-4.5695999999999994"/>
  </r>
  <r>
    <n v="8886"/>
    <s v="CA-2014-107398"/>
    <x v="55"/>
    <d v="2014-08-30T00:00:00"/>
    <s v="Standard Class"/>
    <s v="BS-11590"/>
    <s v="Brendan Sweed"/>
    <x v="1"/>
    <s v="United States"/>
    <s v="Columbus"/>
    <x v="24"/>
    <n v="43229"/>
    <x v="3"/>
    <s v="OFF-BI-10004141"/>
    <x v="1"/>
    <x v="8"/>
    <s v="Insertable Tab Indexes For Data Binders"/>
    <n v="2.8620000000000005"/>
    <n v="3"/>
    <n v="0.7"/>
    <n v="-2.2896000000000001"/>
  </r>
  <r>
    <n v="8887"/>
    <s v="CA-2014-107398"/>
    <x v="55"/>
    <d v="2014-08-30T00:00:00"/>
    <s v="Standard Class"/>
    <s v="BS-11590"/>
    <s v="Brendan Sweed"/>
    <x v="1"/>
    <s v="United States"/>
    <s v="Columbus"/>
    <x v="24"/>
    <n v="43229"/>
    <x v="3"/>
    <s v="OFF-BI-10002103"/>
    <x v="1"/>
    <x v="8"/>
    <s v="Cardinal Slant-D Ring Binder, Heavy Gauge Vinyl"/>
    <n v="20.856000000000002"/>
    <n v="8"/>
    <n v="0.7"/>
    <n v="-16.684799999999996"/>
  </r>
  <r>
    <n v="8888"/>
    <s v="CA-2014-169642"/>
    <x v="923"/>
    <d v="2014-07-30T00:00:00"/>
    <s v="Second Class"/>
    <s v="BB-10990"/>
    <s v="Barry Blumstein"/>
    <x v="1"/>
    <s v="United States"/>
    <s v="Los Angeles"/>
    <x v="1"/>
    <n v="90036"/>
    <x v="1"/>
    <s v="OFF-ST-10002574"/>
    <x v="1"/>
    <x v="4"/>
    <s v="SAFCO Commercial Wire Shelving, Black"/>
    <n v="276.27999999999997"/>
    <n v="2"/>
    <n v="0"/>
    <n v="0"/>
  </r>
  <r>
    <n v="8889"/>
    <s v="CA-2017-103968"/>
    <x v="96"/>
    <d v="2017-12-07T00:00:00"/>
    <s v="Standard Class"/>
    <s v="ML-17755"/>
    <s v="Max Ludwig"/>
    <x v="2"/>
    <s v="United States"/>
    <s v="Stockton"/>
    <x v="1"/>
    <n v="95207"/>
    <x v="1"/>
    <s v="FUR-FU-10003394"/>
    <x v="0"/>
    <x v="5"/>
    <s v="Tenex &quot;The Solids&quot; Textured Chair Mats"/>
    <n v="629.64"/>
    <n v="9"/>
    <n v="0"/>
    <n v="107.03879999999994"/>
  </r>
  <r>
    <n v="8890"/>
    <s v="CA-2016-147256"/>
    <x v="508"/>
    <d v="2016-10-21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s v="Second Class"/>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s v="First Class"/>
    <s v="CR-12625"/>
    <s v="Corey Roper"/>
    <x v="2"/>
    <s v="United States"/>
    <s v="Columbus"/>
    <x v="32"/>
    <n v="31907"/>
    <x v="0"/>
    <s v="FUR-CH-10001146"/>
    <x v="0"/>
    <x v="1"/>
    <s v="Global Value Mid-Back Manager's Chair, Gray"/>
    <n v="121.78"/>
    <n v="2"/>
    <n v="0"/>
    <n v="30.444999999999993"/>
  </r>
  <r>
    <n v="8893"/>
    <s v="CA-2015-111038"/>
    <x v="494"/>
    <d v="2015-12-06T00:00:00"/>
    <s v="Standard Class"/>
    <s v="LC-16960"/>
    <s v="Lindsay Castell"/>
    <x v="2"/>
    <s v="United States"/>
    <s v="San Diego"/>
    <x v="1"/>
    <n v="92037"/>
    <x v="1"/>
    <s v="FUR-CH-10003973"/>
    <x v="0"/>
    <x v="1"/>
    <s v="GuestStacker Chair with Chrome Finish Legs"/>
    <n v="2676.672"/>
    <n v="9"/>
    <n v="0.2"/>
    <n v="267.66720000000009"/>
  </r>
  <r>
    <n v="8894"/>
    <s v="CA-2014-124723"/>
    <x v="79"/>
    <d v="2014-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s v="Standard Class"/>
    <s v="BD-11320"/>
    <s v="Bill Donatelli"/>
    <x v="0"/>
    <s v="United States"/>
    <s v="Los Angeles"/>
    <x v="1"/>
    <n v="90004"/>
    <x v="1"/>
    <s v="FUR-FU-10004071"/>
    <x v="0"/>
    <x v="5"/>
    <s v="Luxo Professional Magnifying Clamp-On Fluorescent Lamps"/>
    <n v="312.03000000000003"/>
    <n v="3"/>
    <n v="0"/>
    <n v="43.684200000000018"/>
  </r>
  <r>
    <n v="8896"/>
    <s v="CA-2016-167241"/>
    <x v="243"/>
    <d v="2016-08-22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s v="Standard Class"/>
    <s v="BD-11320"/>
    <s v="Bill Donatelli"/>
    <x v="0"/>
    <s v="United States"/>
    <s v="Los Angeles"/>
    <x v="1"/>
    <n v="90004"/>
    <x v="1"/>
    <s v="TEC-PH-10004614"/>
    <x v="2"/>
    <x v="7"/>
    <s v="AT&amp;T 841000 Phone"/>
    <n v="165.60000000000002"/>
    <n v="3"/>
    <n v="0.2"/>
    <n v="10.349999999999994"/>
  </r>
  <r>
    <n v="8898"/>
    <s v="CA-2016-167241"/>
    <x v="243"/>
    <d v="2016-08-22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s v="Second Class"/>
    <s v="EM-14095"/>
    <s v="Eudokia Martin"/>
    <x v="1"/>
    <s v="United States"/>
    <s v="Springfield"/>
    <x v="17"/>
    <n v="22153"/>
    <x v="0"/>
    <s v="OFF-LA-10004545"/>
    <x v="1"/>
    <x v="2"/>
    <s v="Avery 50"/>
    <n v="25.06"/>
    <n v="2"/>
    <n v="0"/>
    <n v="11.778199999999998"/>
  </r>
  <r>
    <n v="8901"/>
    <s v="CA-2016-150483"/>
    <x v="1206"/>
    <d v="2016-06-04T00:00:00"/>
    <s v="Standard Class"/>
    <s v="BP-11290"/>
    <s v="Beth Paige"/>
    <x v="0"/>
    <s v="United States"/>
    <s v="Decatur"/>
    <x v="10"/>
    <n v="62521"/>
    <x v="2"/>
    <s v="FUR-FU-10001379"/>
    <x v="0"/>
    <x v="5"/>
    <s v="Executive Impressions 16-1/2&quot; Circular Wall Clock"/>
    <n v="32.064"/>
    <n v="3"/>
    <n v="0.6"/>
    <n v="-12.825599999999994"/>
  </r>
  <r>
    <n v="8902"/>
    <s v="CA-2016-150483"/>
    <x v="1206"/>
    <d v="2016-06-04T00:00:00"/>
    <s v="Standard Class"/>
    <s v="BP-11290"/>
    <s v="Beth Paige"/>
    <x v="0"/>
    <s v="United States"/>
    <s v="Decatur"/>
    <x v="10"/>
    <n v="62521"/>
    <x v="2"/>
    <s v="OFF-PA-10001846"/>
    <x v="1"/>
    <x v="10"/>
    <s v="Xerox 1899"/>
    <n v="18.496000000000002"/>
    <n v="4"/>
    <n v="0.2"/>
    <n v="6.7048000000000005"/>
  </r>
  <r>
    <n v="8903"/>
    <s v="CA-2016-150483"/>
    <x v="1206"/>
    <d v="2016-06-04T00:00:00"/>
    <s v="Standard Class"/>
    <s v="BP-11290"/>
    <s v="Beth Paige"/>
    <x v="0"/>
    <s v="United States"/>
    <s v="Decatur"/>
    <x v="10"/>
    <n v="62521"/>
    <x v="2"/>
    <s v="FUR-CH-10000422"/>
    <x v="0"/>
    <x v="1"/>
    <s v="Global Highback Leather Tilter in Burgundy"/>
    <n v="191.07899999999998"/>
    <n v="3"/>
    <n v="0.3"/>
    <n v="-38.215799999999973"/>
  </r>
  <r>
    <n v="8904"/>
    <s v="CA-2016-150483"/>
    <x v="1206"/>
    <d v="2016-06-04T00:00:00"/>
    <s v="Standard Class"/>
    <s v="BP-11290"/>
    <s v="Beth Paige"/>
    <x v="0"/>
    <s v="United States"/>
    <s v="Decatur"/>
    <x v="10"/>
    <n v="62521"/>
    <x v="2"/>
    <s v="OFF-PA-10004621"/>
    <x v="1"/>
    <x v="10"/>
    <s v="Xerox 212"/>
    <n v="10.368000000000002"/>
    <n v="2"/>
    <n v="0.2"/>
    <n v="3.6288"/>
  </r>
  <r>
    <n v="8905"/>
    <s v="US-2016-126431"/>
    <x v="949"/>
    <d v="2016-07-01T00:00:00"/>
    <s v="Same Day"/>
    <s v="SU-20665"/>
    <s v="Stephanie Ulpright"/>
    <x v="2"/>
    <s v="United States"/>
    <s v="New York City"/>
    <x v="15"/>
    <n v="10009"/>
    <x v="3"/>
    <s v="OFF-LA-10001474"/>
    <x v="1"/>
    <x v="2"/>
    <s v="Avery 477"/>
    <n v="30.53"/>
    <n v="1"/>
    <n v="0"/>
    <n v="14.043800000000001"/>
  </r>
  <r>
    <n v="8906"/>
    <s v="US-2016-126431"/>
    <x v="949"/>
    <d v="2016-07-01T00:00:00"/>
    <s v="Same Day"/>
    <s v="SU-20665"/>
    <s v="Stephanie Ulpright"/>
    <x v="2"/>
    <s v="United States"/>
    <s v="New York City"/>
    <x v="15"/>
    <n v="10009"/>
    <x v="3"/>
    <s v="TEC-AC-10001635"/>
    <x v="2"/>
    <x v="11"/>
    <s v="KeyTronic KT400U2 - Keyboard - Black"/>
    <n v="30.839999999999996"/>
    <n v="3"/>
    <n v="0"/>
    <n v="6.1679999999999975"/>
  </r>
  <r>
    <n v="8907"/>
    <s v="US-2016-126431"/>
    <x v="949"/>
    <d v="2016-07-01T00:00:00"/>
    <s v="Same Day"/>
    <s v="SU-20665"/>
    <s v="Stephanie Ulpright"/>
    <x v="2"/>
    <s v="United States"/>
    <s v="New York City"/>
    <x v="15"/>
    <n v="10009"/>
    <x v="3"/>
    <s v="OFF-PA-10001950"/>
    <x v="1"/>
    <x v="10"/>
    <s v="Southworth 25% Cotton Antique Laid Paper &amp; Envelopes"/>
    <n v="75.06"/>
    <n v="9"/>
    <n v="0"/>
    <n v="33.776999999999994"/>
  </r>
  <r>
    <n v="8908"/>
    <s v="CA-2016-139934"/>
    <x v="122"/>
    <d v="2016-12-20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s v="Standard Class"/>
    <s v="EM-13825"/>
    <s v="Elizabeth Moffitt"/>
    <x v="1"/>
    <s v="United States"/>
    <s v="Moreno Valley"/>
    <x v="1"/>
    <n v="92553"/>
    <x v="1"/>
    <s v="OFF-PA-10003790"/>
    <x v="1"/>
    <x v="10"/>
    <s v="Xerox 1991"/>
    <n v="182.72"/>
    <n v="8"/>
    <n v="0"/>
    <n v="84.051199999999994"/>
  </r>
  <r>
    <n v="8910"/>
    <s v="CA-2017-160661"/>
    <x v="960"/>
    <d v="2017-11-01T00:00:00"/>
    <s v="Standard Class"/>
    <s v="SA-20830"/>
    <s v="Sue Ann Reed"/>
    <x v="0"/>
    <s v="United States"/>
    <s v="Everett"/>
    <x v="31"/>
    <n v="2149"/>
    <x v="3"/>
    <s v="OFF-LA-10002475"/>
    <x v="1"/>
    <x v="2"/>
    <s v="Avery 519"/>
    <n v="21.93"/>
    <n v="3"/>
    <n v="0"/>
    <n v="10.307099999999998"/>
  </r>
  <r>
    <n v="8911"/>
    <s v="CA-2017-102610"/>
    <x v="259"/>
    <d v="2017-11-08T00:00:00"/>
    <s v="Standard Class"/>
    <s v="CA-12265"/>
    <s v="Christina Anderson"/>
    <x v="0"/>
    <s v="United States"/>
    <s v="Chattanooga"/>
    <x v="18"/>
    <n v="37421"/>
    <x v="0"/>
    <s v="TEC-AC-10000303"/>
    <x v="2"/>
    <x v="11"/>
    <s v="Logitech M510 Wireless Mouse"/>
    <n v="95.976000000000013"/>
    <n v="3"/>
    <n v="0.2"/>
    <n v="15.596099999999996"/>
  </r>
  <r>
    <n v="8912"/>
    <s v="CA-2017-102610"/>
    <x v="259"/>
    <d v="2017-11-08T00:00:00"/>
    <s v="Standard Class"/>
    <s v="CA-12265"/>
    <s v="Christina Anderson"/>
    <x v="0"/>
    <s v="United States"/>
    <s v="Chattanooga"/>
    <x v="18"/>
    <n v="37421"/>
    <x v="0"/>
    <s v="TEC-PH-10000127"/>
    <x v="2"/>
    <x v="7"/>
    <s v="iOttie XL Car Mount"/>
    <n v="143.928"/>
    <n v="9"/>
    <n v="0.2"/>
    <n v="-32.383800000000008"/>
  </r>
  <r>
    <n v="8913"/>
    <s v="CA-2017-102610"/>
    <x v="259"/>
    <d v="2017-11-08T00:00:00"/>
    <s v="Standard Class"/>
    <s v="CA-12265"/>
    <s v="Christina Anderson"/>
    <x v="0"/>
    <s v="United States"/>
    <s v="Chattanooga"/>
    <x v="18"/>
    <n v="37421"/>
    <x v="0"/>
    <s v="OFF-BI-10004364"/>
    <x v="1"/>
    <x v="8"/>
    <s v="Storex Dura Pro Binders"/>
    <n v="3.5640000000000009"/>
    <n v="2"/>
    <n v="0.7"/>
    <n v="-2.9700000000000006"/>
  </r>
  <r>
    <n v="8914"/>
    <s v="CA-2017-102610"/>
    <x v="259"/>
    <d v="2017-11-08T00:00:00"/>
    <s v="Standard Class"/>
    <s v="CA-12265"/>
    <s v="Christina Anderson"/>
    <x v="0"/>
    <s v="United States"/>
    <s v="Chattanooga"/>
    <x v="18"/>
    <n v="37421"/>
    <x v="0"/>
    <s v="OFF-LA-10002195"/>
    <x v="1"/>
    <x v="2"/>
    <s v="Avery 481"/>
    <n v="4.9280000000000008"/>
    <n v="2"/>
    <n v="0.2"/>
    <n v="1.7247999999999997"/>
  </r>
  <r>
    <n v="8915"/>
    <s v="US-2016-144057"/>
    <x v="195"/>
    <d v="2016-05-13T00:00:00"/>
    <s v="Standard Class"/>
    <s v="CV-12805"/>
    <s v="Cynthia Voltz"/>
    <x v="1"/>
    <s v="United States"/>
    <s v="Austin"/>
    <x v="5"/>
    <n v="78745"/>
    <x v="2"/>
    <s v="OFF-ST-10001490"/>
    <x v="1"/>
    <x v="4"/>
    <s v="Hot File 7-Pocket, Floor Stand"/>
    <n v="856.65600000000006"/>
    <n v="6"/>
    <n v="0.2"/>
    <n v="107.08199999999985"/>
  </r>
  <r>
    <n v="8916"/>
    <s v="US-2016-144057"/>
    <x v="195"/>
    <d v="2016-05-13T00:00:00"/>
    <s v="Standard Class"/>
    <s v="CV-12805"/>
    <s v="Cynthia Voltz"/>
    <x v="1"/>
    <s v="United States"/>
    <s v="Austin"/>
    <x v="5"/>
    <n v="78745"/>
    <x v="2"/>
    <s v="OFF-BI-10002852"/>
    <x v="1"/>
    <x v="8"/>
    <s v="Ibico Standard Transparent Covers"/>
    <n v="13.183999999999997"/>
    <n v="4"/>
    <n v="0.8"/>
    <n v="-20.435200000000002"/>
  </r>
  <r>
    <n v="8917"/>
    <s v="US-2016-144057"/>
    <x v="195"/>
    <d v="2016-05-13T00:00:00"/>
    <s v="Standard Class"/>
    <s v="CV-12805"/>
    <s v="Cynthia Voltz"/>
    <x v="1"/>
    <s v="United States"/>
    <s v="Austin"/>
    <x v="5"/>
    <n v="78745"/>
    <x v="2"/>
    <s v="OFF-AP-10000390"/>
    <x v="1"/>
    <x v="9"/>
    <s v="Euro Pro Shark Stick Mini Vacuum"/>
    <n v="48.783999999999985"/>
    <n v="4"/>
    <n v="0.8"/>
    <n v="-131.71680000000001"/>
  </r>
  <r>
    <n v="8918"/>
    <s v="US-2016-144057"/>
    <x v="195"/>
    <d v="2016-05-13T00:00:00"/>
    <s v="Standard Class"/>
    <s v="CV-12805"/>
    <s v="Cynthia Voltz"/>
    <x v="1"/>
    <s v="United States"/>
    <s v="Austin"/>
    <x v="5"/>
    <n v="78745"/>
    <x v="2"/>
    <s v="OFF-PA-10004327"/>
    <x v="1"/>
    <x v="10"/>
    <s v="Xerox 1911"/>
    <n v="76.64"/>
    <n v="2"/>
    <n v="0.2"/>
    <n v="26.823999999999995"/>
  </r>
  <r>
    <n v="8919"/>
    <s v="US-2016-144057"/>
    <x v="195"/>
    <d v="2016-05-13T00:00:00"/>
    <s v="Standard Class"/>
    <s v="CV-12805"/>
    <s v="Cynthia Voltz"/>
    <x v="1"/>
    <s v="United States"/>
    <s v="Austin"/>
    <x v="5"/>
    <n v="78745"/>
    <x v="2"/>
    <s v="OFF-BI-10002353"/>
    <x v="1"/>
    <x v="8"/>
    <s v="GBC VeloBind Cover Sets"/>
    <n v="18.527999999999995"/>
    <n v="6"/>
    <n v="0.8"/>
    <n v="-27.791999999999994"/>
  </r>
  <r>
    <n v="8920"/>
    <s v="CA-2014-160276"/>
    <x v="1063"/>
    <d v="2014-04-08T00:00:00"/>
    <s v="Standard Class"/>
    <s v="AH-10690"/>
    <s v="Anna Häberlin"/>
    <x v="1"/>
    <s v="United States"/>
    <s v="Virginia Beach"/>
    <x v="17"/>
    <n v="23464"/>
    <x v="0"/>
    <s v="FUR-FU-10003192"/>
    <x v="0"/>
    <x v="5"/>
    <s v="Luxo Adjustable Task Clamp Lamp"/>
    <n v="177.68"/>
    <n v="2"/>
    <n v="0"/>
    <n v="46.196799999999996"/>
  </r>
  <r>
    <n v="8921"/>
    <s v="CA-2014-132983"/>
    <x v="582"/>
    <d v="2014-05-03T00:00:00"/>
    <s v="Standard Class"/>
    <s v="DS-13180"/>
    <s v="David Smith"/>
    <x v="1"/>
    <s v="United States"/>
    <s v="Jamestown"/>
    <x v="15"/>
    <n v="14701"/>
    <x v="3"/>
    <s v="TEC-AC-10000736"/>
    <x v="2"/>
    <x v="11"/>
    <s v="Logitech G600 MMO Gaming Mouse"/>
    <n v="159.97999999999999"/>
    <n v="2"/>
    <n v="0"/>
    <n v="57.592799999999997"/>
  </r>
  <r>
    <n v="8922"/>
    <s v="CA-2016-145709"/>
    <x v="964"/>
    <d v="2016-10-08T00:00:00"/>
    <s v="Standard Class"/>
    <s v="AH-10690"/>
    <s v="Anna Häberlin"/>
    <x v="1"/>
    <s v="United States"/>
    <s v="Coral Gables"/>
    <x v="2"/>
    <n v="33134"/>
    <x v="0"/>
    <s v="TEC-PH-10003095"/>
    <x v="2"/>
    <x v="7"/>
    <s v="Samsung HM1900 Bluetooth Headset"/>
    <n v="52.679999999999993"/>
    <n v="3"/>
    <n v="0.2"/>
    <n v="19.754999999999999"/>
  </r>
  <r>
    <n v="8923"/>
    <s v="CA-2016-145709"/>
    <x v="964"/>
    <d v="2016-10-08T00:00:00"/>
    <s v="Standard Class"/>
    <s v="AH-10690"/>
    <s v="Anna Häberlin"/>
    <x v="1"/>
    <s v="United States"/>
    <s v="Coral Gables"/>
    <x v="2"/>
    <n v="33134"/>
    <x v="0"/>
    <s v="FUR-FU-10002885"/>
    <x v="0"/>
    <x v="5"/>
    <s v="Magna Visual Magnetic Picture Hangers"/>
    <n v="11.568000000000001"/>
    <n v="3"/>
    <n v="0.2"/>
    <n v="2.6028000000000011"/>
  </r>
  <r>
    <n v="8924"/>
    <s v="CA-2017-133928"/>
    <x v="532"/>
    <d v="2017-06-17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s v="Standard Class"/>
    <s v="DF-13135"/>
    <s v="David Flashing"/>
    <x v="0"/>
    <s v="United States"/>
    <s v="Rockford"/>
    <x v="10"/>
    <n v="61107"/>
    <x v="2"/>
    <s v="TEC-PH-10004241"/>
    <x v="2"/>
    <x v="7"/>
    <s v="Nokia Lumia 1020"/>
    <n v="1439.9680000000001"/>
    <n v="4"/>
    <n v="0.2"/>
    <n v="143.99680000000006"/>
  </r>
  <r>
    <n v="8926"/>
    <s v="CA-2016-168032"/>
    <x v="806"/>
    <d v="2016-02-03T00:00:00"/>
    <s v="Standard Class"/>
    <s v="DF-13135"/>
    <s v="David Flashing"/>
    <x v="0"/>
    <s v="United States"/>
    <s v="Rockford"/>
    <x v="10"/>
    <n v="61107"/>
    <x v="2"/>
    <s v="OFF-BI-10000546"/>
    <x v="1"/>
    <x v="8"/>
    <s v="Avery Durable Binders"/>
    <n v="1.7279999999999995"/>
    <n v="3"/>
    <n v="0.8"/>
    <n v="-2.678399999999999"/>
  </r>
  <r>
    <n v="8927"/>
    <s v="CA-2016-168032"/>
    <x v="806"/>
    <d v="2016-02-03T00:00:00"/>
    <s v="Standard Class"/>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s v="Second Class"/>
    <s v="SS-20140"/>
    <s v="Saphhira Shifley"/>
    <x v="1"/>
    <s v="United States"/>
    <s v="Seattle"/>
    <x v="4"/>
    <n v="98103"/>
    <x v="1"/>
    <s v="OFF-AR-10002067"/>
    <x v="1"/>
    <x v="6"/>
    <s v="Newell 334"/>
    <n v="99.2"/>
    <n v="5"/>
    <n v="0"/>
    <n v="25.792000000000002"/>
  </r>
  <r>
    <n v="8929"/>
    <s v="US-2015-168704"/>
    <x v="657"/>
    <d v="2015-04-17T00:00:00"/>
    <s v="Standard Class"/>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s v="Standard Class"/>
    <s v="FP-14320"/>
    <s v="Frank Preis"/>
    <x v="0"/>
    <s v="United States"/>
    <s v="Huntsville"/>
    <x v="5"/>
    <n v="77340"/>
    <x v="2"/>
    <s v="FUR-TA-10002530"/>
    <x v="0"/>
    <x v="3"/>
    <s v="Iceberg OfficeWorks 42&quot; Round Tables"/>
    <n v="211.37199999999999"/>
    <n v="2"/>
    <n v="0.3"/>
    <n v="-45.294000000000011"/>
  </r>
  <r>
    <n v="8931"/>
    <s v="US-2015-168704"/>
    <x v="657"/>
    <d v="2015-04-17T00:00:00"/>
    <s v="Standard Class"/>
    <s v="FP-14320"/>
    <s v="Frank Preis"/>
    <x v="0"/>
    <s v="United States"/>
    <s v="Huntsville"/>
    <x v="5"/>
    <n v="77340"/>
    <x v="2"/>
    <s v="TEC-PH-10001061"/>
    <x v="2"/>
    <x v="7"/>
    <s v="Apple iPhone 5C"/>
    <n v="239.976"/>
    <n v="3"/>
    <n v="0.2"/>
    <n v="17.998199999999997"/>
  </r>
  <r>
    <n v="8932"/>
    <s v="CA-2017-143252"/>
    <x v="404"/>
    <d v="2017-12-24T00:00:00"/>
    <s v="Standard Class"/>
    <s v="HE-14800"/>
    <s v="Harold Engle"/>
    <x v="1"/>
    <s v="United States"/>
    <s v="Milwaukee"/>
    <x v="6"/>
    <n v="53209"/>
    <x v="2"/>
    <s v="FUR-FU-10001057"/>
    <x v="0"/>
    <x v="5"/>
    <s v="Tensor Track Tree Floor Lamp"/>
    <n v="99.949999999999989"/>
    <n v="5"/>
    <n v="0"/>
    <n v="22.988499999999998"/>
  </r>
  <r>
    <n v="8933"/>
    <s v="CA-2017-143252"/>
    <x v="404"/>
    <d v="2017-12-24T00:00:00"/>
    <s v="Standard Class"/>
    <s v="HE-14800"/>
    <s v="Harold Engle"/>
    <x v="1"/>
    <s v="United States"/>
    <s v="Milwaukee"/>
    <x v="6"/>
    <n v="53209"/>
    <x v="2"/>
    <s v="TEC-AC-10002331"/>
    <x v="2"/>
    <x v="11"/>
    <s v="Maxell 74 Minute CDR, 10/Pack"/>
    <n v="29.339999999999996"/>
    <n v="3"/>
    <n v="0"/>
    <n v="10.855799999999999"/>
  </r>
  <r>
    <n v="8934"/>
    <s v="CA-2016-102134"/>
    <x v="560"/>
    <d v="2016-03-19T00:00:00"/>
    <s v="Standard Class"/>
    <s v="SP-20545"/>
    <s v="Sibella Parks"/>
    <x v="1"/>
    <s v="United States"/>
    <s v="Green Bay"/>
    <x v="6"/>
    <n v="54302"/>
    <x v="2"/>
    <s v="FUR-FU-10003724"/>
    <x v="0"/>
    <x v="5"/>
    <s v="Westinghouse Clip-On Gooseneck Lamps"/>
    <n v="16.739999999999998"/>
    <n v="2"/>
    <n v="0"/>
    <n v="4.3523999999999994"/>
  </r>
  <r>
    <n v="8935"/>
    <s v="CA-2017-130036"/>
    <x v="151"/>
    <d v="2017-08-27T00:00:00"/>
    <s v="Same Day"/>
    <s v="BP-11185"/>
    <s v="Ben Peterman"/>
    <x v="1"/>
    <s v="United States"/>
    <s v="Philadelphia"/>
    <x v="9"/>
    <n v="19120"/>
    <x v="3"/>
    <s v="OFF-PA-10000528"/>
    <x v="1"/>
    <x v="10"/>
    <s v="Xerox 1981"/>
    <n v="12.672000000000001"/>
    <n v="3"/>
    <n v="0.2"/>
    <n v="3.96"/>
  </r>
  <r>
    <n v="8936"/>
    <s v="CA-2017-130036"/>
    <x v="151"/>
    <d v="2017-08-27T00:00:00"/>
    <s v="Same Day"/>
    <s v="BP-11185"/>
    <s v="Ben Peterman"/>
    <x v="1"/>
    <s v="United States"/>
    <s v="Philadelphia"/>
    <x v="9"/>
    <n v="19120"/>
    <x v="3"/>
    <s v="TEC-AC-10001908"/>
    <x v="2"/>
    <x v="11"/>
    <s v="Logitech Wireless Headset h800"/>
    <n v="1119.8880000000001"/>
    <n v="14"/>
    <n v="0.2"/>
    <n v="209.97899999999993"/>
  </r>
  <r>
    <n v="8937"/>
    <s v="CA-2015-134117"/>
    <x v="997"/>
    <d v="2015-12-19T00:00:00"/>
    <s v="Second Class"/>
    <s v="PG-18895"/>
    <s v="Paul Gonzalez"/>
    <x v="0"/>
    <s v="United States"/>
    <s v="Los Angeles"/>
    <x v="1"/>
    <n v="90008"/>
    <x v="1"/>
    <s v="OFF-AR-10003903"/>
    <x v="1"/>
    <x v="6"/>
    <s v="Sanford 52201 APSCO Electric Pencil Sharpener"/>
    <n v="204.85"/>
    <n v="5"/>
    <n v="0"/>
    <n v="53.261000000000003"/>
  </r>
  <r>
    <n v="8938"/>
    <s v="CA-2015-134117"/>
    <x v="997"/>
    <d v="2015-12-19T00:00:00"/>
    <s v="Second Class"/>
    <s v="PG-18895"/>
    <s v="Paul Gonzalez"/>
    <x v="0"/>
    <s v="United States"/>
    <s v="Los Angeles"/>
    <x v="1"/>
    <n v="90008"/>
    <x v="1"/>
    <s v="TEC-PH-10004908"/>
    <x v="2"/>
    <x v="7"/>
    <s v="Panasonic KX TS3282W Corded phone"/>
    <n v="135.98400000000001"/>
    <n v="2"/>
    <n v="0.2"/>
    <n v="16.997999999999983"/>
  </r>
  <r>
    <n v="8939"/>
    <s v="CA-2015-134117"/>
    <x v="997"/>
    <d v="2015-12-19T00:00:00"/>
    <s v="Second Class"/>
    <s v="PG-18895"/>
    <s v="Paul Gonzalez"/>
    <x v="0"/>
    <s v="United States"/>
    <s v="Los Angeles"/>
    <x v="1"/>
    <n v="90008"/>
    <x v="1"/>
    <s v="OFF-AR-10001940"/>
    <x v="1"/>
    <x v="6"/>
    <s v="Sanford Colorific Eraseable Coloring Pencils, 12 Count"/>
    <n v="16.399999999999999"/>
    <n v="5"/>
    <n v="0"/>
    <n v="7.0520000000000005"/>
  </r>
  <r>
    <n v="8940"/>
    <s v="CA-2015-134117"/>
    <x v="997"/>
    <d v="2015-12-19T00:00:00"/>
    <s v="Second Class"/>
    <s v="PG-18895"/>
    <s v="Paul Gonzalez"/>
    <x v="0"/>
    <s v="United States"/>
    <s v="Los Angeles"/>
    <x v="1"/>
    <n v="90008"/>
    <x v="1"/>
    <s v="OFF-BI-10002026"/>
    <x v="1"/>
    <x v="8"/>
    <s v="Avery Arch Ring Binders"/>
    <n v="92.960000000000008"/>
    <n v="2"/>
    <n v="0.2"/>
    <n v="31.373999999999995"/>
  </r>
  <r>
    <n v="8941"/>
    <s v="CA-2014-130918"/>
    <x v="963"/>
    <d v="2014-08-24T00:00:00"/>
    <s v="Second Class"/>
    <s v="JP-15520"/>
    <s v="Jeremy Pistek"/>
    <x v="0"/>
    <s v="United States"/>
    <s v="North Miami"/>
    <x v="2"/>
    <n v="33161"/>
    <x v="0"/>
    <s v="OFF-SU-10003936"/>
    <x v="1"/>
    <x v="14"/>
    <s v="Acme Serrated Blade Letter Opener"/>
    <n v="7.6320000000000014"/>
    <n v="3"/>
    <n v="0.2"/>
    <n v="-1.8126000000000002"/>
  </r>
  <r>
    <n v="8942"/>
    <s v="CA-2016-159023"/>
    <x v="54"/>
    <d v="2016-11-05T00:00:00"/>
    <s v="First Class"/>
    <s v="NW-18400"/>
    <s v="Natalie Webber"/>
    <x v="0"/>
    <s v="United States"/>
    <s v="Portland"/>
    <x v="21"/>
    <n v="97206"/>
    <x v="1"/>
    <s v="OFF-BI-10002813"/>
    <x v="1"/>
    <x v="8"/>
    <s v="Avery Reinforcements for Hole-Punch Pages"/>
    <n v="4.1580000000000004"/>
    <n v="7"/>
    <n v="0.7"/>
    <n v="-3.4649999999999999"/>
  </r>
  <r>
    <n v="8943"/>
    <s v="CA-2016-159023"/>
    <x v="54"/>
    <d v="2016-11-05T00:00:00"/>
    <s v="First Class"/>
    <s v="NW-18400"/>
    <s v="Natalie Webber"/>
    <x v="0"/>
    <s v="United States"/>
    <s v="Portland"/>
    <x v="21"/>
    <n v="97206"/>
    <x v="1"/>
    <s v="TEC-MA-10003337"/>
    <x v="2"/>
    <x v="15"/>
    <s v="Okidata B401 Printer"/>
    <n v="179.99100000000004"/>
    <n v="3"/>
    <n v="0.7"/>
    <n v="-251.98739999999992"/>
  </r>
  <r>
    <n v="8944"/>
    <s v="CA-2017-111717"/>
    <x v="1208"/>
    <d v="2017-10-16T00:00:00"/>
    <s v="Standard Class"/>
    <s v="SW-20245"/>
    <s v="Scot Wooten"/>
    <x v="0"/>
    <s v="United States"/>
    <s v="Aurora"/>
    <x v="10"/>
    <n v="60505"/>
    <x v="2"/>
    <s v="FUR-CH-10001545"/>
    <x v="0"/>
    <x v="1"/>
    <s v="Hon Comfortask Task/Swivel Chairs"/>
    <n v="239.358"/>
    <n v="3"/>
    <n v="0.3"/>
    <n v="-47.871600000000001"/>
  </r>
  <r>
    <n v="8945"/>
    <s v="CA-2014-154592"/>
    <x v="1035"/>
    <d v="2014-12-08T00:00:00"/>
    <s v="First Class"/>
    <s v="EH-14005"/>
    <s v="Erica Hernandez"/>
    <x v="2"/>
    <s v="United States"/>
    <s v="San Francisco"/>
    <x v="1"/>
    <n v="94109"/>
    <x v="1"/>
    <s v="OFF-PA-10000062"/>
    <x v="1"/>
    <x v="10"/>
    <s v="Green Bar Computer Printout Paper"/>
    <n v="164.88"/>
    <n v="3"/>
    <n v="0"/>
    <n v="80.791200000000003"/>
  </r>
  <r>
    <n v="8946"/>
    <s v="CA-2014-128622"/>
    <x v="647"/>
    <d v="2014-11-17T00:00:00"/>
    <s v="Second Class"/>
    <s v="SC-20260"/>
    <s v="Scott Cohen"/>
    <x v="1"/>
    <s v="United States"/>
    <s v="San Francisco"/>
    <x v="1"/>
    <n v="94110"/>
    <x v="1"/>
    <s v="OFF-SU-10001574"/>
    <x v="1"/>
    <x v="14"/>
    <s v="Acme Value Line Scissors"/>
    <n v="10.95"/>
    <n v="3"/>
    <n v="0"/>
    <n v="3.2849999999999993"/>
  </r>
  <r>
    <n v="8947"/>
    <s v="CA-2017-148355"/>
    <x v="165"/>
    <d v="2017-12-28T00:00:00"/>
    <s v="Standard Class"/>
    <s v="NC-18535"/>
    <s v="Nick Crebassa"/>
    <x v="1"/>
    <s v="United States"/>
    <s v="New Bedford"/>
    <x v="31"/>
    <n v="2740"/>
    <x v="3"/>
    <s v="OFF-PA-10001972"/>
    <x v="1"/>
    <x v="10"/>
    <s v="Xerox 214"/>
    <n v="19.440000000000001"/>
    <n v="3"/>
    <n v="0"/>
    <n v="9.3312000000000008"/>
  </r>
  <r>
    <n v="8948"/>
    <s v="CA-2017-148355"/>
    <x v="165"/>
    <d v="2017-12-28T00:00:00"/>
    <s v="Standard Class"/>
    <s v="NC-18535"/>
    <s v="Nick Crebassa"/>
    <x v="1"/>
    <s v="United States"/>
    <s v="New Bedford"/>
    <x v="31"/>
    <n v="2740"/>
    <x v="3"/>
    <s v="OFF-BI-10000201"/>
    <x v="1"/>
    <x v="8"/>
    <s v="Avery Triangle Shaped Sheet Lifters, Black, 2/Pack"/>
    <n v="12.3"/>
    <n v="5"/>
    <n v="0"/>
    <n v="6.15"/>
  </r>
  <r>
    <n v="8949"/>
    <s v="CA-2014-132913"/>
    <x v="163"/>
    <d v="2014-12-26T00:00:00"/>
    <s v="First Class"/>
    <s v="AS-10090"/>
    <s v="Adam Shillingsburg"/>
    <x v="0"/>
    <s v="United States"/>
    <s v="San Diego"/>
    <x v="1"/>
    <n v="92037"/>
    <x v="1"/>
    <s v="OFF-AP-10003278"/>
    <x v="1"/>
    <x v="9"/>
    <s v="Belkin 7-Outlet SurgeMaster Home Series"/>
    <n v="13.97"/>
    <n v="1"/>
    <n v="0"/>
    <n v="3.632200000000001"/>
  </r>
  <r>
    <n v="8950"/>
    <s v="CA-2017-150910"/>
    <x v="66"/>
    <d v="2017-12-28T00:00:00"/>
    <s v="Standard Class"/>
    <s v="JL-15130"/>
    <s v="Jack Lebron"/>
    <x v="0"/>
    <s v="United States"/>
    <s v="Jackson"/>
    <x v="18"/>
    <n v="38301"/>
    <x v="0"/>
    <s v="FUR-TA-10002903"/>
    <x v="0"/>
    <x v="3"/>
    <s v="Bevis Round Bullnose 29&quot; High Table Top"/>
    <n v="934.9559999999999"/>
    <n v="6"/>
    <n v="0.4"/>
    <n v="-249.32159999999999"/>
  </r>
  <r>
    <n v="8951"/>
    <s v="CA-2017-150910"/>
    <x v="66"/>
    <d v="2017-12-28T00:00:00"/>
    <s v="Standard Class"/>
    <s v="JL-15130"/>
    <s v="Jack Lebron"/>
    <x v="0"/>
    <s v="United States"/>
    <s v="Jackson"/>
    <x v="18"/>
    <n v="38301"/>
    <x v="0"/>
    <s v="TEC-AC-10001013"/>
    <x v="2"/>
    <x v="11"/>
    <s v="Logitech ClearChat Comfort/USB Headset H390"/>
    <n v="46.864000000000004"/>
    <n v="2"/>
    <n v="0.2"/>
    <n v="7.615399999999994"/>
  </r>
  <r>
    <n v="8952"/>
    <s v="CA-2017-150910"/>
    <x v="66"/>
    <d v="2017-12-28T00:00:00"/>
    <s v="Standard Class"/>
    <s v="JL-15130"/>
    <s v="Jack Lebron"/>
    <x v="0"/>
    <s v="United States"/>
    <s v="Jackson"/>
    <x v="18"/>
    <n v="38301"/>
    <x v="0"/>
    <s v="OFF-ST-10000918"/>
    <x v="1"/>
    <x v="4"/>
    <s v="Crate-A-Files"/>
    <n v="26.160000000000004"/>
    <n v="3"/>
    <n v="0.2"/>
    <n v="1.961999999999998"/>
  </r>
  <r>
    <n v="8953"/>
    <s v="CA-2017-150910"/>
    <x v="66"/>
    <d v="2017-12-28T00:00:00"/>
    <s v="Standard Class"/>
    <s v="JL-15130"/>
    <s v="Jack Lebron"/>
    <x v="0"/>
    <s v="United States"/>
    <s v="Jackson"/>
    <x v="18"/>
    <n v="38301"/>
    <x v="0"/>
    <s v="OFF-AR-10001419"/>
    <x v="1"/>
    <x v="6"/>
    <s v="Newell 325"/>
    <n v="23.128"/>
    <n v="7"/>
    <n v="0.2"/>
    <n v="2.8909999999999982"/>
  </r>
  <r>
    <n v="8954"/>
    <s v="CA-2017-150910"/>
    <x v="66"/>
    <d v="2017-12-28T00:00:00"/>
    <s v="Standard Class"/>
    <s v="JL-15130"/>
    <s v="Jack Lebron"/>
    <x v="0"/>
    <s v="United States"/>
    <s v="Jackson"/>
    <x v="18"/>
    <n v="38301"/>
    <x v="0"/>
    <s v="OFF-AP-10003266"/>
    <x v="1"/>
    <x v="9"/>
    <s v="Holmes Replacement Filter for HEPA Air Cleaner, Large Room"/>
    <n v="59.24"/>
    <n v="5"/>
    <n v="0.2"/>
    <n v="16.290999999999997"/>
  </r>
  <r>
    <n v="8955"/>
    <s v="CA-2014-156790"/>
    <x v="233"/>
    <d v="2014-08-10T00:00:00"/>
    <s v="Second Class"/>
    <s v="VG-21790"/>
    <s v="Vivek Gonzalez"/>
    <x v="0"/>
    <s v="United States"/>
    <s v="Jacksonville"/>
    <x v="2"/>
    <n v="32216"/>
    <x v="0"/>
    <s v="FUR-BO-10000468"/>
    <x v="0"/>
    <x v="0"/>
    <s v="O'Sullivan 2-Shelf Heavy-Duty Bookcases"/>
    <n v="155.45600000000002"/>
    <n v="4"/>
    <n v="0.2"/>
    <n v="-7.7727999999999895"/>
  </r>
  <r>
    <n v="8956"/>
    <s v="CA-2014-126480"/>
    <x v="59"/>
    <d v="2014-09-24T00:00:00"/>
    <s v="Standard Class"/>
    <s v="HG-14965"/>
    <s v="Henry Goldwyn"/>
    <x v="1"/>
    <s v="United States"/>
    <s v="San Diego"/>
    <x v="1"/>
    <n v="92024"/>
    <x v="1"/>
    <s v="OFF-PA-10004610"/>
    <x v="1"/>
    <x v="10"/>
    <s v="Xerox 1900"/>
    <n v="8.56"/>
    <n v="2"/>
    <n v="0"/>
    <n v="3.8519999999999994"/>
  </r>
  <r>
    <n v="8957"/>
    <s v="CA-2017-105620"/>
    <x v="53"/>
    <d v="2017-12-28T00:00:00"/>
    <s v="First Class"/>
    <s v="JH-15430"/>
    <s v="Jennifer Halladay"/>
    <x v="0"/>
    <s v="United States"/>
    <s v="Hialeah"/>
    <x v="2"/>
    <n v="33012"/>
    <x v="0"/>
    <s v="FUR-FU-10004963"/>
    <x v="0"/>
    <x v="5"/>
    <s v="Eldon 400 Class Desk Accessories, Black Carbon"/>
    <n v="21"/>
    <n v="3"/>
    <n v="0.2"/>
    <n v="5.7750000000000021"/>
  </r>
  <r>
    <n v="8958"/>
    <s v="CA-2017-105620"/>
    <x v="53"/>
    <d v="2017-12-28T00:00:00"/>
    <s v="First Class"/>
    <s v="JH-15430"/>
    <s v="Jennifer Halladay"/>
    <x v="0"/>
    <s v="United States"/>
    <s v="Hialeah"/>
    <x v="2"/>
    <n v="33012"/>
    <x v="0"/>
    <s v="TEC-MA-10004626"/>
    <x v="2"/>
    <x v="15"/>
    <s v="Lexmark 20R1285 X6650 Wireless All-in-One Printer"/>
    <n v="120"/>
    <n v="2"/>
    <n v="0.5"/>
    <n v="-7.2000000000000028"/>
  </r>
  <r>
    <n v="8959"/>
    <s v="CA-2017-150266"/>
    <x v="920"/>
    <d v="2017-11-30T00:00:00"/>
    <s v="Standard Class"/>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s v="Standard Class"/>
    <s v="RO-19780"/>
    <s v="Rose O'Brian"/>
    <x v="0"/>
    <s v="United States"/>
    <s v="Houston"/>
    <x v="5"/>
    <n v="77070"/>
    <x v="2"/>
    <s v="OFF-AP-10002867"/>
    <x v="1"/>
    <x v="9"/>
    <s v="Fellowes Command Center 5-outlet power strip"/>
    <n v="67.839999999999989"/>
    <n v="5"/>
    <n v="0.8"/>
    <n v="-179.77600000000001"/>
  </r>
  <r>
    <n v="8961"/>
    <s v="CA-2017-150266"/>
    <x v="920"/>
    <d v="2017-11-30T00:00:00"/>
    <s v="Standard Class"/>
    <s v="RO-19780"/>
    <s v="Rose O'Brian"/>
    <x v="0"/>
    <s v="United States"/>
    <s v="Houston"/>
    <x v="5"/>
    <n v="77070"/>
    <x v="2"/>
    <s v="FUR-CH-10002126"/>
    <x v="0"/>
    <x v="1"/>
    <s v="Hon Deluxe Fabric Upholstered Stacking Chairs"/>
    <n v="853.92999999999984"/>
    <n v="5"/>
    <n v="0.3"/>
    <n v="-24.397999999999911"/>
  </r>
  <r>
    <n v="8962"/>
    <s v="CA-2017-150266"/>
    <x v="920"/>
    <d v="2017-11-30T00:00:00"/>
    <s v="Standard Class"/>
    <s v="RO-19780"/>
    <s v="Rose O'Brian"/>
    <x v="0"/>
    <s v="United States"/>
    <s v="Houston"/>
    <x v="5"/>
    <n v="77070"/>
    <x v="2"/>
    <s v="OFF-AR-10001761"/>
    <x v="1"/>
    <x v="6"/>
    <s v="Avery Hi-Liter Smear-Safe Highlighters"/>
    <n v="18.687999999999999"/>
    <n v="4"/>
    <n v="0.2"/>
    <n v="3.7375999999999996"/>
  </r>
  <r>
    <n v="8963"/>
    <s v="CA-2016-157280"/>
    <x v="732"/>
    <d v="2016-11-07T00:00:00"/>
    <s v="First Class"/>
    <s v="LW-17125"/>
    <s v="Liz Willingham"/>
    <x v="0"/>
    <s v="United States"/>
    <s v="Virginia Beach"/>
    <x v="17"/>
    <n v="23464"/>
    <x v="0"/>
    <s v="FUR-FU-10004665"/>
    <x v="0"/>
    <x v="5"/>
    <s v="3M Polarizing Task Lamp with Clamp Arm, Light Gray"/>
    <n v="273.95999999999998"/>
    <n v="2"/>
    <n v="0"/>
    <n v="71.229600000000005"/>
  </r>
  <r>
    <n v="8964"/>
    <s v="CA-2016-157280"/>
    <x v="732"/>
    <d v="2016-11-07T00:00:00"/>
    <s v="First Class"/>
    <s v="LW-17125"/>
    <s v="Liz Willingham"/>
    <x v="0"/>
    <s v="United States"/>
    <s v="Virginia Beach"/>
    <x v="17"/>
    <n v="23464"/>
    <x v="0"/>
    <s v="TEC-AC-10000057"/>
    <x v="2"/>
    <x v="11"/>
    <s v="Microsoft Natural Ergonomic Keyboard 4000"/>
    <n v="89.97"/>
    <n v="3"/>
    <n v="0"/>
    <n v="18.893699999999995"/>
  </r>
  <r>
    <n v="8965"/>
    <s v="CA-2016-157280"/>
    <x v="732"/>
    <d v="2016-11-07T00:00:00"/>
    <s v="First Class"/>
    <s v="LW-17125"/>
    <s v="Liz Willingham"/>
    <x v="0"/>
    <s v="United States"/>
    <s v="Virginia Beach"/>
    <x v="17"/>
    <n v="23464"/>
    <x v="0"/>
    <s v="FUR-FU-10003806"/>
    <x v="0"/>
    <x v="5"/>
    <s v="Tenex Chairmat w/ Average Lip, 45&quot; x 53&quot;"/>
    <n v="756.80000000000007"/>
    <n v="5"/>
    <n v="0"/>
    <n v="75.679999999999978"/>
  </r>
  <r>
    <n v="8966"/>
    <s v="CA-2017-106691"/>
    <x v="44"/>
    <d v="2017-11-12T00:00:00"/>
    <s v="Standard Class"/>
    <s v="CC-12370"/>
    <s v="Christopher Conant"/>
    <x v="0"/>
    <s v="United States"/>
    <s v="Houston"/>
    <x v="5"/>
    <n v="77070"/>
    <x v="2"/>
    <s v="OFF-BI-10000145"/>
    <x v="1"/>
    <x v="8"/>
    <s v="Zipper Ring Binder Pockets"/>
    <n v="1.2479999999999998"/>
    <n v="2"/>
    <n v="0.8"/>
    <n v="-1.934400000000001"/>
  </r>
  <r>
    <n v="8967"/>
    <s v="CA-2016-134180"/>
    <x v="54"/>
    <d v="2016-11-07T00:00:00"/>
    <s v="Standard Class"/>
    <s v="JP-16135"/>
    <s v="Julie Prescott"/>
    <x v="2"/>
    <s v="United States"/>
    <s v="Philadelphia"/>
    <x v="9"/>
    <n v="19120"/>
    <x v="3"/>
    <s v="TEC-AC-10000892"/>
    <x v="2"/>
    <x v="11"/>
    <s v="NETGEAR N750 Dual Band Wi-Fi Gigabit Router"/>
    <n v="72"/>
    <n v="1"/>
    <n v="0.2"/>
    <n v="14.399999999999999"/>
  </r>
  <r>
    <n v="8968"/>
    <s v="CA-2016-134180"/>
    <x v="54"/>
    <d v="2016-11-07T00:00:00"/>
    <s v="Standard Class"/>
    <s v="JP-16135"/>
    <s v="Julie Prescott"/>
    <x v="2"/>
    <s v="United States"/>
    <s v="Philadelphia"/>
    <x v="9"/>
    <n v="19120"/>
    <x v="3"/>
    <s v="FUR-CH-10004886"/>
    <x v="0"/>
    <x v="1"/>
    <s v="Bevis Steel Folding Chairs"/>
    <n v="470.15499999999997"/>
    <n v="7"/>
    <n v="0.3"/>
    <n v="-13.432999999999993"/>
  </r>
  <r>
    <n v="8969"/>
    <s v="CA-2014-166730"/>
    <x v="125"/>
    <d v="2015-01-01T00:00:00"/>
    <s v="First Class"/>
    <s v="DD-13570"/>
    <s v="Dorothy Dickinson"/>
    <x v="0"/>
    <s v="United States"/>
    <s v="Memphis"/>
    <x v="18"/>
    <n v="38109"/>
    <x v="0"/>
    <s v="OFF-ST-10002554"/>
    <x v="1"/>
    <x v="4"/>
    <s v="Tennsco Industrial Shelving"/>
    <n v="39.128"/>
    <n v="1"/>
    <n v="0.2"/>
    <n v="-8.803799999999999"/>
  </r>
  <r>
    <n v="8970"/>
    <s v="CA-2017-157469"/>
    <x v="574"/>
    <d v="2017-12-07T00:00:00"/>
    <s v="Standard Class"/>
    <s v="ES-14080"/>
    <s v="Erin Smith"/>
    <x v="1"/>
    <s v="United States"/>
    <s v="Lakewood"/>
    <x v="24"/>
    <n v="44107"/>
    <x v="3"/>
    <s v="OFF-AR-10001662"/>
    <x v="1"/>
    <x v="6"/>
    <s v="Rogers Handheld Barrel Pencil Sharpener"/>
    <n v="19.728000000000002"/>
    <n v="9"/>
    <n v="0.2"/>
    <n v="1.7262000000000022"/>
  </r>
  <r>
    <n v="8971"/>
    <s v="CA-2017-157469"/>
    <x v="574"/>
    <d v="2017-12-07T00:00:00"/>
    <s v="Standard Class"/>
    <s v="ES-14080"/>
    <s v="Erin Smith"/>
    <x v="1"/>
    <s v="United States"/>
    <s v="Lakewood"/>
    <x v="24"/>
    <n v="44107"/>
    <x v="3"/>
    <s v="TEC-PH-10004531"/>
    <x v="2"/>
    <x v="7"/>
    <s v="AT&amp;T CL2909"/>
    <n v="151.18799999999999"/>
    <n v="2"/>
    <n v="0.4"/>
    <n v="-25.198000000000008"/>
  </r>
  <r>
    <n v="8972"/>
    <s v="CA-2017-122308"/>
    <x v="668"/>
    <d v="2017-03-28T00:00:00"/>
    <s v="Standard Class"/>
    <s v="MV-17485"/>
    <s v="Mark Van Huff"/>
    <x v="0"/>
    <s v="United States"/>
    <s v="New York City"/>
    <x v="15"/>
    <n v="10011"/>
    <x v="3"/>
    <s v="FUR-CH-10000665"/>
    <x v="0"/>
    <x v="1"/>
    <s v="Global Airflow Leather Mesh Back Chair, Black"/>
    <n v="271.76400000000001"/>
    <n v="2"/>
    <n v="0.1"/>
    <n v="60.391999999999967"/>
  </r>
  <r>
    <n v="8973"/>
    <s v="US-2014-149034"/>
    <x v="84"/>
    <d v="2014-11-21T00:00:00"/>
    <s v="First Class"/>
    <s v="RD-19900"/>
    <s v="Ruben Dartt"/>
    <x v="0"/>
    <s v="United States"/>
    <s v="Philadelphia"/>
    <x v="9"/>
    <n v="19120"/>
    <x v="3"/>
    <s v="TEC-AC-10003023"/>
    <x v="2"/>
    <x v="11"/>
    <s v="Logitech G105 Gaming Keyboard"/>
    <n v="47.496000000000002"/>
    <n v="1"/>
    <n v="0.2"/>
    <n v="-1.187400000000002"/>
  </r>
  <r>
    <n v="8974"/>
    <s v="CA-2017-159226"/>
    <x v="1016"/>
    <d v="2017-04-27T00:00:00"/>
    <s v="Second Class"/>
    <s v="RL-19615"/>
    <s v="Rob Lucas"/>
    <x v="0"/>
    <s v="United States"/>
    <s v="Los Angeles"/>
    <x v="1"/>
    <n v="90008"/>
    <x v="1"/>
    <s v="FUR-BO-10004709"/>
    <x v="0"/>
    <x v="0"/>
    <s v="Bush Westfield Collection Bookcases, Medium Cherry Finish"/>
    <n v="344.98099999999994"/>
    <n v="7"/>
    <n v="0.15"/>
    <n v="28.410200000000017"/>
  </r>
  <r>
    <n v="8975"/>
    <s v="CA-2017-156622"/>
    <x v="51"/>
    <d v="2017-11-26T00:00:00"/>
    <s v="First Class"/>
    <s v="JP-15460"/>
    <s v="Jennifer Patt"/>
    <x v="1"/>
    <s v="United States"/>
    <s v="Dallas"/>
    <x v="5"/>
    <n v="75220"/>
    <x v="2"/>
    <s v="OFF-PA-10000477"/>
    <x v="1"/>
    <x v="10"/>
    <s v="Xerox 22"/>
    <n v="36.288000000000011"/>
    <n v="7"/>
    <n v="0.2"/>
    <n v="12.700800000000001"/>
  </r>
  <r>
    <n v="8976"/>
    <s v="CA-2017-156622"/>
    <x v="51"/>
    <d v="2017-11-26T00:00:00"/>
    <s v="First Class"/>
    <s v="JP-15460"/>
    <s v="Jennifer Patt"/>
    <x v="1"/>
    <s v="United States"/>
    <s v="Dallas"/>
    <x v="5"/>
    <n v="75220"/>
    <x v="2"/>
    <s v="OFF-PA-10002923"/>
    <x v="1"/>
    <x v="10"/>
    <s v="Xerox 1942"/>
    <n v="78.304000000000002"/>
    <n v="2"/>
    <n v="0.2"/>
    <n v="29.363999999999997"/>
  </r>
  <r>
    <n v="8977"/>
    <s v="CA-2017-156622"/>
    <x v="51"/>
    <d v="2017-11-26T00:00:00"/>
    <s v="First Class"/>
    <s v="JP-15460"/>
    <s v="Jennifer Patt"/>
    <x v="1"/>
    <s v="United States"/>
    <s v="Dallas"/>
    <x v="5"/>
    <n v="75220"/>
    <x v="2"/>
    <s v="FUR-TA-10003008"/>
    <x v="0"/>
    <x v="3"/>
    <s v="Lesro Round Back Collection Coffee Table, End Table"/>
    <n v="127.785"/>
    <n v="1"/>
    <n v="0.3"/>
    <n v="-31.033499999999989"/>
  </r>
  <r>
    <n v="8978"/>
    <s v="CA-2017-156622"/>
    <x v="51"/>
    <d v="2017-11-26T00:00:00"/>
    <s v="First Class"/>
    <s v="JP-15460"/>
    <s v="Jennifer Patt"/>
    <x v="1"/>
    <s v="United States"/>
    <s v="Dallas"/>
    <x v="5"/>
    <n v="75220"/>
    <x v="2"/>
    <s v="OFF-BI-10003707"/>
    <x v="1"/>
    <x v="8"/>
    <s v="Aluminum Screw Posts"/>
    <n v="6.1039999999999983"/>
    <n v="2"/>
    <n v="0.8"/>
    <n v="-9.1560000000000006"/>
  </r>
  <r>
    <n v="8979"/>
    <s v="CA-2014-119529"/>
    <x v="935"/>
    <d v="2014-11-05T00:00:00"/>
    <s v="Second Class"/>
    <s v="DM-13345"/>
    <s v="Denise Monton"/>
    <x v="1"/>
    <s v="United States"/>
    <s v="Orange"/>
    <x v="30"/>
    <n v="7050"/>
    <x v="3"/>
    <s v="OFF-BI-10000546"/>
    <x v="1"/>
    <x v="8"/>
    <s v="Avery Durable Binders"/>
    <n v="5.76"/>
    <n v="2"/>
    <n v="0"/>
    <n v="2.8224"/>
  </r>
  <r>
    <n v="8980"/>
    <s v="CA-2015-150413"/>
    <x v="324"/>
    <d v="2015-10-24T00:00:00"/>
    <s v="Second Class"/>
    <s v="CS-11860"/>
    <s v="Cari Schnelling"/>
    <x v="0"/>
    <s v="United States"/>
    <s v="Dallas"/>
    <x v="5"/>
    <n v="75220"/>
    <x v="2"/>
    <s v="OFF-BI-10000404"/>
    <x v="1"/>
    <x v="8"/>
    <s v="Avery Printable Repositionable Plastic Tabs"/>
    <n v="1.7199999999999995"/>
    <n v="1"/>
    <n v="0.8"/>
    <n v="-2.8380000000000001"/>
  </r>
  <r>
    <n v="8981"/>
    <s v="CA-2014-108182"/>
    <x v="644"/>
    <d v="2014-02-10T00:00:00"/>
    <s v="Second Class"/>
    <s v="DL-13315"/>
    <s v="Delfina Latchford"/>
    <x v="0"/>
    <s v="United States"/>
    <s v="Romeoville"/>
    <x v="10"/>
    <n v="60441"/>
    <x v="2"/>
    <s v="OFF-BI-10001196"/>
    <x v="1"/>
    <x v="8"/>
    <s v="Avery Flip-Chart Easel Binder, Black"/>
    <n v="8.9519999999999982"/>
    <n v="2"/>
    <n v="0.8"/>
    <n v="-14.770800000000001"/>
  </r>
  <r>
    <n v="8982"/>
    <s v="CA-2016-110898"/>
    <x v="1193"/>
    <d v="2016-03-12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s v="Standard Class"/>
    <s v="LC-16870"/>
    <s v="Lena Cacioppo"/>
    <x v="0"/>
    <s v="United States"/>
    <s v="Chicago"/>
    <x v="10"/>
    <n v="60623"/>
    <x v="2"/>
    <s v="OFF-BI-10004656"/>
    <x v="1"/>
    <x v="8"/>
    <s v="Peel &amp; Stick Add-On Corner Pockets"/>
    <n v="1.7279999999999998"/>
    <n v="4"/>
    <n v="0.8"/>
    <n v="-2.764800000000001"/>
  </r>
  <r>
    <n v="8984"/>
    <s v="CA-2016-110898"/>
    <x v="1193"/>
    <d v="2016-03-12T00:00:00"/>
    <s v="Standard Class"/>
    <s v="LC-16870"/>
    <s v="Lena Cacioppo"/>
    <x v="0"/>
    <s v="United States"/>
    <s v="Chicago"/>
    <x v="10"/>
    <n v="60623"/>
    <x v="2"/>
    <s v="FUR-FU-10003773"/>
    <x v="0"/>
    <x v="5"/>
    <s v="Eldon Cleatmat Plus Chair Mats for High Pile Carpets"/>
    <n v="159.04"/>
    <n v="5"/>
    <n v="0.6"/>
    <n v="-194.82400000000001"/>
  </r>
  <r>
    <n v="8985"/>
    <s v="CA-2016-110898"/>
    <x v="1193"/>
    <d v="2016-03-12T00:00:00"/>
    <s v="Standard Class"/>
    <s v="LC-16870"/>
    <s v="Lena Cacioppo"/>
    <x v="0"/>
    <s v="United States"/>
    <s v="Chicago"/>
    <x v="10"/>
    <n v="60623"/>
    <x v="2"/>
    <s v="FUR-TA-10000849"/>
    <x v="0"/>
    <x v="3"/>
    <s v="Bevis Rectangular Conference Tables"/>
    <n v="145.97999999999999"/>
    <n v="2"/>
    <n v="0.5"/>
    <n v="-99.266399999999976"/>
  </r>
  <r>
    <n v="8986"/>
    <s v="CA-2015-123092"/>
    <x v="155"/>
    <d v="2015-12-07T00:00:00"/>
    <s v="Standard Class"/>
    <s v="JG-15115"/>
    <s v="Jack Garza"/>
    <x v="0"/>
    <s v="United States"/>
    <s v="Jacksonville"/>
    <x v="3"/>
    <n v="28540"/>
    <x v="0"/>
    <s v="FUR-FU-10000222"/>
    <x v="0"/>
    <x v="5"/>
    <s v="Seth Thomas 16&quot; Steel Case Clock"/>
    <n v="77.951999999999998"/>
    <n v="3"/>
    <n v="0.2"/>
    <n v="12.667199999999994"/>
  </r>
  <r>
    <n v="8987"/>
    <s v="CA-2015-123092"/>
    <x v="155"/>
    <d v="2015-12-07T00:00:00"/>
    <s v="Standard Class"/>
    <s v="JG-15115"/>
    <s v="Jack Garza"/>
    <x v="0"/>
    <s v="United States"/>
    <s v="Jacksonville"/>
    <x v="3"/>
    <n v="28540"/>
    <x v="0"/>
    <s v="OFF-BI-10001718"/>
    <x v="1"/>
    <x v="8"/>
    <s v="GBC DocuBind P50 Personal Binding Machine"/>
    <n v="95.970000000000013"/>
    <n v="5"/>
    <n v="0.7"/>
    <n v="-73.57699999999997"/>
  </r>
  <r>
    <n v="8988"/>
    <s v="CA-2015-123092"/>
    <x v="155"/>
    <d v="2015-12-07T00:00:00"/>
    <s v="Standard Class"/>
    <s v="JG-15115"/>
    <s v="Jack Garza"/>
    <x v="0"/>
    <s v="United States"/>
    <s v="Jacksonville"/>
    <x v="3"/>
    <n v="28540"/>
    <x v="0"/>
    <s v="TEC-PH-10001700"/>
    <x v="2"/>
    <x v="7"/>
    <s v="Panasonic KX-TG6844B Expandable Digital Cordless Telephone"/>
    <n v="105.584"/>
    <n v="2"/>
    <n v="0.2"/>
    <n v="9.2386000000000053"/>
  </r>
  <r>
    <n v="8989"/>
    <s v="CA-2015-123092"/>
    <x v="155"/>
    <d v="2015-12-07T00:00:00"/>
    <s v="Standard Class"/>
    <s v="JG-15115"/>
    <s v="Jack Garza"/>
    <x v="0"/>
    <s v="United States"/>
    <s v="Jacksonville"/>
    <x v="3"/>
    <n v="28540"/>
    <x v="0"/>
    <s v="OFF-AR-10004078"/>
    <x v="1"/>
    <x v="6"/>
    <s v="Newell 312"/>
    <n v="9.3439999999999994"/>
    <n v="2"/>
    <n v="0.2"/>
    <n v="1.1679999999999997"/>
  </r>
  <r>
    <n v="8990"/>
    <s v="US-2015-128587"/>
    <x v="100"/>
    <d v="2015-12-30T00:00:00"/>
    <s v="Standard Class"/>
    <s v="HM-14860"/>
    <s v="Harry Marie"/>
    <x v="1"/>
    <s v="United States"/>
    <s v="Springfield"/>
    <x v="25"/>
    <n v="65807"/>
    <x v="2"/>
    <s v="FUR-FU-10003026"/>
    <x v="0"/>
    <x v="5"/>
    <s v="Eldon Regeneration Recycled Desk Accessories, Black"/>
    <n v="9.68"/>
    <n v="2"/>
    <n v="0"/>
    <n v="3.7751999999999999"/>
  </r>
  <r>
    <n v="8991"/>
    <s v="US-2015-128587"/>
    <x v="100"/>
    <d v="2015-12-30T00:00:00"/>
    <s v="Standard Class"/>
    <s v="HM-14860"/>
    <s v="Harry Marie"/>
    <x v="1"/>
    <s v="United States"/>
    <s v="Springfield"/>
    <x v="25"/>
    <n v="65807"/>
    <x v="2"/>
    <s v="TEC-CO-10003763"/>
    <x v="2"/>
    <x v="16"/>
    <s v="Canon PC1060 Personal Laser Copier"/>
    <n v="4899.93"/>
    <n v="7"/>
    <n v="0"/>
    <n v="2302.9670999999998"/>
  </r>
  <r>
    <n v="8992"/>
    <s v="US-2017-139577"/>
    <x v="172"/>
    <d v="2017-10-06T00:00:00"/>
    <s v="Standard Class"/>
    <s v="TN-21040"/>
    <s v="Tanja Norvell"/>
    <x v="2"/>
    <s v="United States"/>
    <s v="San Francisco"/>
    <x v="1"/>
    <n v="94110"/>
    <x v="1"/>
    <s v="TEC-AC-10004708"/>
    <x v="2"/>
    <x v="11"/>
    <s v="Sony 32GB Class 10 Micro SDHC R40 Memory Card"/>
    <n v="104.75"/>
    <n v="5"/>
    <n v="0"/>
    <n v="21.997499999999999"/>
  </r>
  <r>
    <n v="8993"/>
    <s v="CA-2017-159100"/>
    <x v="524"/>
    <d v="2017-10-21T00:00:00"/>
    <s v="Standard Class"/>
    <s v="VP-21760"/>
    <s v="Victoria Pisteka"/>
    <x v="1"/>
    <s v="United States"/>
    <s v="Columbia"/>
    <x v="18"/>
    <n v="38401"/>
    <x v="0"/>
    <s v="TEC-AC-10003499"/>
    <x v="2"/>
    <x v="11"/>
    <s v="Memorex Mini Travel Drive 8 GB USB 2.0 Flash Drive"/>
    <n v="18.528000000000002"/>
    <n v="2"/>
    <n v="0.2"/>
    <n v="4.4004000000000003"/>
  </r>
  <r>
    <n v="8994"/>
    <s v="CA-2017-159100"/>
    <x v="524"/>
    <d v="2017-10-21T00:00:00"/>
    <s v="Standard Class"/>
    <s v="VP-21760"/>
    <s v="Victoria Pisteka"/>
    <x v="1"/>
    <s v="United States"/>
    <s v="Columbia"/>
    <x v="18"/>
    <n v="38401"/>
    <x v="0"/>
    <s v="FUR-TA-10001950"/>
    <x v="0"/>
    <x v="3"/>
    <s v="Balt Solid Wood Round Tables"/>
    <n v="1875.258"/>
    <n v="7"/>
    <n v="0.4"/>
    <n v="-968.88329999999996"/>
  </r>
  <r>
    <n v="8995"/>
    <s v="CA-2014-109043"/>
    <x v="860"/>
    <d v="2014-08-17T00:00:00"/>
    <s v="First Class"/>
    <s v="CS-12355"/>
    <s v="Christine Sundaresam"/>
    <x v="0"/>
    <s v="United States"/>
    <s v="Hollywood"/>
    <x v="2"/>
    <n v="33021"/>
    <x v="0"/>
    <s v="OFF-PA-10000312"/>
    <x v="1"/>
    <x v="10"/>
    <s v="Xerox 1955"/>
    <n v="91.360000000000014"/>
    <n v="5"/>
    <n v="0.2"/>
    <n v="29.691999999999993"/>
  </r>
  <r>
    <n v="8996"/>
    <s v="CA-2014-109043"/>
    <x v="860"/>
    <d v="2014-08-17T00:00:00"/>
    <s v="First Class"/>
    <s v="CS-12355"/>
    <s v="Christine Sundaresam"/>
    <x v="0"/>
    <s v="United States"/>
    <s v="Hollywood"/>
    <x v="2"/>
    <n v="33021"/>
    <x v="0"/>
    <s v="OFF-AP-10004708"/>
    <x v="1"/>
    <x v="9"/>
    <s v="Fellowes Superior 10 Outlet Split Surge Protector"/>
    <n v="152.24"/>
    <n v="5"/>
    <n v="0.2"/>
    <n v="17.126999999999988"/>
  </r>
  <r>
    <n v="8997"/>
    <s v="US-2017-116491"/>
    <x v="343"/>
    <d v="2017-11-13T00:00:00"/>
    <s v="First Class"/>
    <s v="PG-18820"/>
    <s v="Patrick Gardner"/>
    <x v="0"/>
    <s v="United States"/>
    <s v="Dallas"/>
    <x v="5"/>
    <n v="75081"/>
    <x v="2"/>
    <s v="TEC-PH-10004531"/>
    <x v="2"/>
    <x v="7"/>
    <s v="OtterBox Commuter Series Case - iPhone 5 &amp; 5s"/>
    <n v="35.183999999999997"/>
    <n v="2"/>
    <n v="0.2"/>
    <n v="12.314399999999999"/>
  </r>
  <r>
    <n v="8998"/>
    <s v="CA-2017-122763"/>
    <x v="177"/>
    <d v="2017-03-20T00:00:00"/>
    <s v="Same Day"/>
    <s v="HG-14845"/>
    <s v="Harry Greene"/>
    <x v="0"/>
    <s v="United States"/>
    <s v="Houston"/>
    <x v="5"/>
    <n v="77041"/>
    <x v="2"/>
    <s v="OFF-PA-10000474"/>
    <x v="1"/>
    <x v="10"/>
    <s v="Easy-staple paper"/>
    <n v="56.704000000000001"/>
    <n v="2"/>
    <n v="0.2"/>
    <n v="19.137599999999992"/>
  </r>
  <r>
    <n v="8999"/>
    <s v="CA-2017-122763"/>
    <x v="177"/>
    <d v="2017-03-20T00:00:00"/>
    <s v="Same Day"/>
    <s v="HG-14845"/>
    <s v="Harry Greene"/>
    <x v="0"/>
    <s v="United States"/>
    <s v="Houston"/>
    <x v="5"/>
    <n v="77041"/>
    <x v="2"/>
    <s v="OFF-PA-10002377"/>
    <x v="1"/>
    <x v="10"/>
    <s v="Xerox 1916"/>
    <n v="274.06400000000002"/>
    <n v="7"/>
    <n v="0.2"/>
    <n v="102.77399999999999"/>
  </r>
  <r>
    <n v="9000"/>
    <s v="CA-2017-137785"/>
    <x v="726"/>
    <d v="2017-05-17T00:00:00"/>
    <s v="Standard Class"/>
    <s v="MH-18115"/>
    <s v="Mick Hernandez"/>
    <x v="2"/>
    <s v="United States"/>
    <s v="Philadelphia"/>
    <x v="9"/>
    <n v="19140"/>
    <x v="3"/>
    <s v="FUR-CH-10001482"/>
    <x v="0"/>
    <x v="1"/>
    <s v="Office Star - Mesh Screen back chair with Vinyl seat"/>
    <n v="458.42999999999995"/>
    <n v="5"/>
    <n v="0.3"/>
    <n v="-124.431"/>
  </r>
  <r>
    <n v="9001"/>
    <s v="CA-2014-133389"/>
    <x v="169"/>
    <d v="2014-06-22T00:00:00"/>
    <s v="Same Day"/>
    <s v="TB-21280"/>
    <s v="Toby Braunhardt"/>
    <x v="0"/>
    <s v="United States"/>
    <s v="Phoenix"/>
    <x v="16"/>
    <n v="85023"/>
    <x v="1"/>
    <s v="OFF-BI-10001553"/>
    <x v="1"/>
    <x v="8"/>
    <s v="SpineVue Locking Slant-D Ring Binders by Cardinal"/>
    <n v="8.2260000000000009"/>
    <n v="3"/>
    <n v="0.7"/>
    <n v="-6.0323999999999991"/>
  </r>
  <r>
    <n v="9002"/>
    <s v="CA-2014-103807"/>
    <x v="266"/>
    <d v="2014-12-09T00:00:00"/>
    <s v="Standard Class"/>
    <s v="EM-13825"/>
    <s v="Elizabeth Moffitt"/>
    <x v="1"/>
    <s v="United States"/>
    <s v="Sandy Springs"/>
    <x v="32"/>
    <n v="30328"/>
    <x v="0"/>
    <s v="TEC-AC-10000199"/>
    <x v="2"/>
    <x v="11"/>
    <s v="Kingston Digital DataTraveler 8GB USB 2.0"/>
    <n v="5.95"/>
    <n v="1"/>
    <n v="0"/>
    <n v="0.83300000000000018"/>
  </r>
  <r>
    <n v="9003"/>
    <s v="CA-2014-103807"/>
    <x v="266"/>
    <d v="2014-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s v="Same Day"/>
    <s v="JF-15415"/>
    <s v="Jennifer Ferguson"/>
    <x v="0"/>
    <s v="United States"/>
    <s v="Spokane"/>
    <x v="4"/>
    <n v="99207"/>
    <x v="1"/>
    <s v="TEC-AC-10001767"/>
    <x v="2"/>
    <x v="11"/>
    <s v="SanDisk Ultra 64 GB MicroSDHC Class 10 Memory Card"/>
    <n v="239.94"/>
    <n v="6"/>
    <n v="0"/>
    <n v="26.393399999999986"/>
  </r>
  <r>
    <n v="9005"/>
    <s v="CA-2015-102855"/>
    <x v="57"/>
    <d v="2015-04-06T00:00:00"/>
    <s v="Same Day"/>
    <s v="JF-15415"/>
    <s v="Jennifer Ferguson"/>
    <x v="0"/>
    <s v="United States"/>
    <s v="Spokane"/>
    <x v="4"/>
    <n v="99207"/>
    <x v="1"/>
    <s v="OFF-AR-10002467"/>
    <x v="1"/>
    <x v="6"/>
    <s v="Dixon Ticonderoga Pencils"/>
    <n v="23.84"/>
    <n v="8"/>
    <n v="0"/>
    <n v="6.4368000000000016"/>
  </r>
  <r>
    <n v="9006"/>
    <s v="CA-2017-107825"/>
    <x v="551"/>
    <d v="2017-11-18T00:00:00"/>
    <s v="Same Day"/>
    <s v="NB-18655"/>
    <s v="Nona Balk"/>
    <x v="1"/>
    <s v="United States"/>
    <s v="Milwaukee"/>
    <x v="6"/>
    <n v="53209"/>
    <x v="2"/>
    <s v="OFF-ST-10001321"/>
    <x v="1"/>
    <x v="4"/>
    <s v="Decoflex Hanging Personal Folder File, Blue"/>
    <n v="92.52"/>
    <n v="6"/>
    <n v="0"/>
    <n v="24.980400000000007"/>
  </r>
  <r>
    <n v="9007"/>
    <s v="CA-2017-107825"/>
    <x v="551"/>
    <d v="2017-11-18T00:00:00"/>
    <s v="Same Day"/>
    <s v="NB-18655"/>
    <s v="Nona Balk"/>
    <x v="1"/>
    <s v="United States"/>
    <s v="Milwaukee"/>
    <x v="6"/>
    <n v="53209"/>
    <x v="2"/>
    <s v="OFF-ST-10000777"/>
    <x v="1"/>
    <x v="4"/>
    <s v="Companion Letter/Legal File, Black"/>
    <n v="37.76"/>
    <n v="1"/>
    <n v="0"/>
    <n v="10.572800000000001"/>
  </r>
  <r>
    <n v="9008"/>
    <s v="CA-2017-107825"/>
    <x v="551"/>
    <d v="2017-11-18T00:00:00"/>
    <s v="Same Day"/>
    <s v="NB-18655"/>
    <s v="Nona Balk"/>
    <x v="1"/>
    <s v="United States"/>
    <s v="Milwaukee"/>
    <x v="6"/>
    <n v="53209"/>
    <x v="2"/>
    <s v="OFF-LA-10003720"/>
    <x v="1"/>
    <x v="2"/>
    <s v="Avery 487"/>
    <n v="7.38"/>
    <n v="2"/>
    <n v="0"/>
    <n v="3.4685999999999999"/>
  </r>
  <r>
    <n v="9009"/>
    <s v="CA-2017-107825"/>
    <x v="551"/>
    <d v="2017-11-18T00:00:00"/>
    <s v="Same Day"/>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s v="Standard Class"/>
    <s v="ND-18460"/>
    <s v="Neil Ducich"/>
    <x v="1"/>
    <s v="United States"/>
    <s v="Huntsville"/>
    <x v="19"/>
    <n v="35810"/>
    <x v="0"/>
    <s v="OFF-BI-10001787"/>
    <x v="1"/>
    <x v="8"/>
    <s v="Wilson Jones Four-Pocket Poly Binders"/>
    <n v="26.16"/>
    <n v="4"/>
    <n v="0"/>
    <n v="12.8184"/>
  </r>
  <r>
    <n v="9012"/>
    <s v="CA-2015-137071"/>
    <x v="139"/>
    <d v="2015-12-21T00:00:00"/>
    <s v="First Class"/>
    <s v="ED-13885"/>
    <s v="Emily Ducich"/>
    <x v="2"/>
    <s v="United States"/>
    <s v="Houston"/>
    <x v="5"/>
    <n v="77036"/>
    <x v="2"/>
    <s v="TEC-AC-10004353"/>
    <x v="2"/>
    <x v="11"/>
    <s v="Hypercom P1300 Pinpad"/>
    <n v="100.80000000000001"/>
    <n v="2"/>
    <n v="0.2"/>
    <n v="21.42"/>
  </r>
  <r>
    <n v="9013"/>
    <s v="CA-2016-121447"/>
    <x v="823"/>
    <d v="2016-02-22T00:00:00"/>
    <s v="First Class"/>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s v="Standard Class"/>
    <s v="BP-11050"/>
    <s v="Barry Pond"/>
    <x v="1"/>
    <s v="United States"/>
    <s v="Los Angeles"/>
    <x v="1"/>
    <n v="90008"/>
    <x v="1"/>
    <s v="OFF-AR-10002766"/>
    <x v="1"/>
    <x v="6"/>
    <s v="Prang Drawing Pencil Set"/>
    <n v="13.899999999999999"/>
    <n v="5"/>
    <n v="0"/>
    <n v="3.7529999999999997"/>
  </r>
  <r>
    <n v="9015"/>
    <s v="CA-2017-143084"/>
    <x v="257"/>
    <d v="2017-03-22T00:00:00"/>
    <s v="Standard Class"/>
    <s v="BP-11050"/>
    <s v="Barry Pond"/>
    <x v="1"/>
    <s v="United States"/>
    <s v="Los Angeles"/>
    <x v="1"/>
    <n v="90008"/>
    <x v="1"/>
    <s v="OFF-EN-10003072"/>
    <x v="1"/>
    <x v="12"/>
    <s v="Peel &amp; Seel Envelopes"/>
    <n v="19.399999999999999"/>
    <n v="5"/>
    <n v="0"/>
    <n v="9.3120000000000012"/>
  </r>
  <r>
    <n v="9016"/>
    <s v="CA-2016-131639"/>
    <x v="907"/>
    <d v="2016-12-23T00:00:00"/>
    <s v="Standard Class"/>
    <s v="NS-18640"/>
    <s v="Noel Staavos"/>
    <x v="1"/>
    <s v="United States"/>
    <s v="Carlsbad"/>
    <x v="27"/>
    <n v="88220"/>
    <x v="1"/>
    <s v="OFF-BI-10001636"/>
    <x v="1"/>
    <x v="8"/>
    <s v="Ibico Plastic and Wire Spiral Binding Combs"/>
    <n v="13.488"/>
    <n v="2"/>
    <n v="0.2"/>
    <n v="4.3835999999999995"/>
  </r>
  <r>
    <n v="9017"/>
    <s v="CA-2016-131639"/>
    <x v="907"/>
    <d v="2016-12-23T00:00:00"/>
    <s v="Standard Class"/>
    <s v="NS-18640"/>
    <s v="Noel Staavos"/>
    <x v="1"/>
    <s v="United States"/>
    <s v="Carlsbad"/>
    <x v="27"/>
    <n v="88220"/>
    <x v="1"/>
    <s v="OFF-BI-10000948"/>
    <x v="1"/>
    <x v="8"/>
    <s v="GBC Laser Imprintable Binding System Covers, Desert Sand"/>
    <n v="11.416"/>
    <n v="1"/>
    <n v="0.2"/>
    <n v="3.8528999999999991"/>
  </r>
  <r>
    <n v="9018"/>
    <s v="CA-2016-161361"/>
    <x v="253"/>
    <d v="2016-03-28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s v="Pocatello"/>
    <x v="45"/>
    <n v="83201"/>
    <x v="1"/>
    <s v="OFF-BI-10002215"/>
    <x v="1"/>
    <x v="8"/>
    <s v="Wilson Jones Hanging View Binder, White, 1&quot;"/>
    <n v="17.04"/>
    <n v="3"/>
    <n v="0.2"/>
    <n v="5.5379999999999985"/>
  </r>
  <r>
    <n v="9020"/>
    <s v="CA-2014-100706"/>
    <x v="757"/>
    <d v="2014-12-18T00:00:00"/>
    <s v="Second Class"/>
    <s v="LE-16810"/>
    <s v="Laurel Elliston"/>
    <x v="0"/>
    <s v="United States"/>
    <s v="Springfield"/>
    <x v="17"/>
    <n v="22153"/>
    <x v="0"/>
    <s v="TEC-AC-10001314"/>
    <x v="2"/>
    <x v="11"/>
    <s v="Case Logic 2.4GHz Wireless Keyboard"/>
    <n v="99.98"/>
    <n v="2"/>
    <n v="0"/>
    <n v="7.9983999999999895"/>
  </r>
  <r>
    <n v="9021"/>
    <s v="CA-2014-100706"/>
    <x v="757"/>
    <d v="2014-12-18T00:00:00"/>
    <s v="Second Class"/>
    <s v="LE-16810"/>
    <s v="Laurel Elliston"/>
    <x v="0"/>
    <s v="United States"/>
    <s v="Springfield"/>
    <x v="17"/>
    <n v="22153"/>
    <x v="0"/>
    <s v="FUR-FU-10002268"/>
    <x v="0"/>
    <x v="5"/>
    <s v="Ultra Door Push Plate"/>
    <n v="29.46"/>
    <n v="6"/>
    <n v="0"/>
    <n v="9.7217999999999982"/>
  </r>
  <r>
    <n v="9022"/>
    <s v="CA-2015-129525"/>
    <x v="219"/>
    <d v="2015-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s v="First Class"/>
    <s v="TC-21475"/>
    <s v="Tony Chapman"/>
    <x v="2"/>
    <s v="United States"/>
    <s v="Fort Collins"/>
    <x v="22"/>
    <n v="80525"/>
    <x v="1"/>
    <s v="FUR-FU-10001979"/>
    <x v="0"/>
    <x v="5"/>
    <s v="Dana Halogen Swing-Arm Architect Lamp"/>
    <n v="98.328000000000003"/>
    <n v="3"/>
    <n v="0.2"/>
    <n v="9.832800000000006"/>
  </r>
  <r>
    <n v="9024"/>
    <s v="CA-2015-165799"/>
    <x v="685"/>
    <d v="2015-07-02T00:00:00"/>
    <s v="First Class"/>
    <s v="SG-20470"/>
    <s v="Sheri Gordon"/>
    <x v="0"/>
    <s v="United States"/>
    <s v="New York City"/>
    <x v="15"/>
    <n v="10024"/>
    <x v="3"/>
    <s v="FUR-CH-10001482"/>
    <x v="0"/>
    <x v="1"/>
    <s v="Office Star - Mesh Screen back chair with Vinyl seat"/>
    <n v="117.88199999999999"/>
    <n v="1"/>
    <n v="0.1"/>
    <n v="1.3097999999999956"/>
  </r>
  <r>
    <n v="9025"/>
    <s v="CA-2016-102127"/>
    <x v="190"/>
    <d v="2016-07-02T00:00:00"/>
    <s v="Standard Class"/>
    <s v="VP-21760"/>
    <s v="Victoria Pisteka"/>
    <x v="1"/>
    <s v="United States"/>
    <s v="New York City"/>
    <x v="15"/>
    <n v="10035"/>
    <x v="3"/>
    <s v="TEC-AC-10002018"/>
    <x v="2"/>
    <x v="11"/>
    <s v="AmazonBasics 3-Button USB Wired Mouse"/>
    <n v="20.97"/>
    <n v="3"/>
    <n v="0"/>
    <n v="9.017100000000001"/>
  </r>
  <r>
    <n v="9026"/>
    <s v="CA-2016-102127"/>
    <x v="190"/>
    <d v="2016-07-02T00:00:00"/>
    <s v="Standard Class"/>
    <s v="VP-21760"/>
    <s v="Victoria Pisteka"/>
    <x v="1"/>
    <s v="United States"/>
    <s v="New York City"/>
    <x v="15"/>
    <n v="10035"/>
    <x v="3"/>
    <s v="TEC-AC-10000397"/>
    <x v="2"/>
    <x v="11"/>
    <s v="Perixx PERIBOARD-512B, Ergonomic Split Keyboard"/>
    <n v="139.96"/>
    <n v="4"/>
    <n v="0"/>
    <n v="9.7972000000000037"/>
  </r>
  <r>
    <n v="9027"/>
    <s v="CA-2016-102127"/>
    <x v="190"/>
    <d v="2016-07-02T00:00:00"/>
    <s v="Standard Class"/>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s v="Standard Class"/>
    <s v="PO-18865"/>
    <s v="Patrick O'Donnell"/>
    <x v="0"/>
    <s v="United States"/>
    <s v="Marlborough"/>
    <x v="31"/>
    <n v="1752"/>
    <x v="3"/>
    <s v="FUR-FU-10002597"/>
    <x v="0"/>
    <x v="5"/>
    <s v="C-Line Magnetic Cubicle Keepers, Clear Polypropylene"/>
    <n v="14.82"/>
    <n v="3"/>
    <n v="0"/>
    <n v="6.224400000000001"/>
  </r>
  <r>
    <n v="9029"/>
    <s v="US-2016-152415"/>
    <x v="42"/>
    <d v="2016-09-22T00:00:00"/>
    <s v="Standard Class"/>
    <s v="PO-18865"/>
    <s v="Patrick O'Donnell"/>
    <x v="0"/>
    <s v="United States"/>
    <s v="Marlborough"/>
    <x v="31"/>
    <n v="1752"/>
    <x v="3"/>
    <s v="FUR-FU-10004864"/>
    <x v="0"/>
    <x v="5"/>
    <s v="Howard Miller 14-1/2&quot; Diameter Chrome Round Wall Clock"/>
    <n v="191.82"/>
    <n v="3"/>
    <n v="0"/>
    <n v="61.382399999999997"/>
  </r>
  <r>
    <n v="9030"/>
    <s v="CA-2014-138198"/>
    <x v="667"/>
    <d v="2014-07-23T00:00:00"/>
    <s v="Standard Class"/>
    <s v="JL-15130"/>
    <s v="Jack Lebron"/>
    <x v="0"/>
    <s v="United States"/>
    <s v="New Rochelle"/>
    <x v="15"/>
    <n v="10801"/>
    <x v="3"/>
    <s v="OFF-BI-10002103"/>
    <x v="1"/>
    <x v="8"/>
    <s v="Cardinal Slant-D Ring Binder, Heavy Gauge Vinyl"/>
    <n v="13.904"/>
    <n v="2"/>
    <n v="0.2"/>
    <n v="4.5187999999999997"/>
  </r>
  <r>
    <n v="9031"/>
    <s v="CA-2017-128041"/>
    <x v="853"/>
    <d v="2017-09-01T00:00:00"/>
    <s v="Same Day"/>
    <s v="RW-19540"/>
    <s v="Rick Wilson"/>
    <x v="1"/>
    <s v="United States"/>
    <s v="Seattle"/>
    <x v="4"/>
    <n v="98103"/>
    <x v="1"/>
    <s v="OFF-AP-10001005"/>
    <x v="1"/>
    <x v="9"/>
    <s v="Honeywell Quietcare HEPA Air Cleaner"/>
    <n v="314.60000000000002"/>
    <n v="4"/>
    <n v="0"/>
    <n v="103.81799999999998"/>
  </r>
  <r>
    <n v="9032"/>
    <s v="CA-2017-128041"/>
    <x v="853"/>
    <d v="2017-09-01T00:00:00"/>
    <s v="Same Day"/>
    <s v="RW-19540"/>
    <s v="Rick Wilson"/>
    <x v="1"/>
    <s v="United States"/>
    <s v="Seattle"/>
    <x v="4"/>
    <n v="98103"/>
    <x v="1"/>
    <s v="FUR-TA-10002607"/>
    <x v="0"/>
    <x v="3"/>
    <s v="KI Conference Tables"/>
    <n v="283.56"/>
    <n v="4"/>
    <n v="0"/>
    <n v="45.36960000000002"/>
  </r>
  <r>
    <n v="9033"/>
    <s v="CA-2017-105823"/>
    <x v="738"/>
    <d v="2017-06-26T00:00:00"/>
    <s v="Standard Class"/>
    <s v="RB-19465"/>
    <s v="Rick Bensley"/>
    <x v="2"/>
    <s v="United States"/>
    <s v="Detroit"/>
    <x v="12"/>
    <n v="48227"/>
    <x v="2"/>
    <s v="FUR-CH-10000454"/>
    <x v="0"/>
    <x v="1"/>
    <s v="Hon Deluxe Fabric Upholstered Stacking Chairs, Rounded Back"/>
    <n v="487.96"/>
    <n v="2"/>
    <n v="0"/>
    <n v="146.38799999999998"/>
  </r>
  <r>
    <n v="9034"/>
    <s v="CA-2014-152268"/>
    <x v="814"/>
    <d v="2014-09-07T00:00:00"/>
    <s v="Standard Class"/>
    <s v="SC-20095"/>
    <s v="Sanjit Chand"/>
    <x v="0"/>
    <s v="United States"/>
    <s v="Fayetteville"/>
    <x v="36"/>
    <n v="72701"/>
    <x v="0"/>
    <s v="OFF-BI-10001359"/>
    <x v="1"/>
    <x v="8"/>
    <s v="GBC DocuBind TL300 Electric Binding System"/>
    <n v="1793.98"/>
    <n v="2"/>
    <n v="0"/>
    <n v="843.17059999999992"/>
  </r>
  <r>
    <n v="9035"/>
    <s v="CA-2015-148873"/>
    <x v="486"/>
    <d v="2015-10-05T00:00:00"/>
    <s v="Standard Class"/>
    <s v="EM-13960"/>
    <s v="Eric Murdock"/>
    <x v="0"/>
    <s v="United States"/>
    <s v="Quincy"/>
    <x v="10"/>
    <n v="62301"/>
    <x v="2"/>
    <s v="OFF-BI-10003196"/>
    <x v="1"/>
    <x v="8"/>
    <s v="Accohide Poly Flexible Ring Binders"/>
    <n v="2.9919999999999995"/>
    <n v="4"/>
    <n v="0.8"/>
    <n v="-4.4880000000000013"/>
  </r>
  <r>
    <n v="9036"/>
    <s v="CA-2015-148873"/>
    <x v="486"/>
    <d v="2015-10-05T00:00:00"/>
    <s v="Standard Class"/>
    <s v="EM-13960"/>
    <s v="Eric Murdock"/>
    <x v="0"/>
    <s v="United States"/>
    <s v="Quincy"/>
    <x v="10"/>
    <n v="62301"/>
    <x v="2"/>
    <s v="TEC-AC-10003657"/>
    <x v="2"/>
    <x v="11"/>
    <s v="Lenovo 17-Key USB Numeric Keypad"/>
    <n v="108.76800000000001"/>
    <n v="4"/>
    <n v="0.2"/>
    <n v="2.7191999999999901"/>
  </r>
  <r>
    <n v="9037"/>
    <s v="CA-2015-166492"/>
    <x v="1003"/>
    <d v="2015-04-10T00:00:00"/>
    <s v="First Class"/>
    <s v="RP-19390"/>
    <s v="Resi Pölking"/>
    <x v="0"/>
    <s v="United States"/>
    <s v="New York City"/>
    <x v="15"/>
    <n v="10035"/>
    <x v="3"/>
    <s v="OFF-PA-10002262"/>
    <x v="1"/>
    <x v="10"/>
    <s v="Xerox 192"/>
    <n v="25.92"/>
    <n v="4"/>
    <n v="0"/>
    <n v="12.441600000000001"/>
  </r>
  <r>
    <n v="9038"/>
    <s v="CA-2015-166492"/>
    <x v="1003"/>
    <d v="2015-04-10T00:00:00"/>
    <s v="First Class"/>
    <s v="RP-19390"/>
    <s v="Resi Pölking"/>
    <x v="0"/>
    <s v="United States"/>
    <s v="New York City"/>
    <x v="15"/>
    <n v="10035"/>
    <x v="3"/>
    <s v="OFF-ST-10002214"/>
    <x v="1"/>
    <x v="4"/>
    <s v="X-Rack File for Hanging Folders"/>
    <n v="22.58"/>
    <n v="2"/>
    <n v="0"/>
    <n v="5.8707999999999991"/>
  </r>
  <r>
    <n v="9039"/>
    <s v="CA-2017-157420"/>
    <x v="610"/>
    <d v="2017-11-21T00:00:00"/>
    <s v="Same Day"/>
    <s v="HZ-14950"/>
    <s v="Henia Zydlo"/>
    <x v="0"/>
    <s v="United States"/>
    <s v="Houston"/>
    <x v="5"/>
    <n v="77095"/>
    <x v="2"/>
    <s v="TEC-PH-10003555"/>
    <x v="2"/>
    <x v="7"/>
    <s v="Motorola HK250 Universal Bluetooth Headset"/>
    <n v="55.176000000000002"/>
    <n v="3"/>
    <n v="0.2"/>
    <n v="-12.414599999999997"/>
  </r>
  <r>
    <n v="9040"/>
    <s v="CA-2016-117121"/>
    <x v="907"/>
    <d v="2016-12-21T00:00:00"/>
    <s v="Standard Class"/>
    <s v="AB-10105"/>
    <s v="Adrian Barton"/>
    <x v="0"/>
    <s v="United States"/>
    <s v="Detroit"/>
    <x v="12"/>
    <n v="48205"/>
    <x v="2"/>
    <s v="OFF-BI-10000545"/>
    <x v="1"/>
    <x v="8"/>
    <s v="GBC Ibimaster 500 Manual ProClick Binding System"/>
    <n v="9892.74"/>
    <n v="13"/>
    <n v="0"/>
    <n v="4946.37"/>
  </r>
  <r>
    <n v="9041"/>
    <s v="CA-2014-138177"/>
    <x v="111"/>
    <d v="2014-09-24T00:00:00"/>
    <s v="Standard Class"/>
    <s v="ND-18460"/>
    <s v="Neil Ducich"/>
    <x v="1"/>
    <s v="United States"/>
    <s v="Chandler"/>
    <x v="16"/>
    <n v="85224"/>
    <x v="1"/>
    <s v="FUR-TA-10004607"/>
    <x v="0"/>
    <x v="3"/>
    <s v="Hon 2111 Invitation Series Straight Table"/>
    <n v="73.915000000000006"/>
    <n v="1"/>
    <n v="0.5"/>
    <n v="-45.827300000000008"/>
  </r>
  <r>
    <n v="9042"/>
    <s v="CA-2014-114335"/>
    <x v="450"/>
    <d v="2014-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s v="Second Class"/>
    <s v="MM-18280"/>
    <s v="Muhammed MacIntyre"/>
    <x v="1"/>
    <s v="United States"/>
    <s v="Los Angeles"/>
    <x v="1"/>
    <n v="90049"/>
    <x v="1"/>
    <s v="OFF-AP-10004532"/>
    <x v="1"/>
    <x v="9"/>
    <s v="Kensington 6 Outlet Guardian Standard Surge Protector"/>
    <n v="61.44"/>
    <n v="3"/>
    <n v="0"/>
    <n v="16.588799999999999"/>
  </r>
  <r>
    <n v="9044"/>
    <s v="CA-2016-168830"/>
    <x v="77"/>
    <d v="2016-11-13T00:00:00"/>
    <s v="Standard Class"/>
    <s v="ML-17395"/>
    <s v="Marina Lichtenstein"/>
    <x v="1"/>
    <s v="United States"/>
    <s v="San Francisco"/>
    <x v="1"/>
    <n v="94122"/>
    <x v="1"/>
    <s v="TEC-AC-10003911"/>
    <x v="2"/>
    <x v="11"/>
    <s v="NETGEAR AC1750 Dual Band Gigabit Smart WiFi Router"/>
    <n v="479.97"/>
    <n v="3"/>
    <n v="0"/>
    <n v="163.18979999999999"/>
  </r>
  <r>
    <n v="9045"/>
    <s v="CA-2017-137463"/>
    <x v="819"/>
    <d v="2017-12-20T00:00:00"/>
    <s v="Second Class"/>
    <s v="KM-16225"/>
    <s v="Kalyca Meade"/>
    <x v="1"/>
    <s v="United States"/>
    <s v="Sunnyvale"/>
    <x v="1"/>
    <n v="94086"/>
    <x v="1"/>
    <s v="OFF-BI-10003196"/>
    <x v="1"/>
    <x v="8"/>
    <s v="Accohide Poly Flexible Ring Binders"/>
    <n v="5.9840000000000009"/>
    <n v="2"/>
    <n v="0.2"/>
    <n v="2.2439999999999998"/>
  </r>
  <r>
    <n v="9046"/>
    <s v="CA-2017-137463"/>
    <x v="819"/>
    <d v="2017-12-20T00:00:00"/>
    <s v="Second Class"/>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s v="Second Class"/>
    <s v="KM-16225"/>
    <s v="Kalyca Meade"/>
    <x v="1"/>
    <s v="United States"/>
    <s v="Sunnyvale"/>
    <x v="1"/>
    <n v="94086"/>
    <x v="1"/>
    <s v="TEC-AC-10000057"/>
    <x v="2"/>
    <x v="11"/>
    <s v="Microsoft Natural Ergonomic Keyboard 4000"/>
    <n v="149.94999999999999"/>
    <n v="5"/>
    <n v="0"/>
    <n v="31.489499999999992"/>
  </r>
  <r>
    <n v="9048"/>
    <s v="CA-2017-137463"/>
    <x v="819"/>
    <d v="2017-12-20T00:00:00"/>
    <s v="Second Class"/>
    <s v="KM-16225"/>
    <s v="Kalyca Meade"/>
    <x v="1"/>
    <s v="United States"/>
    <s v="Sunnyvale"/>
    <x v="1"/>
    <n v="94086"/>
    <x v="1"/>
    <s v="OFF-AR-10001988"/>
    <x v="1"/>
    <x v="6"/>
    <s v="Bulldog Table or Wall-Mount Pencil Sharpener"/>
    <n v="29.950000000000003"/>
    <n v="5"/>
    <n v="0"/>
    <n v="8.6854999999999993"/>
  </r>
  <r>
    <n v="9049"/>
    <s v="CA-2017-137463"/>
    <x v="819"/>
    <d v="2017-12-20T00:00:00"/>
    <s v="Second Class"/>
    <s v="KM-16225"/>
    <s v="Kalyca Meade"/>
    <x v="1"/>
    <s v="United States"/>
    <s v="Sunnyvale"/>
    <x v="1"/>
    <n v="94086"/>
    <x v="1"/>
    <s v="OFF-LA-10003498"/>
    <x v="1"/>
    <x v="2"/>
    <s v="Avery 475"/>
    <n v="44.400000000000006"/>
    <n v="3"/>
    <n v="0"/>
    <n v="22.200000000000003"/>
  </r>
  <r>
    <n v="9050"/>
    <s v="CA-2014-124513"/>
    <x v="158"/>
    <d v="2014-09-25T00:00:00"/>
    <s v="Standard Class"/>
    <s v="SL-20155"/>
    <s v="Sara Luxemburg"/>
    <x v="2"/>
    <s v="United States"/>
    <s v="New York City"/>
    <x v="15"/>
    <n v="10011"/>
    <x v="3"/>
    <s v="OFF-AR-10002956"/>
    <x v="1"/>
    <x v="6"/>
    <s v="Boston 16801 Nautilus Battery Pencil Sharpener"/>
    <n v="66.03"/>
    <n v="3"/>
    <n v="0"/>
    <n v="17.1678"/>
  </r>
  <r>
    <n v="9051"/>
    <s v="CA-2015-165554"/>
    <x v="1210"/>
    <d v="2015-05-22T00:00:00"/>
    <s v="Standard Class"/>
    <s v="AJ-10780"/>
    <s v="Anthony Jacobs"/>
    <x v="1"/>
    <s v="United States"/>
    <s v="Los Angeles"/>
    <x v="1"/>
    <n v="90004"/>
    <x v="1"/>
    <s v="OFF-PA-10003724"/>
    <x v="1"/>
    <x v="10"/>
    <s v="Wirebound Message Book, 4 per Page"/>
    <n v="10.86"/>
    <n v="2"/>
    <n v="0"/>
    <n v="5.3213999999999997"/>
  </r>
  <r>
    <n v="9052"/>
    <s v="CA-2014-141838"/>
    <x v="959"/>
    <d v="2014-03-31T00:00:00"/>
    <s v="Second Class"/>
    <s v="DK-12835"/>
    <s v="Damala Kotsonis"/>
    <x v="1"/>
    <s v="United States"/>
    <s v="San Francisco"/>
    <x v="1"/>
    <n v="94122"/>
    <x v="1"/>
    <s v="OFF-AR-10004272"/>
    <x v="1"/>
    <x v="6"/>
    <s v="Newell 308"/>
    <n v="3.36"/>
    <n v="2"/>
    <n v="0"/>
    <n v="0.83999999999999986"/>
  </r>
  <r>
    <n v="9053"/>
    <s v="CA-2014-141838"/>
    <x v="959"/>
    <d v="2014-03-31T00:00:00"/>
    <s v="Second Class"/>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s v="Second Class"/>
    <s v="DK-12835"/>
    <s v="Damala Kotsonis"/>
    <x v="1"/>
    <s v="United States"/>
    <s v="San Francisco"/>
    <x v="1"/>
    <n v="94122"/>
    <x v="1"/>
    <s v="TEC-PH-10004100"/>
    <x v="2"/>
    <x v="7"/>
    <s v="Griffin GC17055 Auxiliary Audio Cable"/>
    <n v="28.783999999999999"/>
    <n v="2"/>
    <n v="0.2"/>
    <n v="2.878400000000001"/>
  </r>
  <r>
    <n v="9055"/>
    <s v="CA-2017-117009"/>
    <x v="585"/>
    <d v="2017-09-28T00:00:00"/>
    <s v="Standard Class"/>
    <s v="BK-11260"/>
    <s v="Berenike Kampe"/>
    <x v="0"/>
    <s v="United States"/>
    <s v="Santa Ana"/>
    <x v="1"/>
    <n v="92704"/>
    <x v="1"/>
    <s v="OFF-SU-10001218"/>
    <x v="1"/>
    <x v="14"/>
    <s v="Fiskars Softgrip Scissors"/>
    <n v="21.96"/>
    <n v="2"/>
    <n v="0"/>
    <n v="6.1488000000000014"/>
  </r>
  <r>
    <n v="9056"/>
    <s v="CA-2015-128993"/>
    <x v="811"/>
    <d v="2015-09-17T00:00:00"/>
    <s v="Second Class"/>
    <s v="CC-12670"/>
    <s v="Craig Carreira"/>
    <x v="0"/>
    <s v="United States"/>
    <s v="Seattle"/>
    <x v="4"/>
    <n v="98103"/>
    <x v="1"/>
    <s v="TEC-AC-10004209"/>
    <x v="2"/>
    <x v="11"/>
    <s v="Memorex Froggy Flash Drive 4 GB"/>
    <n v="21.98"/>
    <n v="2"/>
    <n v="0"/>
    <n v="8.5722000000000005"/>
  </r>
  <r>
    <n v="9057"/>
    <s v="CA-2015-160227"/>
    <x v="121"/>
    <d v="2015-11-04T00:00:00"/>
    <s v="First Class"/>
    <s v="ED-13885"/>
    <s v="Emily Ducich"/>
    <x v="2"/>
    <s v="United States"/>
    <s v="New York City"/>
    <x v="15"/>
    <n v="10011"/>
    <x v="3"/>
    <s v="FUR-CH-10002073"/>
    <x v="0"/>
    <x v="1"/>
    <s v="Hon Olson Stacker Chairs"/>
    <n v="2621.3220000000001"/>
    <n v="11"/>
    <n v="0.1"/>
    <n v="553.39019999999982"/>
  </r>
  <r>
    <n v="9058"/>
    <s v="CA-2015-149097"/>
    <x v="1182"/>
    <d v="2015-10-24T00:00:00"/>
    <s v="Standard Class"/>
    <s v="SV-20785"/>
    <s v="Stewart Visinsky"/>
    <x v="0"/>
    <s v="United States"/>
    <s v="Los Angeles"/>
    <x v="1"/>
    <n v="90045"/>
    <x v="1"/>
    <s v="FUR-FU-10003424"/>
    <x v="0"/>
    <x v="5"/>
    <s v="Nu-Dell Oak Frame"/>
    <n v="74.759999999999991"/>
    <n v="7"/>
    <n v="0"/>
    <n v="23.923199999999994"/>
  </r>
  <r>
    <n v="9059"/>
    <s v="CA-2015-149097"/>
    <x v="1182"/>
    <d v="2015-10-24T00:00:00"/>
    <s v="Standard Class"/>
    <s v="SV-20785"/>
    <s v="Stewart Visinsky"/>
    <x v="0"/>
    <s v="United States"/>
    <s v="Los Angeles"/>
    <x v="1"/>
    <n v="90045"/>
    <x v="1"/>
    <s v="FUR-TA-10001086"/>
    <x v="0"/>
    <x v="3"/>
    <s v="SAFCO PlanMaster Boards, 60w x 37-1/2d, White Melamine"/>
    <n v="364.77600000000007"/>
    <n v="3"/>
    <n v="0.2"/>
    <n v="27.358200000000011"/>
  </r>
  <r>
    <n v="9060"/>
    <s v="CA-2016-132304"/>
    <x v="403"/>
    <d v="2016-06-18T00:00:00"/>
    <s v="Standard Class"/>
    <s v="AR-10825"/>
    <s v="Anthony Rawles"/>
    <x v="1"/>
    <s v="United States"/>
    <s v="Seattle"/>
    <x v="4"/>
    <n v="98103"/>
    <x v="1"/>
    <s v="FUR-TA-10004619"/>
    <x v="0"/>
    <x v="3"/>
    <s v="Hon Non-Folding Utility Tables"/>
    <n v="1115.17"/>
    <n v="7"/>
    <n v="0"/>
    <n v="334.55099999999993"/>
  </r>
  <r>
    <n v="9061"/>
    <s v="CA-2015-136420"/>
    <x v="312"/>
    <d v="2015-11-21T00:00:00"/>
    <s v="First Class"/>
    <s v="CS-12250"/>
    <s v="Chris Selesnick"/>
    <x v="1"/>
    <s v="United States"/>
    <s v="San Diego"/>
    <x v="1"/>
    <n v="92024"/>
    <x v="1"/>
    <s v="OFF-BI-10002854"/>
    <x v="1"/>
    <x v="8"/>
    <s v="Performers Binder/Pad Holder, Black"/>
    <n v="89.696000000000012"/>
    <n v="4"/>
    <n v="0.2"/>
    <n v="33.635999999999996"/>
  </r>
  <r>
    <n v="9062"/>
    <s v="CA-2015-136420"/>
    <x v="312"/>
    <d v="2015-11-21T00:00:00"/>
    <s v="First Class"/>
    <s v="CS-12250"/>
    <s v="Chris Selesnick"/>
    <x v="1"/>
    <s v="United States"/>
    <s v="San Diego"/>
    <x v="1"/>
    <n v="92024"/>
    <x v="1"/>
    <s v="OFF-LA-10002762"/>
    <x v="1"/>
    <x v="2"/>
    <s v="Avery 485"/>
    <n v="50.12"/>
    <n v="4"/>
    <n v="0"/>
    <n v="23.556399999999996"/>
  </r>
  <r>
    <n v="9063"/>
    <s v="CA-2016-101623"/>
    <x v="1211"/>
    <d v="2016-03-06T00:00:00"/>
    <s v="Standard Class"/>
    <s v="RR-19525"/>
    <s v="Rick Reed"/>
    <x v="1"/>
    <s v="United States"/>
    <s v="New York City"/>
    <x v="15"/>
    <n v="10035"/>
    <x v="3"/>
    <s v="OFF-FA-10003495"/>
    <x v="1"/>
    <x v="13"/>
    <s v="Staples"/>
    <n v="36.480000000000004"/>
    <n v="6"/>
    <n v="0"/>
    <n v="18.240000000000002"/>
  </r>
  <r>
    <n v="9064"/>
    <s v="US-2014-151015"/>
    <x v="1005"/>
    <d v="2014-10-20T00:00:00"/>
    <s v="Standard Class"/>
    <s v="BD-11500"/>
    <s v="Bradley Drucker"/>
    <x v="0"/>
    <s v="United States"/>
    <s v="Chicago"/>
    <x v="10"/>
    <n v="60653"/>
    <x v="2"/>
    <s v="OFF-PA-10002581"/>
    <x v="1"/>
    <x v="10"/>
    <s v="Xerox 1951"/>
    <n v="322.19200000000001"/>
    <n v="13"/>
    <n v="0.2"/>
    <n v="100.68499999999997"/>
  </r>
  <r>
    <n v="9065"/>
    <s v="US-2014-151015"/>
    <x v="1005"/>
    <d v="2014-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s v="Standard Class"/>
    <s v="BD-11500"/>
    <s v="Bradley Drucker"/>
    <x v="0"/>
    <s v="United States"/>
    <s v="Chicago"/>
    <x v="10"/>
    <n v="60653"/>
    <x v="2"/>
    <s v="OFF-PA-10001184"/>
    <x v="1"/>
    <x v="10"/>
    <s v="Xerox 1903"/>
    <n v="19.136000000000003"/>
    <n v="4"/>
    <n v="0.2"/>
    <n v="6.9367999999999999"/>
  </r>
  <r>
    <n v="9067"/>
    <s v="CA-2017-152968"/>
    <x v="1143"/>
    <d v="2017-05-30T00:00:00"/>
    <s v="Standard Class"/>
    <s v="BM-11785"/>
    <s v="Bryan Mills"/>
    <x v="0"/>
    <s v="United States"/>
    <s v="Harrisonburg"/>
    <x v="17"/>
    <n v="22801"/>
    <x v="0"/>
    <s v="TEC-AC-10000521"/>
    <x v="2"/>
    <x v="11"/>
    <s v="Verbatim Slim CD and DVD Storage Cases, 50/Pack"/>
    <n v="23.08"/>
    <n v="2"/>
    <n v="0"/>
    <n v="6.9239999999999995"/>
  </r>
  <r>
    <n v="9068"/>
    <s v="CA-2016-150077"/>
    <x v="1084"/>
    <d v="2016-02-10T00:00:00"/>
    <s v="Standard Class"/>
    <s v="MS-17365"/>
    <s v="Maribeth Schnelling"/>
    <x v="0"/>
    <s v="United States"/>
    <s v="Rockville"/>
    <x v="39"/>
    <n v="20852"/>
    <x v="3"/>
    <s v="TEC-PH-10002890"/>
    <x v="2"/>
    <x v="7"/>
    <s v="AT&amp;T 17929 Lendline Telephone"/>
    <n v="90.48"/>
    <n v="2"/>
    <n v="0"/>
    <n v="23.524799999999999"/>
  </r>
  <r>
    <n v="9069"/>
    <s v="CA-2016-106278"/>
    <x v="476"/>
    <d v="2016-09-05T00:00:00"/>
    <s v="Second Class"/>
    <s v="BM-11140"/>
    <s v="Becky Martin"/>
    <x v="0"/>
    <s v="United States"/>
    <s v="Des Moines"/>
    <x v="4"/>
    <n v="98198"/>
    <x v="1"/>
    <s v="FUR-CH-10003061"/>
    <x v="0"/>
    <x v="1"/>
    <s v="Global Leather Task Chair, Black"/>
    <n v="215.976"/>
    <n v="3"/>
    <n v="0.2"/>
    <n v="-2.6997000000000355"/>
  </r>
  <r>
    <n v="9070"/>
    <s v="CA-2016-106278"/>
    <x v="476"/>
    <d v="2016-09-05T00:00:00"/>
    <s v="Second Class"/>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s v="First Class"/>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s v="Standard Class"/>
    <s v="SZ-20035"/>
    <s v="Sam Zeldin"/>
    <x v="2"/>
    <s v="United States"/>
    <s v="Columbus"/>
    <x v="14"/>
    <n v="47201"/>
    <x v="2"/>
    <s v="OFF-ST-10002444"/>
    <x v="1"/>
    <x v="4"/>
    <s v="Recycled Eldon Regeneration Jumbo File"/>
    <n v="24.56"/>
    <n v="2"/>
    <n v="0"/>
    <n v="6.8767999999999994"/>
  </r>
  <r>
    <n v="9073"/>
    <s v="CA-2016-142524"/>
    <x v="913"/>
    <d v="2016-09-08T00:00:00"/>
    <s v="Standard Class"/>
    <s v="MB-18085"/>
    <s v="Mick Brown"/>
    <x v="0"/>
    <s v="United States"/>
    <s v="Springfield"/>
    <x v="25"/>
    <n v="65807"/>
    <x v="2"/>
    <s v="OFF-EN-10003286"/>
    <x v="1"/>
    <x v="12"/>
    <s v="Staple envelope"/>
    <n v="16.559999999999999"/>
    <n v="2"/>
    <n v="0"/>
    <n v="7.783199999999999"/>
  </r>
  <r>
    <n v="9074"/>
    <s v="CA-2016-142524"/>
    <x v="913"/>
    <d v="2016-09-08T00:00:00"/>
    <s v="Standard Class"/>
    <s v="MB-18085"/>
    <s v="Mick Brown"/>
    <x v="0"/>
    <s v="United States"/>
    <s v="Springfield"/>
    <x v="25"/>
    <n v="65807"/>
    <x v="2"/>
    <s v="TEC-AC-10000109"/>
    <x v="2"/>
    <x v="11"/>
    <s v="Sony Micro Vault Click 16 GB USB 2.0 Flash Drive"/>
    <n v="279.95"/>
    <n v="5"/>
    <n v="0"/>
    <n v="67.188000000000017"/>
  </r>
  <r>
    <n v="9075"/>
    <s v="CA-2014-136336"/>
    <x v="419"/>
    <d v="2014-04-26T00:00:00"/>
    <s v="Standard Class"/>
    <s v="DB-13555"/>
    <s v="Dorothy Badders"/>
    <x v="1"/>
    <s v="United States"/>
    <s v="Henderson"/>
    <x v="0"/>
    <n v="42420"/>
    <x v="0"/>
    <s v="OFF-ST-10002574"/>
    <x v="1"/>
    <x v="4"/>
    <s v="SAFCO Commercial Wire Shelving, Black"/>
    <n v="828.83999999999992"/>
    <n v="6"/>
    <n v="0"/>
    <n v="0"/>
  </r>
  <r>
    <n v="9076"/>
    <s v="US-2015-136259"/>
    <x v="599"/>
    <d v="2015-11-08T00:00:00"/>
    <s v="First Class"/>
    <s v="CB-12415"/>
    <s v="Christy Brittain"/>
    <x v="0"/>
    <s v="United States"/>
    <s v="Lakewood"/>
    <x v="24"/>
    <n v="44107"/>
    <x v="3"/>
    <s v="OFF-BI-10000773"/>
    <x v="1"/>
    <x v="8"/>
    <s v="Insertable Tab Post Binder Dividers"/>
    <n v="7.218"/>
    <n v="3"/>
    <n v="0.7"/>
    <n v="-5.5338000000000012"/>
  </r>
  <r>
    <n v="9077"/>
    <s v="US-2015-136259"/>
    <x v="599"/>
    <d v="2015-11-08T00:00:00"/>
    <s v="First Class"/>
    <s v="CB-12415"/>
    <s v="Christy Brittain"/>
    <x v="0"/>
    <s v="United States"/>
    <s v="Lakewood"/>
    <x v="24"/>
    <n v="44107"/>
    <x v="3"/>
    <s v="OFF-SU-10004661"/>
    <x v="1"/>
    <x v="14"/>
    <s v="Acme Titanium Bonded Scissors"/>
    <n v="27.200000000000003"/>
    <n v="4"/>
    <n v="0.2"/>
    <n v="2.0399999999999991"/>
  </r>
  <r>
    <n v="9078"/>
    <s v="US-2014-124625"/>
    <x v="935"/>
    <d v="2014-11-07T00:00:00"/>
    <s v="Standard Class"/>
    <s v="SP-20650"/>
    <s v="Stephanie Phelps"/>
    <x v="1"/>
    <s v="United States"/>
    <s v="Omaha"/>
    <x v="8"/>
    <n v="68104"/>
    <x v="2"/>
    <s v="TEC-AC-10003280"/>
    <x v="2"/>
    <x v="11"/>
    <s v="Belkin F8E887 USB Wired Ergonomic Keyboard"/>
    <n v="89.97"/>
    <n v="3"/>
    <n v="0"/>
    <n v="18.893699999999995"/>
  </r>
  <r>
    <n v="9079"/>
    <s v="CA-2016-108105"/>
    <x v="595"/>
    <d v="2016-02-23T00:00:00"/>
    <s v="Standard Class"/>
    <s v="GW-14605"/>
    <s v="Giulietta Weimer"/>
    <x v="0"/>
    <s v="United States"/>
    <s v="Henderson"/>
    <x v="0"/>
    <n v="42420"/>
    <x v="0"/>
    <s v="FUR-FU-10003773"/>
    <x v="0"/>
    <x v="5"/>
    <s v="Eldon Cleatmat Plus Chair Mats for High Pile Carpets"/>
    <n v="318.08"/>
    <n v="4"/>
    <n v="0"/>
    <n v="34.988799999999969"/>
  </r>
  <r>
    <n v="9080"/>
    <s v="CA-2016-108105"/>
    <x v="595"/>
    <d v="2016-02-23T00:00:00"/>
    <s v="Standard Class"/>
    <s v="GW-14605"/>
    <s v="Giulietta Weimer"/>
    <x v="0"/>
    <s v="United States"/>
    <s v="Henderson"/>
    <x v="0"/>
    <n v="42420"/>
    <x v="0"/>
    <s v="OFF-BI-10002412"/>
    <x v="1"/>
    <x v="8"/>
    <s v="Wilson Jones “Snap” Scratch Pad Binder Tool for Ring Binders"/>
    <n v="5.8"/>
    <n v="1"/>
    <n v="0"/>
    <n v="2.61"/>
  </r>
  <r>
    <n v="9081"/>
    <s v="CA-2017-166898"/>
    <x v="220"/>
    <d v="2017-09-13T00:00:00"/>
    <s v="Second Class"/>
    <s v="KH-16630"/>
    <s v="Ken Heidel"/>
    <x v="1"/>
    <s v="United States"/>
    <s v="Santa Ana"/>
    <x v="1"/>
    <n v="92704"/>
    <x v="1"/>
    <s v="TEC-PH-10002564"/>
    <x v="2"/>
    <x v="7"/>
    <s v="OtterBox Defender Series Case - Samsung Galaxy S4"/>
    <n v="143.952"/>
    <n v="6"/>
    <n v="0.2"/>
    <n v="17.993999999999978"/>
  </r>
  <r>
    <n v="9082"/>
    <s v="CA-2017-166898"/>
    <x v="220"/>
    <d v="2017-09-13T00:00:00"/>
    <s v="Second Class"/>
    <s v="KH-16630"/>
    <s v="Ken Heidel"/>
    <x v="1"/>
    <s v="United States"/>
    <s v="Santa Ana"/>
    <x v="1"/>
    <n v="92704"/>
    <x v="1"/>
    <s v="OFF-PA-10002262"/>
    <x v="1"/>
    <x v="10"/>
    <s v="Xerox 192"/>
    <n v="19.440000000000001"/>
    <n v="3"/>
    <n v="0"/>
    <n v="9.3312000000000008"/>
  </r>
  <r>
    <n v="9083"/>
    <s v="CA-2017-169005"/>
    <x v="808"/>
    <d v="2017-11-06T00:00:00"/>
    <s v="Standard Class"/>
    <s v="BG-11035"/>
    <s v="Barry Gonzalez"/>
    <x v="0"/>
    <s v="United States"/>
    <s v="Springfield"/>
    <x v="17"/>
    <n v="22153"/>
    <x v="0"/>
    <s v="OFF-AR-10000246"/>
    <x v="1"/>
    <x v="6"/>
    <s v="Newell 318"/>
    <n v="5.56"/>
    <n v="2"/>
    <n v="0"/>
    <n v="1.4455999999999998"/>
  </r>
  <r>
    <n v="9084"/>
    <s v="CA-2015-104038"/>
    <x v="525"/>
    <d v="2015-02-08T00:00:00"/>
    <s v="First Class"/>
    <s v="LO-17170"/>
    <s v="Lori Olson"/>
    <x v="1"/>
    <s v="United States"/>
    <s v="Suffolk"/>
    <x v="17"/>
    <n v="23434"/>
    <x v="0"/>
    <s v="OFF-ST-10002554"/>
    <x v="1"/>
    <x v="4"/>
    <s v="Tennsco Industrial Shelving"/>
    <n v="146.72999999999999"/>
    <n v="3"/>
    <n v="0"/>
    <n v="2.9346000000000032"/>
  </r>
  <r>
    <n v="9085"/>
    <s v="CA-2015-104038"/>
    <x v="525"/>
    <d v="2015-02-08T00:00:00"/>
    <s v="First Class"/>
    <s v="LO-17170"/>
    <s v="Lori Olson"/>
    <x v="1"/>
    <s v="United States"/>
    <s v="Suffolk"/>
    <x v="17"/>
    <n v="23434"/>
    <x v="0"/>
    <s v="OFF-PA-10002751"/>
    <x v="1"/>
    <x v="10"/>
    <s v="Xerox 1920"/>
    <n v="29.900000000000002"/>
    <n v="5"/>
    <n v="0"/>
    <n v="13.454999999999998"/>
  </r>
  <r>
    <n v="9086"/>
    <s v="CA-2016-126102"/>
    <x v="545"/>
    <d v="2016-09-12T00:00:00"/>
    <s v="Second Class"/>
    <s v="DV-13465"/>
    <s v="Dianna Vittorini"/>
    <x v="0"/>
    <s v="United States"/>
    <s v="Los Angeles"/>
    <x v="1"/>
    <n v="90049"/>
    <x v="1"/>
    <s v="OFF-BI-10004318"/>
    <x v="1"/>
    <x v="8"/>
    <s v="Ibico EB-19 Dual Function Manual Binding System"/>
    <n v="276.78400000000005"/>
    <n v="2"/>
    <n v="0.2"/>
    <n v="89.954799999999992"/>
  </r>
  <r>
    <n v="9087"/>
    <s v="CA-2016-143406"/>
    <x v="182"/>
    <d v="2016-09-30T00:00:00"/>
    <s v="Standard Class"/>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s v="Standard Class"/>
    <s v="LR-17035"/>
    <s v="Lisa Ryan"/>
    <x v="1"/>
    <s v="United States"/>
    <s v="Houston"/>
    <x v="5"/>
    <n v="77041"/>
    <x v="2"/>
    <s v="FUR-CH-10000513"/>
    <x v="0"/>
    <x v="1"/>
    <s v="High-Back Leather Manager's Chair"/>
    <n v="454.96499999999997"/>
    <n v="5"/>
    <n v="0.3"/>
    <n v="-136.48950000000002"/>
  </r>
  <r>
    <n v="9089"/>
    <s v="CA-2015-150308"/>
    <x v="83"/>
    <d v="2015-12-20T00:00:00"/>
    <s v="Standard Class"/>
    <s v="RR-19525"/>
    <s v="Rick Reed"/>
    <x v="1"/>
    <s v="United States"/>
    <s v="Cary"/>
    <x v="3"/>
    <n v="27511"/>
    <x v="0"/>
    <s v="TEC-PH-10001433"/>
    <x v="2"/>
    <x v="7"/>
    <s v="Cisco Small Business SPA 502G VoIP phone"/>
    <n v="246.16800000000001"/>
    <n v="3"/>
    <n v="0.2"/>
    <n v="21.539699999999996"/>
  </r>
  <r>
    <n v="9090"/>
    <s v="CA-2016-131093"/>
    <x v="42"/>
    <d v="2016-09-20T00:00:00"/>
    <s v="Second Class"/>
    <s v="TS-21610"/>
    <s v="Troy Staebel"/>
    <x v="0"/>
    <s v="United States"/>
    <s v="Springfield"/>
    <x v="24"/>
    <n v="45503"/>
    <x v="3"/>
    <s v="OFF-ST-10002790"/>
    <x v="1"/>
    <x v="4"/>
    <s v="Safco Industrial Shelving"/>
    <n v="295.39999999999998"/>
    <n v="5"/>
    <n v="0.2"/>
    <n v="-62.772499999999965"/>
  </r>
  <r>
    <n v="9091"/>
    <s v="US-2017-148831"/>
    <x v="119"/>
    <d v="2017-10-15T00:00:00"/>
    <s v="First Class"/>
    <s v="AH-10210"/>
    <s v="Alan Hwang"/>
    <x v="0"/>
    <s v="United States"/>
    <s v="Louisville"/>
    <x v="0"/>
    <n v="40214"/>
    <x v="0"/>
    <s v="OFF-ST-10002974"/>
    <x v="1"/>
    <x v="4"/>
    <s v="Trav-L-File Heavy-Duty Shuttle II, Black"/>
    <n v="348.56"/>
    <n v="8"/>
    <n v="0"/>
    <n v="104.56799999999998"/>
  </r>
  <r>
    <n v="9092"/>
    <s v="CA-2015-162950"/>
    <x v="1141"/>
    <d v="2015-07-03T00:00:00"/>
    <s v="Second Class"/>
    <s v="DW-13585"/>
    <s v="Dorothy Wardle"/>
    <x v="1"/>
    <s v="United States"/>
    <s v="Troy"/>
    <x v="24"/>
    <n v="45373"/>
    <x v="3"/>
    <s v="OFF-PA-10003177"/>
    <x v="1"/>
    <x v="10"/>
    <s v="Xerox 1999"/>
    <n v="15.552000000000003"/>
    <n v="3"/>
    <n v="0.2"/>
    <n v="5.4432"/>
  </r>
  <r>
    <n v="9093"/>
    <s v="CA-2015-162950"/>
    <x v="1141"/>
    <d v="2015-07-03T00:00:00"/>
    <s v="Second Class"/>
    <s v="DW-13585"/>
    <s v="Dorothy Wardle"/>
    <x v="1"/>
    <s v="United States"/>
    <s v="Troy"/>
    <x v="24"/>
    <n v="45373"/>
    <x v="3"/>
    <s v="FUR-BO-10001918"/>
    <x v="0"/>
    <x v="0"/>
    <s v="Sauder Forest Hills Library with Doors, Woodland Oak Finish"/>
    <n v="482.93999999999994"/>
    <n v="6"/>
    <n v="0.5"/>
    <n v="-376.69319999999999"/>
  </r>
  <r>
    <n v="9094"/>
    <s v="US-2015-132836"/>
    <x v="932"/>
    <d v="2015-06-05T00:00:00"/>
    <s v="Standard Class"/>
    <s v="AJ-10945"/>
    <s v="Ashley Jarboe"/>
    <x v="0"/>
    <s v="United States"/>
    <s v="Detroit"/>
    <x v="12"/>
    <n v="48227"/>
    <x v="2"/>
    <s v="TEC-PH-10001299"/>
    <x v="2"/>
    <x v="7"/>
    <s v="Polycom CX300 Desktop Phone USB VoIP phone"/>
    <n v="299.98"/>
    <n v="2"/>
    <n v="0"/>
    <n v="83.994400000000013"/>
  </r>
  <r>
    <n v="9095"/>
    <s v="US-2015-132836"/>
    <x v="932"/>
    <d v="2015-06-05T00:00:00"/>
    <s v="Standard Class"/>
    <s v="AJ-10945"/>
    <s v="Ashley Jarboe"/>
    <x v="0"/>
    <s v="United States"/>
    <s v="Detroit"/>
    <x v="12"/>
    <n v="48227"/>
    <x v="2"/>
    <s v="OFF-BI-10004224"/>
    <x v="1"/>
    <x v="8"/>
    <s v="Catalog Binders with Expanding Posts"/>
    <n v="403.68"/>
    <n v="6"/>
    <n v="0"/>
    <n v="181.65599999999998"/>
  </r>
  <r>
    <n v="9096"/>
    <s v="US-2015-132836"/>
    <x v="932"/>
    <d v="2015-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s v="Detroit"/>
    <x v="12"/>
    <n v="48227"/>
    <x v="2"/>
    <s v="OFF-LA-10004178"/>
    <x v="1"/>
    <x v="2"/>
    <s v="Avery 491"/>
    <n v="28.91"/>
    <n v="7"/>
    <n v="0"/>
    <n v="13.2986"/>
  </r>
  <r>
    <n v="9098"/>
    <s v="US-2014-158365"/>
    <x v="791"/>
    <d v="2014-04-17T00:00:00"/>
    <s v="Standard Class"/>
    <s v="SV-20785"/>
    <s v="Stewart Visinsky"/>
    <x v="0"/>
    <s v="United States"/>
    <s v="Bloomington"/>
    <x v="14"/>
    <n v="47401"/>
    <x v="2"/>
    <s v="OFF-PA-10000289"/>
    <x v="1"/>
    <x v="10"/>
    <s v="Xerox 213"/>
    <n v="32.400000000000006"/>
    <n v="5"/>
    <n v="0"/>
    <n v="15.552000000000001"/>
  </r>
  <r>
    <n v="9099"/>
    <s v="CA-2017-152933"/>
    <x v="386"/>
    <d v="2017-10-16T00:00:00"/>
    <s v="Standard Class"/>
    <s v="MG-17650"/>
    <s v="Matthew Grinstein"/>
    <x v="2"/>
    <s v="United States"/>
    <s v="Dallas"/>
    <x v="5"/>
    <n v="75081"/>
    <x v="2"/>
    <s v="TEC-PH-10002085"/>
    <x v="2"/>
    <x v="7"/>
    <s v="Clarity 53712"/>
    <n v="369.54399999999998"/>
    <n v="7"/>
    <n v="0.2"/>
    <n v="27.71580000000003"/>
  </r>
  <r>
    <n v="9100"/>
    <s v="CA-2017-152933"/>
    <x v="386"/>
    <d v="2017-10-16T00:00:00"/>
    <s v="Standard Class"/>
    <s v="MG-17650"/>
    <s v="Matthew Grinstein"/>
    <x v="2"/>
    <s v="United States"/>
    <s v="Dallas"/>
    <x v="5"/>
    <n v="75081"/>
    <x v="2"/>
    <s v="OFF-PA-10001934"/>
    <x v="1"/>
    <x v="10"/>
    <s v="Xerox 1993"/>
    <n v="10.368000000000002"/>
    <n v="2"/>
    <n v="0.2"/>
    <n v="3.7584"/>
  </r>
  <r>
    <n v="9101"/>
    <s v="CA-2017-152933"/>
    <x v="386"/>
    <d v="2017-10-16T00:00:00"/>
    <s v="Standard Class"/>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s v="Standard Class"/>
    <s v="AB-10105"/>
    <s v="Adrian Barton"/>
    <x v="0"/>
    <s v="United States"/>
    <s v="Houston"/>
    <x v="5"/>
    <n v="77041"/>
    <x v="2"/>
    <s v="OFF-AR-10001683"/>
    <x v="1"/>
    <x v="6"/>
    <s v="Lumber Crayons"/>
    <n v="23.64"/>
    <n v="3"/>
    <n v="0.2"/>
    <n v="5.3190000000000008"/>
  </r>
  <r>
    <n v="9103"/>
    <s v="CA-2015-163181"/>
    <x v="209"/>
    <d v="2015-11-12T00:00:00"/>
    <s v="Standard Class"/>
    <s v="AB-10105"/>
    <s v="Adrian Barton"/>
    <x v="0"/>
    <s v="United States"/>
    <s v="Houston"/>
    <x v="5"/>
    <n v="77041"/>
    <x v="2"/>
    <s v="OFF-ST-10001713"/>
    <x v="1"/>
    <x v="4"/>
    <s v="Gould Plastics 9-Pocket Panel Bin, 18-3/8w x 5-1/4d x 20-1/2h, Black"/>
    <n v="84.784000000000006"/>
    <n v="2"/>
    <n v="0.2"/>
    <n v="-16.956800000000005"/>
  </r>
  <r>
    <n v="9104"/>
    <s v="CA-2015-163181"/>
    <x v="209"/>
    <d v="2015-11-12T00:00:00"/>
    <s v="Standard Class"/>
    <s v="AB-10105"/>
    <s v="Adrian Barton"/>
    <x v="0"/>
    <s v="United States"/>
    <s v="Houston"/>
    <x v="5"/>
    <n v="77041"/>
    <x v="2"/>
    <s v="FUR-FU-10000193"/>
    <x v="0"/>
    <x v="5"/>
    <s v="Tenex Chairmats For Use with Hard Floors"/>
    <n v="64.959999999999994"/>
    <n v="5"/>
    <n v="0.6"/>
    <n v="-84.447999999999993"/>
  </r>
  <r>
    <n v="9105"/>
    <s v="CA-2015-163181"/>
    <x v="209"/>
    <d v="2015-11-12T00:00:00"/>
    <s v="Standard Class"/>
    <s v="AB-10105"/>
    <s v="Adrian Barton"/>
    <x v="0"/>
    <s v="United States"/>
    <s v="Houston"/>
    <x v="5"/>
    <n v="77041"/>
    <x v="2"/>
    <s v="OFF-BI-10000474"/>
    <x v="1"/>
    <x v="8"/>
    <s v="Avery Recycled Flexi-View Covers for Binding Systems"/>
    <n v="32.059999999999995"/>
    <n v="10"/>
    <n v="0.8"/>
    <n v="-51.296000000000006"/>
  </r>
  <r>
    <n v="9106"/>
    <s v="CA-2015-163181"/>
    <x v="209"/>
    <d v="2015-11-12T00:00:00"/>
    <s v="Standard Class"/>
    <s v="AB-10105"/>
    <s v="Adrian Barton"/>
    <x v="0"/>
    <s v="United States"/>
    <s v="Houston"/>
    <x v="5"/>
    <n v="77041"/>
    <x v="2"/>
    <s v="OFF-ST-10000129"/>
    <x v="1"/>
    <x v="4"/>
    <s v="Fellowes Recycled Storage Drawers"/>
    <n v="177.64800000000002"/>
    <n v="2"/>
    <n v="0.2"/>
    <n v="-28.867800000000017"/>
  </r>
  <r>
    <n v="9107"/>
    <s v="CA-2015-163181"/>
    <x v="209"/>
    <d v="2015-11-12T00:00:00"/>
    <s v="Standard Class"/>
    <s v="AB-10105"/>
    <s v="Adrian Barton"/>
    <x v="0"/>
    <s v="United States"/>
    <s v="Houston"/>
    <x v="5"/>
    <n v="77041"/>
    <x v="2"/>
    <s v="TEC-MA-10001016"/>
    <x v="2"/>
    <x v="15"/>
    <s v="Canon PC170 Desktop Personal Copier"/>
    <n v="287.90999999999997"/>
    <n v="3"/>
    <n v="0.4"/>
    <n v="33.589499999999987"/>
  </r>
  <r>
    <n v="9108"/>
    <s v="CA-2015-132941"/>
    <x v="442"/>
    <d v="2015-05-28T00:00:00"/>
    <s v="First Class"/>
    <s v="MM-18280"/>
    <s v="Muhammed MacIntyre"/>
    <x v="1"/>
    <s v="United States"/>
    <s v="Haltom City"/>
    <x v="5"/>
    <n v="76117"/>
    <x v="2"/>
    <s v="OFF-SU-10002557"/>
    <x v="1"/>
    <x v="14"/>
    <s v="Fiskars Spring-Action Scissors"/>
    <n v="22.368000000000002"/>
    <n v="2"/>
    <n v="0.2"/>
    <n v="1.6776"/>
  </r>
  <r>
    <n v="9109"/>
    <s v="CA-2015-132941"/>
    <x v="442"/>
    <d v="2015-05-28T00:00:00"/>
    <s v="First Class"/>
    <s v="MM-18280"/>
    <s v="Muhammed MacIntyre"/>
    <x v="1"/>
    <s v="United States"/>
    <s v="Haltom City"/>
    <x v="5"/>
    <n v="76117"/>
    <x v="2"/>
    <s v="OFF-PA-10002160"/>
    <x v="1"/>
    <x v="10"/>
    <s v="Xerox 1978"/>
    <n v="32.368000000000002"/>
    <n v="7"/>
    <n v="0.2"/>
    <n v="11.733400000000001"/>
  </r>
  <r>
    <n v="9110"/>
    <s v="CA-2015-132941"/>
    <x v="442"/>
    <d v="2015-05-28T00:00:00"/>
    <s v="First Class"/>
    <s v="MM-18280"/>
    <s v="Muhammed MacIntyre"/>
    <x v="1"/>
    <s v="United States"/>
    <s v="Haltom City"/>
    <x v="5"/>
    <n v="76117"/>
    <x v="2"/>
    <s v="TEC-AC-10003095"/>
    <x v="2"/>
    <x v="11"/>
    <s v="Logitech G35 7.1-Channel Surround Sound Headset"/>
    <n v="207.98400000000004"/>
    <n v="2"/>
    <n v="0.2"/>
    <n v="36.397199999999998"/>
  </r>
  <r>
    <n v="9111"/>
    <s v="CA-2014-132010"/>
    <x v="303"/>
    <d v="2014-10-15T00:00:00"/>
    <s v="First Class"/>
    <s v="MA-17995"/>
    <s v="Michelle Arnett"/>
    <x v="2"/>
    <s v="United States"/>
    <s v="Richmond"/>
    <x v="17"/>
    <n v="23223"/>
    <x v="0"/>
    <s v="OFF-EN-10003160"/>
    <x v="1"/>
    <x v="12"/>
    <s v="Pastel Pink Envelopes"/>
    <n v="36.4"/>
    <n v="5"/>
    <n v="0"/>
    <n v="17.472000000000001"/>
  </r>
  <r>
    <n v="9112"/>
    <s v="CA-2014-132010"/>
    <x v="303"/>
    <d v="2014-10-15T00:00:00"/>
    <s v="First Class"/>
    <s v="MA-17995"/>
    <s v="Michelle Arnett"/>
    <x v="2"/>
    <s v="United States"/>
    <s v="Richmond"/>
    <x v="17"/>
    <n v="23223"/>
    <x v="0"/>
    <s v="TEC-AC-10001542"/>
    <x v="2"/>
    <x v="11"/>
    <s v="SanDisk Cruzer 16 GB USB Flash Drive"/>
    <n v="22.96"/>
    <n v="2"/>
    <n v="0"/>
    <n v="4.3623999999999974"/>
  </r>
  <r>
    <n v="9113"/>
    <s v="CA-2014-132010"/>
    <x v="303"/>
    <d v="2014-10-15T00:00:00"/>
    <s v="First Class"/>
    <s v="MA-17995"/>
    <s v="Michelle Arnett"/>
    <x v="2"/>
    <s v="United States"/>
    <s v="Richmond"/>
    <x v="17"/>
    <n v="23223"/>
    <x v="0"/>
    <s v="OFF-ST-10003641"/>
    <x v="1"/>
    <x v="4"/>
    <s v="Space Solutions Industrial Galvanized Steel Shelving."/>
    <n v="315.2"/>
    <n v="4"/>
    <n v="0"/>
    <n v="6.3040000000000305"/>
  </r>
  <r>
    <n v="9114"/>
    <s v="CA-2014-132010"/>
    <x v="303"/>
    <d v="2014-10-15T00:00:00"/>
    <s v="First Class"/>
    <s v="MA-17995"/>
    <s v="Michelle Arnett"/>
    <x v="2"/>
    <s v="United States"/>
    <s v="Richmond"/>
    <x v="17"/>
    <n v="23223"/>
    <x v="0"/>
    <s v="OFF-BI-10002432"/>
    <x v="1"/>
    <x v="8"/>
    <s v="Wilson Jones Standard D-Ring Binders"/>
    <n v="15.18"/>
    <n v="3"/>
    <n v="0"/>
    <n v="7.1345999999999989"/>
  </r>
  <r>
    <n v="9115"/>
    <s v="CA-2016-135461"/>
    <x v="569"/>
    <d v="2016-02-10T00:00:00"/>
    <s v="Second Class"/>
    <s v="EB-13975"/>
    <s v="Erica Bern"/>
    <x v="1"/>
    <s v="United States"/>
    <s v="Los Angeles"/>
    <x v="1"/>
    <n v="90049"/>
    <x v="1"/>
    <s v="TEC-PH-10004094"/>
    <x v="2"/>
    <x v="7"/>
    <s v="Motorola L703CM"/>
    <n v="623.96"/>
    <n v="5"/>
    <n v="0.2"/>
    <n v="38.997500000000002"/>
  </r>
  <r>
    <n v="9116"/>
    <s v="CA-2017-153045"/>
    <x v="617"/>
    <d v="2017-01-24T00:00:00"/>
    <s v="Second Class"/>
    <s v="NS-18505"/>
    <s v="Neola Schneider"/>
    <x v="0"/>
    <s v="United States"/>
    <s v="Philadelphia"/>
    <x v="9"/>
    <n v="19140"/>
    <x v="3"/>
    <s v="TEC-PH-10001817"/>
    <x v="2"/>
    <x v="7"/>
    <s v="Wilson Electronics DB Pro Signal Booster"/>
    <n v="429.59999999999997"/>
    <n v="2"/>
    <n v="0.4"/>
    <n v="-93.079999999999984"/>
  </r>
  <r>
    <n v="9117"/>
    <s v="CA-2017-153045"/>
    <x v="617"/>
    <d v="2017-01-24T00:00:00"/>
    <s v="Second Class"/>
    <s v="NS-18505"/>
    <s v="Neola Schneider"/>
    <x v="0"/>
    <s v="United States"/>
    <s v="Philadelphia"/>
    <x v="9"/>
    <n v="19140"/>
    <x v="3"/>
    <s v="FUR-FU-10002759"/>
    <x v="0"/>
    <x v="5"/>
    <s v="12-1/2 Diameter Round Wall Clock"/>
    <n v="31.968000000000004"/>
    <n v="2"/>
    <n v="0.2"/>
    <n v="6.3935999999999993"/>
  </r>
  <r>
    <n v="9118"/>
    <s v="CA-2017-153045"/>
    <x v="617"/>
    <d v="2017-01-24T00:00:00"/>
    <s v="Second Class"/>
    <s v="NS-18505"/>
    <s v="Neola Schneider"/>
    <x v="0"/>
    <s v="United States"/>
    <s v="Philadelphia"/>
    <x v="9"/>
    <n v="19140"/>
    <x v="3"/>
    <s v="FUR-CH-10000309"/>
    <x v="0"/>
    <x v="1"/>
    <s v="Global Comet Stacking Arm Chair"/>
    <n v="887.27099999999984"/>
    <n v="3"/>
    <n v="0.3"/>
    <n v="-63.376499999999965"/>
  </r>
  <r>
    <n v="9119"/>
    <s v="CA-2017-153045"/>
    <x v="617"/>
    <d v="2017-01-24T00:00:00"/>
    <s v="Second Class"/>
    <s v="NS-18505"/>
    <s v="Neola Schneider"/>
    <x v="0"/>
    <s v="United States"/>
    <s v="Philadelphia"/>
    <x v="9"/>
    <n v="19140"/>
    <x v="3"/>
    <s v="OFF-PA-10003673"/>
    <x v="1"/>
    <x v="10"/>
    <s v="Strathmore Photo Mount Cards"/>
    <n v="21.696000000000002"/>
    <n v="4"/>
    <n v="0.2"/>
    <n v="7.0511999999999988"/>
  </r>
  <r>
    <n v="9120"/>
    <s v="US-2016-155971"/>
    <x v="112"/>
    <d v="2016-06-12T00:00:00"/>
    <s v="Standard Class"/>
    <s v="RB-19795"/>
    <s v="Ross Baird"/>
    <x v="2"/>
    <s v="United States"/>
    <s v="Los Angeles"/>
    <x v="1"/>
    <n v="90036"/>
    <x v="1"/>
    <s v="OFF-LA-10000452"/>
    <x v="1"/>
    <x v="2"/>
    <s v="Avery 488"/>
    <n v="22.05"/>
    <n v="7"/>
    <n v="0"/>
    <n v="10.584"/>
  </r>
  <r>
    <n v="9121"/>
    <s v="US-2016-155971"/>
    <x v="112"/>
    <d v="2016-06-12T00:00:00"/>
    <s v="Standard Class"/>
    <s v="RB-19795"/>
    <s v="Ross Baird"/>
    <x v="2"/>
    <s v="United States"/>
    <s v="Los Angeles"/>
    <x v="1"/>
    <n v="90036"/>
    <x v="1"/>
    <s v="OFF-PA-10000210"/>
    <x v="1"/>
    <x v="10"/>
    <s v="Xerox Blank Computer Paper"/>
    <n v="99.9"/>
    <n v="5"/>
    <n v="0"/>
    <n v="46.952999999999996"/>
  </r>
  <r>
    <n v="9122"/>
    <s v="CA-2017-122007"/>
    <x v="257"/>
    <d v="2017-03-20T00:00:00"/>
    <s v="Second Class"/>
    <s v="JK-15325"/>
    <s v="Jason Klamczynski"/>
    <x v="1"/>
    <s v="United States"/>
    <s v="Los Angeles"/>
    <x v="1"/>
    <n v="90032"/>
    <x v="1"/>
    <s v="OFF-AP-10000358"/>
    <x v="1"/>
    <x v="9"/>
    <s v="Fellowes Basic Home/Office Series Surge Protectors"/>
    <n v="90.86"/>
    <n v="7"/>
    <n v="0"/>
    <n v="26.349399999999992"/>
  </r>
  <r>
    <n v="9123"/>
    <s v="CA-2017-162250"/>
    <x v="221"/>
    <d v="2017-11-24T00:00:00"/>
    <s v="Same Day"/>
    <s v="PR-18880"/>
    <s v="Patrick Ryan"/>
    <x v="0"/>
    <s v="United States"/>
    <s v="San Francisco"/>
    <x v="1"/>
    <n v="94109"/>
    <x v="1"/>
    <s v="OFF-PA-10002137"/>
    <x v="1"/>
    <x v="10"/>
    <s v="Southworth 100% Résumé Paper, 24lb."/>
    <n v="7.78"/>
    <n v="1"/>
    <n v="0"/>
    <n v="3.5009999999999994"/>
  </r>
  <r>
    <n v="9124"/>
    <s v="US-2016-158288"/>
    <x v="491"/>
    <d v="2016-11-28T00:00:00"/>
    <s v="Second Class"/>
    <s v="EH-13945"/>
    <s v="Eric Hoffmann"/>
    <x v="0"/>
    <s v="United States"/>
    <s v="Philadelphia"/>
    <x v="9"/>
    <n v="19120"/>
    <x v="3"/>
    <s v="OFF-BI-10003364"/>
    <x v="1"/>
    <x v="8"/>
    <s v="Binding Machine Supplies"/>
    <n v="78.759000000000015"/>
    <n v="9"/>
    <n v="0.7"/>
    <n v="-57.75660000000002"/>
  </r>
  <r>
    <n v="9125"/>
    <s v="CA-2016-128916"/>
    <x v="298"/>
    <d v="2016-08-20T00:00:00"/>
    <s v="Second Class"/>
    <s v="MA-17560"/>
    <s v="Matt Abelman"/>
    <x v="2"/>
    <s v="United States"/>
    <s v="Houston"/>
    <x v="5"/>
    <n v="77070"/>
    <x v="2"/>
    <s v="FUR-FU-10001940"/>
    <x v="0"/>
    <x v="5"/>
    <s v="Staple-based wall hangings"/>
    <n v="9.5519999999999996"/>
    <n v="3"/>
    <n v="0.6"/>
    <n v="-3.8207999999999984"/>
  </r>
  <r>
    <n v="9126"/>
    <s v="CA-2016-128916"/>
    <x v="298"/>
    <d v="2016-08-20T00:00:00"/>
    <s v="Second Class"/>
    <s v="MA-17560"/>
    <s v="Matt Abelman"/>
    <x v="2"/>
    <s v="United States"/>
    <s v="Houston"/>
    <x v="5"/>
    <n v="77070"/>
    <x v="2"/>
    <s v="FUR-FU-10000320"/>
    <x v="0"/>
    <x v="5"/>
    <s v="OIC Stacking Trays"/>
    <n v="5.3440000000000003"/>
    <n v="4"/>
    <n v="0.6"/>
    <n v="-2.1375999999999991"/>
  </r>
  <r>
    <n v="9127"/>
    <s v="CA-2015-157028"/>
    <x v="109"/>
    <d v="2015-12-03T00:00:00"/>
    <s v="Standard Class"/>
    <s v="MA-17995"/>
    <s v="Michelle Arnett"/>
    <x v="2"/>
    <s v="United States"/>
    <s v="Las Cruces"/>
    <x v="27"/>
    <n v="88001"/>
    <x v="1"/>
    <s v="OFF-AR-10004441"/>
    <x v="1"/>
    <x v="6"/>
    <s v="BIC Brite Liner Highlighters"/>
    <n v="8.2799999999999994"/>
    <n v="2"/>
    <n v="0"/>
    <n v="3.4775999999999998"/>
  </r>
  <r>
    <n v="9128"/>
    <s v="CA-2017-112473"/>
    <x v="1126"/>
    <d v="2017-06-01T00:00:00"/>
    <s v="Standard Class"/>
    <s v="JL-15505"/>
    <s v="Jeremy Lonsdale"/>
    <x v="0"/>
    <s v="United States"/>
    <s v="Houston"/>
    <x v="5"/>
    <n v="77070"/>
    <x v="2"/>
    <s v="OFF-ST-10002182"/>
    <x v="1"/>
    <x v="4"/>
    <s v="Iris 3-Drawer Stacking Bin, Black"/>
    <n v="50.135999999999996"/>
    <n v="3"/>
    <n v="0.2"/>
    <n v="-11.2806"/>
  </r>
  <r>
    <n v="9129"/>
    <s v="US-2017-147655"/>
    <x v="507"/>
    <d v="2017-09-05T00:00:00"/>
    <s v="First Class"/>
    <s v="AS-10045"/>
    <s v="Aaron Smayling"/>
    <x v="1"/>
    <s v="United States"/>
    <s v="Redmond"/>
    <x v="21"/>
    <n v="97756"/>
    <x v="1"/>
    <s v="OFF-BI-10002931"/>
    <x v="1"/>
    <x v="8"/>
    <s v="Avery Trapezoid Extra Heavy Duty 4&quot; Binders"/>
    <n v="88.074000000000012"/>
    <n v="7"/>
    <n v="0.7"/>
    <n v="-58.71599999999998"/>
  </r>
  <r>
    <n v="9130"/>
    <s v="CA-2016-130911"/>
    <x v="830"/>
    <d v="2016-03-26T00:00:00"/>
    <s v="Second Class"/>
    <s v="DC-12850"/>
    <s v="Dan Campbell"/>
    <x v="0"/>
    <s v="United States"/>
    <s v="Cleveland"/>
    <x v="24"/>
    <n v="44105"/>
    <x v="3"/>
    <s v="FUR-BO-10004357"/>
    <x v="0"/>
    <x v="0"/>
    <s v="O'Sullivan Living Dimensions 3-Shelf Bookcases"/>
    <n v="301.46999999999997"/>
    <n v="3"/>
    <n v="0.5"/>
    <n v="-241.17600000000002"/>
  </r>
  <r>
    <n v="9131"/>
    <s v="CA-2016-130911"/>
    <x v="830"/>
    <d v="2016-03-26T00:00:00"/>
    <s v="Second Class"/>
    <s v="DC-12850"/>
    <s v="Dan Campbell"/>
    <x v="0"/>
    <s v="United States"/>
    <s v="Cleveland"/>
    <x v="24"/>
    <n v="44105"/>
    <x v="3"/>
    <s v="OFF-AR-10000475"/>
    <x v="1"/>
    <x v="6"/>
    <s v="Hunt BOSTON Vista Battery-Operated Pencil Sharpener, Black"/>
    <n v="18.656000000000002"/>
    <n v="2"/>
    <n v="0.2"/>
    <n v="1.6324000000000014"/>
  </r>
  <r>
    <n v="9132"/>
    <s v="CA-2017-100055"/>
    <x v="39"/>
    <d v="2017-06-01T00:00:00"/>
    <s v="Standard Class"/>
    <s v="MD-17860"/>
    <s v="Michael Dominguez"/>
    <x v="1"/>
    <s v="United States"/>
    <s v="Laurel"/>
    <x v="39"/>
    <n v="20707"/>
    <x v="3"/>
    <s v="FUR-FU-10001473"/>
    <x v="0"/>
    <x v="5"/>
    <s v="DAX Wood Document Frame"/>
    <n v="27.46"/>
    <n v="2"/>
    <n v="0"/>
    <n v="9.8856000000000002"/>
  </r>
  <r>
    <n v="9133"/>
    <s v="CA-2017-100055"/>
    <x v="39"/>
    <d v="2017-06-01T00:00:00"/>
    <s v="Standard Class"/>
    <s v="MD-17860"/>
    <s v="Michael Dominguez"/>
    <x v="1"/>
    <s v="United States"/>
    <s v="Laurel"/>
    <x v="39"/>
    <n v="20707"/>
    <x v="3"/>
    <s v="OFF-AP-10001469"/>
    <x v="1"/>
    <x v="9"/>
    <s v="Fellowes 8 Outlet Superior Workstation Surge Protector"/>
    <n v="125.13"/>
    <n v="3"/>
    <n v="0"/>
    <n v="36.287699999999987"/>
  </r>
  <r>
    <n v="9134"/>
    <s v="CA-2015-157805"/>
    <x v="284"/>
    <d v="2015-09-04T00:00:00"/>
    <s v="Standard Class"/>
    <s v="RH-19510"/>
    <s v="Rick Huthwaite"/>
    <x v="2"/>
    <s v="United States"/>
    <s v="San Diego"/>
    <x v="1"/>
    <n v="92037"/>
    <x v="1"/>
    <s v="TEC-PH-10004447"/>
    <x v="2"/>
    <x v="7"/>
    <s v="Toshiba IPT2010-SD IP Telephone"/>
    <n v="555.96"/>
    <n v="5"/>
    <n v="0.2"/>
    <n v="41.697000000000003"/>
  </r>
  <r>
    <n v="9135"/>
    <s v="CA-2016-124254"/>
    <x v="408"/>
    <d v="2016-04-17T00:00:00"/>
    <s v="Standard Class"/>
    <s v="TB-21175"/>
    <s v="Thomas Boland"/>
    <x v="1"/>
    <s v="United States"/>
    <s v="Wilson"/>
    <x v="3"/>
    <n v="27893"/>
    <x v="0"/>
    <s v="OFF-ST-10001469"/>
    <x v="1"/>
    <x v="4"/>
    <s v="Fellowes Bankers Box Recycled Super Stor/Drawer"/>
    <n v="129.55199999999999"/>
    <n v="3"/>
    <n v="0.2"/>
    <n v="-22.671600000000005"/>
  </r>
  <r>
    <n v="9136"/>
    <s v="CA-2016-124254"/>
    <x v="408"/>
    <d v="2016-04-17T00:00:00"/>
    <s v="Standard Class"/>
    <s v="TB-21175"/>
    <s v="Thomas Boland"/>
    <x v="1"/>
    <s v="United States"/>
    <s v="Wilson"/>
    <x v="3"/>
    <n v="27893"/>
    <x v="0"/>
    <s v="OFF-ST-10000060"/>
    <x v="1"/>
    <x v="4"/>
    <s v="Fellowes Bankers Box Staxonsteel Drawer File/Stacking System"/>
    <n v="51.984000000000009"/>
    <n v="1"/>
    <n v="0.2"/>
    <n v="-5.1983999999999995"/>
  </r>
  <r>
    <n v="9137"/>
    <s v="CA-2016-124254"/>
    <x v="408"/>
    <d v="2016-04-17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s v="Standard Class"/>
    <s v="EB-13930"/>
    <s v="Eric Barreto"/>
    <x v="0"/>
    <s v="United States"/>
    <s v="Saint Petersburg"/>
    <x v="2"/>
    <n v="33710"/>
    <x v="0"/>
    <s v="OFF-BI-10000666"/>
    <x v="1"/>
    <x v="8"/>
    <s v="Surelock Post Binders"/>
    <n v="18.336000000000002"/>
    <n v="2"/>
    <n v="0.7"/>
    <n v="-12.224"/>
  </r>
  <r>
    <n v="9139"/>
    <s v="CA-2014-123400"/>
    <x v="563"/>
    <d v="2014-02-09T00:00:00"/>
    <s v="Standard Class"/>
    <s v="EB-13930"/>
    <s v="Eric Barreto"/>
    <x v="0"/>
    <s v="United States"/>
    <s v="Saint Petersburg"/>
    <x v="2"/>
    <n v="33710"/>
    <x v="0"/>
    <s v="TEC-PH-10002890"/>
    <x v="2"/>
    <x v="7"/>
    <s v="AT&amp;T 17929 Lendline Telephone"/>
    <n v="180.96"/>
    <n v="5"/>
    <n v="0.2"/>
    <n v="13.571999999999996"/>
  </r>
  <r>
    <n v="9140"/>
    <s v="CA-2014-106971"/>
    <x v="814"/>
    <d v="2014-09-08T00:00:00"/>
    <s v="Standard Class"/>
    <s v="BM-11785"/>
    <s v="Bryan Mills"/>
    <x v="0"/>
    <s v="United States"/>
    <s v="Buffalo Grove"/>
    <x v="10"/>
    <n v="60089"/>
    <x v="2"/>
    <s v="TEC-AC-10000844"/>
    <x v="2"/>
    <x v="11"/>
    <s v="Logitech Gaming G510s - Keyboard"/>
    <n v="475.94400000000002"/>
    <n v="7"/>
    <n v="0.2"/>
    <n v="95.188799999999972"/>
  </r>
  <r>
    <n v="9141"/>
    <s v="CA-2017-123029"/>
    <x v="1033"/>
    <d v="2017-10-02T00:00:00"/>
    <s v="Second Class"/>
    <s v="BT-11530"/>
    <s v="Bradley Talbott"/>
    <x v="2"/>
    <s v="United States"/>
    <s v="Los Angeles"/>
    <x v="1"/>
    <n v="90049"/>
    <x v="1"/>
    <s v="TEC-AC-10002402"/>
    <x v="2"/>
    <x v="11"/>
    <s v="Razer Kraken PRO Over Ear PC and Music Headset"/>
    <n v="159.97999999999999"/>
    <n v="2"/>
    <n v="0"/>
    <n v="47.993999999999986"/>
  </r>
  <r>
    <n v="9142"/>
    <s v="CA-2016-139409"/>
    <x v="64"/>
    <d v="2016-09-07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s v="Standard Class"/>
    <s v="RD-19480"/>
    <s v="Rick Duston"/>
    <x v="0"/>
    <s v="United States"/>
    <s v="Las Vegas"/>
    <x v="33"/>
    <n v="89115"/>
    <x v="1"/>
    <s v="OFF-BI-10004040"/>
    <x v="1"/>
    <x v="8"/>
    <s v="Wilson Jones Impact Binders"/>
    <n v="8.2880000000000003"/>
    <n v="2"/>
    <n v="0.2"/>
    <n v="3.0043999999999995"/>
  </r>
  <r>
    <n v="9144"/>
    <s v="US-2017-166688"/>
    <x v="968"/>
    <d v="2017-05-26T00:00:00"/>
    <s v="Standard Class"/>
    <s v="RD-19480"/>
    <s v="Rick Duston"/>
    <x v="0"/>
    <s v="United States"/>
    <s v="Las Vegas"/>
    <x v="33"/>
    <n v="89115"/>
    <x v="1"/>
    <s v="TEC-PH-10004094"/>
    <x v="2"/>
    <x v="7"/>
    <s v="Motorola L703CM"/>
    <n v="1123.1280000000002"/>
    <n v="9"/>
    <n v="0.2"/>
    <n v="70.195499999999981"/>
  </r>
  <r>
    <n v="9145"/>
    <s v="US-2017-166688"/>
    <x v="968"/>
    <d v="2017-05-26T00:00:00"/>
    <s v="Standard Class"/>
    <s v="RD-19480"/>
    <s v="Rick Duston"/>
    <x v="0"/>
    <s v="United States"/>
    <s v="Las Vegas"/>
    <x v="33"/>
    <n v="89115"/>
    <x v="1"/>
    <s v="OFF-AP-10000358"/>
    <x v="1"/>
    <x v="9"/>
    <s v="Fellowes Basic Home/Office Series Surge Protectors"/>
    <n v="64.900000000000006"/>
    <n v="5"/>
    <n v="0"/>
    <n v="18.820999999999994"/>
  </r>
  <r>
    <n v="9146"/>
    <s v="CA-2015-126970"/>
    <x v="1181"/>
    <d v="2015-09-24T00:00:00"/>
    <s v="Standard Class"/>
    <s v="TP-21130"/>
    <s v="Theone Pippenger"/>
    <x v="0"/>
    <s v="United States"/>
    <s v="Naperville"/>
    <x v="10"/>
    <n v="60540"/>
    <x v="2"/>
    <s v="OFF-BI-10000138"/>
    <x v="1"/>
    <x v="8"/>
    <s v="Acco Translucent Poly Ring Binders"/>
    <n v="2.8079999999999989"/>
    <n v="3"/>
    <n v="0.8"/>
    <n v="-4.492799999999999"/>
  </r>
  <r>
    <n v="9147"/>
    <s v="US-2016-165505"/>
    <x v="1156"/>
    <d v="2016-01-27T00:00:00"/>
    <s v="Standard Class"/>
    <s v="CB-12535"/>
    <s v="Claudia Bergmann"/>
    <x v="1"/>
    <s v="United States"/>
    <s v="Burlington"/>
    <x v="42"/>
    <s v="05408"/>
    <x v="3"/>
    <s v="TEC-AC-10002926"/>
    <x v="2"/>
    <x v="11"/>
    <s v="Logitech Wireless Marathon Mouse M705"/>
    <n v="99.98"/>
    <n v="2"/>
    <n v="0"/>
    <n v="42.991400000000006"/>
  </r>
  <r>
    <n v="9148"/>
    <s v="US-2016-165505"/>
    <x v="1156"/>
    <d v="2016-01-27T00:00:00"/>
    <s v="Standard Class"/>
    <s v="CB-12535"/>
    <s v="Claudia Bergmann"/>
    <x v="1"/>
    <s v="United States"/>
    <s v="Burlington"/>
    <x v="42"/>
    <s v="05408"/>
    <x v="3"/>
    <s v="OFF-AR-10003477"/>
    <x v="1"/>
    <x v="6"/>
    <s v="4009 Highlighters"/>
    <n v="8.0400000000000009"/>
    <n v="6"/>
    <n v="0"/>
    <n v="2.7336"/>
  </r>
  <r>
    <n v="9149"/>
    <s v="US-2016-165505"/>
    <x v="1156"/>
    <d v="2016-01-27T00:00:00"/>
    <s v="Standard Class"/>
    <s v="CB-12535"/>
    <s v="Claudia Bergmann"/>
    <x v="1"/>
    <s v="United States"/>
    <s v="Burlington"/>
    <x v="42"/>
    <s v="05408"/>
    <x v="3"/>
    <s v="OFF-ST-10001526"/>
    <x v="1"/>
    <x v="4"/>
    <s v="Iceberg Mobile Mega Data/Printer Cart "/>
    <n v="1564.29"/>
    <n v="13"/>
    <n v="0"/>
    <n v="406.71539999999993"/>
  </r>
  <r>
    <n v="9150"/>
    <s v="US-2014-157070"/>
    <x v="106"/>
    <d v="2014-06-06T00:00:00"/>
    <s v="Standard Class"/>
    <s v="QJ-19255"/>
    <s v="Quincy Jones"/>
    <x v="1"/>
    <s v="United States"/>
    <s v="Detroit"/>
    <x v="12"/>
    <n v="48234"/>
    <x v="2"/>
    <s v="OFF-BI-10001765"/>
    <x v="1"/>
    <x v="8"/>
    <s v="Wilson Jones Heavy-Duty Casebound Ring Binders with Metal Hinges"/>
    <n v="138.56"/>
    <n v="4"/>
    <n v="0"/>
    <n v="66.508799999999994"/>
  </r>
  <r>
    <n v="9151"/>
    <s v="US-2014-157070"/>
    <x v="106"/>
    <d v="2014-06-06T00:00:00"/>
    <s v="Standard Class"/>
    <s v="QJ-19255"/>
    <s v="Quincy Jones"/>
    <x v="1"/>
    <s v="United States"/>
    <s v="Detroit"/>
    <x v="12"/>
    <n v="48234"/>
    <x v="2"/>
    <s v="OFF-AP-10004859"/>
    <x v="1"/>
    <x v="9"/>
    <s v="Acco 6 Outlet Guardian Premium Surge Suppressor"/>
    <n v="65.52000000000001"/>
    <n v="5"/>
    <n v="0.1"/>
    <n v="12.376000000000001"/>
  </r>
  <r>
    <n v="9152"/>
    <s v="US-2015-106873"/>
    <x v="496"/>
    <d v="2015-09-29T00:00:00"/>
    <s v="Second Class"/>
    <s v="KM-16720"/>
    <s v="Kunst Miller"/>
    <x v="0"/>
    <s v="United States"/>
    <s v="Avondale"/>
    <x v="16"/>
    <n v="85323"/>
    <x v="1"/>
    <s v="OFF-AR-10003179"/>
    <x v="1"/>
    <x v="6"/>
    <s v="Dixon Ticonderoga Core-Lock Colored Pencils"/>
    <n v="14.576000000000001"/>
    <n v="2"/>
    <n v="0.2"/>
    <n v="2.3685999999999989"/>
  </r>
  <r>
    <n v="9153"/>
    <s v="US-2015-106873"/>
    <x v="496"/>
    <d v="2015-09-29T00:00:00"/>
    <s v="Second Class"/>
    <s v="KM-16720"/>
    <s v="Kunst Miller"/>
    <x v="0"/>
    <s v="United States"/>
    <s v="Avondale"/>
    <x v="16"/>
    <n v="85323"/>
    <x v="1"/>
    <s v="TEC-AC-10002345"/>
    <x v="2"/>
    <x v="11"/>
    <s v="HP Standard 104 key PS/2 Keyboard"/>
    <n v="23.200000000000003"/>
    <n v="2"/>
    <n v="0.2"/>
    <n v="1.4499999999999993"/>
  </r>
  <r>
    <n v="9154"/>
    <s v="US-2015-106873"/>
    <x v="496"/>
    <d v="2015-09-29T00:00:00"/>
    <s v="Second Class"/>
    <s v="KM-16720"/>
    <s v="Kunst Miller"/>
    <x v="0"/>
    <s v="United States"/>
    <s v="Avondale"/>
    <x v="16"/>
    <n v="85323"/>
    <x v="1"/>
    <s v="OFF-AR-10001246"/>
    <x v="1"/>
    <x v="6"/>
    <s v="Newell 317"/>
    <n v="16.463999999999999"/>
    <n v="7"/>
    <n v="0.2"/>
    <n v="1.852199999999999"/>
  </r>
  <r>
    <n v="9155"/>
    <s v="CA-2016-132990"/>
    <x v="1147"/>
    <d v="2016-08-03T00:00:00"/>
    <s v="Second Class"/>
    <s v="KM-16660"/>
    <s v="Khloe Miller"/>
    <x v="0"/>
    <s v="United States"/>
    <s v="Philadelphia"/>
    <x v="9"/>
    <n v="19140"/>
    <x v="3"/>
    <s v="FUR-FU-10004864"/>
    <x v="0"/>
    <x v="5"/>
    <s v="Eldon 500 Class Desk Accessories"/>
    <n v="19.312000000000001"/>
    <n v="2"/>
    <n v="0.2"/>
    <n v="3.1382000000000003"/>
  </r>
  <r>
    <n v="9156"/>
    <s v="CA-2014-102645"/>
    <x v="1212"/>
    <d v="2014-01-28T00:00:00"/>
    <s v="Standard Class"/>
    <s v="IM-15055"/>
    <s v="Ionia McGrath"/>
    <x v="0"/>
    <s v="United States"/>
    <s v="Las Vegas"/>
    <x v="33"/>
    <n v="89115"/>
    <x v="1"/>
    <s v="OFF-PA-10001804"/>
    <x v="1"/>
    <x v="10"/>
    <s v="Xerox 195"/>
    <n v="40.08"/>
    <n v="6"/>
    <n v="0"/>
    <n v="19.238399999999999"/>
  </r>
  <r>
    <n v="9157"/>
    <s v="CA-2014-134215"/>
    <x v="472"/>
    <d v="2014-08-08T00:00:00"/>
    <s v="Standard Class"/>
    <s v="ML-17395"/>
    <s v="Marina Lichtenstein"/>
    <x v="1"/>
    <s v="United States"/>
    <s v="Bangor"/>
    <x v="43"/>
    <n v="4401"/>
    <x v="3"/>
    <s v="OFF-AP-10001271"/>
    <x v="1"/>
    <x v="9"/>
    <s v="Eureka The Boss Cordless Rechargeable Stick Vac"/>
    <n v="101.96"/>
    <n v="2"/>
    <n v="0"/>
    <n v="27.529200000000003"/>
  </r>
  <r>
    <n v="9158"/>
    <s v="CA-2014-134215"/>
    <x v="472"/>
    <d v="2014-08-08T00:00:00"/>
    <s v="Standard Class"/>
    <s v="ML-17395"/>
    <s v="Marina Lichtenstein"/>
    <x v="1"/>
    <s v="United States"/>
    <s v="Bangor"/>
    <x v="43"/>
    <n v="4401"/>
    <x v="3"/>
    <s v="OFF-PA-10004353"/>
    <x v="1"/>
    <x v="10"/>
    <s v="Southworth 25% Cotton Premium Laser Paper and Envelopes"/>
    <n v="259.74"/>
    <n v="13"/>
    <n v="0"/>
    <n v="124.6752"/>
  </r>
  <r>
    <n v="9159"/>
    <s v="CA-2014-134215"/>
    <x v="472"/>
    <d v="2014-08-08T00:00:00"/>
    <s v="Standard Class"/>
    <s v="ML-17395"/>
    <s v="Marina Lichtenstein"/>
    <x v="1"/>
    <s v="United States"/>
    <s v="Bangor"/>
    <x v="43"/>
    <n v="4401"/>
    <x v="3"/>
    <s v="TEC-AC-10002473"/>
    <x v="2"/>
    <x v="11"/>
    <s v="Maxell 4.7GB DVD-R"/>
    <n v="255.42"/>
    <n v="9"/>
    <n v="0"/>
    <n v="104.7222"/>
  </r>
  <r>
    <n v="9160"/>
    <s v="CA-2016-118934"/>
    <x v="888"/>
    <d v="2016-08-14T00:00:00"/>
    <s v="Standard Class"/>
    <s v="GH-14410"/>
    <s v="Gary Hansen"/>
    <x v="2"/>
    <s v="United States"/>
    <s v="Hendersonville"/>
    <x v="18"/>
    <n v="37075"/>
    <x v="0"/>
    <s v="OFF-BI-10003314"/>
    <x v="1"/>
    <x v="8"/>
    <s v="Tuff Stuff Recycled Round Ring Binders"/>
    <n v="4.338000000000001"/>
    <n v="3"/>
    <n v="0.7"/>
    <n v="-3.0366"/>
  </r>
  <r>
    <n v="9161"/>
    <s v="CA-2016-118934"/>
    <x v="888"/>
    <d v="2016-08-14T00:00:00"/>
    <s v="Standard Class"/>
    <s v="GH-14410"/>
    <s v="Gary Hansen"/>
    <x v="2"/>
    <s v="United States"/>
    <s v="Hendersonville"/>
    <x v="18"/>
    <n v="37075"/>
    <x v="0"/>
    <s v="OFF-BI-10004465"/>
    <x v="1"/>
    <x v="8"/>
    <s v="Avery Durable Slant Ring Binders"/>
    <n v="11.880000000000003"/>
    <n v="5"/>
    <n v="0.7"/>
    <n v="-7.9199999999999982"/>
  </r>
  <r>
    <n v="9162"/>
    <s v="CA-2016-160108"/>
    <x v="16"/>
    <d v="2016-12-12T00:00:00"/>
    <s v="Standard Class"/>
    <s v="AG-10900"/>
    <s v="Arthur Gainer"/>
    <x v="0"/>
    <s v="United States"/>
    <s v="Eau Claire"/>
    <x v="6"/>
    <n v="54703"/>
    <x v="2"/>
    <s v="FUR-BO-10003450"/>
    <x v="0"/>
    <x v="0"/>
    <s v="Bush Westfield Collection Bookcases, Dark Cherry Finish"/>
    <n v="405.85999999999996"/>
    <n v="7"/>
    <n v="0"/>
    <n v="32.46879999999998"/>
  </r>
  <r>
    <n v="9163"/>
    <s v="CA-2016-160108"/>
    <x v="16"/>
    <d v="2016-12-12T00:00:00"/>
    <s v="Standard Class"/>
    <s v="AG-10900"/>
    <s v="Arthur Gainer"/>
    <x v="0"/>
    <s v="United States"/>
    <s v="Eau Claire"/>
    <x v="6"/>
    <n v="54703"/>
    <x v="2"/>
    <s v="FUR-CH-10002335"/>
    <x v="0"/>
    <x v="1"/>
    <s v="Hon GuestStacker Chair"/>
    <n v="680.01"/>
    <n v="3"/>
    <n v="0"/>
    <n v="176.80260000000001"/>
  </r>
  <r>
    <n v="9164"/>
    <s v="CA-2015-164007"/>
    <x v="1213"/>
    <d v="2015-06-12T00:00:00"/>
    <s v="Standard Class"/>
    <s v="MG-17695"/>
    <s v="Maureen Gnade"/>
    <x v="0"/>
    <s v="United States"/>
    <s v="Chicago"/>
    <x v="10"/>
    <n v="60610"/>
    <x v="2"/>
    <s v="TEC-AC-10003433"/>
    <x v="2"/>
    <x v="11"/>
    <s v="Maxell 4.7GB DVD+R 5/Pack"/>
    <n v="2.3760000000000003"/>
    <n v="3"/>
    <n v="0.2"/>
    <n v="0.74249999999999994"/>
  </r>
  <r>
    <n v="9165"/>
    <s v="CA-2015-164007"/>
    <x v="1213"/>
    <d v="2015-06-12T00:00:00"/>
    <s v="Standard Class"/>
    <s v="MG-17695"/>
    <s v="Maureen Gnade"/>
    <x v="0"/>
    <s v="United States"/>
    <s v="Chicago"/>
    <x v="10"/>
    <n v="60610"/>
    <x v="2"/>
    <s v="OFF-AP-10003849"/>
    <x v="1"/>
    <x v="9"/>
    <s v="Hoover Shoulder Vac Commercial Portable Vacuum"/>
    <n v="143.12799999999996"/>
    <n v="2"/>
    <n v="0.8"/>
    <n v="-393.60200000000009"/>
  </r>
  <r>
    <n v="9166"/>
    <s v="CA-2016-100300"/>
    <x v="890"/>
    <d v="2016-06-26T00:00:00"/>
    <s v="Second Class"/>
    <s v="MJ-17740"/>
    <s v="Max Jones"/>
    <x v="0"/>
    <s v="United States"/>
    <s v="San Diego"/>
    <x v="1"/>
    <n v="92037"/>
    <x v="1"/>
    <s v="TEC-MA-10000984"/>
    <x v="2"/>
    <x v="15"/>
    <s v="Okidata MB760 Printer"/>
    <n v="4476.8"/>
    <n v="4"/>
    <n v="0.2"/>
    <n v="503.63999999999965"/>
  </r>
  <r>
    <n v="9167"/>
    <s v="CA-2016-100300"/>
    <x v="890"/>
    <d v="2016-06-26T00:00:00"/>
    <s v="Second Class"/>
    <s v="MJ-17740"/>
    <s v="Max Jones"/>
    <x v="0"/>
    <s v="United States"/>
    <s v="San Diego"/>
    <x v="1"/>
    <n v="92037"/>
    <x v="1"/>
    <s v="OFF-PA-10000418"/>
    <x v="1"/>
    <x v="10"/>
    <s v="Xerox 189"/>
    <n v="104.85"/>
    <n v="1"/>
    <n v="0"/>
    <n v="50.327999999999996"/>
  </r>
  <r>
    <n v="9168"/>
    <s v="CA-2016-100300"/>
    <x v="890"/>
    <d v="2016-06-26T00:00:00"/>
    <s v="Second Class"/>
    <s v="MJ-17740"/>
    <s v="Max Jones"/>
    <x v="0"/>
    <s v="United States"/>
    <s v="San Diego"/>
    <x v="1"/>
    <n v="92037"/>
    <x v="1"/>
    <s v="OFF-AP-10001242"/>
    <x v="1"/>
    <x v="9"/>
    <s v="APC 7 Outlet Network SurgeArrest Surge Protector"/>
    <n v="241.44"/>
    <n v="3"/>
    <n v="0"/>
    <n v="72.431999999999988"/>
  </r>
  <r>
    <n v="9169"/>
    <s v="CA-2016-140571"/>
    <x v="543"/>
    <d v="2016-03-19T00:00:00"/>
    <s v="Standard Class"/>
    <s v="SJ-20125"/>
    <s v="Sanjit Jacobs"/>
    <x v="2"/>
    <s v="United States"/>
    <s v="Jackson"/>
    <x v="35"/>
    <n v="39212"/>
    <x v="0"/>
    <s v="OFF-PA-10001954"/>
    <x v="1"/>
    <x v="10"/>
    <s v="Xerox 1964"/>
    <n v="319.76"/>
    <n v="14"/>
    <n v="0"/>
    <n v="147.08959999999999"/>
  </r>
  <r>
    <n v="9170"/>
    <s v="CA-2016-140571"/>
    <x v="543"/>
    <d v="2016-03-19T00:00:00"/>
    <s v="Standard Class"/>
    <s v="SJ-20125"/>
    <s v="Sanjit Jacobs"/>
    <x v="2"/>
    <s v="United States"/>
    <s v="Jackson"/>
    <x v="35"/>
    <n v="39212"/>
    <x v="0"/>
    <s v="OFF-PA-10001954"/>
    <x v="1"/>
    <x v="10"/>
    <s v="Xerox 1964"/>
    <n v="45.68"/>
    <n v="2"/>
    <n v="0"/>
    <n v="21.012799999999999"/>
  </r>
  <r>
    <n v="9171"/>
    <s v="US-2016-155768"/>
    <x v="49"/>
    <d v="2016-12-01T00:00:00"/>
    <s v="Same Day"/>
    <s v="LB-16795"/>
    <s v="Laurel Beltran"/>
    <x v="2"/>
    <s v="United States"/>
    <s v="Oxnard"/>
    <x v="1"/>
    <n v="93030"/>
    <x v="1"/>
    <s v="FUR-FU-10000448"/>
    <x v="0"/>
    <x v="5"/>
    <s v="Tenex Chairmats For Use With Carpeted Floors"/>
    <n v="31.96"/>
    <n v="2"/>
    <n v="0"/>
    <n v="1.597999999999999"/>
  </r>
  <r>
    <n v="9172"/>
    <s v="US-2016-155768"/>
    <x v="49"/>
    <d v="2016-12-01T00:00:00"/>
    <s v="Same Day"/>
    <s v="LB-16795"/>
    <s v="Laurel Beltran"/>
    <x v="2"/>
    <s v="United States"/>
    <s v="Oxnard"/>
    <x v="1"/>
    <n v="93030"/>
    <x v="1"/>
    <s v="OFF-PA-10001357"/>
    <x v="1"/>
    <x v="10"/>
    <s v="Xerox 1886"/>
    <n v="47.9"/>
    <n v="1"/>
    <n v="0"/>
    <n v="22.991999999999997"/>
  </r>
  <r>
    <n v="9173"/>
    <s v="US-2016-155768"/>
    <x v="49"/>
    <d v="2016-12-01T00:00:00"/>
    <s v="Same Day"/>
    <s v="LB-16795"/>
    <s v="Laurel Beltran"/>
    <x v="2"/>
    <s v="United States"/>
    <s v="Oxnard"/>
    <x v="1"/>
    <n v="93030"/>
    <x v="1"/>
    <s v="OFF-ST-10002292"/>
    <x v="1"/>
    <x v="4"/>
    <s v="Sauder Facets Collection Locker/File Cabinet, Sky Alder Finish"/>
    <n v="1112.94"/>
    <n v="3"/>
    <n v="0"/>
    <n v="222.58799999999991"/>
  </r>
  <r>
    <n v="9174"/>
    <s v="US-2016-155768"/>
    <x v="49"/>
    <d v="2016-12-01T00:00:00"/>
    <s v="Same Day"/>
    <s v="LB-16795"/>
    <s v="Laurel Beltran"/>
    <x v="2"/>
    <s v="United States"/>
    <s v="Oxnard"/>
    <x v="1"/>
    <n v="93030"/>
    <x v="1"/>
    <s v="OFF-EN-10001219"/>
    <x v="1"/>
    <x v="12"/>
    <s v="#10- 4 1/8&quot; x 9 1/2&quot; Security-Tint Envelopes"/>
    <n v="22.919999999999998"/>
    <n v="3"/>
    <n v="0"/>
    <n v="11.230799999999999"/>
  </r>
  <r>
    <n v="9175"/>
    <s v="CA-2017-119424"/>
    <x v="492"/>
    <d v="2017-06-14T00:00:00"/>
    <s v="Second Class"/>
    <s v="SB-20185"/>
    <s v="Sarah Brown"/>
    <x v="0"/>
    <s v="United States"/>
    <s v="Kent"/>
    <x v="4"/>
    <n v="98031"/>
    <x v="1"/>
    <s v="TEC-PH-10002564"/>
    <x v="2"/>
    <x v="7"/>
    <s v="OtterBox Defender Series Case - Samsung Galaxy S4"/>
    <n v="71.975999999999999"/>
    <n v="3"/>
    <n v="0.2"/>
    <n v="8.9969999999999892"/>
  </r>
  <r>
    <n v="9176"/>
    <s v="CA-2017-119424"/>
    <x v="492"/>
    <d v="2017-06-14T00:00:00"/>
    <s v="Second Class"/>
    <s v="SB-20185"/>
    <s v="Sarah Brown"/>
    <x v="0"/>
    <s v="United States"/>
    <s v="Kent"/>
    <x v="4"/>
    <n v="98031"/>
    <x v="1"/>
    <s v="OFF-PA-10001639"/>
    <x v="1"/>
    <x v="10"/>
    <s v="Xerox 203"/>
    <n v="19.440000000000001"/>
    <n v="3"/>
    <n v="0"/>
    <n v="9.3312000000000008"/>
  </r>
  <r>
    <n v="9177"/>
    <s v="CA-2016-118178"/>
    <x v="690"/>
    <d v="2016-03-24T00:00:00"/>
    <s v="Standard Class"/>
    <s v="CC-12610"/>
    <s v="Corey Catlett"/>
    <x v="1"/>
    <s v="United States"/>
    <s v="Nashville"/>
    <x v="18"/>
    <n v="37211"/>
    <x v="0"/>
    <s v="OFF-BI-10001153"/>
    <x v="1"/>
    <x v="8"/>
    <s v="Ibico Recycled Grain-Textured Covers"/>
    <n v="31.086000000000006"/>
    <n v="3"/>
    <n v="0.7"/>
    <n v="-20.72399999999999"/>
  </r>
  <r>
    <n v="9178"/>
    <s v="CA-2016-166618"/>
    <x v="696"/>
    <d v="2016-11-18T00:00:00"/>
    <s v="Standard Class"/>
    <s v="DP-13000"/>
    <s v="Darren Powers"/>
    <x v="0"/>
    <s v="United States"/>
    <s v="New York City"/>
    <x v="15"/>
    <n v="10035"/>
    <x v="3"/>
    <s v="TEC-PH-10003356"/>
    <x v="2"/>
    <x v="7"/>
    <s v="SmartStand Mobile Device Holder, Assorted Colors"/>
    <n v="13.98"/>
    <n v="2"/>
    <n v="0"/>
    <n v="3.9144000000000005"/>
  </r>
  <r>
    <n v="9179"/>
    <s v="CA-2016-166618"/>
    <x v="696"/>
    <d v="2016-11-18T00:00:00"/>
    <s v="Standard Class"/>
    <s v="DP-13000"/>
    <s v="Darren Powers"/>
    <x v="0"/>
    <s v="United States"/>
    <s v="New York City"/>
    <x v="15"/>
    <n v="10035"/>
    <x v="3"/>
    <s v="OFF-AR-10001725"/>
    <x v="1"/>
    <x v="6"/>
    <s v="Boston Home &amp; Office Model 2000 Electric Pencil Sharpeners"/>
    <n v="23.65"/>
    <n v="1"/>
    <n v="0"/>
    <n v="6.1490000000000009"/>
  </r>
  <r>
    <n v="9180"/>
    <s v="CA-2017-156776"/>
    <x v="783"/>
    <d v="2017-08-11T00:00:00"/>
    <s v="Standard Class"/>
    <s v="JL-15505"/>
    <s v="Jeremy Lonsdale"/>
    <x v="0"/>
    <s v="United States"/>
    <s v="Westminster"/>
    <x v="1"/>
    <n v="92683"/>
    <x v="1"/>
    <s v="TEC-PH-10002415"/>
    <x v="2"/>
    <x v="7"/>
    <s v="Polycom VoiceStation 500 Conference phone"/>
    <n v="707.88"/>
    <n v="3"/>
    <n v="0.2"/>
    <n v="44.242500000000035"/>
  </r>
  <r>
    <n v="9181"/>
    <s v="CA-2017-156776"/>
    <x v="783"/>
    <d v="2017-08-11T00:00:00"/>
    <s v="Standard Class"/>
    <s v="JL-15505"/>
    <s v="Jeremy Lonsdale"/>
    <x v="0"/>
    <s v="United States"/>
    <s v="Westminster"/>
    <x v="1"/>
    <n v="92683"/>
    <x v="1"/>
    <s v="OFF-BI-10003355"/>
    <x v="1"/>
    <x v="8"/>
    <s v="Cardinal Holdit Business Card Pockets"/>
    <n v="11.952000000000002"/>
    <n v="3"/>
    <n v="0.2"/>
    <n v="4.1832000000000003"/>
  </r>
  <r>
    <n v="9182"/>
    <s v="CA-2017-156776"/>
    <x v="783"/>
    <d v="2017-08-11T00:00:00"/>
    <s v="Standard Class"/>
    <s v="JL-15505"/>
    <s v="Jeremy Lonsdale"/>
    <x v="0"/>
    <s v="United States"/>
    <s v="Westminster"/>
    <x v="1"/>
    <n v="92683"/>
    <x v="1"/>
    <s v="OFF-BI-10000216"/>
    <x v="1"/>
    <x v="8"/>
    <s v="Mead 1st Gear 2&quot; Zipper Binder, Asst. Colors"/>
    <n v="31.128000000000004"/>
    <n v="3"/>
    <n v="0.2"/>
    <n v="11.673000000000002"/>
  </r>
  <r>
    <n v="9183"/>
    <s v="CA-2017-156776"/>
    <x v="783"/>
    <d v="2017-08-11T00:00:00"/>
    <s v="Standard Class"/>
    <s v="JL-15505"/>
    <s v="Jeremy Lonsdale"/>
    <x v="0"/>
    <s v="United States"/>
    <s v="Westminster"/>
    <x v="1"/>
    <n v="92683"/>
    <x v="1"/>
    <s v="TEC-AC-10004803"/>
    <x v="2"/>
    <x v="11"/>
    <s v="Sony Micro Vault Click 4 GB USB 2.0 Flash Drive"/>
    <n v="55.76"/>
    <n v="4"/>
    <n v="0"/>
    <n v="7.8064000000000036"/>
  </r>
  <r>
    <n v="9184"/>
    <s v="CA-2017-156776"/>
    <x v="783"/>
    <d v="2017-08-11T00:00:00"/>
    <s v="Standard Class"/>
    <s v="JL-15505"/>
    <s v="Jeremy Lonsdale"/>
    <x v="0"/>
    <s v="United States"/>
    <s v="Westminster"/>
    <x v="1"/>
    <n v="92683"/>
    <x v="1"/>
    <s v="OFF-PA-10001970"/>
    <x v="1"/>
    <x v="10"/>
    <s v="Xerox 1881"/>
    <n v="24.56"/>
    <n v="2"/>
    <n v="0"/>
    <n v="11.543199999999999"/>
  </r>
  <r>
    <n v="9185"/>
    <s v="CA-2017-156776"/>
    <x v="783"/>
    <d v="2017-08-11T00:00:00"/>
    <s v="Standard Class"/>
    <s v="JL-15505"/>
    <s v="Jeremy Lonsdale"/>
    <x v="0"/>
    <s v="United States"/>
    <s v="Westminster"/>
    <x v="1"/>
    <n v="92683"/>
    <x v="1"/>
    <s v="FUR-FU-10004848"/>
    <x v="0"/>
    <x v="5"/>
    <s v="Howard Miller 13-3/4&quot; Diameter Brushed Chrome Round Wall Clock"/>
    <n v="51.75"/>
    <n v="1"/>
    <n v="0"/>
    <n v="15.524999999999999"/>
  </r>
  <r>
    <n v="9186"/>
    <s v="CA-2017-156776"/>
    <x v="783"/>
    <d v="2017-08-11T00:00:00"/>
    <s v="Standard Class"/>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s v="Standard Class"/>
    <s v="JL-15505"/>
    <s v="Jeremy Lonsdale"/>
    <x v="0"/>
    <s v="United States"/>
    <s v="Westminster"/>
    <x v="1"/>
    <n v="92683"/>
    <x v="1"/>
    <s v="OFF-AP-10002534"/>
    <x v="1"/>
    <x v="9"/>
    <s v="3.6 Cubic Foot Counter Height Office Refrigerator"/>
    <n v="1473.1"/>
    <n v="5"/>
    <n v="0"/>
    <n v="412.46800000000007"/>
  </r>
  <r>
    <n v="9188"/>
    <s v="US-2015-130512"/>
    <x v="291"/>
    <d v="2015-08-25T00:00:00"/>
    <s v="Standard Class"/>
    <s v="SM-20320"/>
    <s v="Sean Miller"/>
    <x v="2"/>
    <s v="United States"/>
    <s v="Allentown"/>
    <x v="9"/>
    <n v="18103"/>
    <x v="3"/>
    <s v="OFF-SU-10001935"/>
    <x v="1"/>
    <x v="14"/>
    <s v="Staple remover"/>
    <n v="3.4880000000000004"/>
    <n v="2"/>
    <n v="0.2"/>
    <n v="-0.69760000000000066"/>
  </r>
  <r>
    <n v="9189"/>
    <s v="US-2015-130512"/>
    <x v="291"/>
    <d v="2015-08-25T00:00:00"/>
    <s v="Standard Class"/>
    <s v="SM-20320"/>
    <s v="Sean Miller"/>
    <x v="2"/>
    <s v="United States"/>
    <s v="Allentown"/>
    <x v="9"/>
    <n v="18103"/>
    <x v="3"/>
    <s v="TEC-AC-10000290"/>
    <x v="2"/>
    <x v="11"/>
    <s v="Sabrent 4-Port USB 2.0 Hub"/>
    <n v="21.728000000000002"/>
    <n v="4"/>
    <n v="0.2"/>
    <n v="3.8024000000000004"/>
  </r>
  <r>
    <n v="9190"/>
    <s v="US-2015-130512"/>
    <x v="291"/>
    <d v="2015-08-25T00:00:00"/>
    <s v="Standard Class"/>
    <s v="SM-20320"/>
    <s v="Sean Miller"/>
    <x v="2"/>
    <s v="United States"/>
    <s v="Allentown"/>
    <x v="9"/>
    <n v="18103"/>
    <x v="3"/>
    <s v="OFF-ST-10002574"/>
    <x v="1"/>
    <x v="4"/>
    <s v="SAFCO Commercial Wire Shelving, Black"/>
    <n v="663.072"/>
    <n v="6"/>
    <n v="0.2"/>
    <n v="-165.768"/>
  </r>
  <r>
    <n v="9191"/>
    <s v="US-2015-130512"/>
    <x v="291"/>
    <d v="2015-08-25T00:00:00"/>
    <s v="Standard Class"/>
    <s v="SM-20320"/>
    <s v="Sean Miller"/>
    <x v="2"/>
    <s v="United States"/>
    <s v="Allentown"/>
    <x v="9"/>
    <n v="18103"/>
    <x v="3"/>
    <s v="OFF-BI-10004519"/>
    <x v="1"/>
    <x v="8"/>
    <s v="GBC DocuBind P100 Manual Binding Machine"/>
    <n v="99.588000000000008"/>
    <n v="2"/>
    <n v="0.7"/>
    <n v="-82.989999999999981"/>
  </r>
  <r>
    <n v="9192"/>
    <s v="US-2015-130512"/>
    <x v="291"/>
    <d v="2015-08-25T00:00:00"/>
    <s v="Standard Class"/>
    <s v="SM-20320"/>
    <s v="Sean Miller"/>
    <x v="2"/>
    <s v="United States"/>
    <s v="Allentown"/>
    <x v="9"/>
    <n v="18103"/>
    <x v="3"/>
    <s v="OFF-PA-10003625"/>
    <x v="1"/>
    <x v="10"/>
    <s v="Xerox 1979"/>
    <n v="49.568000000000005"/>
    <n v="2"/>
    <n v="0.2"/>
    <n v="15.489999999999997"/>
  </r>
  <r>
    <n v="9193"/>
    <s v="CA-2015-141810"/>
    <x v="121"/>
    <d v="2015-11-07T00:00:00"/>
    <s v="Standard Class"/>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s v="Standard Class"/>
    <s v="BB-10990"/>
    <s v="Barry Blumstein"/>
    <x v="1"/>
    <s v="United States"/>
    <s v="San Antonio"/>
    <x v="5"/>
    <n v="78207"/>
    <x v="2"/>
    <s v="TEC-PH-10002200"/>
    <x v="2"/>
    <x v="7"/>
    <s v="Aastra 6757i CT Wireless VoIP phone"/>
    <n v="344.70400000000001"/>
    <n v="2"/>
    <n v="0.2"/>
    <n v="38.779199999999989"/>
  </r>
  <r>
    <n v="9195"/>
    <s v="CA-2014-146843"/>
    <x v="953"/>
    <d v="2014-12-06T00:00:00"/>
    <s v="Standard Class"/>
    <s v="PB-19150"/>
    <s v="Philip Brown"/>
    <x v="0"/>
    <s v="United States"/>
    <s v="Avondale"/>
    <x v="16"/>
    <n v="85323"/>
    <x v="1"/>
    <s v="OFF-SU-10001664"/>
    <x v="1"/>
    <x v="14"/>
    <s v="Acme Office Executive Series Stainless Steel Trimmers"/>
    <n v="47.992000000000004"/>
    <n v="7"/>
    <n v="0.2"/>
    <n v="3.5993999999999993"/>
  </r>
  <r>
    <n v="9196"/>
    <s v="CA-2014-146843"/>
    <x v="953"/>
    <d v="2014-12-06T00:00:00"/>
    <s v="Standard Class"/>
    <s v="PB-19150"/>
    <s v="Philip Brown"/>
    <x v="0"/>
    <s v="United States"/>
    <s v="Avondale"/>
    <x v="16"/>
    <n v="85323"/>
    <x v="1"/>
    <s v="TEC-AC-10002550"/>
    <x v="2"/>
    <x v="11"/>
    <s v="Memorex 25GB 6X Branded Blu-Ray Recordable Disc, 30/Pack"/>
    <n v="102.24000000000001"/>
    <n v="4"/>
    <n v="0.2"/>
    <n v="-16.614000000000004"/>
  </r>
  <r>
    <n v="9197"/>
    <s v="CA-2014-103310"/>
    <x v="1025"/>
    <d v="2014-05-15T00:00:00"/>
    <s v="Standard Class"/>
    <s v="GM-14680"/>
    <s v="Greg Matthias"/>
    <x v="0"/>
    <s v="United States"/>
    <s v="San Jose"/>
    <x v="1"/>
    <n v="95123"/>
    <x v="1"/>
    <s v="OFF-PA-10004353"/>
    <x v="1"/>
    <x v="10"/>
    <s v="Southworth 25% Cotton Premium Laser Paper and Envelopes"/>
    <n v="39.96"/>
    <n v="2"/>
    <n v="0"/>
    <n v="19.180800000000001"/>
  </r>
  <r>
    <n v="9198"/>
    <s v="CA-2014-103310"/>
    <x v="1025"/>
    <d v="2014-05-15T00:00:00"/>
    <s v="Standard Class"/>
    <s v="GM-14680"/>
    <s v="Greg Matthias"/>
    <x v="0"/>
    <s v="United States"/>
    <s v="San Jose"/>
    <x v="1"/>
    <n v="95123"/>
    <x v="1"/>
    <s v="TEC-PH-10001817"/>
    <x v="2"/>
    <x v="7"/>
    <s v="Wilson Electronics DB Pro Signal Booster"/>
    <n v="1432.0000000000002"/>
    <n v="5"/>
    <n v="0.2"/>
    <n v="125.30000000000007"/>
  </r>
  <r>
    <n v="9199"/>
    <s v="CA-2014-103310"/>
    <x v="1025"/>
    <d v="2014-05-15T00:00:00"/>
    <s v="Standard Class"/>
    <s v="GM-14680"/>
    <s v="Greg Matthias"/>
    <x v="0"/>
    <s v="United States"/>
    <s v="San Jose"/>
    <x v="1"/>
    <n v="95123"/>
    <x v="1"/>
    <s v="OFF-SU-10004737"/>
    <x v="1"/>
    <x v="14"/>
    <s v="Acme Design Stainless Steel Bent Scissors"/>
    <n v="41.04"/>
    <n v="6"/>
    <n v="0"/>
    <n v="11.0808"/>
  </r>
  <r>
    <n v="9200"/>
    <s v="CA-2014-103310"/>
    <x v="1025"/>
    <d v="2014-05-15T00:00:00"/>
    <s v="Standard Class"/>
    <s v="GM-14680"/>
    <s v="Greg Matthias"/>
    <x v="0"/>
    <s v="United States"/>
    <s v="San Jose"/>
    <x v="1"/>
    <n v="95123"/>
    <x v="1"/>
    <s v="FUR-CH-10002320"/>
    <x v="0"/>
    <x v="1"/>
    <s v="Hon Pagoda Stacking Chairs"/>
    <n v="256.78400000000005"/>
    <n v="1"/>
    <n v="0.2"/>
    <n v="32.097999999999971"/>
  </r>
  <r>
    <n v="9201"/>
    <s v="CA-2016-152688"/>
    <x v="508"/>
    <d v="2016-10-20T00:00:00"/>
    <s v="First Class"/>
    <s v="NR-18550"/>
    <s v="Nick Radford"/>
    <x v="0"/>
    <s v="United States"/>
    <s v="Perth Amboy"/>
    <x v="30"/>
    <n v="8861"/>
    <x v="3"/>
    <s v="FUR-BO-10001337"/>
    <x v="0"/>
    <x v="0"/>
    <s v="O'Sullivan Living Dimensions 2-Shelf Bookcases"/>
    <n v="120.98"/>
    <n v="1"/>
    <n v="0"/>
    <n v="12.097999999999999"/>
  </r>
  <r>
    <n v="9202"/>
    <s v="CA-2016-152688"/>
    <x v="508"/>
    <d v="2016-10-20T00:00:00"/>
    <s v="First Class"/>
    <s v="NR-18550"/>
    <s v="Nick Radford"/>
    <x v="0"/>
    <s v="United States"/>
    <s v="Perth Amboy"/>
    <x v="30"/>
    <n v="8861"/>
    <x v="3"/>
    <s v="OFF-BI-10004584"/>
    <x v="1"/>
    <x v="8"/>
    <s v="GBC ProClick 150 Presentation Binding System"/>
    <n v="315.98"/>
    <n v="1"/>
    <n v="0"/>
    <n v="148.51060000000001"/>
  </r>
  <r>
    <n v="9203"/>
    <s v="CA-2016-153836"/>
    <x v="859"/>
    <d v="2016-11-03T00:00:00"/>
    <s v="Standard Class"/>
    <s v="EH-13765"/>
    <s v="Edward Hooks"/>
    <x v="1"/>
    <s v="United States"/>
    <s v="New York City"/>
    <x v="15"/>
    <n v="10011"/>
    <x v="3"/>
    <s v="OFF-BI-10004817"/>
    <x v="1"/>
    <x v="8"/>
    <s v="GBC Personal VeloBind Strips"/>
    <n v="28.752000000000002"/>
    <n v="3"/>
    <n v="0.2"/>
    <n v="10.0632"/>
  </r>
  <r>
    <n v="9204"/>
    <s v="CA-2016-153836"/>
    <x v="859"/>
    <d v="2016-11-03T00:00:00"/>
    <s v="Standard Class"/>
    <s v="EH-13765"/>
    <s v="Edward Hooks"/>
    <x v="1"/>
    <s v="United States"/>
    <s v="New York City"/>
    <x v="15"/>
    <n v="10011"/>
    <x v="3"/>
    <s v="OFF-AR-10004602"/>
    <x v="1"/>
    <x v="6"/>
    <s v="Boston KS Multi-Size Manual Pencil Sharpener"/>
    <n v="114.94999999999999"/>
    <n v="5"/>
    <n v="0"/>
    <n v="32.186000000000007"/>
  </r>
  <r>
    <n v="9205"/>
    <s v="CA-2016-104689"/>
    <x v="49"/>
    <d v="2016-12-05T00:00:00"/>
    <s v="Standard Class"/>
    <s v="FH-14365"/>
    <s v="Fred Hopkins"/>
    <x v="1"/>
    <s v="United States"/>
    <s v="Los Angeles"/>
    <x v="1"/>
    <n v="90004"/>
    <x v="1"/>
    <s v="OFF-AR-10001149"/>
    <x v="1"/>
    <x v="6"/>
    <s v="Sanford Colorific Colored Pencils, 12/Box"/>
    <n v="23.04"/>
    <n v="8"/>
    <n v="0"/>
    <n v="6.911999999999999"/>
  </r>
  <r>
    <n v="9206"/>
    <s v="CA-2016-146423"/>
    <x v="438"/>
    <d v="2016-04-21T00:00:00"/>
    <s v="Same Day"/>
    <s v="BT-11680"/>
    <s v="Brian Thompson"/>
    <x v="0"/>
    <s v="United States"/>
    <s v="Milford"/>
    <x v="29"/>
    <n v="6460"/>
    <x v="3"/>
    <s v="OFF-AR-10004817"/>
    <x v="1"/>
    <x v="6"/>
    <s v="Colorific Watercolor Pencils"/>
    <n v="15.48"/>
    <n v="3"/>
    <n v="0"/>
    <n v="4.4891999999999985"/>
  </r>
  <r>
    <n v="9207"/>
    <s v="CA-2016-146423"/>
    <x v="438"/>
    <d v="2016-04-21T00:00:00"/>
    <s v="Same Day"/>
    <s v="BT-11680"/>
    <s v="Brian Thompson"/>
    <x v="0"/>
    <s v="United States"/>
    <s v="Milford"/>
    <x v="29"/>
    <n v="6460"/>
    <x v="3"/>
    <s v="OFF-PA-10003797"/>
    <x v="1"/>
    <x v="10"/>
    <s v="Xerox 209"/>
    <n v="51.84"/>
    <n v="8"/>
    <n v="0"/>
    <n v="24.883200000000002"/>
  </r>
  <r>
    <n v="9208"/>
    <s v="CA-2017-140781"/>
    <x v="646"/>
    <d v="2017-08-07T00:00:00"/>
    <s v="Standard Class"/>
    <s v="AB-10105"/>
    <s v="Adrian Barton"/>
    <x v="0"/>
    <s v="United States"/>
    <s v="Bloomington"/>
    <x v="10"/>
    <n v="61701"/>
    <x v="2"/>
    <s v="TEC-AC-10000682"/>
    <x v="2"/>
    <x v="11"/>
    <s v="Kensington K72356US Mouse-in-a-Box USB Desktop Mouse"/>
    <n v="39.816000000000003"/>
    <n v="3"/>
    <n v="0.2"/>
    <n v="7.4654999999999987"/>
  </r>
  <r>
    <n v="9209"/>
    <s v="CA-2017-141747"/>
    <x v="646"/>
    <d v="2017-08-08T00:00:00"/>
    <s v="Second Class"/>
    <s v="SC-20230"/>
    <s v="Scot Coram"/>
    <x v="1"/>
    <s v="United States"/>
    <s v="Seattle"/>
    <x v="4"/>
    <n v="98105"/>
    <x v="1"/>
    <s v="OFF-ST-10003996"/>
    <x v="1"/>
    <x v="4"/>
    <s v="Letter/Legal File Tote with Clear Snap-On Lid, Black Granite"/>
    <n v="16.059999999999999"/>
    <n v="1"/>
    <n v="0"/>
    <n v="4.1755999999999993"/>
  </r>
  <r>
    <n v="9210"/>
    <s v="CA-2017-142776"/>
    <x v="157"/>
    <d v="2017-12-14T00:00:00"/>
    <s v="Second Class"/>
    <s v="RS-19870"/>
    <s v="Roy Skaria"/>
    <x v="2"/>
    <s v="United States"/>
    <s v="Burlington"/>
    <x v="23"/>
    <n v="52601"/>
    <x v="2"/>
    <s v="OFF-EN-10003160"/>
    <x v="1"/>
    <x v="12"/>
    <s v="Pastel Pink Envelopes"/>
    <n v="7.28"/>
    <n v="1"/>
    <n v="0"/>
    <n v="3.4944000000000002"/>
  </r>
  <r>
    <n v="9211"/>
    <s v="CA-2017-142776"/>
    <x v="157"/>
    <d v="2017-12-14T00:00:00"/>
    <s v="Second Class"/>
    <s v="RS-19870"/>
    <s v="Roy Skaria"/>
    <x v="2"/>
    <s v="United States"/>
    <s v="Burlington"/>
    <x v="23"/>
    <n v="52601"/>
    <x v="2"/>
    <s v="OFF-BI-10002012"/>
    <x v="1"/>
    <x v="8"/>
    <s v="Wilson Jones Easy Flow II Sheet Lifters"/>
    <n v="5.4"/>
    <n v="3"/>
    <n v="0"/>
    <n v="2.5920000000000001"/>
  </r>
  <r>
    <n v="9212"/>
    <s v="CA-2015-167479"/>
    <x v="948"/>
    <d v="2015-03-19T00:00:00"/>
    <s v="Standard Class"/>
    <s v="AI-10855"/>
    <s v="Arianne Irving"/>
    <x v="0"/>
    <s v="United States"/>
    <s v="Roseville"/>
    <x v="1"/>
    <n v="95661"/>
    <x v="1"/>
    <s v="OFF-PA-10002105"/>
    <x v="1"/>
    <x v="10"/>
    <s v="Xerox 223"/>
    <n v="19.440000000000001"/>
    <n v="3"/>
    <n v="0"/>
    <n v="9.3312000000000008"/>
  </r>
  <r>
    <n v="9213"/>
    <s v="CA-2014-144071"/>
    <x v="589"/>
    <d v="2014-12-15T00:00:00"/>
    <s v="Standard Class"/>
    <s v="DJ-13420"/>
    <s v="Denny Joy"/>
    <x v="1"/>
    <s v="United States"/>
    <s v="San Francisco"/>
    <x v="1"/>
    <n v="94110"/>
    <x v="1"/>
    <s v="FUR-FU-10000397"/>
    <x v="0"/>
    <x v="5"/>
    <s v="Luxo Economy Swing Arm Lamp"/>
    <n v="39.880000000000003"/>
    <n v="2"/>
    <n v="0"/>
    <n v="11.166400000000003"/>
  </r>
  <r>
    <n v="9214"/>
    <s v="CA-2014-144071"/>
    <x v="589"/>
    <d v="2014-12-15T00:00:00"/>
    <s v="Standard Class"/>
    <s v="DJ-13420"/>
    <s v="Denny Joy"/>
    <x v="1"/>
    <s v="United States"/>
    <s v="San Francisco"/>
    <x v="1"/>
    <n v="94110"/>
    <x v="1"/>
    <s v="FUR-FU-10000758"/>
    <x v="0"/>
    <x v="5"/>
    <s v="DAX Natural Wood-Tone Poster Frame"/>
    <n v="79.44"/>
    <n v="3"/>
    <n v="0"/>
    <n v="28.598399999999994"/>
  </r>
  <r>
    <n v="9215"/>
    <s v="US-2017-120908"/>
    <x v="1033"/>
    <d v="2017-10-02T00:00:00"/>
    <s v="First Class"/>
    <s v="BF-10975"/>
    <s v="Barbara Fisher"/>
    <x v="1"/>
    <s v="United States"/>
    <s v="Philadelphia"/>
    <x v="9"/>
    <n v="19120"/>
    <x v="3"/>
    <s v="OFF-LA-10004677"/>
    <x v="1"/>
    <x v="2"/>
    <s v="Self-Adhesive Address Labels for Typewriters with Dispenser Box"/>
    <n v="20.664000000000001"/>
    <n v="7"/>
    <n v="0.2"/>
    <n v="6.9741"/>
  </r>
  <r>
    <n v="9216"/>
    <s v="CA-2016-152646"/>
    <x v="831"/>
    <d v="2016-11-26T00:00:00"/>
    <s v="Standard Class"/>
    <s v="TH-21235"/>
    <s v="Tiffany House"/>
    <x v="1"/>
    <s v="United States"/>
    <s v="Los Angeles"/>
    <x v="1"/>
    <n v="90049"/>
    <x v="1"/>
    <s v="OFF-PA-10004451"/>
    <x v="1"/>
    <x v="10"/>
    <s v="Xerox 222"/>
    <n v="32.400000000000006"/>
    <n v="5"/>
    <n v="0"/>
    <n v="15.552000000000001"/>
  </r>
  <r>
    <n v="9217"/>
    <s v="CA-2017-103765"/>
    <x v="221"/>
    <d v="2017-11-30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s v="First Class"/>
    <s v="AW-10930"/>
    <s v="Arthur Wiediger"/>
    <x v="2"/>
    <s v="United States"/>
    <s v="Minneapolis"/>
    <x v="11"/>
    <n v="55407"/>
    <x v="2"/>
    <s v="OFF-EN-10004459"/>
    <x v="1"/>
    <x v="12"/>
    <s v="Security-Tint Envelopes"/>
    <n v="15.28"/>
    <n v="2"/>
    <n v="0"/>
    <n v="7.4871999999999996"/>
  </r>
  <r>
    <n v="9219"/>
    <s v="US-2015-164238"/>
    <x v="748"/>
    <d v="2015-08-20T00:00:00"/>
    <s v="Standard Class"/>
    <s v="JW-15955"/>
    <s v="Joni Wasserman"/>
    <x v="0"/>
    <s v="United States"/>
    <s v="Philadelphia"/>
    <x v="9"/>
    <n v="19120"/>
    <x v="3"/>
    <s v="OFF-ST-10002352"/>
    <x v="1"/>
    <x v="4"/>
    <s v="Iris Project Case"/>
    <n v="44.688000000000002"/>
    <n v="7"/>
    <n v="0.2"/>
    <n v="3.3515999999999977"/>
  </r>
  <r>
    <n v="9220"/>
    <s v="US-2015-164238"/>
    <x v="748"/>
    <d v="2015-08-20T00:00:00"/>
    <s v="Standard Class"/>
    <s v="JW-15955"/>
    <s v="Joni Wasserman"/>
    <x v="0"/>
    <s v="United States"/>
    <s v="Philadelphia"/>
    <x v="9"/>
    <n v="19120"/>
    <x v="3"/>
    <s v="FUR-BO-10000780"/>
    <x v="0"/>
    <x v="0"/>
    <s v="O'Sullivan Plantations 2-Door Library in Landvery Oak"/>
    <n v="301.46999999999997"/>
    <n v="3"/>
    <n v="0.5"/>
    <n v="-204.99959999999996"/>
  </r>
  <r>
    <n v="9221"/>
    <s v="CA-2017-103212"/>
    <x v="119"/>
    <d v="2017-10-14T00:00:00"/>
    <s v="First Class"/>
    <s v="MH-18025"/>
    <s v="Michelle Huthwaite"/>
    <x v="0"/>
    <s v="United States"/>
    <s v="Lafayette"/>
    <x v="28"/>
    <n v="70506"/>
    <x v="0"/>
    <s v="OFF-LA-10000248"/>
    <x v="1"/>
    <x v="2"/>
    <s v="Avery 52"/>
    <n v="11.07"/>
    <n v="3"/>
    <n v="0"/>
    <n v="5.2028999999999996"/>
  </r>
  <r>
    <n v="9222"/>
    <s v="CA-2017-103212"/>
    <x v="119"/>
    <d v="2017-10-14T00:00:00"/>
    <s v="First Class"/>
    <s v="MH-18025"/>
    <s v="Michelle Huthwaite"/>
    <x v="0"/>
    <s v="United States"/>
    <s v="Lafayette"/>
    <x v="28"/>
    <n v="70506"/>
    <x v="0"/>
    <s v="FUR-TA-10003473"/>
    <x v="0"/>
    <x v="3"/>
    <s v="Bretford Rectangular Conference Table Tops"/>
    <n v="1504.52"/>
    <n v="4"/>
    <n v="0"/>
    <n v="346.03960000000006"/>
  </r>
  <r>
    <n v="9223"/>
    <s v="CA-2017-103212"/>
    <x v="119"/>
    <d v="2017-10-14T00:00:00"/>
    <s v="First Class"/>
    <s v="MH-18025"/>
    <s v="Michelle Huthwaite"/>
    <x v="0"/>
    <s v="United States"/>
    <s v="Lafayette"/>
    <x v="28"/>
    <n v="70506"/>
    <x v="0"/>
    <s v="OFF-PA-10004355"/>
    <x v="1"/>
    <x v="10"/>
    <s v="Xerox 231"/>
    <n v="25.92"/>
    <n v="4"/>
    <n v="0"/>
    <n v="12.441600000000001"/>
  </r>
  <r>
    <n v="9224"/>
    <s v="CA-2017-121160"/>
    <x v="259"/>
    <d v="2017-11-04T00:00:00"/>
    <s v="Same Day"/>
    <s v="FM-14290"/>
    <s v="Frank Merwin"/>
    <x v="2"/>
    <s v="United States"/>
    <s v="Bryan"/>
    <x v="5"/>
    <n v="77803"/>
    <x v="2"/>
    <s v="OFF-BI-10001308"/>
    <x v="1"/>
    <x v="8"/>
    <s v="GBC Standard Plastic Binding Systems' Combs"/>
    <n v="7.5359999999999987"/>
    <n v="6"/>
    <n v="0.8"/>
    <n v="-13.188000000000009"/>
  </r>
  <r>
    <n v="9225"/>
    <s v="CA-2017-121160"/>
    <x v="259"/>
    <d v="2017-11-04T00:00:00"/>
    <s v="Same Day"/>
    <s v="FM-14290"/>
    <s v="Frank Merwin"/>
    <x v="2"/>
    <s v="United States"/>
    <s v="Bryan"/>
    <x v="5"/>
    <n v="77803"/>
    <x v="2"/>
    <s v="OFF-BI-10003094"/>
    <x v="1"/>
    <x v="8"/>
    <s v="Self-Adhesive Ring Binder Labels"/>
    <n v="1.4079999999999997"/>
    <n v="2"/>
    <n v="0.8"/>
    <n v="-2.3232000000000008"/>
  </r>
  <r>
    <n v="9226"/>
    <s v="CA-2017-121160"/>
    <x v="259"/>
    <d v="2017-11-04T00:00:00"/>
    <s v="Same Day"/>
    <s v="FM-14290"/>
    <s v="Frank Merwin"/>
    <x v="2"/>
    <s v="United States"/>
    <s v="Bryan"/>
    <x v="5"/>
    <n v="77803"/>
    <x v="2"/>
    <s v="OFF-BI-10004040"/>
    <x v="1"/>
    <x v="8"/>
    <s v="Wilson Jones Impact Binders"/>
    <n v="4.1439999999999992"/>
    <n v="4"/>
    <n v="0.8"/>
    <n v="-6.4232000000000014"/>
  </r>
  <r>
    <n v="9227"/>
    <s v="CA-2017-121160"/>
    <x v="259"/>
    <d v="2017-11-04T00:00:00"/>
    <s v="Same Day"/>
    <s v="FM-14290"/>
    <s v="Frank Merwin"/>
    <x v="2"/>
    <s v="United States"/>
    <s v="Bryan"/>
    <x v="5"/>
    <n v="77803"/>
    <x v="2"/>
    <s v="OFF-ST-10002485"/>
    <x v="1"/>
    <x v="4"/>
    <s v="Rogers Deluxe File Chest"/>
    <n v="52.751999999999995"/>
    <n v="3"/>
    <n v="0.2"/>
    <n v="-12.528600000000001"/>
  </r>
  <r>
    <n v="9228"/>
    <s v="CA-2017-140515"/>
    <x v="498"/>
    <d v="2017-03-24T00:00:00"/>
    <s v="Standard Class"/>
    <s v="GZ-14545"/>
    <s v="George Zrebassa"/>
    <x v="1"/>
    <s v="United States"/>
    <s v="Los Angeles"/>
    <x v="1"/>
    <n v="90008"/>
    <x v="1"/>
    <s v="OFF-AP-10001205"/>
    <x v="1"/>
    <x v="9"/>
    <s v="Belkin 5 Outlet SurgeMaster Power Centers"/>
    <n v="381.35999999999996"/>
    <n v="7"/>
    <n v="0"/>
    <n v="106.78080000000003"/>
  </r>
  <r>
    <n v="9229"/>
    <s v="CA-2014-153619"/>
    <x v="935"/>
    <d v="2014-11-03T00:00:00"/>
    <s v="Same Day"/>
    <s v="TC-21535"/>
    <s v="Tracy Collins"/>
    <x v="2"/>
    <s v="United States"/>
    <s v="Los Angeles"/>
    <x v="1"/>
    <n v="90049"/>
    <x v="1"/>
    <s v="OFF-AR-10001868"/>
    <x v="1"/>
    <x v="6"/>
    <s v="Prang Dustless Chalk Sticks"/>
    <n v="6.72"/>
    <n v="4"/>
    <n v="0"/>
    <n v="3.36"/>
  </r>
  <r>
    <n v="9230"/>
    <s v="CA-2017-133718"/>
    <x v="283"/>
    <d v="2017-07-26T00:00:00"/>
    <s v="First Class"/>
    <s v="TB-21520"/>
    <s v="Tracy Blumstein"/>
    <x v="0"/>
    <s v="United States"/>
    <s v="Los Angeles"/>
    <x v="1"/>
    <n v="90045"/>
    <x v="1"/>
    <s v="OFF-BI-10003429"/>
    <x v="1"/>
    <x v="8"/>
    <s v="Cardinal HOLDit! Binder Insert Strips,Extra Strips"/>
    <n v="15.192"/>
    <n v="3"/>
    <n v="0.2"/>
    <n v="5.5070999999999994"/>
  </r>
  <r>
    <n v="9231"/>
    <s v="CA-2017-133718"/>
    <x v="283"/>
    <d v="2017-07-26T00:00:00"/>
    <s v="First Class"/>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s v="Standard Class"/>
    <s v="RP-19390"/>
    <s v="Resi Pölking"/>
    <x v="0"/>
    <s v="United States"/>
    <s v="Phoenix"/>
    <x v="16"/>
    <n v="85023"/>
    <x v="1"/>
    <s v="OFF-BI-10003650"/>
    <x v="1"/>
    <x v="8"/>
    <s v="GBC DocuBind 300 Electric Binding Machine"/>
    <n v="946.76400000000024"/>
    <n v="6"/>
    <n v="0.7"/>
    <n v="-694.29359999999997"/>
  </r>
  <r>
    <n v="9233"/>
    <s v="CA-2016-126732"/>
    <x v="476"/>
    <d v="2016-09-06T00:00:00"/>
    <s v="Standard Class"/>
    <s v="LR-16915"/>
    <s v="Lena Radford"/>
    <x v="0"/>
    <s v="United States"/>
    <s v="Los Angeles"/>
    <x v="1"/>
    <n v="90036"/>
    <x v="1"/>
    <s v="FUR-FU-10001889"/>
    <x v="0"/>
    <x v="5"/>
    <s v="Ultra Door Pull Handle"/>
    <n v="94.679999999999993"/>
    <n v="9"/>
    <n v="0"/>
    <n v="31.244399999999995"/>
  </r>
  <r>
    <n v="9234"/>
    <s v="CA-2016-126732"/>
    <x v="476"/>
    <d v="2016-09-06T00:00:00"/>
    <s v="Standard Class"/>
    <s v="LR-16915"/>
    <s v="Lena Radford"/>
    <x v="0"/>
    <s v="United States"/>
    <s v="Los Angeles"/>
    <x v="1"/>
    <n v="90036"/>
    <x v="1"/>
    <s v="OFF-ST-10000321"/>
    <x v="1"/>
    <x v="4"/>
    <s v="Akro Stacking Bins"/>
    <n v="23.669999999999998"/>
    <n v="3"/>
    <n v="0"/>
    <n v="0.94679999999999698"/>
  </r>
  <r>
    <n v="9235"/>
    <s v="CA-2016-126732"/>
    <x v="476"/>
    <d v="2016-09-06T00:00:00"/>
    <s v="Standard Class"/>
    <s v="LR-16915"/>
    <s v="Lena Radford"/>
    <x v="0"/>
    <s v="United States"/>
    <s v="Los Angeles"/>
    <x v="1"/>
    <n v="90036"/>
    <x v="1"/>
    <s v="TEC-PH-10001530"/>
    <x v="2"/>
    <x v="7"/>
    <s v="Cisco Unified IP Phone 7945G VoIP phone"/>
    <n v="1091.1680000000001"/>
    <n v="4"/>
    <n v="0.2"/>
    <n v="68.197999999999979"/>
  </r>
  <r>
    <n v="9236"/>
    <s v="CA-2016-126732"/>
    <x v="476"/>
    <d v="2016-09-06T00:00:00"/>
    <s v="Standard Class"/>
    <s v="LR-16915"/>
    <s v="Lena Radford"/>
    <x v="0"/>
    <s v="United States"/>
    <s v="Los Angeles"/>
    <x v="1"/>
    <n v="90036"/>
    <x v="1"/>
    <s v="OFF-AR-10004752"/>
    <x v="1"/>
    <x v="6"/>
    <s v="Blackstonian Pencils"/>
    <n v="18.689999999999998"/>
    <n v="7"/>
    <n v="0"/>
    <n v="5.2332000000000001"/>
  </r>
  <r>
    <n v="9237"/>
    <s v="CA-2016-126732"/>
    <x v="476"/>
    <d v="2016-09-06T00:00:00"/>
    <s v="Standard Class"/>
    <s v="LR-16915"/>
    <s v="Lena Radford"/>
    <x v="0"/>
    <s v="United States"/>
    <s v="Los Angeles"/>
    <x v="1"/>
    <n v="90036"/>
    <x v="1"/>
    <s v="FUR-TA-10001539"/>
    <x v="0"/>
    <x v="3"/>
    <s v="Chromcraft Rectangular Conference Tables"/>
    <n v="568.72800000000007"/>
    <n v="3"/>
    <n v="0.2"/>
    <n v="28.436399999999935"/>
  </r>
  <r>
    <n v="9238"/>
    <s v="CA-2016-126732"/>
    <x v="476"/>
    <d v="2016-09-06T00:00:00"/>
    <s v="Standard Class"/>
    <s v="LR-16915"/>
    <s v="Lena Radford"/>
    <x v="0"/>
    <s v="United States"/>
    <s v="Los Angeles"/>
    <x v="1"/>
    <n v="90036"/>
    <x v="1"/>
    <s v="OFF-BI-10001553"/>
    <x v="1"/>
    <x v="8"/>
    <s v="SpineVue Locking Slant-D Ring Binders by Cardinal"/>
    <n v="7.3120000000000012"/>
    <n v="1"/>
    <n v="0.2"/>
    <n v="2.5591999999999997"/>
  </r>
  <r>
    <n v="9239"/>
    <s v="CA-2017-138156"/>
    <x v="512"/>
    <d v="2017-02-14T00:00:00"/>
    <s v="First Class"/>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s v="Standard Class"/>
    <s v="NB-18655"/>
    <s v="Nona Balk"/>
    <x v="1"/>
    <s v="United States"/>
    <s v="Tallahassee"/>
    <x v="2"/>
    <n v="32303"/>
    <x v="0"/>
    <s v="OFF-PA-10001685"/>
    <x v="1"/>
    <x v="10"/>
    <s v="Easy-staple paper"/>
    <n v="56.783999999999999"/>
    <n v="7"/>
    <n v="0.2"/>
    <n v="20.584200000000003"/>
  </r>
  <r>
    <n v="9241"/>
    <s v="CA-2017-110310"/>
    <x v="855"/>
    <d v="2017-11-02T00:00:00"/>
    <s v="Standard Class"/>
    <s v="NB-18655"/>
    <s v="Nona Balk"/>
    <x v="1"/>
    <s v="United States"/>
    <s v="Tallahassee"/>
    <x v="2"/>
    <n v="32303"/>
    <x v="0"/>
    <s v="OFF-BI-10001097"/>
    <x v="1"/>
    <x v="8"/>
    <s v="Avery Hole Reinforcements"/>
    <n v="5.6070000000000011"/>
    <n v="3"/>
    <n v="0.7"/>
    <n v="-3.9248999999999974"/>
  </r>
  <r>
    <n v="9242"/>
    <s v="CA-2017-110310"/>
    <x v="855"/>
    <d v="2017-11-02T00:00:00"/>
    <s v="Standard Class"/>
    <s v="NB-18655"/>
    <s v="Nona Balk"/>
    <x v="1"/>
    <s v="United States"/>
    <s v="Tallahassee"/>
    <x v="2"/>
    <n v="32303"/>
    <x v="0"/>
    <s v="OFF-AR-10001662"/>
    <x v="1"/>
    <x v="6"/>
    <s v="Rogers Handheld Barrel Pencil Sharpener"/>
    <n v="6.5760000000000005"/>
    <n v="3"/>
    <n v="0.2"/>
    <n v="0.57540000000000058"/>
  </r>
  <r>
    <n v="9243"/>
    <s v="CA-2014-113271"/>
    <x v="868"/>
    <d v="2014-07-14T00:00:00"/>
    <s v="Standard Class"/>
    <s v="DS-13030"/>
    <s v="Darrin Sayre"/>
    <x v="2"/>
    <s v="United States"/>
    <s v="San Francisco"/>
    <x v="1"/>
    <n v="94122"/>
    <x v="1"/>
    <s v="OFF-BI-10002609"/>
    <x v="1"/>
    <x v="8"/>
    <s v="Avery Hidden Tab Dividers for Binding Systems"/>
    <n v="14.303999999999998"/>
    <n v="6"/>
    <n v="0.2"/>
    <n v="4.6487999999999987"/>
  </r>
  <r>
    <n v="9244"/>
    <s v="CA-2014-113271"/>
    <x v="868"/>
    <d v="2014-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s v="Standard Class"/>
    <s v="DS-13030"/>
    <s v="Darrin Sayre"/>
    <x v="2"/>
    <s v="United States"/>
    <s v="San Francisco"/>
    <x v="1"/>
    <n v="94122"/>
    <x v="1"/>
    <s v="OFF-AR-10003251"/>
    <x v="1"/>
    <x v="6"/>
    <s v="Prang Drawing Pencil Set"/>
    <n v="5.56"/>
    <n v="2"/>
    <n v="0"/>
    <n v="2.2239999999999998"/>
  </r>
  <r>
    <n v="9246"/>
    <s v="CA-2014-113271"/>
    <x v="868"/>
    <d v="2014-07-14T00:00:00"/>
    <s v="Standard Class"/>
    <s v="DS-13030"/>
    <s v="Darrin Sayre"/>
    <x v="2"/>
    <s v="United States"/>
    <s v="San Francisco"/>
    <x v="1"/>
    <n v="94122"/>
    <x v="1"/>
    <s v="OFF-PA-10002365"/>
    <x v="1"/>
    <x v="10"/>
    <s v="Xerox 1967"/>
    <n v="32.400000000000006"/>
    <n v="5"/>
    <n v="0"/>
    <n v="15.552000000000001"/>
  </r>
  <r>
    <n v="9247"/>
    <s v="CA-2017-130106"/>
    <x v="1053"/>
    <d v="2017-05-26T00:00:00"/>
    <s v="Standard Class"/>
    <s v="VF-21715"/>
    <s v="Vicky Freymann"/>
    <x v="2"/>
    <s v="United States"/>
    <s v="San Francisco"/>
    <x v="1"/>
    <n v="94109"/>
    <x v="1"/>
    <s v="OFF-AR-10003651"/>
    <x v="1"/>
    <x v="6"/>
    <s v="Newell 350"/>
    <n v="9.84"/>
    <n v="3"/>
    <n v="0"/>
    <n v="2.8535999999999988"/>
  </r>
  <r>
    <n v="9248"/>
    <s v="CA-2017-130106"/>
    <x v="1053"/>
    <d v="2017-05-26T00:00:00"/>
    <s v="Standard Class"/>
    <s v="VF-21715"/>
    <s v="Vicky Freymann"/>
    <x v="2"/>
    <s v="United States"/>
    <s v="San Francisco"/>
    <x v="1"/>
    <n v="94109"/>
    <x v="1"/>
    <s v="OFF-AR-10003732"/>
    <x v="1"/>
    <x v="6"/>
    <s v="Newell 333"/>
    <n v="2.78"/>
    <n v="1"/>
    <n v="0"/>
    <n v="0.72279999999999989"/>
  </r>
  <r>
    <n v="9249"/>
    <s v="CA-2016-127761"/>
    <x v="338"/>
    <d v="2016-11-14T00:00:00"/>
    <s v="Standard Class"/>
    <s v="SW-20275"/>
    <s v="Scott Williamson"/>
    <x v="0"/>
    <s v="United States"/>
    <s v="New York City"/>
    <x v="15"/>
    <n v="10009"/>
    <x v="3"/>
    <s v="OFF-BI-10002557"/>
    <x v="1"/>
    <x v="8"/>
    <s v="Presstex Flexible Ring Binders"/>
    <n v="3.64"/>
    <n v="1"/>
    <n v="0.2"/>
    <n v="1.3649999999999998"/>
  </r>
  <r>
    <n v="9250"/>
    <s v="CA-2016-127761"/>
    <x v="338"/>
    <d v="2016-11-14T00:00:00"/>
    <s v="Standard Class"/>
    <s v="SW-20275"/>
    <s v="Scott Williamson"/>
    <x v="0"/>
    <s v="United States"/>
    <s v="New York City"/>
    <x v="15"/>
    <n v="10009"/>
    <x v="3"/>
    <s v="TEC-PH-10003691"/>
    <x v="2"/>
    <x v="7"/>
    <s v="BlackBerry Q10"/>
    <n v="881.93"/>
    <n v="7"/>
    <n v="0"/>
    <n v="220.48250000000002"/>
  </r>
  <r>
    <n v="9251"/>
    <s v="CA-2016-105354"/>
    <x v="499"/>
    <d v="2016-12-06T00:00:00"/>
    <s v="Standard Class"/>
    <s v="PW-19030"/>
    <s v="Pauline Webber"/>
    <x v="1"/>
    <s v="United States"/>
    <s v="Marion"/>
    <x v="23"/>
    <n v="52302"/>
    <x v="2"/>
    <s v="OFF-BI-10001107"/>
    <x v="1"/>
    <x v="8"/>
    <s v="GBC White Gloss Covers, Plain Front"/>
    <n v="115.84"/>
    <n v="8"/>
    <n v="0"/>
    <n v="54.444800000000001"/>
  </r>
  <r>
    <n v="9252"/>
    <s v="CA-2017-155712"/>
    <x v="580"/>
    <d v="2017-03-08T00:00:00"/>
    <s v="Standard Class"/>
    <s v="KD-16615"/>
    <s v="Ken Dana"/>
    <x v="1"/>
    <s v="United States"/>
    <s v="Los Angeles"/>
    <x v="1"/>
    <n v="90008"/>
    <x v="1"/>
    <s v="OFF-BI-10004224"/>
    <x v="1"/>
    <x v="8"/>
    <s v="Catalog Binders with Expanding Posts"/>
    <n v="107.64800000000001"/>
    <n v="2"/>
    <n v="0.2"/>
    <n v="33.639999999999986"/>
  </r>
  <r>
    <n v="9253"/>
    <s v="CA-2017-102309"/>
    <x v="397"/>
    <d v="2017-09-25T00:00:00"/>
    <s v="Second Class"/>
    <s v="DO-13645"/>
    <s v="Doug O'Connell"/>
    <x v="0"/>
    <s v="United States"/>
    <s v="Pine Bluff"/>
    <x v="36"/>
    <n v="71603"/>
    <x v="0"/>
    <s v="TEC-AC-10001114"/>
    <x v="2"/>
    <x v="11"/>
    <s v="Microsoft Wireless Mobile Mouse 4000"/>
    <n v="199.95000000000002"/>
    <n v="5"/>
    <n v="0"/>
    <n v="63.983999999999988"/>
  </r>
  <r>
    <n v="9254"/>
    <s v="CA-2017-102309"/>
    <x v="397"/>
    <d v="2017-09-25T00:00:00"/>
    <s v="Second Class"/>
    <s v="DO-13645"/>
    <s v="Doug O'Connell"/>
    <x v="0"/>
    <s v="United States"/>
    <s v="Pine Bluff"/>
    <x v="36"/>
    <n v="71603"/>
    <x v="0"/>
    <s v="OFF-PA-10002005"/>
    <x v="1"/>
    <x v="10"/>
    <s v="Xerox 225"/>
    <n v="12.96"/>
    <n v="2"/>
    <n v="0"/>
    <n v="6.2208000000000006"/>
  </r>
  <r>
    <n v="9255"/>
    <s v="CA-2014-168368"/>
    <x v="1058"/>
    <d v="2014-02-15T00:00:00"/>
    <s v="Second Class"/>
    <s v="GA-14725"/>
    <s v="Guy Armstrong"/>
    <x v="0"/>
    <s v="United States"/>
    <s v="Columbia"/>
    <x v="25"/>
    <n v="65203"/>
    <x v="2"/>
    <s v="FUR-CH-10001146"/>
    <x v="0"/>
    <x v="1"/>
    <s v="Global Value Mid-Back Manager's Chair, Gray"/>
    <n v="60.89"/>
    <n v="1"/>
    <n v="0"/>
    <n v="15.222499999999997"/>
  </r>
  <r>
    <n v="9256"/>
    <s v="CA-2014-168368"/>
    <x v="1058"/>
    <d v="2014-02-15T00:00:00"/>
    <s v="Second Class"/>
    <s v="GA-14725"/>
    <s v="Guy Armstrong"/>
    <x v="0"/>
    <s v="United States"/>
    <s v="Columbia"/>
    <x v="25"/>
    <n v="65203"/>
    <x v="2"/>
    <s v="OFF-LA-10004853"/>
    <x v="1"/>
    <x v="2"/>
    <s v="Avery 483"/>
    <n v="14.940000000000001"/>
    <n v="3"/>
    <n v="0"/>
    <n v="6.8723999999999998"/>
  </r>
  <r>
    <n v="9257"/>
    <s v="CA-2014-168368"/>
    <x v="1058"/>
    <d v="2014-02-15T00:00:00"/>
    <s v="Second Class"/>
    <s v="GA-14725"/>
    <s v="Guy Armstrong"/>
    <x v="0"/>
    <s v="United States"/>
    <s v="Columbia"/>
    <x v="25"/>
    <n v="65203"/>
    <x v="2"/>
    <s v="OFF-BI-10004728"/>
    <x v="1"/>
    <x v="8"/>
    <s v="Wilson Jones Turn Tabs Binder Tool for Ring Binders"/>
    <n v="9.64"/>
    <n v="2"/>
    <n v="0"/>
    <n v="4.4344000000000001"/>
  </r>
  <r>
    <n v="9258"/>
    <s v="CA-2014-168368"/>
    <x v="1058"/>
    <d v="2014-02-15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s v="Second Class"/>
    <s v="GA-14725"/>
    <s v="Guy Armstrong"/>
    <x v="0"/>
    <s v="United States"/>
    <s v="Columbia"/>
    <x v="25"/>
    <n v="65203"/>
    <x v="2"/>
    <s v="OFF-BI-10004654"/>
    <x v="1"/>
    <x v="8"/>
    <s v="VariCap6 Expandable Binder"/>
    <n v="51.900000000000006"/>
    <n v="3"/>
    <n v="0"/>
    <n v="24.393000000000001"/>
  </r>
  <r>
    <n v="9260"/>
    <s v="CA-2014-168368"/>
    <x v="1058"/>
    <d v="2014-02-15T00:00:00"/>
    <s v="Second Class"/>
    <s v="GA-14725"/>
    <s v="Guy Armstrong"/>
    <x v="0"/>
    <s v="United States"/>
    <s v="Columbia"/>
    <x v="25"/>
    <n v="65203"/>
    <x v="2"/>
    <s v="OFF-ST-10002583"/>
    <x v="1"/>
    <x v="4"/>
    <s v="Fellowes Neat Ideas Storage Cubes"/>
    <n v="64.959999999999994"/>
    <n v="2"/>
    <n v="0"/>
    <n v="2.598399999999998"/>
  </r>
  <r>
    <n v="9261"/>
    <s v="CA-2017-167976"/>
    <x v="343"/>
    <d v="2017-11-14T00:00:00"/>
    <s v="Second Class"/>
    <s v="JL-15505"/>
    <s v="Jeremy Lonsdale"/>
    <x v="0"/>
    <s v="United States"/>
    <s v="Aberdeen"/>
    <x v="44"/>
    <n v="57401"/>
    <x v="2"/>
    <s v="OFF-SU-10004661"/>
    <x v="1"/>
    <x v="14"/>
    <s v="Acme Titanium Bonded Scissors"/>
    <n v="25.5"/>
    <n v="3"/>
    <n v="0"/>
    <n v="6.63"/>
  </r>
  <r>
    <n v="9262"/>
    <s v="CA-2017-111388"/>
    <x v="264"/>
    <d v="2017-09-02T00:00:00"/>
    <s v="Same Day"/>
    <s v="SU-20665"/>
    <s v="Stephanie Ulpright"/>
    <x v="2"/>
    <s v="United States"/>
    <s v="Seattle"/>
    <x v="4"/>
    <n v="98103"/>
    <x v="1"/>
    <s v="FUR-CH-10003061"/>
    <x v="0"/>
    <x v="1"/>
    <s v="Global Leather Task Chair, Black"/>
    <n v="215.976"/>
    <n v="3"/>
    <n v="0.2"/>
    <n v="-2.6997000000000355"/>
  </r>
  <r>
    <n v="9263"/>
    <s v="CA-2015-124499"/>
    <x v="330"/>
    <d v="2015-10-13T00:00:00"/>
    <s v="Standard Class"/>
    <s v="FM-14380"/>
    <s v="Fred McMath"/>
    <x v="0"/>
    <s v="United States"/>
    <s v="Detroit"/>
    <x v="12"/>
    <n v="48227"/>
    <x v="2"/>
    <s v="FUR-CH-10000513"/>
    <x v="0"/>
    <x v="1"/>
    <s v="High-Back Leather Manager's Chair"/>
    <n v="389.97"/>
    <n v="3"/>
    <n v="0"/>
    <n v="35.097300000000004"/>
  </r>
  <r>
    <n v="9264"/>
    <s v="CA-2015-124499"/>
    <x v="330"/>
    <d v="2015-10-13T00:00:00"/>
    <s v="Standard Class"/>
    <s v="FM-14380"/>
    <s v="Fred McMath"/>
    <x v="0"/>
    <s v="United States"/>
    <s v="Detroit"/>
    <x v="12"/>
    <n v="48227"/>
    <x v="2"/>
    <s v="OFF-AP-10002191"/>
    <x v="1"/>
    <x v="9"/>
    <s v="Belkin 8 Outlet SurgeMaster II Gold Surge Protector"/>
    <n v="269.90999999999997"/>
    <n v="5"/>
    <n v="0.1"/>
    <n v="53.982000000000006"/>
  </r>
  <r>
    <n v="9265"/>
    <s v="US-2017-128118"/>
    <x v="221"/>
    <d v="2017-12-01T00:00:00"/>
    <s v="Standard Class"/>
    <s v="MY-17380"/>
    <s v="Maribeth Yedwab"/>
    <x v="1"/>
    <s v="United States"/>
    <s v="Memphis"/>
    <x v="18"/>
    <n v="38109"/>
    <x v="0"/>
    <s v="OFF-BI-10000216"/>
    <x v="1"/>
    <x v="8"/>
    <s v="Mead 1st Gear 2&quot; Zipper Binder, Asst. Colors"/>
    <n v="11.673000000000002"/>
    <n v="3"/>
    <n v="0.7"/>
    <n v="-7.782"/>
  </r>
  <r>
    <n v="9266"/>
    <s v="US-2017-128118"/>
    <x v="221"/>
    <d v="2017-12-01T00:00:00"/>
    <s v="Standard Class"/>
    <s v="MY-17380"/>
    <s v="Maribeth Yedwab"/>
    <x v="1"/>
    <s v="United States"/>
    <s v="Memphis"/>
    <x v="18"/>
    <n v="38109"/>
    <x v="0"/>
    <s v="OFF-EN-10003448"/>
    <x v="1"/>
    <x v="12"/>
    <s v="Peel &amp; Seel Recycled Catalog Envelopes, Brown"/>
    <n v="64.848000000000013"/>
    <n v="7"/>
    <n v="0.2"/>
    <n v="24.317999999999998"/>
  </r>
  <r>
    <n v="9267"/>
    <s v="CA-2014-125759"/>
    <x v="1214"/>
    <d v="2014-02-09T00:00:00"/>
    <s v="First Class"/>
    <s v="NM-18445"/>
    <s v="Nathan Mautz"/>
    <x v="2"/>
    <s v="United States"/>
    <s v="North Las Vegas"/>
    <x v="33"/>
    <n v="89031"/>
    <x v="1"/>
    <s v="FUR-FU-10002111"/>
    <x v="0"/>
    <x v="5"/>
    <s v="Master Caster Door Stop, Large Brown"/>
    <n v="14.56"/>
    <n v="2"/>
    <n v="0"/>
    <n v="5.5327999999999999"/>
  </r>
  <r>
    <n v="9268"/>
    <s v="CA-2015-151869"/>
    <x v="12"/>
    <d v="2015-09-25T00:00:00"/>
    <s v="Same Day"/>
    <s v="CS-11950"/>
    <s v="Carlos Soltero"/>
    <x v="0"/>
    <s v="United States"/>
    <s v="Freeport"/>
    <x v="15"/>
    <n v="11520"/>
    <x v="3"/>
    <s v="FUR-CH-10001545"/>
    <x v="0"/>
    <x v="1"/>
    <s v="Hon Comfortask Task/Swivel Chairs"/>
    <n v="102.58200000000001"/>
    <n v="1"/>
    <n v="0.1"/>
    <n v="6.8388000000000009"/>
  </r>
  <r>
    <n v="9269"/>
    <s v="CA-2015-151869"/>
    <x v="12"/>
    <d v="2015-09-25T00:00:00"/>
    <s v="Same Day"/>
    <s v="CS-11950"/>
    <s v="Carlos Soltero"/>
    <x v="0"/>
    <s v="United States"/>
    <s v="Freeport"/>
    <x v="15"/>
    <n v="11520"/>
    <x v="3"/>
    <s v="OFF-PA-10002947"/>
    <x v="1"/>
    <x v="10"/>
    <s v="Xerox 1923"/>
    <n v="20.04"/>
    <n v="3"/>
    <n v="0"/>
    <n v="9.6191999999999993"/>
  </r>
  <r>
    <n v="9270"/>
    <s v="US-2017-102183"/>
    <x v="170"/>
    <d v="2017-08-28T00:00:00"/>
    <s v="Standard Class"/>
    <s v="PK-19075"/>
    <s v="Pete Kriz"/>
    <x v="0"/>
    <s v="United States"/>
    <s v="New York City"/>
    <x v="15"/>
    <n v="10035"/>
    <x v="3"/>
    <s v="OFF-BI-10003476"/>
    <x v="1"/>
    <x v="8"/>
    <s v="Avery Metallic Poly Binders"/>
    <n v="32.088000000000001"/>
    <n v="7"/>
    <n v="0.2"/>
    <n v="11.2308"/>
  </r>
  <r>
    <n v="9271"/>
    <s v="US-2017-102183"/>
    <x v="170"/>
    <d v="2017-08-28T00:00:00"/>
    <s v="Standard Class"/>
    <s v="PK-19075"/>
    <s v="Pete Kriz"/>
    <x v="0"/>
    <s v="United States"/>
    <s v="New York City"/>
    <x v="15"/>
    <n v="10035"/>
    <x v="3"/>
    <s v="OFF-BI-10001359"/>
    <x v="1"/>
    <x v="8"/>
    <s v="GBC DocuBind TL300 Electric Binding System"/>
    <n v="4305.5520000000006"/>
    <n v="6"/>
    <n v="0.2"/>
    <n v="1453.1237999999996"/>
  </r>
  <r>
    <n v="9272"/>
    <s v="CA-2016-100510"/>
    <x v="536"/>
    <d v="2016-05-17T00:00:00"/>
    <s v="Standard Class"/>
    <s v="HM-14860"/>
    <s v="Harry Marie"/>
    <x v="1"/>
    <s v="United States"/>
    <s v="New York City"/>
    <x v="15"/>
    <n v="10024"/>
    <x v="3"/>
    <s v="FUR-FU-10000320"/>
    <x v="0"/>
    <x v="5"/>
    <s v="OIC Stacking Trays"/>
    <n v="10.02"/>
    <n v="3"/>
    <n v="0"/>
    <n v="4.4088000000000012"/>
  </r>
  <r>
    <n v="9273"/>
    <s v="CA-2016-100510"/>
    <x v="536"/>
    <d v="2016-05-17T00:00:00"/>
    <s v="Standard Class"/>
    <s v="HM-14860"/>
    <s v="Harry Marie"/>
    <x v="1"/>
    <s v="United States"/>
    <s v="New York City"/>
    <x v="15"/>
    <n v="10024"/>
    <x v="3"/>
    <s v="TEC-PH-10001835"/>
    <x v="2"/>
    <x v="7"/>
    <s v="Jawbone JAMBOX Wireless Bluetooth Speaker"/>
    <n v="631.96"/>
    <n v="4"/>
    <n v="0"/>
    <n v="303.3408"/>
  </r>
  <r>
    <n v="9274"/>
    <s v="CA-2017-146983"/>
    <x v="264"/>
    <d v="2017-09-06T00:00:00"/>
    <s v="Standard Class"/>
    <s v="AH-10210"/>
    <s v="Alan Hwang"/>
    <x v="0"/>
    <s v="United States"/>
    <s v="Henderson"/>
    <x v="0"/>
    <n v="42420"/>
    <x v="0"/>
    <s v="OFF-BI-10003650"/>
    <x v="1"/>
    <x v="8"/>
    <s v="GBC DocuBind 300 Electric Binding Machine"/>
    <n v="1577.94"/>
    <n v="3"/>
    <n v="0"/>
    <n v="757.41120000000001"/>
  </r>
  <r>
    <n v="9275"/>
    <s v="US-2014-134054"/>
    <x v="982"/>
    <d v="2014-10-10T00:00:00"/>
    <s v="Same Day"/>
    <s v="FC-14335"/>
    <s v="Fred Chung"/>
    <x v="1"/>
    <s v="United States"/>
    <s v="Albuquerque"/>
    <x v="27"/>
    <n v="87105"/>
    <x v="1"/>
    <s v="OFF-AR-10000937"/>
    <x v="1"/>
    <x v="6"/>
    <s v="Dixon Ticonderoga Core-Lock Colored Pencils, 48-Color Set"/>
    <n v="255.84999999999997"/>
    <n v="7"/>
    <n v="0"/>
    <n v="112.57400000000001"/>
  </r>
  <r>
    <n v="9276"/>
    <s v="CA-2016-113236"/>
    <x v="439"/>
    <d v="2016-05-29T00:00:00"/>
    <s v="Second Class"/>
    <s v="CP-12085"/>
    <s v="Cathy Prescott"/>
    <x v="1"/>
    <s v="United States"/>
    <s v="Delray Beach"/>
    <x v="2"/>
    <n v="33445"/>
    <x v="0"/>
    <s v="OFF-ST-10000532"/>
    <x v="1"/>
    <x v="4"/>
    <s v="Advantus Rolling Drawer Organizers"/>
    <n v="184.70400000000001"/>
    <n v="6"/>
    <n v="0.2"/>
    <n v="13.852799999999995"/>
  </r>
  <r>
    <n v="9277"/>
    <s v="CA-2016-113236"/>
    <x v="439"/>
    <d v="2016-05-29T00:00:00"/>
    <s v="Second Class"/>
    <s v="CP-12085"/>
    <s v="Cathy Prescott"/>
    <x v="1"/>
    <s v="United States"/>
    <s v="Delray Beach"/>
    <x v="2"/>
    <n v="33445"/>
    <x v="0"/>
    <s v="TEC-AC-10001267"/>
    <x v="2"/>
    <x v="11"/>
    <s v="Imation 32GB Pocket Pro USB 3.0 Flash Drive - 32 GB - Black - 1 P ..."/>
    <n v="47.92"/>
    <n v="2"/>
    <n v="0.2"/>
    <n v="11.98"/>
  </r>
  <r>
    <n v="9278"/>
    <s v="CA-2017-122539"/>
    <x v="96"/>
    <d v="2017-12-05T00:00:00"/>
    <s v="Standard Class"/>
    <s v="SC-20305"/>
    <s v="Sean Christensen"/>
    <x v="0"/>
    <s v="United States"/>
    <s v="Philadelphia"/>
    <x v="9"/>
    <n v="19140"/>
    <x v="3"/>
    <s v="OFF-LA-10004853"/>
    <x v="1"/>
    <x v="2"/>
    <s v="Avery 483"/>
    <n v="15.936000000000002"/>
    <n v="4"/>
    <n v="0.2"/>
    <n v="5.1791999999999998"/>
  </r>
  <r>
    <n v="9279"/>
    <s v="CA-2017-122539"/>
    <x v="96"/>
    <d v="2017-12-05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s v="Standard Class"/>
    <s v="SC-20305"/>
    <s v="Sean Christensen"/>
    <x v="0"/>
    <s v="United States"/>
    <s v="Philadelphia"/>
    <x v="9"/>
    <n v="19140"/>
    <x v="3"/>
    <s v="FUR-CH-10003379"/>
    <x v="0"/>
    <x v="1"/>
    <s v="Global Commerce Series High-Back Swivel/Tilt Chairs"/>
    <n v="398.97199999999998"/>
    <n v="2"/>
    <n v="0.3"/>
    <n v="-28.49799999999999"/>
  </r>
  <r>
    <n v="9281"/>
    <s v="CA-2016-166772"/>
    <x v="873"/>
    <d v="2016-09-24T00:00:00"/>
    <s v="Standard Class"/>
    <s v="HJ-14875"/>
    <s v="Heather Jas"/>
    <x v="2"/>
    <s v="United States"/>
    <s v="Seattle"/>
    <x v="4"/>
    <n v="98105"/>
    <x v="1"/>
    <s v="FUR-BO-10002853"/>
    <x v="0"/>
    <x v="0"/>
    <s v="O'Sullivan 5-Shelf Heavy-Duty Bookcases"/>
    <n v="163.88"/>
    <n v="2"/>
    <n v="0"/>
    <n v="40.97"/>
  </r>
  <r>
    <n v="9282"/>
    <s v="US-2017-152898"/>
    <x v="220"/>
    <d v="2017-09-15T00:00:00"/>
    <s v="Standard Class"/>
    <s v="CB-12025"/>
    <s v="Cassandra Brandow"/>
    <x v="0"/>
    <s v="United States"/>
    <s v="Richmond"/>
    <x v="17"/>
    <n v="23223"/>
    <x v="0"/>
    <s v="OFF-AP-10000027"/>
    <x v="1"/>
    <x v="9"/>
    <s v="Hoover Commercial SteamVac"/>
    <n v="67.900000000000006"/>
    <n v="5"/>
    <n v="0"/>
    <n v="20.369999999999997"/>
  </r>
  <r>
    <n v="9283"/>
    <s v="CA-2016-160486"/>
    <x v="945"/>
    <d v="2017-01-04T00:00:00"/>
    <s v="Standard Class"/>
    <s v="EH-14185"/>
    <s v="Evan Henry"/>
    <x v="0"/>
    <s v="United States"/>
    <s v="West Palm Beach"/>
    <x v="2"/>
    <n v="33407"/>
    <x v="0"/>
    <s v="OFF-PA-10002421"/>
    <x v="1"/>
    <x v="10"/>
    <s v="Embossed Ink Jet Note Cards"/>
    <n v="72.224000000000004"/>
    <n v="4"/>
    <n v="0.2"/>
    <n v="25.278400000000001"/>
  </r>
  <r>
    <n v="9284"/>
    <s v="CA-2017-102218"/>
    <x v="264"/>
    <d v="2017-09-04T00:00:00"/>
    <s v="Second Class"/>
    <s v="LW-17215"/>
    <s v="Luke Weiss"/>
    <x v="0"/>
    <s v="United States"/>
    <s v="Fort Collins"/>
    <x v="22"/>
    <n v="80525"/>
    <x v="1"/>
    <s v="OFF-LA-10002475"/>
    <x v="1"/>
    <x v="2"/>
    <s v="Avery 519"/>
    <n v="11.696"/>
    <n v="2"/>
    <n v="0.2"/>
    <n v="3.9473999999999996"/>
  </r>
  <r>
    <n v="9285"/>
    <s v="CA-2014-161032"/>
    <x v="728"/>
    <d v="2014-11-23T00:00:00"/>
    <s v="Standard Class"/>
    <s v="MK-17905"/>
    <s v="Michael Kennedy"/>
    <x v="1"/>
    <s v="United States"/>
    <s v="Franklin"/>
    <x v="6"/>
    <n v="53132"/>
    <x v="2"/>
    <s v="FUR-CH-10001482"/>
    <x v="0"/>
    <x v="1"/>
    <s v="Office Star - Mesh Screen back chair with Vinyl seat"/>
    <n v="392.93999999999994"/>
    <n v="3"/>
    <n v="0"/>
    <n v="43.223399999999984"/>
  </r>
  <r>
    <n v="9286"/>
    <s v="CA-2015-102778"/>
    <x v="82"/>
    <d v="2015-11-24T00:00:00"/>
    <s v="First Class"/>
    <s v="JH-15820"/>
    <s v="John Huston"/>
    <x v="0"/>
    <s v="United States"/>
    <s v="Monroe"/>
    <x v="3"/>
    <n v="28110"/>
    <x v="0"/>
    <s v="FUR-FU-10000087"/>
    <x v="0"/>
    <x v="5"/>
    <s v="Executive Impressions 14&quot; Two-Color Numerals Wall Clock"/>
    <n v="18.175999999999998"/>
    <n v="1"/>
    <n v="0.2"/>
    <n v="4.7712000000000012"/>
  </r>
  <r>
    <n v="9287"/>
    <s v="CA-2017-154011"/>
    <x v="249"/>
    <d v="2017-06-26T00:00:00"/>
    <s v="Standard Class"/>
    <s v="DB-13270"/>
    <s v="Deborah Brumfield"/>
    <x v="2"/>
    <s v="United States"/>
    <s v="Dallas"/>
    <x v="5"/>
    <n v="75081"/>
    <x v="2"/>
    <s v="OFF-BI-10003166"/>
    <x v="1"/>
    <x v="8"/>
    <s v="GBC Plasticlear Binding Covers"/>
    <n v="6.8879999999999981"/>
    <n v="3"/>
    <n v="0.8"/>
    <n v="-11.020800000000005"/>
  </r>
  <r>
    <n v="9288"/>
    <s v="CA-2017-154011"/>
    <x v="249"/>
    <d v="2017-06-26T00:00:00"/>
    <s v="Standard Class"/>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s v="First Class"/>
    <s v="TB-21625"/>
    <s v="Trudy Brown"/>
    <x v="0"/>
    <s v="United States"/>
    <s v="Philadelphia"/>
    <x v="9"/>
    <n v="19134"/>
    <x v="3"/>
    <s v="FUR-CH-10003981"/>
    <x v="0"/>
    <x v="1"/>
    <s v="Global Commerce Series Low-Back Swivel/Tilt Chairs"/>
    <n v="1079.316"/>
    <n v="6"/>
    <n v="0.3"/>
    <n v="-15.418800000000203"/>
  </r>
  <r>
    <n v="9290"/>
    <s v="CA-2014-111857"/>
    <x v="488"/>
    <d v="2014-04-26T00:00:00"/>
    <s v="Second Class"/>
    <s v="NM-18445"/>
    <s v="Nathan Mautz"/>
    <x v="2"/>
    <s v="United States"/>
    <s v="San Francisco"/>
    <x v="1"/>
    <n v="94109"/>
    <x v="1"/>
    <s v="OFF-PA-10001878"/>
    <x v="1"/>
    <x v="10"/>
    <s v="Xerox 1891"/>
    <n v="48.91"/>
    <n v="1"/>
    <n v="0"/>
    <n v="22.987699999999997"/>
  </r>
  <r>
    <n v="9291"/>
    <s v="CA-2014-163650"/>
    <x v="865"/>
    <d v="2014-09-25T00:00:00"/>
    <s v="First Class"/>
    <s v="TT-21220"/>
    <s v="Thomas Thornton"/>
    <x v="0"/>
    <s v="United States"/>
    <s v="Dover"/>
    <x v="13"/>
    <n v="19901"/>
    <x v="3"/>
    <s v="OFF-AR-10002375"/>
    <x v="1"/>
    <x v="6"/>
    <s v="Newell 351"/>
    <n v="9.84"/>
    <n v="3"/>
    <n v="0"/>
    <n v="2.8535999999999988"/>
  </r>
  <r>
    <n v="9292"/>
    <s v="CA-2014-163650"/>
    <x v="865"/>
    <d v="2014-09-25T00:00:00"/>
    <s v="First Class"/>
    <s v="TT-21220"/>
    <s v="Thomas Thornton"/>
    <x v="0"/>
    <s v="United States"/>
    <s v="Dover"/>
    <x v="13"/>
    <n v="19901"/>
    <x v="3"/>
    <s v="OFF-BI-10004965"/>
    <x v="1"/>
    <x v="8"/>
    <s v="Ibico Covers for Plastic or Wire Binding Elements"/>
    <n v="34.5"/>
    <n v="3"/>
    <n v="0"/>
    <n v="15.524999999999999"/>
  </r>
  <r>
    <n v="9293"/>
    <s v="CA-2017-124114"/>
    <x v="580"/>
    <d v="2017-03-02T00:00:00"/>
    <s v="Same Day"/>
    <s v="RS-19765"/>
    <s v="Roland Schwarz"/>
    <x v="1"/>
    <s v="United States"/>
    <s v="Waco"/>
    <x v="5"/>
    <n v="76706"/>
    <x v="2"/>
    <s v="OFF-BI-10004022"/>
    <x v="1"/>
    <x v="8"/>
    <s v="Acco Suede Grain Vinyl Round Ring Binder"/>
    <n v="0.55599999999999983"/>
    <n v="1"/>
    <n v="0.8"/>
    <n v="-0.94520000000000004"/>
  </r>
  <r>
    <n v="9294"/>
    <s v="US-2017-116505"/>
    <x v="701"/>
    <d v="2017-11-21T00:00:00"/>
    <s v="Second Class"/>
    <s v="TB-21625"/>
    <s v="Trudy Brown"/>
    <x v="0"/>
    <s v="United States"/>
    <s v="Hagerstown"/>
    <x v="39"/>
    <n v="21740"/>
    <x v="3"/>
    <s v="OFF-BI-10000050"/>
    <x v="1"/>
    <x v="8"/>
    <s v="Angle-D Binders with Locking Rings, Label Holders"/>
    <n v="43.8"/>
    <n v="6"/>
    <n v="0"/>
    <n v="20.585999999999999"/>
  </r>
  <r>
    <n v="9295"/>
    <s v="CA-2017-161340"/>
    <x v="39"/>
    <d v="2017-06-01T00:00:00"/>
    <s v="Standard Class"/>
    <s v="AM-10360"/>
    <s v="Alice McCarthy"/>
    <x v="1"/>
    <s v="United States"/>
    <s v="Cleveland"/>
    <x v="24"/>
    <n v="44105"/>
    <x v="3"/>
    <s v="OFF-PA-10002464"/>
    <x v="1"/>
    <x v="10"/>
    <s v="HP Office Recycled Paper (20Lb. and 87 Bright)"/>
    <n v="13.872000000000002"/>
    <n v="3"/>
    <n v="0.2"/>
    <n v="5.0286000000000008"/>
  </r>
  <r>
    <n v="9296"/>
    <s v="CA-2017-161340"/>
    <x v="39"/>
    <d v="2017-06-01T00:00:00"/>
    <s v="Standard Class"/>
    <s v="AM-10360"/>
    <s v="Alice McCarthy"/>
    <x v="1"/>
    <s v="United States"/>
    <s v="Cleveland"/>
    <x v="24"/>
    <n v="44105"/>
    <x v="3"/>
    <s v="FUR-BO-10004709"/>
    <x v="0"/>
    <x v="0"/>
    <s v="Bush Westfield Collection Bookcases, Medium Cherry Finish"/>
    <n v="115.96"/>
    <n v="4"/>
    <n v="0.5"/>
    <n v="-64.937599999999989"/>
  </r>
  <r>
    <n v="9297"/>
    <s v="US-2015-163433"/>
    <x v="24"/>
    <d v="2015-04-22T00:00:00"/>
    <s v="Second Class"/>
    <s v="MP-17965"/>
    <s v="Michael Paige"/>
    <x v="1"/>
    <s v="United States"/>
    <s v="Mcallen"/>
    <x v="5"/>
    <n v="78501"/>
    <x v="2"/>
    <s v="TEC-AC-10003590"/>
    <x v="2"/>
    <x v="11"/>
    <s v="TRENDnet 56K USB 2.0 Phone, Internet and Fax Modem"/>
    <n v="41.424000000000007"/>
    <n v="2"/>
    <n v="0.2"/>
    <n v="8.2847999999999971"/>
  </r>
  <r>
    <n v="9298"/>
    <s v="US-2015-163433"/>
    <x v="24"/>
    <d v="2015-04-22T00:00:00"/>
    <s v="Second Class"/>
    <s v="MP-17965"/>
    <s v="Michael Paige"/>
    <x v="1"/>
    <s v="United States"/>
    <s v="Mcallen"/>
    <x v="5"/>
    <n v="78501"/>
    <x v="2"/>
    <s v="TEC-PH-10003357"/>
    <x v="2"/>
    <x v="7"/>
    <s v="Grandstream GXP2100 Mainstream Business Phone"/>
    <n v="244.768"/>
    <n v="4"/>
    <n v="0.2"/>
    <n v="24.476800000000004"/>
  </r>
  <r>
    <n v="9299"/>
    <s v="US-2015-163433"/>
    <x v="24"/>
    <d v="2015-04-22T00:00:00"/>
    <s v="Second Class"/>
    <s v="MP-17965"/>
    <s v="Michael Paige"/>
    <x v="1"/>
    <s v="United States"/>
    <s v="Mcallen"/>
    <x v="5"/>
    <n v="78501"/>
    <x v="2"/>
    <s v="OFF-AR-10003373"/>
    <x v="1"/>
    <x v="6"/>
    <s v="Boston School Pro Electric Pencil Sharpener, 1670"/>
    <n v="74.352000000000004"/>
    <n v="3"/>
    <n v="0.2"/>
    <n v="6.5057999999999971"/>
  </r>
  <r>
    <n v="9300"/>
    <s v="US-2015-163433"/>
    <x v="24"/>
    <d v="2015-04-22T00:00:00"/>
    <s v="Second Class"/>
    <s v="MP-17965"/>
    <s v="Michael Paige"/>
    <x v="1"/>
    <s v="United States"/>
    <s v="Mcallen"/>
    <x v="5"/>
    <n v="78501"/>
    <x v="2"/>
    <s v="OFF-BI-10003676"/>
    <x v="1"/>
    <x v="8"/>
    <s v="GBC Standard Recycled Report Covers, Clear Plastic Sheets"/>
    <n v="4.3119999999999985"/>
    <n v="2"/>
    <n v="0.8"/>
    <n v="-6.8992000000000022"/>
  </r>
  <r>
    <n v="9301"/>
    <s v="US-2015-163433"/>
    <x v="24"/>
    <d v="2015-04-22T00:00:00"/>
    <s v="Second Class"/>
    <s v="MP-17965"/>
    <s v="Michael Paige"/>
    <x v="1"/>
    <s v="United States"/>
    <s v="Mcallen"/>
    <x v="5"/>
    <n v="78501"/>
    <x v="2"/>
    <s v="FUR-CH-10000225"/>
    <x v="0"/>
    <x v="1"/>
    <s v="Global Geo Office Task Chair, Gray"/>
    <n v="56.686"/>
    <n v="1"/>
    <n v="0.3"/>
    <n v="-20.245000000000008"/>
  </r>
  <r>
    <n v="9302"/>
    <s v="US-2015-163433"/>
    <x v="24"/>
    <d v="2015-04-22T00:00:00"/>
    <s v="Second Class"/>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s v="Second Class"/>
    <s v="MP-17965"/>
    <s v="Michael Paige"/>
    <x v="1"/>
    <s v="United States"/>
    <s v="Mcallen"/>
    <x v="5"/>
    <n v="78501"/>
    <x v="2"/>
    <s v="OFF-AR-10003481"/>
    <x v="1"/>
    <x v="6"/>
    <s v="Newell 348"/>
    <n v="7.8719999999999999"/>
    <n v="3"/>
    <n v="0.2"/>
    <n v="0.88559999999999883"/>
  </r>
  <r>
    <n v="9304"/>
    <s v="US-2015-163433"/>
    <x v="24"/>
    <d v="2015-04-22T00:00:00"/>
    <s v="Second Class"/>
    <s v="MP-17965"/>
    <s v="Michael Paige"/>
    <x v="1"/>
    <s v="United States"/>
    <s v="Mcallen"/>
    <x v="5"/>
    <n v="78501"/>
    <x v="2"/>
    <s v="OFF-PA-10003936"/>
    <x v="1"/>
    <x v="10"/>
    <s v="Xerox 1994"/>
    <n v="15.552000000000003"/>
    <n v="3"/>
    <n v="0.2"/>
    <n v="5.4432"/>
  </r>
  <r>
    <n v="9305"/>
    <s v="US-2015-163433"/>
    <x v="24"/>
    <d v="2015-04-22T00:00:00"/>
    <s v="Second Class"/>
    <s v="MP-17965"/>
    <s v="Michael Paige"/>
    <x v="1"/>
    <s v="United States"/>
    <s v="Mcallen"/>
    <x v="5"/>
    <n v="78501"/>
    <x v="2"/>
    <s v="OFF-BI-10000320"/>
    <x v="1"/>
    <x v="8"/>
    <s v="GBC Plastic Binding Combs"/>
    <n v="1.4759999999999998"/>
    <n v="1"/>
    <n v="0.8"/>
    <n v="-2.2877999999999998"/>
  </r>
  <r>
    <n v="9306"/>
    <s v="CA-2015-137603"/>
    <x v="444"/>
    <d v="2015-09-24T00:00:00"/>
    <s v="Standard Class"/>
    <s v="MH-17290"/>
    <s v="Marc Harrigan"/>
    <x v="2"/>
    <s v="United States"/>
    <s v="Santa Fe"/>
    <x v="27"/>
    <n v="87505"/>
    <x v="1"/>
    <s v="OFF-AR-10001972"/>
    <x v="1"/>
    <x v="6"/>
    <s v="Newell 323"/>
    <n v="8.4"/>
    <n v="5"/>
    <n v="0"/>
    <n v="2.1840000000000002"/>
  </r>
  <r>
    <n v="9307"/>
    <s v="CA-2014-128237"/>
    <x v="727"/>
    <d v="2014-03-30T00:00:00"/>
    <s v="Standard Class"/>
    <s v="CA-12265"/>
    <s v="Christina Anderson"/>
    <x v="0"/>
    <s v="United States"/>
    <s v="San Francisco"/>
    <x v="1"/>
    <n v="94110"/>
    <x v="1"/>
    <s v="OFF-AR-10003829"/>
    <x v="1"/>
    <x v="6"/>
    <s v="Newell 35"/>
    <n v="6.56"/>
    <n v="2"/>
    <n v="0"/>
    <n v="1.9023999999999992"/>
  </r>
  <r>
    <n v="9308"/>
    <s v="CA-2014-128237"/>
    <x v="727"/>
    <d v="2014-03-30T00:00:00"/>
    <s v="Standard Class"/>
    <s v="CA-12265"/>
    <s v="Christina Anderson"/>
    <x v="0"/>
    <s v="United States"/>
    <s v="San Francisco"/>
    <x v="1"/>
    <n v="94110"/>
    <x v="1"/>
    <s v="OFF-AR-10003338"/>
    <x v="1"/>
    <x v="6"/>
    <s v="Eberhard Faber 3 1/2&quot; Golf Pencils"/>
    <n v="14.88"/>
    <n v="2"/>
    <n v="0"/>
    <n v="3.7200000000000006"/>
  </r>
  <r>
    <n v="9309"/>
    <s v="CA-2014-128237"/>
    <x v="727"/>
    <d v="2014-03-30T00:00:00"/>
    <s v="Standard Class"/>
    <s v="CA-12265"/>
    <s v="Christina Anderson"/>
    <x v="0"/>
    <s v="United States"/>
    <s v="San Francisco"/>
    <x v="1"/>
    <n v="94110"/>
    <x v="1"/>
    <s v="TEC-AC-10002558"/>
    <x v="2"/>
    <x v="11"/>
    <s v="Imation Swivel Flash Drive USB flash drive - 8 GB"/>
    <n v="45.48"/>
    <n v="4"/>
    <n v="0"/>
    <n v="15.917999999999999"/>
  </r>
  <r>
    <n v="9310"/>
    <s v="CA-2014-128237"/>
    <x v="727"/>
    <d v="2014-03-30T00:00:00"/>
    <s v="Standard Class"/>
    <s v="CA-12265"/>
    <s v="Christina Anderson"/>
    <x v="0"/>
    <s v="United States"/>
    <s v="San Francisco"/>
    <x v="1"/>
    <n v="94110"/>
    <x v="1"/>
    <s v="OFF-AR-10000034"/>
    <x v="1"/>
    <x v="6"/>
    <s v="BIC Brite Liner Grip Highlighters, Assorted, 5/Pack"/>
    <n v="25.44"/>
    <n v="6"/>
    <n v="0"/>
    <n v="9.9215999999999998"/>
  </r>
  <r>
    <n v="9311"/>
    <s v="US-2016-102141"/>
    <x v="370"/>
    <d v="2016-08-31T00:00:00"/>
    <s v="Standard Class"/>
    <s v="KD-16615"/>
    <s v="Ken Dana"/>
    <x v="1"/>
    <s v="United States"/>
    <s v="New York City"/>
    <x v="15"/>
    <n v="10024"/>
    <x v="3"/>
    <s v="OFF-BI-10001510"/>
    <x v="1"/>
    <x v="8"/>
    <s v="Deluxe Heavy-Duty Vinyl Round Ring Binder"/>
    <n v="146.68800000000002"/>
    <n v="8"/>
    <n v="0.2"/>
    <n v="45.839999999999996"/>
  </r>
  <r>
    <n v="9312"/>
    <s v="CA-2017-148642"/>
    <x v="904"/>
    <d v="2017-03-12T00:00:00"/>
    <s v="Standard Class"/>
    <s v="DW-13540"/>
    <s v="Don Weiss"/>
    <x v="0"/>
    <s v="United States"/>
    <s v="Dallas"/>
    <x v="5"/>
    <n v="75220"/>
    <x v="2"/>
    <s v="OFF-LA-10000134"/>
    <x v="1"/>
    <x v="2"/>
    <s v="Avery 511"/>
    <n v="4.9280000000000008"/>
    <n v="2"/>
    <n v="0.2"/>
    <n v="1.7247999999999997"/>
  </r>
  <r>
    <n v="9313"/>
    <s v="CA-2017-148642"/>
    <x v="904"/>
    <d v="2017-03-12T00:00:00"/>
    <s v="Standard Class"/>
    <s v="DW-13540"/>
    <s v="Don Weiss"/>
    <x v="0"/>
    <s v="United States"/>
    <s v="Dallas"/>
    <x v="5"/>
    <n v="75220"/>
    <x v="2"/>
    <s v="OFF-AR-10000588"/>
    <x v="1"/>
    <x v="6"/>
    <s v="Newell 345"/>
    <n v="63.488"/>
    <n v="4"/>
    <n v="0.2"/>
    <n v="4.7616000000000014"/>
  </r>
  <r>
    <n v="9314"/>
    <s v="CA-2015-111948"/>
    <x v="1215"/>
    <d v="2015-11-11T00:00:00"/>
    <s v="Same Day"/>
    <s v="AG-10495"/>
    <s v="Andrew Gjertsen"/>
    <x v="1"/>
    <s v="United States"/>
    <s v="Detroit"/>
    <x v="12"/>
    <n v="48234"/>
    <x v="2"/>
    <s v="OFF-ST-10003282"/>
    <x v="1"/>
    <x v="4"/>
    <s v="Advantus 10-Drawer Portable Organizer, Chrome Metal Frame, Smoke Drawers"/>
    <n v="418.32"/>
    <n v="7"/>
    <n v="0"/>
    <n v="117.12960000000004"/>
  </r>
  <r>
    <n v="9315"/>
    <s v="CA-2015-111948"/>
    <x v="1215"/>
    <d v="2015-11-11T00:00:00"/>
    <s v="Same Day"/>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s v="Standard Class"/>
    <s v="JH-16180"/>
    <s v="Justin Hirsh"/>
    <x v="0"/>
    <s v="United States"/>
    <s v="Philadelphia"/>
    <x v="9"/>
    <n v="19140"/>
    <x v="3"/>
    <s v="TEC-PH-10000141"/>
    <x v="2"/>
    <x v="7"/>
    <s v="Clearsounds A400"/>
    <n v="118.78199999999998"/>
    <n v="3"/>
    <n v="0.4"/>
    <n v="-27.715799999999994"/>
  </r>
  <r>
    <n v="9317"/>
    <s v="CA-2016-161907"/>
    <x v="41"/>
    <d v="2016-04-09T00:00:00"/>
    <s v="Standard Class"/>
    <s v="JH-16180"/>
    <s v="Justin Hirsh"/>
    <x v="0"/>
    <s v="United States"/>
    <s v="Philadelphia"/>
    <x v="9"/>
    <n v="19140"/>
    <x v="3"/>
    <s v="OFF-SU-10000646"/>
    <x v="1"/>
    <x v="14"/>
    <s v="Premier Automatic Letter Opener"/>
    <n v="769.18400000000008"/>
    <n v="4"/>
    <n v="0.2"/>
    <n v="-163.45159999999996"/>
  </r>
  <r>
    <n v="9318"/>
    <s v="CA-2017-124940"/>
    <x v="1216"/>
    <d v="2017-02-26T00:00:00"/>
    <s v="Standard Class"/>
    <s v="DK-13090"/>
    <s v="Dave Kipp"/>
    <x v="0"/>
    <s v="United States"/>
    <s v="Carrollton"/>
    <x v="5"/>
    <n v="75007"/>
    <x v="2"/>
    <s v="TEC-AC-10002076"/>
    <x v="2"/>
    <x v="11"/>
    <s v="Microsoft Natural Keyboard Elite"/>
    <n v="47.904000000000003"/>
    <n v="1"/>
    <n v="0.2"/>
    <n v="-2.9940000000000015"/>
  </r>
  <r>
    <n v="9319"/>
    <s v="US-2017-108343"/>
    <x v="228"/>
    <d v="2017-07-25T00:00:00"/>
    <s v="Standard Class"/>
    <s v="AR-10825"/>
    <s v="Anthony Rawles"/>
    <x v="1"/>
    <s v="United States"/>
    <s v="New York City"/>
    <x v="15"/>
    <n v="10009"/>
    <x v="3"/>
    <s v="OFF-PA-10000743"/>
    <x v="1"/>
    <x v="10"/>
    <s v="Xerox 1977"/>
    <n v="13.36"/>
    <n v="2"/>
    <n v="0"/>
    <n v="6.4127999999999998"/>
  </r>
  <r>
    <n v="9320"/>
    <s v="US-2017-108343"/>
    <x v="228"/>
    <d v="2017-07-25T00:00:00"/>
    <s v="Standard Class"/>
    <s v="AR-10825"/>
    <s v="Anthony Rawles"/>
    <x v="1"/>
    <s v="United States"/>
    <s v="New York City"/>
    <x v="15"/>
    <n v="10009"/>
    <x v="3"/>
    <s v="FUR-CH-10002780"/>
    <x v="0"/>
    <x v="1"/>
    <s v="Office Star - Task Chair with Contemporary Loop Arms"/>
    <n v="163.76400000000001"/>
    <n v="2"/>
    <n v="0.1"/>
    <n v="25.474399999999999"/>
  </r>
  <r>
    <n v="9321"/>
    <s v="US-2017-108343"/>
    <x v="228"/>
    <d v="2017-07-25T00:00:00"/>
    <s v="Standard Class"/>
    <s v="AR-10825"/>
    <s v="Anthony Rawles"/>
    <x v="1"/>
    <s v="United States"/>
    <s v="New York City"/>
    <x v="15"/>
    <n v="10009"/>
    <x v="3"/>
    <s v="FUR-FU-10000747"/>
    <x v="0"/>
    <x v="5"/>
    <s v="Tenex B1-RE Series Chair Mats for Low Pile Carpets"/>
    <n v="183.92"/>
    <n v="4"/>
    <n v="0"/>
    <n v="31.266399999999976"/>
  </r>
  <r>
    <n v="9322"/>
    <s v="US-2016-111563"/>
    <x v="254"/>
    <d v="2016-11-08T00:00:00"/>
    <s v="Standard Class"/>
    <s v="SM-20005"/>
    <s v="Sally Matthias"/>
    <x v="0"/>
    <s v="United States"/>
    <s v="Houston"/>
    <x v="5"/>
    <n v="77041"/>
    <x v="2"/>
    <s v="FUR-FU-10002445"/>
    <x v="0"/>
    <x v="5"/>
    <s v="DAX Two-Tone Rosewood/Black Document Frame, Desktop, 5 x 7"/>
    <n v="11.376000000000001"/>
    <n v="3"/>
    <n v="0.6"/>
    <n v="-5.6879999999999988"/>
  </r>
  <r>
    <n v="9323"/>
    <s v="US-2016-111563"/>
    <x v="254"/>
    <d v="2016-11-08T00:00:00"/>
    <s v="Standard Class"/>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s v="Standard Class"/>
    <s v="DB-13660"/>
    <s v="Duane Benoit"/>
    <x v="0"/>
    <s v="United States"/>
    <s v="Los Angeles"/>
    <x v="1"/>
    <n v="90036"/>
    <x v="1"/>
    <s v="OFF-PA-10003641"/>
    <x v="1"/>
    <x v="10"/>
    <s v="Xerox 1909"/>
    <n v="211.04"/>
    <n v="8"/>
    <n v="0"/>
    <n v="97.078399999999988"/>
  </r>
  <r>
    <n v="9325"/>
    <s v="CA-2017-121853"/>
    <x v="397"/>
    <d v="2017-09-29T00:00:00"/>
    <s v="Standard Class"/>
    <s v="DB-13660"/>
    <s v="Duane Benoit"/>
    <x v="0"/>
    <s v="United States"/>
    <s v="Los Angeles"/>
    <x v="1"/>
    <n v="90036"/>
    <x v="1"/>
    <s v="FUR-CH-10003973"/>
    <x v="0"/>
    <x v="1"/>
    <s v="GuestStacker Chair with Chrome Finish Legs"/>
    <n v="594.81600000000003"/>
    <n v="2"/>
    <n v="0.2"/>
    <n v="59.481600000000014"/>
  </r>
  <r>
    <n v="9326"/>
    <s v="CA-2017-121853"/>
    <x v="397"/>
    <d v="2017-09-29T00:00:00"/>
    <s v="Standard Class"/>
    <s v="DB-13660"/>
    <s v="Duane Benoit"/>
    <x v="0"/>
    <s v="United States"/>
    <s v="Los Angeles"/>
    <x v="1"/>
    <n v="90036"/>
    <x v="1"/>
    <s v="OFF-BI-10000977"/>
    <x v="1"/>
    <x v="8"/>
    <s v="Ibico Plastic Spiral Binding Combs"/>
    <n v="72.960000000000008"/>
    <n v="3"/>
    <n v="0.2"/>
    <n v="23.711999999999996"/>
  </r>
  <r>
    <n v="9327"/>
    <s v="US-2017-130687"/>
    <x v="210"/>
    <d v="2017-09-10T00:00:00"/>
    <s v="First Class"/>
    <s v="PF-19225"/>
    <s v="Phillip Flathmann"/>
    <x v="0"/>
    <s v="United States"/>
    <s v="Edmonds"/>
    <x v="4"/>
    <n v="98026"/>
    <x v="1"/>
    <s v="FUR-FU-10004053"/>
    <x v="0"/>
    <x v="5"/>
    <s v="DAX Two-Tone Silver Metal Document Frame"/>
    <n v="80.959999999999994"/>
    <n v="4"/>
    <n v="0"/>
    <n v="34.812800000000003"/>
  </r>
  <r>
    <n v="9328"/>
    <s v="US-2017-130687"/>
    <x v="210"/>
    <d v="2017-09-10T00:00:00"/>
    <s v="First Class"/>
    <s v="PF-19225"/>
    <s v="Phillip Flathmann"/>
    <x v="0"/>
    <s v="United States"/>
    <s v="Edmonds"/>
    <x v="4"/>
    <n v="98026"/>
    <x v="1"/>
    <s v="TEC-PH-10002033"/>
    <x v="2"/>
    <x v="7"/>
    <s v="Konftel 250 Conference phone - Charcoal black"/>
    <n v="455.71199999999999"/>
    <n v="2"/>
    <n v="0.2"/>
    <n v="34.178400000000011"/>
  </r>
  <r>
    <n v="9329"/>
    <s v="US-2017-130687"/>
    <x v="210"/>
    <d v="2017-09-10T00:00:00"/>
    <s v="First Class"/>
    <s v="PF-19225"/>
    <s v="Phillip Flathmann"/>
    <x v="0"/>
    <s v="United States"/>
    <s v="Edmonds"/>
    <x v="4"/>
    <n v="98026"/>
    <x v="1"/>
    <s v="OFF-AR-10004260"/>
    <x v="1"/>
    <x v="6"/>
    <s v="Boston 1799 Powerhouse Electric Pencil Sharpener"/>
    <n v="25.98"/>
    <n v="1"/>
    <n v="0"/>
    <n v="7.2744"/>
  </r>
  <r>
    <n v="9330"/>
    <s v="CA-2015-164497"/>
    <x v="109"/>
    <d v="2015-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s v="Standard Class"/>
    <s v="EB-14110"/>
    <s v="Eugene Barchas"/>
    <x v="0"/>
    <s v="United States"/>
    <s v="New York City"/>
    <x v="15"/>
    <n v="10035"/>
    <x v="3"/>
    <s v="OFF-EN-10001539"/>
    <x v="1"/>
    <x v="12"/>
    <s v="Staple envelope"/>
    <n v="15.56"/>
    <n v="2"/>
    <n v="0"/>
    <n v="7.3132000000000001"/>
  </r>
  <r>
    <n v="9332"/>
    <s v="CA-2016-108056"/>
    <x v="321"/>
    <d v="2016-10-03T00:00:00"/>
    <s v="Standard Class"/>
    <s v="ES-14080"/>
    <s v="Erin Smith"/>
    <x v="1"/>
    <s v="United States"/>
    <s v="Springfield"/>
    <x v="21"/>
    <n v="97477"/>
    <x v="1"/>
    <s v="TEC-PH-10001817"/>
    <x v="2"/>
    <x v="7"/>
    <s v="Wilson Electronics DB Pro Signal Booster"/>
    <n v="859.2"/>
    <n v="3"/>
    <n v="0.2"/>
    <n v="75.180000000000064"/>
  </r>
  <r>
    <n v="9333"/>
    <s v="CA-2017-127726"/>
    <x v="220"/>
    <d v="2017-09-13T00:00:00"/>
    <s v="Second Class"/>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s v="Second Class"/>
    <s v="SS-20410"/>
    <s v="Shahid Shariari"/>
    <x v="0"/>
    <s v="United States"/>
    <s v="Georgetown"/>
    <x v="0"/>
    <n v="40324"/>
    <x v="0"/>
    <s v="OFF-FA-10000992"/>
    <x v="1"/>
    <x v="13"/>
    <s v="Acco Clips to Go Binder Clips, 24 Clips in Two Sizes"/>
    <n v="14.2"/>
    <n v="4"/>
    <n v="0"/>
    <n v="6.6739999999999995"/>
  </r>
  <r>
    <n v="9335"/>
    <s v="CA-2017-110198"/>
    <x v="927"/>
    <d v="2017-05-02T00:00:00"/>
    <s v="First Class"/>
    <s v="AG-10900"/>
    <s v="Arthur Gainer"/>
    <x v="0"/>
    <s v="United States"/>
    <s v="Coral Springs"/>
    <x v="2"/>
    <n v="33065"/>
    <x v="0"/>
    <s v="FUR-BO-10001798"/>
    <x v="0"/>
    <x v="0"/>
    <s v="Bush Somerset Collection Bookcase"/>
    <n v="314.35199999999998"/>
    <n v="3"/>
    <n v="0.2"/>
    <n v="-15.71759999999999"/>
  </r>
  <r>
    <n v="9336"/>
    <s v="CA-2017-110198"/>
    <x v="927"/>
    <d v="2017-05-02T00:00:00"/>
    <s v="First Class"/>
    <s v="AG-10900"/>
    <s v="Arthur Gainer"/>
    <x v="0"/>
    <s v="United States"/>
    <s v="Coral Springs"/>
    <x v="2"/>
    <n v="33065"/>
    <x v="0"/>
    <s v="OFF-LA-10004409"/>
    <x v="1"/>
    <x v="2"/>
    <s v="Avery 492"/>
    <n v="4.6079999999999997"/>
    <n v="2"/>
    <n v="0.2"/>
    <n v="1.4975999999999996"/>
  </r>
  <r>
    <n v="9337"/>
    <s v="CA-2017-130715"/>
    <x v="118"/>
    <d v="2017-09-20T00:00:00"/>
    <s v="Standard Class"/>
    <s v="CY-12745"/>
    <s v="Craig Yedwab"/>
    <x v="1"/>
    <s v="United States"/>
    <s v="San Francisco"/>
    <x v="1"/>
    <n v="94110"/>
    <x v="1"/>
    <s v="OFF-FA-10000621"/>
    <x v="1"/>
    <x v="13"/>
    <s v="OIC Colored Binder Clips, Assorted Sizes"/>
    <n v="17.899999999999999"/>
    <n v="5"/>
    <n v="0"/>
    <n v="8.7710000000000008"/>
  </r>
  <r>
    <n v="9338"/>
    <s v="CA-2014-155264"/>
    <x v="538"/>
    <d v="2014-10-22T00:00:00"/>
    <s v="Second Class"/>
    <s v="RP-19270"/>
    <s v="Rachel Payne"/>
    <x v="1"/>
    <s v="United States"/>
    <s v="San Francisco"/>
    <x v="1"/>
    <n v="94110"/>
    <x v="1"/>
    <s v="OFF-BI-10003196"/>
    <x v="1"/>
    <x v="8"/>
    <s v="Accohide Poly Flexible Ring Binders"/>
    <n v="2.9920000000000004"/>
    <n v="1"/>
    <n v="0.2"/>
    <n v="1.1219999999999999"/>
  </r>
  <r>
    <n v="9339"/>
    <s v="CA-2014-155264"/>
    <x v="538"/>
    <d v="2014-10-22T00:00:00"/>
    <s v="Second Class"/>
    <s v="RP-19270"/>
    <s v="Rachel Payne"/>
    <x v="1"/>
    <s v="United States"/>
    <s v="San Francisco"/>
    <x v="1"/>
    <n v="94110"/>
    <x v="1"/>
    <s v="OFF-BI-10003727"/>
    <x v="1"/>
    <x v="8"/>
    <s v="Avery Durable Slant Ring Binders With Label Holder"/>
    <n v="20.064"/>
    <n v="6"/>
    <n v="0.2"/>
    <n v="7.0223999999999993"/>
  </r>
  <r>
    <n v="9340"/>
    <s v="CA-2014-155264"/>
    <x v="538"/>
    <d v="2014-10-22T00:00:00"/>
    <s v="Second Class"/>
    <s v="RP-19270"/>
    <s v="Rachel Payne"/>
    <x v="1"/>
    <s v="United States"/>
    <s v="San Francisco"/>
    <x v="1"/>
    <n v="94110"/>
    <x v="1"/>
    <s v="OFF-PA-10003228"/>
    <x v="1"/>
    <x v="10"/>
    <s v="Xerox 1917"/>
    <n v="146.72999999999999"/>
    <n v="3"/>
    <n v="0"/>
    <n v="68.963099999999997"/>
  </r>
  <r>
    <n v="9341"/>
    <s v="CA-2014-155264"/>
    <x v="538"/>
    <d v="2014-10-22T00:00:00"/>
    <s v="Second Class"/>
    <s v="RP-19270"/>
    <s v="Rachel Payne"/>
    <x v="1"/>
    <s v="United States"/>
    <s v="San Francisco"/>
    <x v="1"/>
    <n v="94110"/>
    <x v="1"/>
    <s v="OFF-LA-10002787"/>
    <x v="1"/>
    <x v="2"/>
    <s v="Avery 480"/>
    <n v="18.75"/>
    <n v="5"/>
    <n v="0"/>
    <n v="9"/>
  </r>
  <r>
    <n v="9342"/>
    <s v="CA-2014-155264"/>
    <x v="538"/>
    <d v="2014-10-22T00:00:00"/>
    <s v="Second Class"/>
    <s v="RP-19270"/>
    <s v="Rachel Payne"/>
    <x v="1"/>
    <s v="United States"/>
    <s v="San Francisco"/>
    <x v="1"/>
    <n v="94110"/>
    <x v="1"/>
    <s v="TEC-PH-10001305"/>
    <x v="2"/>
    <x v="7"/>
    <s v="Panasonic KX TS208W Corded phone"/>
    <n v="117.57600000000002"/>
    <n v="3"/>
    <n v="0.2"/>
    <n v="11.757600000000011"/>
  </r>
  <r>
    <n v="9343"/>
    <s v="CA-2016-119123"/>
    <x v="69"/>
    <d v="2016-03-18T00:00:00"/>
    <s v="Standard Class"/>
    <s v="DB-13360"/>
    <s v="Dennis Bolton"/>
    <x v="2"/>
    <s v="United States"/>
    <s v="Riverside"/>
    <x v="1"/>
    <n v="92503"/>
    <x v="1"/>
    <s v="OFF-BI-10001036"/>
    <x v="1"/>
    <x v="8"/>
    <s v="Cardinal EasyOpen D-Ring Binders"/>
    <n v="51.184000000000012"/>
    <n v="7"/>
    <n v="0.2"/>
    <n v="19.193999999999999"/>
  </r>
  <r>
    <n v="9344"/>
    <s v="CA-2017-109085"/>
    <x v="922"/>
    <d v="2017-02-20T00:00:00"/>
    <s v="First Class"/>
    <s v="CK-12325"/>
    <s v="Christine Kargatis"/>
    <x v="2"/>
    <s v="United States"/>
    <s v="Troy"/>
    <x v="24"/>
    <n v="45373"/>
    <x v="3"/>
    <s v="FUR-TA-10001086"/>
    <x v="0"/>
    <x v="3"/>
    <s v="SAFCO PlanMaster Boards, 60w x 37-1/2d, White Melamine"/>
    <n v="455.97"/>
    <n v="5"/>
    <n v="0.4"/>
    <n v="-106.39299999999997"/>
  </r>
  <r>
    <n v="9345"/>
    <s v="CA-2017-109085"/>
    <x v="922"/>
    <d v="2017-02-20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s v="First Class"/>
    <s v="CK-12325"/>
    <s v="Christine Kargatis"/>
    <x v="2"/>
    <s v="United States"/>
    <s v="Troy"/>
    <x v="24"/>
    <n v="45373"/>
    <x v="3"/>
    <s v="TEC-PH-10000526"/>
    <x v="2"/>
    <x v="7"/>
    <s v="Vtech CS6719"/>
    <n v="57.593999999999994"/>
    <n v="1"/>
    <n v="0.4"/>
    <n v="-11.518799999999999"/>
  </r>
  <r>
    <n v="9347"/>
    <s v="CA-2017-109085"/>
    <x v="922"/>
    <d v="2017-02-20T00:00:00"/>
    <s v="First Class"/>
    <s v="CK-12325"/>
    <s v="Christine Kargatis"/>
    <x v="2"/>
    <s v="United States"/>
    <s v="Troy"/>
    <x v="24"/>
    <n v="45373"/>
    <x v="3"/>
    <s v="FUR-FU-10004973"/>
    <x v="0"/>
    <x v="5"/>
    <s v="Flat Face Poster Frame"/>
    <n v="30.144000000000002"/>
    <n v="2"/>
    <n v="0.2"/>
    <n v="8.2896000000000001"/>
  </r>
  <r>
    <n v="9348"/>
    <s v="CA-2017-109085"/>
    <x v="922"/>
    <d v="2017-02-20T00:00:00"/>
    <s v="First Class"/>
    <s v="CK-12325"/>
    <s v="Christine Kargatis"/>
    <x v="2"/>
    <s v="United States"/>
    <s v="Troy"/>
    <x v="24"/>
    <n v="45373"/>
    <x v="3"/>
    <s v="FUR-CH-10003981"/>
    <x v="0"/>
    <x v="1"/>
    <s v="Global Commerce Series Low-Back Swivel/Tilt Chairs"/>
    <n v="899.43"/>
    <n v="5"/>
    <n v="0.3"/>
    <n v="-12.84900000000016"/>
  </r>
  <r>
    <n v="9349"/>
    <s v="CA-2016-114860"/>
    <x v="596"/>
    <d v="2016-12-28T00:00:00"/>
    <s v="Standard Class"/>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s v="Standard Class"/>
    <s v="DN-13690"/>
    <s v="Duane Noonan"/>
    <x v="0"/>
    <s v="United States"/>
    <s v="Moreno Valley"/>
    <x v="1"/>
    <n v="92553"/>
    <x v="1"/>
    <s v="FUR-FU-10001934"/>
    <x v="0"/>
    <x v="5"/>
    <s v="Magnifier Swing Arm Lamp"/>
    <n v="41.96"/>
    <n v="2"/>
    <n v="0"/>
    <n v="10.909600000000001"/>
  </r>
  <r>
    <n v="9351"/>
    <s v="CA-2016-159009"/>
    <x v="713"/>
    <d v="2016-09-27T00:00:00"/>
    <s v="Standard Class"/>
    <s v="DP-13105"/>
    <s v="Dave Poirier"/>
    <x v="1"/>
    <s v="United States"/>
    <s v="Seattle"/>
    <x v="4"/>
    <n v="98115"/>
    <x v="1"/>
    <s v="OFF-BI-10004970"/>
    <x v="1"/>
    <x v="8"/>
    <s v="ACCOHIDE 3-Ring Binder, Blue, 1&quot;"/>
    <n v="13.216000000000001"/>
    <n v="4"/>
    <n v="0.2"/>
    <n v="4.4603999999999999"/>
  </r>
  <r>
    <n v="9352"/>
    <s v="CA-2016-159009"/>
    <x v="713"/>
    <d v="2016-09-27T00:00:00"/>
    <s v="Standard Class"/>
    <s v="DP-13105"/>
    <s v="Dave Poirier"/>
    <x v="1"/>
    <s v="United States"/>
    <s v="Seattle"/>
    <x v="4"/>
    <n v="98115"/>
    <x v="1"/>
    <s v="FUR-CH-10003396"/>
    <x v="0"/>
    <x v="1"/>
    <s v="Global Deluxe Steno Chair"/>
    <n v="184.75200000000001"/>
    <n v="3"/>
    <n v="0.2"/>
    <n v="-20.784600000000012"/>
  </r>
  <r>
    <n v="9353"/>
    <s v="CA-2017-148411"/>
    <x v="241"/>
    <d v="2017-09-26T00:00:00"/>
    <s v="First Class"/>
    <s v="RO-19780"/>
    <s v="Rose O'Brian"/>
    <x v="0"/>
    <s v="United States"/>
    <s v="Chicago"/>
    <x v="10"/>
    <n v="60623"/>
    <x v="2"/>
    <s v="FUR-CH-10003973"/>
    <x v="0"/>
    <x v="1"/>
    <s v="GuestStacker Chair with Chrome Finish Legs"/>
    <n v="520.46399999999994"/>
    <n v="2"/>
    <n v="0.3"/>
    <n v="-14.870399999999961"/>
  </r>
  <r>
    <n v="9354"/>
    <s v="CA-2017-148411"/>
    <x v="241"/>
    <d v="2017-09-26T00:00:00"/>
    <s v="First Class"/>
    <s v="RO-19780"/>
    <s v="Rose O'Brian"/>
    <x v="0"/>
    <s v="United States"/>
    <s v="Chicago"/>
    <x v="10"/>
    <n v="60623"/>
    <x v="2"/>
    <s v="OFF-PA-10002109"/>
    <x v="1"/>
    <x v="10"/>
    <s v="Wirebound Voice Message Log Book"/>
    <n v="11.423999999999999"/>
    <n v="3"/>
    <n v="0.2"/>
    <n v="3.7127999999999988"/>
  </r>
  <r>
    <n v="9355"/>
    <s v="CA-2015-110324"/>
    <x v="494"/>
    <d v="2015-12-05T00:00:00"/>
    <s v="Standard Class"/>
    <s v="MA-17560"/>
    <s v="Matt Abelman"/>
    <x v="2"/>
    <s v="United States"/>
    <s v="Jackson"/>
    <x v="12"/>
    <n v="49201"/>
    <x v="2"/>
    <s v="OFF-PA-10001826"/>
    <x v="1"/>
    <x v="10"/>
    <s v="Xerox 207"/>
    <n v="19.440000000000001"/>
    <n v="3"/>
    <n v="0"/>
    <n v="9.3312000000000008"/>
  </r>
  <r>
    <n v="9356"/>
    <s v="CA-2015-110324"/>
    <x v="494"/>
    <d v="2015-12-05T00:00:00"/>
    <s v="Standard Class"/>
    <s v="MA-17560"/>
    <s v="Matt Abelman"/>
    <x v="2"/>
    <s v="United States"/>
    <s v="Jackson"/>
    <x v="12"/>
    <n v="49201"/>
    <x v="2"/>
    <s v="OFF-AR-10000823"/>
    <x v="1"/>
    <x v="6"/>
    <s v="Newell 307"/>
    <n v="3.64"/>
    <n v="2"/>
    <n v="0"/>
    <n v="1.0192000000000001"/>
  </r>
  <r>
    <n v="9357"/>
    <s v="CA-2015-110324"/>
    <x v="494"/>
    <d v="2015-12-05T00:00:00"/>
    <s v="Standard Class"/>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s v="Second Class"/>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s v="Second Class"/>
    <s v="JD-15895"/>
    <s v="Jonathan Doherty"/>
    <x v="1"/>
    <s v="United States"/>
    <s v="New York City"/>
    <x v="15"/>
    <n v="10024"/>
    <x v="3"/>
    <s v="FUR-TA-10001095"/>
    <x v="0"/>
    <x v="3"/>
    <s v="Chromcraft Round Conference Tables"/>
    <n v="313.72199999999998"/>
    <n v="3"/>
    <n v="0.4"/>
    <n v="-99.34529999999998"/>
  </r>
  <r>
    <n v="9360"/>
    <s v="CA-2016-168046"/>
    <x v="967"/>
    <d v="2016-01-28T00:00:00"/>
    <s v="Second Class"/>
    <s v="JD-15895"/>
    <s v="Jonathan Doherty"/>
    <x v="1"/>
    <s v="United States"/>
    <s v="New York City"/>
    <x v="15"/>
    <n v="10024"/>
    <x v="3"/>
    <s v="FUR-FU-10000747"/>
    <x v="0"/>
    <x v="5"/>
    <s v="Tenex B1-RE Series Chair Mats for Low Pile Carpets"/>
    <n v="45.98"/>
    <n v="1"/>
    <n v="0"/>
    <n v="7.816599999999994"/>
  </r>
  <r>
    <n v="9361"/>
    <s v="CA-2016-168046"/>
    <x v="967"/>
    <d v="2016-01-28T00:00:00"/>
    <s v="Second Class"/>
    <s v="JD-15895"/>
    <s v="Jonathan Doherty"/>
    <x v="1"/>
    <s v="United States"/>
    <s v="New York City"/>
    <x v="15"/>
    <n v="10024"/>
    <x v="3"/>
    <s v="OFF-ST-10004337"/>
    <x v="1"/>
    <x v="4"/>
    <s v="SAFCO Commercial Wire Shelving, 72h"/>
    <n v="428.68"/>
    <n v="7"/>
    <n v="0"/>
    <n v="0"/>
  </r>
  <r>
    <n v="9362"/>
    <s v="CA-2017-111591"/>
    <x v="708"/>
    <d v="2017-03-25T00:00:00"/>
    <s v="Standard Class"/>
    <s v="PS-18970"/>
    <s v="Paul Stevenson"/>
    <x v="2"/>
    <s v="United States"/>
    <s v="Seattle"/>
    <x v="4"/>
    <n v="98105"/>
    <x v="1"/>
    <s v="OFF-BI-10004410"/>
    <x v="1"/>
    <x v="8"/>
    <s v="C-Line Peel &amp; Stick Add-On Filing Pockets, 8-3/4 x 5-1/8, 10/Pack"/>
    <n v="30.576000000000001"/>
    <n v="6"/>
    <n v="0.2"/>
    <n v="10.3194"/>
  </r>
  <r>
    <n v="9363"/>
    <s v="CA-2017-111591"/>
    <x v="708"/>
    <d v="2017-03-25T00:00:00"/>
    <s v="Standard Class"/>
    <s v="PS-18970"/>
    <s v="Paul Stevenson"/>
    <x v="2"/>
    <s v="United States"/>
    <s v="Seattle"/>
    <x v="4"/>
    <n v="98105"/>
    <x v="1"/>
    <s v="OFF-FA-10004838"/>
    <x v="1"/>
    <x v="13"/>
    <s v="Super Bands, 12/Pack"/>
    <n v="13.020000000000001"/>
    <n v="7"/>
    <n v="0"/>
    <n v="0.3906000000000005"/>
  </r>
  <r>
    <n v="9364"/>
    <s v="CA-2017-111591"/>
    <x v="708"/>
    <d v="2017-03-25T00:00:00"/>
    <s v="Standard Class"/>
    <s v="PS-18970"/>
    <s v="Paul Stevenson"/>
    <x v="2"/>
    <s v="United States"/>
    <s v="Seattle"/>
    <x v="4"/>
    <n v="98105"/>
    <x v="1"/>
    <s v="FUR-FU-10002364"/>
    <x v="0"/>
    <x v="5"/>
    <s v="Eldon Expressions Wood Desk Accessories, Oak"/>
    <n v="22.14"/>
    <n v="3"/>
    <n v="0"/>
    <n v="6.4205999999999976"/>
  </r>
  <r>
    <n v="9365"/>
    <s v="CA-2017-111591"/>
    <x v="708"/>
    <d v="2017-03-25T00:00:00"/>
    <s v="Standard Class"/>
    <s v="PS-18970"/>
    <s v="Paul Stevenson"/>
    <x v="2"/>
    <s v="United States"/>
    <s v="Seattle"/>
    <x v="4"/>
    <n v="98105"/>
    <x v="1"/>
    <s v="OFF-ST-10001809"/>
    <x v="1"/>
    <x v="4"/>
    <s v="Fellowes Officeware Wire Shelving"/>
    <n v="359.32"/>
    <n v="4"/>
    <n v="0"/>
    <n v="7.1863999999999919"/>
  </r>
  <r>
    <n v="9366"/>
    <s v="US-2014-166828"/>
    <x v="963"/>
    <d v="2014-08-25T00:00:00"/>
    <s v="First Class"/>
    <s v="JF-15415"/>
    <s v="Jennifer Ferguson"/>
    <x v="0"/>
    <s v="United States"/>
    <s v="Saint Charles"/>
    <x v="25"/>
    <n v="63301"/>
    <x v="2"/>
    <s v="OFF-PA-10001846"/>
    <x v="1"/>
    <x v="10"/>
    <s v="Xerox 1899"/>
    <n v="11.56"/>
    <n v="2"/>
    <n v="0"/>
    <n v="5.6644000000000005"/>
  </r>
  <r>
    <n v="9367"/>
    <s v="CA-2014-108147"/>
    <x v="785"/>
    <d v="2014-06-13T00:00:00"/>
    <s v="Standard Class"/>
    <s v="RD-19480"/>
    <s v="Rick Duston"/>
    <x v="0"/>
    <s v="United States"/>
    <s v="Long Beach"/>
    <x v="15"/>
    <n v="11561"/>
    <x v="3"/>
    <s v="OFF-BI-10003876"/>
    <x v="1"/>
    <x v="8"/>
    <s v="Green Canvas Binder for 8-1/2&quot; x 14&quot; Sheets"/>
    <n v="68.48"/>
    <n v="2"/>
    <n v="0.2"/>
    <n v="25.679999999999996"/>
  </r>
  <r>
    <n v="9368"/>
    <s v="CA-2014-108147"/>
    <x v="785"/>
    <d v="2014-06-13T00:00:00"/>
    <s v="Standard Class"/>
    <s v="RD-19480"/>
    <s v="Rick Duston"/>
    <x v="0"/>
    <s v="United States"/>
    <s v="Long Beach"/>
    <x v="15"/>
    <n v="11561"/>
    <x v="3"/>
    <s v="OFF-ST-10003470"/>
    <x v="1"/>
    <x v="4"/>
    <s v="Tennsco Snap-Together Open Shelving Units, Starter Sets and Add-On Units"/>
    <n v="1676.88"/>
    <n v="6"/>
    <n v="0"/>
    <n v="83.843999999999937"/>
  </r>
  <r>
    <n v="9369"/>
    <s v="CA-2016-154998"/>
    <x v="281"/>
    <d v="2016-04-09T00:00:00"/>
    <s v="First Class"/>
    <s v="ES-14080"/>
    <s v="Erin Smith"/>
    <x v="1"/>
    <s v="United States"/>
    <s v="Lakewood"/>
    <x v="30"/>
    <n v="8701"/>
    <x v="3"/>
    <s v="OFF-PA-10004243"/>
    <x v="1"/>
    <x v="10"/>
    <s v="Xerox 1939"/>
    <n v="37.94"/>
    <n v="2"/>
    <n v="0"/>
    <n v="18.211199999999998"/>
  </r>
  <r>
    <n v="9370"/>
    <s v="CA-2017-113460"/>
    <x v="659"/>
    <d v="2017-11-09T00:00:00"/>
    <s v="Second Class"/>
    <s v="KN-16390"/>
    <s v="Katherine Nockton"/>
    <x v="1"/>
    <s v="United States"/>
    <s v="Clinton"/>
    <x v="39"/>
    <n v="20735"/>
    <x v="3"/>
    <s v="FUR-CH-10000422"/>
    <x v="0"/>
    <x v="1"/>
    <s v="Global Highback Leather Tilter in Burgundy"/>
    <n v="272.96999999999997"/>
    <n v="3"/>
    <n v="0"/>
    <n v="43.675200000000018"/>
  </r>
  <r>
    <n v="9371"/>
    <s v="CA-2015-111339"/>
    <x v="352"/>
    <d v="2015-05-31T00:00:00"/>
    <s v="First Class"/>
    <s v="VP-21760"/>
    <s v="Victoria Pisteka"/>
    <x v="1"/>
    <s v="United States"/>
    <s v="Columbus"/>
    <x v="24"/>
    <n v="43229"/>
    <x v="3"/>
    <s v="FUR-FU-10002506"/>
    <x v="0"/>
    <x v="5"/>
    <s v="Tensor &quot;Hersey Kiss&quot; Styled Floor Lamp"/>
    <n v="41.568000000000005"/>
    <n v="4"/>
    <n v="0.2"/>
    <n v="-4.1568000000000023"/>
  </r>
  <r>
    <n v="9372"/>
    <s v="CA-2015-111339"/>
    <x v="352"/>
    <d v="2015-05-31T00:00:00"/>
    <s v="First Class"/>
    <s v="VP-21760"/>
    <s v="Victoria Pisteka"/>
    <x v="1"/>
    <s v="United States"/>
    <s v="Columbus"/>
    <x v="24"/>
    <n v="43229"/>
    <x v="3"/>
    <s v="FUR-CH-10000863"/>
    <x v="0"/>
    <x v="1"/>
    <s v="Novimex Swivel Fabric Task Chair"/>
    <n v="317.05799999999999"/>
    <n v="3"/>
    <n v="0.3"/>
    <n v="-86.058600000000013"/>
  </r>
  <r>
    <n v="9373"/>
    <s v="CA-2015-111339"/>
    <x v="352"/>
    <d v="2015-05-31T00:00:00"/>
    <s v="First Class"/>
    <s v="VP-21760"/>
    <s v="Victoria Pisteka"/>
    <x v="1"/>
    <s v="United States"/>
    <s v="Columbus"/>
    <x v="24"/>
    <n v="43229"/>
    <x v="3"/>
    <s v="OFF-FA-10002988"/>
    <x v="1"/>
    <x v="13"/>
    <s v="Ideal Clamps"/>
    <n v="8.0399999999999991"/>
    <n v="5"/>
    <n v="0.2"/>
    <n v="2.9144999999999994"/>
  </r>
  <r>
    <n v="9374"/>
    <s v="CA-2017-102820"/>
    <x v="917"/>
    <d v="2017-05-11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s v="Standard Class"/>
    <s v="KB-16600"/>
    <s v="Ken Brennan"/>
    <x v="1"/>
    <s v="United States"/>
    <s v="Seattle"/>
    <x v="4"/>
    <n v="98105"/>
    <x v="1"/>
    <s v="OFF-SU-10002537"/>
    <x v="1"/>
    <x v="14"/>
    <s v="Acme Box Cutter Scissors"/>
    <n v="61.38"/>
    <n v="6"/>
    <n v="0"/>
    <n v="15.958800000000004"/>
  </r>
  <r>
    <n v="9376"/>
    <s v="CA-2015-126347"/>
    <x v="639"/>
    <d v="2015-12-19T00:00:00"/>
    <s v="Second Class"/>
    <s v="AJ-10945"/>
    <s v="Ashley Jarboe"/>
    <x v="0"/>
    <s v="United States"/>
    <s v="Los Angeles"/>
    <x v="1"/>
    <n v="90045"/>
    <x v="1"/>
    <s v="TEC-AC-10003063"/>
    <x v="2"/>
    <x v="11"/>
    <s v="Micro Innovations USB RF Wireless Keyboard with Mouse"/>
    <n v="50"/>
    <n v="2"/>
    <n v="0"/>
    <n v="10.5"/>
  </r>
  <r>
    <n v="9377"/>
    <s v="CA-2017-108756"/>
    <x v="53"/>
    <d v="2017-12-29T00:00:00"/>
    <s v="Standard Class"/>
    <s v="PO-18865"/>
    <s v="Patrick O'Donnell"/>
    <x v="0"/>
    <s v="United States"/>
    <s v="East Orange"/>
    <x v="30"/>
    <n v="7017"/>
    <x v="3"/>
    <s v="TEC-AC-10003237"/>
    <x v="2"/>
    <x v="11"/>
    <s v="Memorex Micro Travel Drive 4 GB"/>
    <n v="31.799999999999997"/>
    <n v="3"/>
    <n v="0"/>
    <n v="13.674000000000003"/>
  </r>
  <r>
    <n v="9378"/>
    <s v="CA-2017-155362"/>
    <x v="94"/>
    <d v="2017-12-21T00:00:00"/>
    <s v="Standard Class"/>
    <s v="DP-13105"/>
    <s v="Dave Poirier"/>
    <x v="1"/>
    <s v="United States"/>
    <s v="Eau Claire"/>
    <x v="6"/>
    <n v="54703"/>
    <x v="2"/>
    <s v="OFF-ST-10001031"/>
    <x v="1"/>
    <x v="4"/>
    <s v="Adjustable Personal File Tote"/>
    <n v="32.56"/>
    <n v="2"/>
    <n v="0"/>
    <n v="8.465600000000002"/>
  </r>
  <r>
    <n v="9379"/>
    <s v="CA-2016-117625"/>
    <x v="1120"/>
    <d v="2016-05-15T00:00:00"/>
    <s v="Standard Class"/>
    <s v="GM-14500"/>
    <s v="Gene McClure"/>
    <x v="0"/>
    <s v="United States"/>
    <s v="Chicago"/>
    <x v="10"/>
    <n v="60610"/>
    <x v="2"/>
    <s v="OFF-EN-10001535"/>
    <x v="1"/>
    <x v="12"/>
    <s v="Grip Seal Envelopes"/>
    <n v="7.0720000000000001"/>
    <n v="2"/>
    <n v="0.2"/>
    <n v="2.3868"/>
  </r>
  <r>
    <n v="9380"/>
    <s v="CA-2014-154158"/>
    <x v="851"/>
    <d v="2014-12-27T00:00:00"/>
    <s v="Second Class"/>
    <s v="CC-12670"/>
    <s v="Craig Carreira"/>
    <x v="0"/>
    <s v="United States"/>
    <s v="Tampa"/>
    <x v="2"/>
    <n v="33614"/>
    <x v="0"/>
    <s v="OFF-PA-10001295"/>
    <x v="1"/>
    <x v="10"/>
    <s v="Computer Printout Paper with Letter-Trim Perforations"/>
    <n v="45.527999999999999"/>
    <n v="3"/>
    <n v="0.2"/>
    <n v="15.934799999999997"/>
  </r>
  <r>
    <n v="9381"/>
    <s v="CA-2014-154158"/>
    <x v="851"/>
    <d v="2014-12-27T00:00:00"/>
    <s v="Second Class"/>
    <s v="CC-12670"/>
    <s v="Craig Carreira"/>
    <x v="0"/>
    <s v="United States"/>
    <s v="Tampa"/>
    <x v="2"/>
    <n v="33614"/>
    <x v="0"/>
    <s v="FUR-CH-10004698"/>
    <x v="0"/>
    <x v="1"/>
    <s v="Padded Folding Chairs, Black, 4/Carton"/>
    <n v="64.784000000000006"/>
    <n v="1"/>
    <n v="0.2"/>
    <n v="6.4784000000000042"/>
  </r>
  <r>
    <n v="9382"/>
    <s v="CA-2014-154158"/>
    <x v="851"/>
    <d v="2014-12-27T00:00:00"/>
    <s v="Second Class"/>
    <s v="CC-12670"/>
    <s v="Craig Carreira"/>
    <x v="0"/>
    <s v="United States"/>
    <s v="Tampa"/>
    <x v="2"/>
    <n v="33614"/>
    <x v="0"/>
    <s v="OFF-ST-10000078"/>
    <x v="1"/>
    <x v="4"/>
    <s v="Tennsco 6- and 18-Compartment Lockers"/>
    <n v="424.27200000000005"/>
    <n v="2"/>
    <n v="0.2"/>
    <n v="-10.60680000000005"/>
  </r>
  <r>
    <n v="9383"/>
    <s v="CA-2014-154158"/>
    <x v="851"/>
    <d v="2014-12-27T00:00:00"/>
    <s v="Second Class"/>
    <s v="CC-12670"/>
    <s v="Craig Carreira"/>
    <x v="0"/>
    <s v="United States"/>
    <s v="Tampa"/>
    <x v="2"/>
    <n v="33614"/>
    <x v="0"/>
    <s v="OFF-AR-10001868"/>
    <x v="1"/>
    <x v="6"/>
    <s v="Prang Dustless Chalk Sticks"/>
    <n v="1.3440000000000001"/>
    <n v="1"/>
    <n v="0.2"/>
    <n v="0.504"/>
  </r>
  <r>
    <n v="9384"/>
    <s v="CA-2014-154158"/>
    <x v="851"/>
    <d v="2014-12-27T00:00:00"/>
    <s v="Second Class"/>
    <s v="CC-12670"/>
    <s v="Craig Carreira"/>
    <x v="0"/>
    <s v="United States"/>
    <s v="Tampa"/>
    <x v="2"/>
    <n v="33614"/>
    <x v="0"/>
    <s v="OFF-ST-10004950"/>
    <x v="1"/>
    <x v="4"/>
    <s v="Acco Perma 3000 Stacking Storage Drawers"/>
    <n v="83.920000000000016"/>
    <n v="5"/>
    <n v="0.2"/>
    <n v="-1.049000000000003"/>
  </r>
  <r>
    <n v="9385"/>
    <s v="CA-2017-100433"/>
    <x v="938"/>
    <d v="2017-08-16T00:00:00"/>
    <s v="Standard Class"/>
    <s v="SJ-20125"/>
    <s v="Sanjit Jacobs"/>
    <x v="2"/>
    <s v="United States"/>
    <s v="New York City"/>
    <x v="15"/>
    <n v="10009"/>
    <x v="3"/>
    <s v="OFF-PA-10003441"/>
    <x v="1"/>
    <x v="10"/>
    <s v="Xerox 226"/>
    <n v="25.92"/>
    <n v="4"/>
    <n v="0"/>
    <n v="12.441600000000001"/>
  </r>
  <r>
    <n v="9386"/>
    <s v="CA-2017-163097"/>
    <x v="151"/>
    <d v="2017-08-31T00:00:00"/>
    <s v="Standard Class"/>
    <s v="SF-20200"/>
    <s v="Sarah Foster"/>
    <x v="0"/>
    <s v="United States"/>
    <s v="Mesa"/>
    <x v="16"/>
    <n v="85204"/>
    <x v="1"/>
    <s v="FUR-FU-10004973"/>
    <x v="0"/>
    <x v="5"/>
    <s v="Flat Face Poster Frame"/>
    <n v="120.57600000000001"/>
    <n v="8"/>
    <n v="0.2"/>
    <n v="33.1584"/>
  </r>
  <r>
    <n v="9387"/>
    <s v="US-2017-127292"/>
    <x v="617"/>
    <d v="2017-01-23T00:00:00"/>
    <s v="Standard Class"/>
    <s v="RM-19375"/>
    <s v="Raymond Messe"/>
    <x v="0"/>
    <s v="United States"/>
    <s v="Burlington"/>
    <x v="42"/>
    <s v="05408"/>
    <x v="3"/>
    <s v="OFF-PA-10000157"/>
    <x v="1"/>
    <x v="10"/>
    <s v="Xerox 191"/>
    <n v="79.92"/>
    <n v="4"/>
    <n v="0"/>
    <n v="37.562399999999997"/>
  </r>
  <r>
    <n v="9388"/>
    <s v="US-2017-127292"/>
    <x v="617"/>
    <d v="2017-01-23T00:00:00"/>
    <s v="Standard Class"/>
    <s v="RM-19375"/>
    <s v="Raymond Messe"/>
    <x v="0"/>
    <s v="United States"/>
    <s v="Burlington"/>
    <x v="42"/>
    <s v="05408"/>
    <x v="3"/>
    <s v="OFF-PA-10001970"/>
    <x v="1"/>
    <x v="10"/>
    <s v="Xerox 1881"/>
    <n v="12.28"/>
    <n v="1"/>
    <n v="0"/>
    <n v="5.7715999999999994"/>
  </r>
  <r>
    <n v="9389"/>
    <s v="US-2017-127292"/>
    <x v="617"/>
    <d v="2017-01-23T00:00:00"/>
    <s v="Standard Class"/>
    <s v="RM-19375"/>
    <s v="Raymond Messe"/>
    <x v="0"/>
    <s v="United States"/>
    <s v="Burlington"/>
    <x v="42"/>
    <s v="05408"/>
    <x v="3"/>
    <s v="OFF-AP-10000828"/>
    <x v="1"/>
    <x v="9"/>
    <s v="Avanti 4.4 Cu. Ft. Refrigerator"/>
    <n v="542.93999999999994"/>
    <n v="3"/>
    <n v="0"/>
    <n v="152.02319999999997"/>
  </r>
  <r>
    <n v="9390"/>
    <s v="US-2017-127292"/>
    <x v="617"/>
    <d v="2017-01-23T00:00:00"/>
    <s v="Standard Class"/>
    <s v="RM-19375"/>
    <s v="Raymond Messe"/>
    <x v="0"/>
    <s v="United States"/>
    <s v="Burlington"/>
    <x v="42"/>
    <s v="05408"/>
    <x v="3"/>
    <s v="OFF-EN-10001509"/>
    <x v="1"/>
    <x v="12"/>
    <s v="Poly String Tie Envelopes"/>
    <n v="2.04"/>
    <n v="1"/>
    <n v="0"/>
    <n v="0.95879999999999987"/>
  </r>
  <r>
    <n v="9391"/>
    <s v="CA-2015-163734"/>
    <x v="974"/>
    <d v="2015-06-24T00:00:00"/>
    <s v="Standard Class"/>
    <s v="KM-16375"/>
    <s v="Katherine Murray"/>
    <x v="2"/>
    <s v="United States"/>
    <s v="Houston"/>
    <x v="5"/>
    <n v="77070"/>
    <x v="2"/>
    <s v="OFF-ST-10003692"/>
    <x v="1"/>
    <x v="4"/>
    <s v="Recycled Steel Personal File for Hanging File Folders"/>
    <n v="228.92"/>
    <n v="5"/>
    <n v="0.2"/>
    <n v="14.307499999999997"/>
  </r>
  <r>
    <n v="9392"/>
    <s v="CA-2017-162474"/>
    <x v="677"/>
    <d v="2017-03-16T00:00:00"/>
    <s v="First Class"/>
    <s v="FH-14275"/>
    <s v="Frank Hawley"/>
    <x v="1"/>
    <s v="United States"/>
    <s v="Aurora"/>
    <x v="10"/>
    <n v="60505"/>
    <x v="2"/>
    <s v="TEC-PH-10004700"/>
    <x v="2"/>
    <x v="7"/>
    <s v="PowerGen Dual USB Car Charger"/>
    <n v="7.9920000000000009"/>
    <n v="1"/>
    <n v="0.2"/>
    <n v="2.5973999999999995"/>
  </r>
  <r>
    <n v="9393"/>
    <s v="CA-2015-130848"/>
    <x v="969"/>
    <d v="2015-10-25T00:00:00"/>
    <s v="Same Day"/>
    <s v="DG-13300"/>
    <s v="Deirdre Greer"/>
    <x v="1"/>
    <s v="United States"/>
    <s v="Denver"/>
    <x v="22"/>
    <n v="80219"/>
    <x v="1"/>
    <s v="FUR-CH-10000422"/>
    <x v="0"/>
    <x v="1"/>
    <s v="Global Highback Leather Tilter in Burgundy"/>
    <n v="582.33600000000001"/>
    <n v="8"/>
    <n v="0.2"/>
    <n v="-29.116799999999955"/>
  </r>
  <r>
    <n v="9394"/>
    <s v="CA-2014-125997"/>
    <x v="59"/>
    <d v="2014-09-23T00:00:00"/>
    <s v="First Class"/>
    <s v="MW-18220"/>
    <s v="Mitch Webber"/>
    <x v="0"/>
    <s v="United States"/>
    <s v="New York City"/>
    <x v="15"/>
    <n v="10011"/>
    <x v="3"/>
    <s v="TEC-PH-10003484"/>
    <x v="2"/>
    <x v="7"/>
    <s v="Ooma Telo VoIP Home Phone System"/>
    <n v="629.94999999999993"/>
    <n v="5"/>
    <n v="0"/>
    <n v="157.48750000000001"/>
  </r>
  <r>
    <n v="9395"/>
    <s v="CA-2014-125997"/>
    <x v="59"/>
    <d v="2014-09-23T00:00:00"/>
    <s v="First Class"/>
    <s v="MW-18220"/>
    <s v="Mitch Webber"/>
    <x v="0"/>
    <s v="United States"/>
    <s v="New York City"/>
    <x v="15"/>
    <n v="10011"/>
    <x v="3"/>
    <s v="FUR-CH-10001394"/>
    <x v="0"/>
    <x v="1"/>
    <s v="Global Leather Executive Chair"/>
    <n v="631.78200000000004"/>
    <n v="2"/>
    <n v="0.1"/>
    <n v="140.39599999999993"/>
  </r>
  <r>
    <n v="9396"/>
    <s v="CA-2014-125997"/>
    <x v="59"/>
    <d v="2014-09-23T00:00:00"/>
    <s v="First Class"/>
    <s v="MW-18220"/>
    <s v="Mitch Webber"/>
    <x v="0"/>
    <s v="United States"/>
    <s v="New York City"/>
    <x v="15"/>
    <n v="10011"/>
    <x v="3"/>
    <s v="FUR-BO-10002213"/>
    <x v="0"/>
    <x v="0"/>
    <s v="DMI Eclipse Executive Suite Bookcases"/>
    <n v="801.5680000000001"/>
    <n v="2"/>
    <n v="0.2"/>
    <n v="-10.019600000000054"/>
  </r>
  <r>
    <n v="9397"/>
    <s v="CA-2014-125997"/>
    <x v="59"/>
    <d v="2014-09-23T00:00:00"/>
    <s v="First Class"/>
    <s v="MW-18220"/>
    <s v="Mitch Webber"/>
    <x v="0"/>
    <s v="United States"/>
    <s v="New York City"/>
    <x v="15"/>
    <n v="10011"/>
    <x v="3"/>
    <s v="OFF-LA-10002762"/>
    <x v="1"/>
    <x v="2"/>
    <s v="Avery 485"/>
    <n v="75.179999999999993"/>
    <n v="6"/>
    <n v="0"/>
    <n v="35.334599999999995"/>
  </r>
  <r>
    <n v="9398"/>
    <s v="CA-2014-125997"/>
    <x v="59"/>
    <d v="2014-09-23T00:00:00"/>
    <s v="First Class"/>
    <s v="MW-18220"/>
    <s v="Mitch Webber"/>
    <x v="0"/>
    <s v="United States"/>
    <s v="New York City"/>
    <x v="15"/>
    <n v="10011"/>
    <x v="3"/>
    <s v="OFF-AP-10003842"/>
    <x v="1"/>
    <x v="9"/>
    <s v="Euro-Pro Shark Turbo Vacuum"/>
    <n v="30.98"/>
    <n v="1"/>
    <n v="0"/>
    <n v="8.0548000000000002"/>
  </r>
  <r>
    <n v="9399"/>
    <s v="CA-2014-125997"/>
    <x v="59"/>
    <d v="2014-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x v="10"/>
    <n v="60004"/>
    <x v="2"/>
    <s v="OFF-AR-10003394"/>
    <x v="1"/>
    <x v="6"/>
    <s v="Newell 332"/>
    <n v="14.111999999999998"/>
    <n v="6"/>
    <n v="0.2"/>
    <n v="1.2348000000000008"/>
  </r>
  <r>
    <n v="9401"/>
    <s v="CA-2015-167696"/>
    <x v="1217"/>
    <d v="2015-09-21T00:00:00"/>
    <s v="Standard Class"/>
    <s v="BD-11500"/>
    <s v="Bradley Drucker"/>
    <x v="0"/>
    <s v="United States"/>
    <s v="Newport News"/>
    <x v="17"/>
    <n v="23602"/>
    <x v="0"/>
    <s v="OFF-EN-10001539"/>
    <x v="1"/>
    <x v="12"/>
    <s v="Staple envelope"/>
    <n v="31.12"/>
    <n v="4"/>
    <n v="0"/>
    <n v="14.6264"/>
  </r>
  <r>
    <n v="9402"/>
    <s v="CA-2014-159814"/>
    <x v="1218"/>
    <d v="2014-06-28T00:00:00"/>
    <s v="Standard Class"/>
    <s v="LP-17080"/>
    <s v="Liz Pelletier"/>
    <x v="0"/>
    <s v="United States"/>
    <s v="Tucson"/>
    <x v="16"/>
    <n v="85705"/>
    <x v="1"/>
    <s v="FUR-FU-10001731"/>
    <x v="0"/>
    <x v="5"/>
    <s v="Acrylic Self-Standing Desk Frames"/>
    <n v="4.2720000000000002"/>
    <n v="2"/>
    <n v="0.2"/>
    <n v="0.96119999999999983"/>
  </r>
  <r>
    <n v="9403"/>
    <s v="CA-2016-105459"/>
    <x v="399"/>
    <d v="2016-08-17T00:00:00"/>
    <s v="Second Class"/>
    <s v="NP-18700"/>
    <s v="Nora Preis"/>
    <x v="0"/>
    <s v="United States"/>
    <s v="New York City"/>
    <x v="15"/>
    <n v="10024"/>
    <x v="3"/>
    <s v="FUR-TA-10001095"/>
    <x v="0"/>
    <x v="3"/>
    <s v="Chromcraft Round Conference Tables"/>
    <n v="209.148"/>
    <n v="2"/>
    <n v="0.4"/>
    <n v="-66.230199999999996"/>
  </r>
  <r>
    <n v="9404"/>
    <s v="CA-2016-105459"/>
    <x v="399"/>
    <d v="2016-08-17T00:00:00"/>
    <s v="Second Class"/>
    <s v="NP-18700"/>
    <s v="Nora Preis"/>
    <x v="0"/>
    <s v="United States"/>
    <s v="New York City"/>
    <x v="15"/>
    <n v="10024"/>
    <x v="3"/>
    <s v="OFF-ST-10000078"/>
    <x v="1"/>
    <x v="4"/>
    <s v="Tennsco 6- and 18-Compartment Lockers"/>
    <n v="1591.02"/>
    <n v="6"/>
    <n v="0"/>
    <n v="286.38359999999989"/>
  </r>
  <r>
    <n v="9405"/>
    <s v="CA-2017-141663"/>
    <x v="669"/>
    <d v="2017-04-17T00:00:00"/>
    <s v="Standard Class"/>
    <s v="DP-13105"/>
    <s v="Dave Poirier"/>
    <x v="1"/>
    <s v="United States"/>
    <s v="Philadelphia"/>
    <x v="9"/>
    <n v="19134"/>
    <x v="3"/>
    <s v="OFF-FA-10004076"/>
    <x v="1"/>
    <x v="13"/>
    <s v="Translucent Push Pins by OIC"/>
    <n v="7.92"/>
    <n v="5"/>
    <n v="0.2"/>
    <n v="1.6829999999999994"/>
  </r>
  <r>
    <n v="9406"/>
    <s v="CA-2014-152618"/>
    <x v="619"/>
    <d v="2014-03-17T00:00:00"/>
    <s v="First Class"/>
    <s v="RB-19465"/>
    <s v="Rick Bensley"/>
    <x v="2"/>
    <s v="United States"/>
    <s v="Chicago"/>
    <x v="10"/>
    <n v="60653"/>
    <x v="2"/>
    <s v="TEC-MA-10003626"/>
    <x v="2"/>
    <x v="15"/>
    <s v="Hewlett-Packard Deskjet 6540 Color Inkjet Printer"/>
    <n v="574.91"/>
    <n v="2"/>
    <n v="0.3"/>
    <n v="156.04699999999997"/>
  </r>
  <r>
    <n v="9407"/>
    <s v="CA-2014-152618"/>
    <x v="619"/>
    <d v="2014-03-17T00:00:00"/>
    <s v="First Class"/>
    <s v="RB-19465"/>
    <s v="Rick Bensley"/>
    <x v="2"/>
    <s v="United States"/>
    <s v="Chicago"/>
    <x v="10"/>
    <n v="60653"/>
    <x v="2"/>
    <s v="OFF-PA-10001215"/>
    <x v="1"/>
    <x v="10"/>
    <s v="Xerox 1963"/>
    <n v="8.4480000000000004"/>
    <n v="2"/>
    <n v="0.2"/>
    <n v="2.6399999999999997"/>
  </r>
  <r>
    <n v="9408"/>
    <s v="CA-2017-162789"/>
    <x v="585"/>
    <d v="2017-09-24T00:00:00"/>
    <s v="Second Class"/>
    <s v="LC-17140"/>
    <s v="Logan Currie"/>
    <x v="0"/>
    <s v="United States"/>
    <s v="New York City"/>
    <x v="15"/>
    <n v="10035"/>
    <x v="3"/>
    <s v="TEC-AC-10002842"/>
    <x v="2"/>
    <x v="11"/>
    <s v="WD My Passport Ultra 2TB Portable External Hard Drive"/>
    <n v="1071"/>
    <n v="9"/>
    <n v="0"/>
    <n v="171.36000000000007"/>
  </r>
  <r>
    <n v="9409"/>
    <s v="CA-2017-162789"/>
    <x v="585"/>
    <d v="2017-09-24T00:00:00"/>
    <s v="Second Class"/>
    <s v="LC-17140"/>
    <s v="Logan Currie"/>
    <x v="0"/>
    <s v="United States"/>
    <s v="New York City"/>
    <x v="15"/>
    <n v="10035"/>
    <x v="3"/>
    <s v="FUR-FU-10004864"/>
    <x v="0"/>
    <x v="5"/>
    <s v="Eldon 500 Class Desk Accessories"/>
    <n v="12.07"/>
    <n v="1"/>
    <n v="0"/>
    <n v="3.9831000000000003"/>
  </r>
  <r>
    <n v="9410"/>
    <s v="US-2017-110149"/>
    <x v="389"/>
    <d v="2017-12-13T00:00:00"/>
    <s v="First Class"/>
    <s v="WB-21850"/>
    <s v="William Brown"/>
    <x v="0"/>
    <s v="United States"/>
    <s v="Philadelphia"/>
    <x v="9"/>
    <n v="19143"/>
    <x v="3"/>
    <s v="OFF-BI-10000014"/>
    <x v="1"/>
    <x v="8"/>
    <s v="Heavy-Duty E-Z-D Binders"/>
    <n v="3.2730000000000006"/>
    <n v="1"/>
    <n v="0.7"/>
    <n v="-2.5092999999999996"/>
  </r>
  <r>
    <n v="9411"/>
    <s v="US-2017-110149"/>
    <x v="389"/>
    <d v="2017-12-13T00:00:00"/>
    <s v="First Class"/>
    <s v="WB-21850"/>
    <s v="William Brown"/>
    <x v="0"/>
    <s v="United States"/>
    <s v="Philadelphia"/>
    <x v="9"/>
    <n v="19143"/>
    <x v="3"/>
    <s v="FUR-FU-10001475"/>
    <x v="0"/>
    <x v="5"/>
    <s v="Contract Clock, 14&quot;, Brown"/>
    <n v="87.92"/>
    <n v="5"/>
    <n v="0.2"/>
    <n v="15.385999999999999"/>
  </r>
  <r>
    <n v="9412"/>
    <s v="CA-2016-108959"/>
    <x v="612"/>
    <d v="2016-03-14T00:00:00"/>
    <s v="Second Class"/>
    <s v="MH-17785"/>
    <s v="Maya Herman"/>
    <x v="1"/>
    <s v="United States"/>
    <s v="Glendale"/>
    <x v="16"/>
    <n v="85301"/>
    <x v="1"/>
    <s v="OFF-ST-10001272"/>
    <x v="1"/>
    <x v="4"/>
    <s v="Mini 13-1/2 Capacity Data Binder Rack, Pearl"/>
    <n v="104.69600000000001"/>
    <n v="1"/>
    <n v="0.2"/>
    <n v="6.5434999999999981"/>
  </r>
  <r>
    <n v="9413"/>
    <s v="CA-2015-164777"/>
    <x v="746"/>
    <d v="2015-01-29T00:00:00"/>
    <s v="First Class"/>
    <s v="SC-20305"/>
    <s v="Sean Christensen"/>
    <x v="0"/>
    <s v="United States"/>
    <s v="Los Angeles"/>
    <x v="1"/>
    <n v="90036"/>
    <x v="1"/>
    <s v="FUR-CH-10002024"/>
    <x v="0"/>
    <x v="1"/>
    <s v="HON 5400 Series Task Chairs for Big and Tall"/>
    <n v="2803.92"/>
    <n v="5"/>
    <n v="0.2"/>
    <n v="0"/>
  </r>
  <r>
    <n v="9414"/>
    <s v="CA-2016-132017"/>
    <x v="182"/>
    <d v="2016-09-27T00:00:00"/>
    <s v="First Class"/>
    <s v="MH-17620"/>
    <s v="Matt Hagelstein"/>
    <x v="1"/>
    <s v="United States"/>
    <s v="Houston"/>
    <x v="5"/>
    <n v="77041"/>
    <x v="2"/>
    <s v="OFF-BI-10004001"/>
    <x v="1"/>
    <x v="8"/>
    <s v="GBC Recycled VeloBinder Covers"/>
    <n v="6.8159999999999981"/>
    <n v="2"/>
    <n v="0.8"/>
    <n v="-11.587200000000003"/>
  </r>
  <r>
    <n v="9415"/>
    <s v="CA-2015-127824"/>
    <x v="1090"/>
    <d v="2015-10-22T00:00:00"/>
    <s v="Standard Class"/>
    <s v="JC-15775"/>
    <s v="John Castell"/>
    <x v="0"/>
    <s v="United States"/>
    <s v="Seattle"/>
    <x v="4"/>
    <n v="98115"/>
    <x v="1"/>
    <s v="TEC-PH-10004094"/>
    <x v="2"/>
    <x v="7"/>
    <s v="Motorola L703CM"/>
    <n v="249.58400000000003"/>
    <n v="2"/>
    <n v="0.2"/>
    <n v="15.598999999999997"/>
  </r>
  <r>
    <n v="9416"/>
    <s v="CA-2015-127824"/>
    <x v="1090"/>
    <d v="2015-10-22T00:00:00"/>
    <s v="Standard Class"/>
    <s v="JC-15775"/>
    <s v="John Castell"/>
    <x v="0"/>
    <s v="United States"/>
    <s v="Seattle"/>
    <x v="4"/>
    <n v="98115"/>
    <x v="1"/>
    <s v="OFF-PA-10001184"/>
    <x v="1"/>
    <x v="10"/>
    <s v="Xerox 1903"/>
    <n v="17.940000000000001"/>
    <n v="3"/>
    <n v="0"/>
    <n v="8.7906000000000013"/>
  </r>
  <r>
    <n v="9417"/>
    <s v="CA-2015-127824"/>
    <x v="1090"/>
    <d v="2015-10-22T00:00:00"/>
    <s v="Standard Class"/>
    <s v="JC-15775"/>
    <s v="John Castell"/>
    <x v="0"/>
    <s v="United States"/>
    <s v="Seattle"/>
    <x v="4"/>
    <n v="98115"/>
    <x v="1"/>
    <s v="FUR-FU-10002505"/>
    <x v="0"/>
    <x v="5"/>
    <s v="Eldon 100 Class Desk Accessories"/>
    <n v="10.11"/>
    <n v="3"/>
    <n v="0"/>
    <n v="3.2351999999999994"/>
  </r>
  <r>
    <n v="9418"/>
    <s v="CA-2014-148285"/>
    <x v="1219"/>
    <d v="2014-11-01T00:00:00"/>
    <s v="Standard Class"/>
    <s v="RD-19810"/>
    <s v="Ross DeVincentis"/>
    <x v="2"/>
    <s v="United States"/>
    <s v="Fayetteville"/>
    <x v="3"/>
    <n v="28314"/>
    <x v="0"/>
    <s v="OFF-PA-10001166"/>
    <x v="1"/>
    <x v="10"/>
    <s v="Xerox 2"/>
    <n v="10.368000000000002"/>
    <n v="2"/>
    <n v="0.2"/>
    <n v="3.6288"/>
  </r>
  <r>
    <n v="9419"/>
    <s v="CA-2014-148285"/>
    <x v="1219"/>
    <d v="2014-11-01T00:00:00"/>
    <s v="Standard Class"/>
    <s v="RD-19810"/>
    <s v="Ross DeVincentis"/>
    <x v="2"/>
    <s v="United States"/>
    <s v="Fayetteville"/>
    <x v="3"/>
    <n v="28314"/>
    <x v="0"/>
    <s v="OFF-PA-10000349"/>
    <x v="1"/>
    <x v="10"/>
    <s v="Easy-staple paper"/>
    <n v="11.952000000000002"/>
    <n v="3"/>
    <n v="0.2"/>
    <n v="4.0338000000000003"/>
  </r>
  <r>
    <n v="9420"/>
    <s v="CA-2017-152926"/>
    <x v="280"/>
    <d v="2017-10-04T00:00:00"/>
    <s v="Second Class"/>
    <s v="SC-20695"/>
    <s v="Steve Chapman"/>
    <x v="1"/>
    <s v="United States"/>
    <s v="Houston"/>
    <x v="5"/>
    <n v="77041"/>
    <x v="2"/>
    <s v="OFF-AP-10004708"/>
    <x v="1"/>
    <x v="9"/>
    <s v="Fellowes Superior 10 Outlet Split Surge Protector"/>
    <n v="15.223999999999997"/>
    <n v="2"/>
    <n v="0.8"/>
    <n v="-38.821200000000012"/>
  </r>
  <r>
    <n v="9421"/>
    <s v="CA-2017-152926"/>
    <x v="280"/>
    <d v="2017-10-04T00:00:00"/>
    <s v="Second Class"/>
    <s v="SC-20695"/>
    <s v="Steve Chapman"/>
    <x v="1"/>
    <s v="United States"/>
    <s v="Houston"/>
    <x v="5"/>
    <n v="77041"/>
    <x v="2"/>
    <s v="OFF-AP-10001947"/>
    <x v="1"/>
    <x v="9"/>
    <s v="Acco 6 Outlet Guardian Premium Plus Surge Suppressor"/>
    <n v="21.983999999999995"/>
    <n v="6"/>
    <n v="0.8"/>
    <n v="-56.059200000000011"/>
  </r>
  <r>
    <n v="9422"/>
    <s v="CA-2014-145254"/>
    <x v="149"/>
    <d v="2014-07-27T00:00:00"/>
    <s v="Standard Class"/>
    <s v="NC-18535"/>
    <s v="Nick Crebassa"/>
    <x v="1"/>
    <s v="United States"/>
    <s v="San Francisco"/>
    <x v="1"/>
    <n v="94122"/>
    <x v="1"/>
    <s v="TEC-PH-10000441"/>
    <x v="2"/>
    <x v="7"/>
    <s v="VTech DS6151"/>
    <n v="604.75199999999995"/>
    <n v="6"/>
    <n v="0.2"/>
    <n v="60.475200000000058"/>
  </r>
  <r>
    <n v="9423"/>
    <s v="CA-2014-145254"/>
    <x v="149"/>
    <d v="2014-07-27T00:00:00"/>
    <s v="Standard Class"/>
    <s v="NC-18535"/>
    <s v="Nick Crebassa"/>
    <x v="1"/>
    <s v="United States"/>
    <s v="San Francisco"/>
    <x v="1"/>
    <n v="94122"/>
    <x v="1"/>
    <s v="OFF-SU-10004664"/>
    <x v="1"/>
    <x v="14"/>
    <s v="Acme Softgrip Scissors"/>
    <n v="40.700000000000003"/>
    <n v="5"/>
    <n v="0"/>
    <n v="11.802999999999999"/>
  </r>
  <r>
    <n v="9424"/>
    <s v="CA-2014-145254"/>
    <x v="149"/>
    <d v="2014-07-27T00:00:00"/>
    <s v="Standard Class"/>
    <s v="NC-18535"/>
    <s v="Nick Crebassa"/>
    <x v="1"/>
    <s v="United States"/>
    <s v="San Francisco"/>
    <x v="1"/>
    <n v="94122"/>
    <x v="1"/>
    <s v="TEC-PH-10004531"/>
    <x v="2"/>
    <x v="7"/>
    <s v="AT&amp;T CL2909"/>
    <n v="302.37599999999998"/>
    <n v="3"/>
    <n v="0.2"/>
    <n v="37.796999999999997"/>
  </r>
  <r>
    <n v="9425"/>
    <s v="CA-2014-145254"/>
    <x v="149"/>
    <d v="2014-07-27T00:00:00"/>
    <s v="Standard Class"/>
    <s v="NC-18535"/>
    <s v="Nick Crebassa"/>
    <x v="1"/>
    <s v="United States"/>
    <s v="San Francisco"/>
    <x v="1"/>
    <n v="94122"/>
    <x v="1"/>
    <s v="TEC-AC-10002167"/>
    <x v="2"/>
    <x v="11"/>
    <s v="Imation 8gb Micro Traveldrive Usb 2.0 Flash Drive"/>
    <n v="45"/>
    <n v="3"/>
    <n v="0"/>
    <n v="4.9500000000000011"/>
  </r>
  <r>
    <n v="9426"/>
    <s v="CA-2014-116246"/>
    <x v="171"/>
    <d v="2014-09-17T00:00:00"/>
    <s v="Second Class"/>
    <s v="LW-17215"/>
    <s v="Luke Weiss"/>
    <x v="0"/>
    <s v="United States"/>
    <s v="New York City"/>
    <x v="15"/>
    <n v="10035"/>
    <x v="3"/>
    <s v="FUR-CH-10002024"/>
    <x v="0"/>
    <x v="1"/>
    <s v="HON 5400 Series Task Chairs for Big and Tall"/>
    <n v="3785.2920000000004"/>
    <n v="6"/>
    <n v="0.1"/>
    <n v="420.58800000000019"/>
  </r>
  <r>
    <n v="9427"/>
    <s v="CA-2016-160479"/>
    <x v="306"/>
    <d v="2016-09-20T00:00:00"/>
    <s v="Standard Class"/>
    <s v="AH-10585"/>
    <s v="Angele Hood"/>
    <x v="0"/>
    <s v="United States"/>
    <s v="Seattle"/>
    <x v="4"/>
    <n v="98105"/>
    <x v="1"/>
    <s v="OFF-AR-10002445"/>
    <x v="1"/>
    <x v="6"/>
    <s v="SANFORD Major Accent Highlighters"/>
    <n v="35.4"/>
    <n v="5"/>
    <n v="0"/>
    <n v="13.452000000000002"/>
  </r>
  <r>
    <n v="9428"/>
    <s v="CA-2014-167486"/>
    <x v="501"/>
    <d v="2014-12-01T00:00:00"/>
    <s v="Standard Class"/>
    <s v="JO-15145"/>
    <s v="Jack O'Briant"/>
    <x v="1"/>
    <s v="United States"/>
    <s v="Buffalo"/>
    <x v="15"/>
    <n v="14215"/>
    <x v="3"/>
    <s v="FUR-FU-10003268"/>
    <x v="0"/>
    <x v="5"/>
    <s v="Eldon Radial Chair Mat for Low to Medium Pile Carpets"/>
    <n v="199.89999999999998"/>
    <n v="5"/>
    <n v="0"/>
    <n v="39.97999999999999"/>
  </r>
  <r>
    <n v="9429"/>
    <s v="CA-2014-152100"/>
    <x v="218"/>
    <d v="2014-05-16T00:00:00"/>
    <s v="Standard Class"/>
    <s v="VW-21775"/>
    <s v="Victoria Wilson"/>
    <x v="1"/>
    <s v="United States"/>
    <s v="Huntsville"/>
    <x v="5"/>
    <n v="77340"/>
    <x v="2"/>
    <s v="FUR-CH-10000015"/>
    <x v="0"/>
    <x v="1"/>
    <s v="Hon Multipurpose Stacking Arm Chairs"/>
    <n v="1212.9599999999998"/>
    <n v="8"/>
    <n v="0.3"/>
    <n v="-69.311999999999898"/>
  </r>
  <r>
    <n v="9430"/>
    <s v="CA-2015-166219"/>
    <x v="834"/>
    <d v="2015-09-01T00:00:00"/>
    <s v="Standard Class"/>
    <s v="BP-11185"/>
    <s v="Ben Peterman"/>
    <x v="1"/>
    <s v="United States"/>
    <s v="Dallas"/>
    <x v="5"/>
    <n v="75081"/>
    <x v="2"/>
    <s v="TEC-PH-10004165"/>
    <x v="2"/>
    <x v="7"/>
    <s v="Mitel MiVoice 5330e IP Phone"/>
    <n v="1099.96"/>
    <n v="5"/>
    <n v="0.2"/>
    <n v="82.496999999999957"/>
  </r>
  <r>
    <n v="9431"/>
    <s v="CA-2015-166219"/>
    <x v="834"/>
    <d v="2015-09-01T00:00:00"/>
    <s v="Standard Class"/>
    <s v="BP-11185"/>
    <s v="Ben Peterman"/>
    <x v="1"/>
    <s v="United States"/>
    <s v="Dallas"/>
    <x v="5"/>
    <n v="75081"/>
    <x v="2"/>
    <s v="FUR-TA-10004607"/>
    <x v="0"/>
    <x v="3"/>
    <s v="Hon 2111 Invitation Series Straight Table"/>
    <n v="103.48100000000001"/>
    <n v="1"/>
    <n v="0.3"/>
    <n v="-16.261300000000006"/>
  </r>
  <r>
    <n v="9432"/>
    <s v="CA-2015-111864"/>
    <x v="974"/>
    <d v="2015-06-19T00:00:00"/>
    <s v="Same Day"/>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s v="Standard Class"/>
    <s v="SC-20725"/>
    <s v="Steven Cartwright"/>
    <x v="0"/>
    <s v="United States"/>
    <s v="Peoria"/>
    <x v="16"/>
    <n v="85345"/>
    <x v="1"/>
    <s v="TEC-AC-10002217"/>
    <x v="2"/>
    <x v="11"/>
    <s v="Imation Clip USB flash drive - 8 GB"/>
    <n v="30.080000000000002"/>
    <n v="2"/>
    <n v="0.2"/>
    <n v="-5.2640000000000002"/>
  </r>
  <r>
    <n v="9434"/>
    <s v="CA-2015-119627"/>
    <x v="493"/>
    <d v="2015-08-23T00:00:00"/>
    <s v="Standard Class"/>
    <s v="SC-20725"/>
    <s v="Steven Cartwright"/>
    <x v="0"/>
    <s v="United States"/>
    <s v="Peoria"/>
    <x v="16"/>
    <n v="85345"/>
    <x v="1"/>
    <s v="OFF-PA-10001937"/>
    <x v="1"/>
    <x v="10"/>
    <s v="Xerox 21"/>
    <n v="36.288000000000011"/>
    <n v="7"/>
    <n v="0.2"/>
    <n v="12.700800000000001"/>
  </r>
  <r>
    <n v="9435"/>
    <s v="CA-2015-119627"/>
    <x v="493"/>
    <d v="2015-08-23T00:00:00"/>
    <s v="Standard Class"/>
    <s v="SC-20725"/>
    <s v="Steven Cartwright"/>
    <x v="0"/>
    <s v="United States"/>
    <s v="Peoria"/>
    <x v="16"/>
    <n v="85345"/>
    <x v="1"/>
    <s v="OFF-AR-10000203"/>
    <x v="1"/>
    <x v="6"/>
    <s v="Newell 336"/>
    <n v="10.272000000000002"/>
    <n v="3"/>
    <n v="0.2"/>
    <n v="1.1555999999999984"/>
  </r>
  <r>
    <n v="9436"/>
    <s v="CA-2015-119627"/>
    <x v="493"/>
    <d v="2015-08-23T00:00:00"/>
    <s v="Standard Class"/>
    <s v="SC-20725"/>
    <s v="Steven Cartwright"/>
    <x v="0"/>
    <s v="United States"/>
    <s v="Peoria"/>
    <x v="16"/>
    <n v="85345"/>
    <x v="1"/>
    <s v="TEC-AC-10001142"/>
    <x v="2"/>
    <x v="11"/>
    <s v="First Data FD10 PIN Pad"/>
    <n v="252.8"/>
    <n v="4"/>
    <n v="0.2"/>
    <n v="-31.600000000000037"/>
  </r>
  <r>
    <n v="9437"/>
    <s v="CA-2015-160787"/>
    <x v="12"/>
    <d v="2015-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s v="Standard Class"/>
    <s v="CD-11920"/>
    <s v="Carlos Daly"/>
    <x v="0"/>
    <s v="United States"/>
    <s v="Oceanside"/>
    <x v="1"/>
    <n v="92054"/>
    <x v="1"/>
    <s v="OFF-PA-10000520"/>
    <x v="1"/>
    <x v="10"/>
    <s v="Xerox 201"/>
    <n v="12.96"/>
    <n v="2"/>
    <n v="0"/>
    <n v="6.2208000000000006"/>
  </r>
  <r>
    <n v="9439"/>
    <s v="CA-2017-126144"/>
    <x v="689"/>
    <d v="2017-08-05T00:00:00"/>
    <s v="Standard Class"/>
    <s v="GM-14680"/>
    <s v="Greg Matthias"/>
    <x v="0"/>
    <s v="United States"/>
    <s v="Philadelphia"/>
    <x v="9"/>
    <n v="19134"/>
    <x v="3"/>
    <s v="TEC-PH-10001079"/>
    <x v="2"/>
    <x v="7"/>
    <s v="Polycom SoundPoint Pro SE-225 Corded phone"/>
    <n v="285.57599999999996"/>
    <n v="4"/>
    <n v="0.4"/>
    <n v="-57.115200000000016"/>
  </r>
  <r>
    <n v="9440"/>
    <s v="US-2014-154655"/>
    <x v="36"/>
    <d v="2014-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s v="Standard Class"/>
    <s v="BW-11065"/>
    <s v="Barry Weirich"/>
    <x v="0"/>
    <s v="United States"/>
    <s v="New York City"/>
    <x v="15"/>
    <n v="10035"/>
    <x v="3"/>
    <s v="OFF-PA-10001471"/>
    <x v="1"/>
    <x v="10"/>
    <s v="Strathmore Photo Frame Cards"/>
    <n v="14.62"/>
    <n v="2"/>
    <n v="0"/>
    <n v="6.7251999999999992"/>
  </r>
  <r>
    <n v="9442"/>
    <s v="CA-2014-165477"/>
    <x v="282"/>
    <d v="2014-12-31T00:00:00"/>
    <s v="Second Class"/>
    <s v="RE-19405"/>
    <s v="Ricardo Emerson"/>
    <x v="0"/>
    <s v="United States"/>
    <s v="Kent"/>
    <x v="24"/>
    <n v="44240"/>
    <x v="3"/>
    <s v="OFF-AP-10003281"/>
    <x v="1"/>
    <x v="9"/>
    <s v="Acco 6 Outlet Guardian Standard Surge Suppressor"/>
    <n v="48.36"/>
    <n v="5"/>
    <n v="0.2"/>
    <n v="6.0449999999999946"/>
  </r>
  <r>
    <n v="9443"/>
    <s v="CA-2017-165904"/>
    <x v="104"/>
    <d v="2017-04-11T00:00:00"/>
    <s v="Standard Class"/>
    <s v="HR-14770"/>
    <s v="Hallie Redmond"/>
    <x v="2"/>
    <s v="United States"/>
    <s v="Jacksonville"/>
    <x v="2"/>
    <n v="32216"/>
    <x v="0"/>
    <s v="OFF-AR-10003156"/>
    <x v="1"/>
    <x v="6"/>
    <s v="50 Colored Long Pencils"/>
    <n v="16.256"/>
    <n v="2"/>
    <n v="0.2"/>
    <n v="1.2192000000000007"/>
  </r>
  <r>
    <n v="9444"/>
    <s v="CA-2017-165904"/>
    <x v="104"/>
    <d v="2017-04-11T00:00:00"/>
    <s v="Standard Class"/>
    <s v="HR-14770"/>
    <s v="Hallie Redmond"/>
    <x v="2"/>
    <s v="United States"/>
    <s v="Jacksonville"/>
    <x v="2"/>
    <n v="32216"/>
    <x v="0"/>
    <s v="TEC-PH-10000576"/>
    <x v="2"/>
    <x v="7"/>
    <s v="AT&amp;T 1080 Corded phone"/>
    <n v="219.18400000000003"/>
    <n v="2"/>
    <n v="0.2"/>
    <n v="19.178600000000003"/>
  </r>
  <r>
    <n v="9445"/>
    <s v="CA-2015-104052"/>
    <x v="879"/>
    <d v="2015-03-02T00:00:00"/>
    <s v="First Class"/>
    <s v="TP-21565"/>
    <s v="Tracy Poddar"/>
    <x v="1"/>
    <s v="United States"/>
    <s v="Coppell"/>
    <x v="5"/>
    <n v="75019"/>
    <x v="2"/>
    <s v="TEC-PH-10003215"/>
    <x v="2"/>
    <x v="7"/>
    <s v="Jackery Bar Premium Fast-charging Portable Charger"/>
    <n v="95.84"/>
    <n v="4"/>
    <n v="0.2"/>
    <n v="34.741999999999997"/>
  </r>
  <r>
    <n v="9446"/>
    <s v="CA-2015-168277"/>
    <x v="352"/>
    <d v="2015-06-03T00:00:00"/>
    <s v="Standard Class"/>
    <s v="KB-16315"/>
    <s v="Karl Braun"/>
    <x v="0"/>
    <s v="United States"/>
    <s v="Indianapolis"/>
    <x v="14"/>
    <n v="46203"/>
    <x v="2"/>
    <s v="OFF-LA-10004484"/>
    <x v="1"/>
    <x v="2"/>
    <s v="Avery 476"/>
    <n v="12.39"/>
    <n v="3"/>
    <n v="0"/>
    <n v="5.6993999999999998"/>
  </r>
  <r>
    <n v="9447"/>
    <s v="CA-2016-158617"/>
    <x v="897"/>
    <d v="2016-09-28T00:00:00"/>
    <s v="Standard Class"/>
    <s v="AC-10660"/>
    <s v="Anna Chung"/>
    <x v="0"/>
    <s v="United States"/>
    <s v="Lawrence"/>
    <x v="14"/>
    <n v="46226"/>
    <x v="2"/>
    <s v="OFF-PA-10002245"/>
    <x v="1"/>
    <x v="10"/>
    <s v="Xerox 1895"/>
    <n v="35.880000000000003"/>
    <n v="6"/>
    <n v="0"/>
    <n v="16.146000000000001"/>
  </r>
  <r>
    <n v="9448"/>
    <s v="CA-2017-136882"/>
    <x v="837"/>
    <d v="2017-06-03T00:00:00"/>
    <s v="Standard Class"/>
    <s v="DN-13690"/>
    <s v="Duane Noonan"/>
    <x v="0"/>
    <s v="United States"/>
    <s v="Tulsa"/>
    <x v="26"/>
    <n v="74133"/>
    <x v="2"/>
    <s v="FUR-FU-10003664"/>
    <x v="0"/>
    <x v="5"/>
    <s v="Electrix Architect's Clamp-On Swing Arm Lamp, Black"/>
    <n v="477.29999999999995"/>
    <n v="5"/>
    <n v="0"/>
    <n v="138.41699999999997"/>
  </r>
  <r>
    <n v="9449"/>
    <s v="US-2016-148957"/>
    <x v="42"/>
    <d v="2016-09-23T00:00:00"/>
    <s v="Standard Class"/>
    <s v="CC-12430"/>
    <s v="Chuck Clark"/>
    <x v="2"/>
    <s v="United States"/>
    <s v="Redmond"/>
    <x v="4"/>
    <n v="98052"/>
    <x v="1"/>
    <s v="OFF-LA-10002195"/>
    <x v="1"/>
    <x v="2"/>
    <s v="Avery 481"/>
    <n v="12.32"/>
    <n v="4"/>
    <n v="0"/>
    <n v="5.9135999999999997"/>
  </r>
  <r>
    <n v="9450"/>
    <s v="CA-2014-140032"/>
    <x v="78"/>
    <d v="2014-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s v="Standard Class"/>
    <s v="MO-17800"/>
    <s v="Meg O'Connel"/>
    <x v="2"/>
    <s v="United States"/>
    <s v="Spokane"/>
    <x v="4"/>
    <n v="99207"/>
    <x v="1"/>
    <s v="OFF-ST-10004963"/>
    <x v="1"/>
    <x v="4"/>
    <s v="Eldon Gobal File Keepers"/>
    <n v="136.26"/>
    <n v="9"/>
    <n v="0"/>
    <n v="5.4503999999999913"/>
  </r>
  <r>
    <n v="9452"/>
    <s v="CA-2015-129546"/>
    <x v="694"/>
    <d v="2015-10-05T00:00:00"/>
    <s v="Standard Class"/>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s v="Standard Class"/>
    <s v="RP-19855"/>
    <s v="Roy Phan"/>
    <x v="1"/>
    <s v="United States"/>
    <s v="Los Angeles"/>
    <x v="1"/>
    <n v="90032"/>
    <x v="1"/>
    <s v="OFF-BI-10004001"/>
    <x v="1"/>
    <x v="8"/>
    <s v="GBC Recycled VeloBinder Covers"/>
    <n v="81.792000000000002"/>
    <n v="6"/>
    <n v="0.2"/>
    <n v="26.582399999999986"/>
  </r>
  <r>
    <n v="9454"/>
    <s v="CA-2015-129546"/>
    <x v="694"/>
    <d v="2015-10-05T00:00:00"/>
    <s v="Standard Class"/>
    <s v="RP-19855"/>
    <s v="Roy Phan"/>
    <x v="1"/>
    <s v="United States"/>
    <s v="Los Angeles"/>
    <x v="1"/>
    <n v="90032"/>
    <x v="1"/>
    <s v="OFF-SU-10004884"/>
    <x v="1"/>
    <x v="14"/>
    <s v="Acme Galleria Hot Forged Steel Scissors with Colored Handles"/>
    <n v="47.19"/>
    <n v="3"/>
    <n v="0"/>
    <n v="13.685099999999995"/>
  </r>
  <r>
    <n v="9455"/>
    <s v="CA-2015-129546"/>
    <x v="694"/>
    <d v="2015-10-05T00:00:00"/>
    <s v="Standard Class"/>
    <s v="RP-19855"/>
    <s v="Roy Phan"/>
    <x v="1"/>
    <s v="United States"/>
    <s v="Los Angeles"/>
    <x v="1"/>
    <n v="90032"/>
    <x v="1"/>
    <s v="TEC-PH-10003555"/>
    <x v="2"/>
    <x v="7"/>
    <s v="Motorola HK250 Universal Bluetooth Headset"/>
    <n v="36.783999999999999"/>
    <n v="2"/>
    <n v="0.2"/>
    <n v="-8.2763999999999971"/>
  </r>
  <r>
    <n v="9456"/>
    <s v="CA-2016-140977"/>
    <x v="950"/>
    <d v="2016-06-19T00:00:00"/>
    <s v="Second Class"/>
    <s v="JL-15175"/>
    <s v="James Lanier"/>
    <x v="2"/>
    <s v="United States"/>
    <s v="Chattanooga"/>
    <x v="18"/>
    <n v="37421"/>
    <x v="0"/>
    <s v="TEC-MA-10003493"/>
    <x v="2"/>
    <x v="15"/>
    <s v="Penpower WorldCard Pro Card Scanner"/>
    <n v="91.474999999999994"/>
    <n v="1"/>
    <n v="0.5"/>
    <n v="-1.8294999999999959"/>
  </r>
  <r>
    <n v="9457"/>
    <s v="CA-2017-151855"/>
    <x v="837"/>
    <d v="2017-06-03T00:00:00"/>
    <s v="Standard Class"/>
    <s v="BW-11110"/>
    <s v="Bart Watters"/>
    <x v="1"/>
    <s v="United States"/>
    <s v="Greensboro"/>
    <x v="3"/>
    <n v="27405"/>
    <x v="0"/>
    <s v="TEC-AC-10002380"/>
    <x v="2"/>
    <x v="11"/>
    <s v="Sony 8GB Class 10 Micro SDHC R40 Memory Card"/>
    <n v="27.192"/>
    <n v="3"/>
    <n v="0.2"/>
    <n v="0.33989999999999654"/>
  </r>
  <r>
    <n v="9458"/>
    <s v="CA-2017-151855"/>
    <x v="837"/>
    <d v="2017-06-03T00:00:00"/>
    <s v="Standard Class"/>
    <s v="BW-11110"/>
    <s v="Bart Watters"/>
    <x v="1"/>
    <s v="United States"/>
    <s v="Greensboro"/>
    <x v="3"/>
    <n v="27405"/>
    <x v="0"/>
    <s v="OFF-BI-10004209"/>
    <x v="1"/>
    <x v="8"/>
    <s v="Fellowes Twister Kit, Gray/Clear, 3/pkg"/>
    <n v="12.059999999999999"/>
    <n v="5"/>
    <n v="0.7"/>
    <n v="-10.050000000000001"/>
  </r>
  <r>
    <n v="9459"/>
    <s v="CA-2014-138240"/>
    <x v="1148"/>
    <d v="2014-10-14T00:00:00"/>
    <s v="Standard Class"/>
    <s v="SJ-20500"/>
    <s v="Shirley Jackson"/>
    <x v="0"/>
    <s v="United States"/>
    <s v="San Francisco"/>
    <x v="1"/>
    <n v="94122"/>
    <x v="1"/>
    <s v="OFF-AR-10002135"/>
    <x v="1"/>
    <x v="6"/>
    <s v="Boston Heavy-Duty Trimline Electric Pencil Sharpeners"/>
    <n v="144.60000000000002"/>
    <n v="3"/>
    <n v="0"/>
    <n v="41.933999999999983"/>
  </r>
  <r>
    <n v="9460"/>
    <s v="CA-2014-138240"/>
    <x v="1148"/>
    <d v="2014-10-14T00:00:00"/>
    <s v="Standard Class"/>
    <s v="SJ-20500"/>
    <s v="Shirley Jackson"/>
    <x v="0"/>
    <s v="United States"/>
    <s v="San Francisco"/>
    <x v="1"/>
    <n v="94122"/>
    <x v="1"/>
    <s v="TEC-PH-10002583"/>
    <x v="2"/>
    <x v="7"/>
    <s v="iOttie HLCRIO102 Car Mount"/>
    <n v="15.991999999999999"/>
    <n v="1"/>
    <n v="0.2"/>
    <n v="-2.9985000000000022"/>
  </r>
  <r>
    <n v="9461"/>
    <s v="CA-2014-101833"/>
    <x v="664"/>
    <d v="2014-11-22T00:00:00"/>
    <s v="Second Class"/>
    <s v="FG-14260"/>
    <s v="Frank Gastineau"/>
    <x v="2"/>
    <s v="United States"/>
    <s v="New York City"/>
    <x v="15"/>
    <n v="10024"/>
    <x v="3"/>
    <s v="OFF-PA-10003591"/>
    <x v="1"/>
    <x v="10"/>
    <s v="Southworth 100% Cotton The Best Paper"/>
    <n v="34.44"/>
    <n v="3"/>
    <n v="0"/>
    <n v="17.22"/>
  </r>
  <r>
    <n v="9462"/>
    <s v="CA-2014-100867"/>
    <x v="538"/>
    <d v="2014-10-24T00:00:00"/>
    <s v="Standard Class"/>
    <s v="EH-14125"/>
    <s v="Eugene Hildebrand"/>
    <x v="2"/>
    <s v="United States"/>
    <s v="Lakewood"/>
    <x v="1"/>
    <n v="90712"/>
    <x v="1"/>
    <s v="TEC-PH-10004922"/>
    <x v="2"/>
    <x v="7"/>
    <s v="RCA Visys Integrated PBX 8-Line Router"/>
    <n v="321.55200000000002"/>
    <n v="6"/>
    <n v="0.2"/>
    <n v="20.097000000000008"/>
  </r>
  <r>
    <n v="9463"/>
    <s v="US-2017-109610"/>
    <x v="920"/>
    <d v="2017-11-30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s v="First Class"/>
    <s v="JS-16030"/>
    <s v="Joy Smith"/>
    <x v="0"/>
    <s v="United States"/>
    <s v="Columbus"/>
    <x v="24"/>
    <n v="43229"/>
    <x v="3"/>
    <s v="OFF-AR-10003560"/>
    <x v="1"/>
    <x v="6"/>
    <s v="Zebra Zazzle Fluorescent Highlighters"/>
    <n v="19.456000000000003"/>
    <n v="4"/>
    <n v="0.2"/>
    <n v="3.4047999999999981"/>
  </r>
  <r>
    <n v="9465"/>
    <s v="CA-2014-109127"/>
    <x v="1059"/>
    <d v="2014-12-25T00:00:00"/>
    <s v="Standard Class"/>
    <s v="JC-15775"/>
    <s v="John Castell"/>
    <x v="0"/>
    <s v="United States"/>
    <s v="Newark"/>
    <x v="13"/>
    <n v="19711"/>
    <x v="3"/>
    <s v="OFF-LA-10004409"/>
    <x v="1"/>
    <x v="2"/>
    <s v="Avery 492"/>
    <n v="17.28"/>
    <n v="6"/>
    <n v="0"/>
    <n v="7.9487999999999985"/>
  </r>
  <r>
    <n v="9466"/>
    <s v="CA-2016-126858"/>
    <x v="258"/>
    <d v="2016-11-23T00:00:00"/>
    <s v="Standard Class"/>
    <s v="JM-15265"/>
    <s v="Janet Molinari"/>
    <x v="1"/>
    <s v="United States"/>
    <s v="Seattle"/>
    <x v="4"/>
    <n v="98115"/>
    <x v="1"/>
    <s v="FUR-FU-10000448"/>
    <x v="0"/>
    <x v="5"/>
    <s v="Tenex Chairmats For Use With Carpeted Floors"/>
    <n v="31.96"/>
    <n v="2"/>
    <n v="0"/>
    <n v="1.597999999999999"/>
  </r>
  <r>
    <n v="9467"/>
    <s v="CA-2017-102925"/>
    <x v="60"/>
    <d v="2017-11-10T00:00:00"/>
    <s v="Second Class"/>
    <s v="CD-12280"/>
    <s v="Christina DeMoss"/>
    <x v="0"/>
    <s v="United States"/>
    <s v="New York City"/>
    <x v="15"/>
    <n v="10024"/>
    <x v="3"/>
    <s v="OFF-BI-10002735"/>
    <x v="1"/>
    <x v="8"/>
    <s v="GBC Prestige Therm-A-Bind Covers"/>
    <n v="164.68800000000002"/>
    <n v="6"/>
    <n v="0.2"/>
    <n v="55.582200000000007"/>
  </r>
  <r>
    <n v="9468"/>
    <s v="CA-2017-102925"/>
    <x v="60"/>
    <d v="2017-11-10T00:00:00"/>
    <s v="Second Class"/>
    <s v="CD-12280"/>
    <s v="Christina DeMoss"/>
    <x v="0"/>
    <s v="United States"/>
    <s v="New York City"/>
    <x v="15"/>
    <n v="10024"/>
    <x v="3"/>
    <s v="FUR-TA-10003469"/>
    <x v="0"/>
    <x v="3"/>
    <s v="Balt Split Level Computer Training Table"/>
    <n v="166.5"/>
    <n v="2"/>
    <n v="0.4"/>
    <n v="-66.599999999999994"/>
  </r>
  <r>
    <n v="9469"/>
    <s v="CA-2017-102925"/>
    <x v="60"/>
    <d v="2017-11-10T00:00:00"/>
    <s v="Second Class"/>
    <s v="CD-12280"/>
    <s v="Christina DeMoss"/>
    <x v="0"/>
    <s v="United States"/>
    <s v="New York City"/>
    <x v="15"/>
    <n v="10024"/>
    <x v="3"/>
    <s v="OFF-PA-10001870"/>
    <x v="1"/>
    <x v="10"/>
    <s v="Xerox 202"/>
    <n v="12.96"/>
    <n v="2"/>
    <n v="0"/>
    <n v="6.2208000000000006"/>
  </r>
  <r>
    <n v="9470"/>
    <s v="CA-2017-102925"/>
    <x v="60"/>
    <d v="2017-11-10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s v="Second Class"/>
    <s v="CD-12280"/>
    <s v="Christina DeMoss"/>
    <x v="0"/>
    <s v="United States"/>
    <s v="New York City"/>
    <x v="15"/>
    <n v="10024"/>
    <x v="3"/>
    <s v="TEC-PH-10001448"/>
    <x v="2"/>
    <x v="7"/>
    <s v="Anker Astro 15000mAh USB Portable Charger"/>
    <n v="99.98"/>
    <n v="2"/>
    <n v="0"/>
    <n v="3.9991999999999877"/>
  </r>
  <r>
    <n v="9472"/>
    <s v="CA-2017-102925"/>
    <x v="60"/>
    <d v="2017-11-10T00:00:00"/>
    <s v="Second Class"/>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s v="Second Class"/>
    <s v="CD-12280"/>
    <s v="Christina DeMoss"/>
    <x v="0"/>
    <s v="United States"/>
    <s v="New York City"/>
    <x v="15"/>
    <n v="10024"/>
    <x v="3"/>
    <s v="FUR-CH-10004875"/>
    <x v="0"/>
    <x v="1"/>
    <s v="Harbour Creations 67200 Series Stacking Chairs"/>
    <n v="128.12400000000002"/>
    <n v="2"/>
    <n v="0.1"/>
    <n v="24.2012"/>
  </r>
  <r>
    <n v="9474"/>
    <s v="CA-2017-102925"/>
    <x v="60"/>
    <d v="2017-11-10T00:00:00"/>
    <s v="Second Class"/>
    <s v="CD-12280"/>
    <s v="Christina DeMoss"/>
    <x v="0"/>
    <s v="United States"/>
    <s v="New York City"/>
    <x v="15"/>
    <n v="10024"/>
    <x v="3"/>
    <s v="FUR-FU-10004245"/>
    <x v="0"/>
    <x v="5"/>
    <s v="Career Cubicle Clock, 8 1/4&quot;, Black"/>
    <n v="101.4"/>
    <n v="5"/>
    <n v="0"/>
    <n v="38.532000000000004"/>
  </r>
  <r>
    <n v="9475"/>
    <s v="CA-2015-100818"/>
    <x v="70"/>
    <d v="2015-06-05T00:00:00"/>
    <s v="Second Class"/>
    <s v="JM-15265"/>
    <s v="Janet Molinari"/>
    <x v="1"/>
    <s v="United States"/>
    <s v="Chicago"/>
    <x v="10"/>
    <n v="60653"/>
    <x v="2"/>
    <s v="OFF-LA-10000443"/>
    <x v="1"/>
    <x v="2"/>
    <s v="Avery 501"/>
    <n v="5.9039999999999999"/>
    <n v="2"/>
    <n v="0.2"/>
    <n v="1.9925999999999999"/>
  </r>
  <r>
    <n v="9476"/>
    <s v="CA-2015-100818"/>
    <x v="70"/>
    <d v="2015-06-05T00:00:00"/>
    <s v="Second Class"/>
    <s v="JM-15265"/>
    <s v="Janet Molinari"/>
    <x v="1"/>
    <s v="United States"/>
    <s v="Chicago"/>
    <x v="10"/>
    <n v="60653"/>
    <x v="2"/>
    <s v="OFF-PA-10001125"/>
    <x v="1"/>
    <x v="10"/>
    <s v="Xerox 1988"/>
    <n v="173.48800000000003"/>
    <n v="7"/>
    <n v="0.2"/>
    <n v="54.214999999999982"/>
  </r>
  <r>
    <n v="9477"/>
    <s v="CA-2015-100818"/>
    <x v="70"/>
    <d v="2015-06-05T00:00:00"/>
    <s v="Second Class"/>
    <s v="JM-15265"/>
    <s v="Janet Molinari"/>
    <x v="1"/>
    <s v="United States"/>
    <s v="Chicago"/>
    <x v="10"/>
    <n v="60653"/>
    <x v="2"/>
    <s v="FUR-FU-10002703"/>
    <x v="0"/>
    <x v="5"/>
    <s v="Tenex Traditional Chairmats for Hard Floors, Average Lip, 36&quot; x 48&quot;"/>
    <n v="51.56"/>
    <n v="2"/>
    <n v="0.6"/>
    <n v="-61.872"/>
  </r>
  <r>
    <n v="9478"/>
    <s v="CA-2015-100818"/>
    <x v="70"/>
    <d v="2015-06-05T00:00:00"/>
    <s v="Second Class"/>
    <s v="JM-15265"/>
    <s v="Janet Molinari"/>
    <x v="1"/>
    <s v="United States"/>
    <s v="Chicago"/>
    <x v="10"/>
    <n v="60653"/>
    <x v="2"/>
    <s v="OFF-BI-10004364"/>
    <x v="1"/>
    <x v="8"/>
    <s v="Storex Dura Pro Binders"/>
    <n v="3.5639999999999992"/>
    <n v="3"/>
    <n v="0.8"/>
    <n v="-6.2370000000000019"/>
  </r>
  <r>
    <n v="9479"/>
    <s v="CA-2014-126193"/>
    <x v="557"/>
    <d v="2014-09-14T00:00:00"/>
    <s v="Standard Class"/>
    <s v="SS-20410"/>
    <s v="Shahid Shariari"/>
    <x v="0"/>
    <s v="United States"/>
    <s v="Oswego"/>
    <x v="10"/>
    <n v="60543"/>
    <x v="2"/>
    <s v="OFF-FA-10000936"/>
    <x v="1"/>
    <x v="13"/>
    <s v="Acco Hot Clips Clips to Go"/>
    <n v="13.16"/>
    <n v="5"/>
    <n v="0.2"/>
    <n v="4.1124999999999998"/>
  </r>
  <r>
    <n v="9480"/>
    <s v="CA-2014-126193"/>
    <x v="557"/>
    <d v="2014-09-14T00:00:00"/>
    <s v="Standard Class"/>
    <s v="SS-20410"/>
    <s v="Shahid Shariari"/>
    <x v="0"/>
    <s v="United States"/>
    <s v="Oswego"/>
    <x v="10"/>
    <n v="60543"/>
    <x v="2"/>
    <s v="OFF-BI-10001249"/>
    <x v="1"/>
    <x v="8"/>
    <s v="Avery Heavy-Duty EZD View Binder with Locking Rings"/>
    <n v="3.8279999999999994"/>
    <n v="3"/>
    <n v="0.8"/>
    <n v="-6.5076000000000018"/>
  </r>
  <r>
    <n v="9481"/>
    <s v="CA-2014-126193"/>
    <x v="557"/>
    <d v="2014-09-14T00:00:00"/>
    <s v="Standard Class"/>
    <s v="SS-20410"/>
    <s v="Shahid Shariari"/>
    <x v="0"/>
    <s v="United States"/>
    <s v="Oswego"/>
    <x v="10"/>
    <n v="60543"/>
    <x v="2"/>
    <s v="OFF-BI-10004632"/>
    <x v="1"/>
    <x v="8"/>
    <s v="Ibico Hi-Tech Manual Binding System"/>
    <n v="304.98999999999995"/>
    <n v="5"/>
    <n v="0.8"/>
    <n v="-533.73250000000007"/>
  </r>
  <r>
    <n v="9482"/>
    <s v="CA-2017-150504"/>
    <x v="44"/>
    <d v="2017-11-12T00:00:00"/>
    <s v="Standard Class"/>
    <s v="HG-14845"/>
    <s v="Harry Greene"/>
    <x v="0"/>
    <s v="United States"/>
    <s v="Dallas"/>
    <x v="5"/>
    <n v="75220"/>
    <x v="2"/>
    <s v="OFF-ST-10000615"/>
    <x v="1"/>
    <x v="4"/>
    <s v="SimpliFile Personal File, Black Granite, 15w x 6-15/16d x 11-1/4h"/>
    <n v="18.16"/>
    <n v="2"/>
    <n v="0.2"/>
    <n v="1.8160000000000016"/>
  </r>
  <r>
    <n v="9483"/>
    <s v="CA-2015-158351"/>
    <x v="782"/>
    <d v="2015-06-24T00:00:00"/>
    <s v="Second Class"/>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s v="Standard Class"/>
    <s v="AB-10255"/>
    <s v="Alejandro Ballentine"/>
    <x v="2"/>
    <s v="United States"/>
    <s v="Los Angeles"/>
    <x v="1"/>
    <n v="90008"/>
    <x v="1"/>
    <s v="OFF-AR-10004757"/>
    <x v="1"/>
    <x v="6"/>
    <s v="Crayola Colored Pencils"/>
    <n v="19.68"/>
    <n v="6"/>
    <n v="0"/>
    <n v="6.4943999999999988"/>
  </r>
  <r>
    <n v="9485"/>
    <s v="CA-2016-164770"/>
    <x v="499"/>
    <d v="2016-12-04T00:00:00"/>
    <s v="Second Class"/>
    <s v="MY-18295"/>
    <s v="Muhammed Yedwab"/>
    <x v="1"/>
    <s v="United States"/>
    <s v="Houston"/>
    <x v="5"/>
    <n v="77036"/>
    <x v="2"/>
    <s v="FUR-BO-10003893"/>
    <x v="0"/>
    <x v="0"/>
    <s v="Sauder Camden County Collection Library"/>
    <n v="781.86399999999992"/>
    <n v="10"/>
    <n v="0.32"/>
    <n v="-137.97600000000008"/>
  </r>
  <r>
    <n v="9486"/>
    <s v="CA-2016-164770"/>
    <x v="499"/>
    <d v="2016-12-04T00:00:00"/>
    <s v="Second Class"/>
    <s v="MY-18295"/>
    <s v="Muhammed Yedwab"/>
    <x v="1"/>
    <s v="United States"/>
    <s v="Houston"/>
    <x v="5"/>
    <n v="77036"/>
    <x v="2"/>
    <s v="OFF-PA-10003893"/>
    <x v="1"/>
    <x v="10"/>
    <s v="Xerox 1962"/>
    <n v="30.816000000000003"/>
    <n v="9"/>
    <n v="0.2"/>
    <n v="9.6299999999999955"/>
  </r>
  <r>
    <n v="9487"/>
    <s v="CA-2017-130505"/>
    <x v="386"/>
    <d v="2017-10-12T00:00:00"/>
    <s v="Same Day"/>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s v="First Class"/>
    <s v="NB-18655"/>
    <s v="Nona Balk"/>
    <x v="1"/>
    <s v="United States"/>
    <s v="Paterson"/>
    <x v="30"/>
    <n v="7501"/>
    <x v="3"/>
    <s v="OFF-FA-10001561"/>
    <x v="1"/>
    <x v="13"/>
    <s v="Stockwell Push Pins"/>
    <n v="6.5400000000000009"/>
    <n v="3"/>
    <n v="0"/>
    <n v="2.1581999999999999"/>
  </r>
  <r>
    <n v="9489"/>
    <s v="CA-2015-156566"/>
    <x v="486"/>
    <d v="2015-10-04T00:00:00"/>
    <s v="First Class"/>
    <s v="EM-13960"/>
    <s v="Eric Murdock"/>
    <x v="0"/>
    <s v="United States"/>
    <s v="Portland"/>
    <x v="21"/>
    <n v="97206"/>
    <x v="1"/>
    <s v="TEC-PH-10001817"/>
    <x v="2"/>
    <x v="7"/>
    <s v="Wilson Electronics DB Pro Signal Booster"/>
    <n v="572.80000000000007"/>
    <n v="2"/>
    <n v="0.2"/>
    <n v="50.120000000000033"/>
  </r>
  <r>
    <n v="9490"/>
    <s v="US-2016-102232"/>
    <x v="1221"/>
    <d v="2016-08-11T00:00:00"/>
    <s v="Standard Class"/>
    <s v="MF-17665"/>
    <s v="Maureen Fritzler"/>
    <x v="1"/>
    <s v="United States"/>
    <s v="Huntsville"/>
    <x v="19"/>
    <n v="35810"/>
    <x v="0"/>
    <s v="OFF-AR-10000538"/>
    <x v="1"/>
    <x v="6"/>
    <s v="Boston Model 1800 Electric Pencil Sharpener, Gray"/>
    <n v="197.04999999999998"/>
    <n v="7"/>
    <n v="0"/>
    <n v="59.114999999999981"/>
  </r>
  <r>
    <n v="9491"/>
    <s v="CA-2017-111738"/>
    <x v="1032"/>
    <d v="2017-01-07T00:00:00"/>
    <s v="Standard Class"/>
    <s v="CM-12385"/>
    <s v="Christopher Martinez"/>
    <x v="0"/>
    <s v="United States"/>
    <s v="San Francisco"/>
    <x v="1"/>
    <n v="94110"/>
    <x v="1"/>
    <s v="OFF-BI-10004584"/>
    <x v="1"/>
    <x v="8"/>
    <s v="GBC ProClick 150 Presentation Binding System"/>
    <n v="2022.2720000000002"/>
    <n v="8"/>
    <n v="0.2"/>
    <n v="682.5168000000001"/>
  </r>
  <r>
    <n v="9492"/>
    <s v="CA-2017-111738"/>
    <x v="1032"/>
    <d v="2017-01-07T00:00:00"/>
    <s v="Standard Class"/>
    <s v="CM-12385"/>
    <s v="Christopher Martinez"/>
    <x v="0"/>
    <s v="United States"/>
    <s v="San Francisco"/>
    <x v="1"/>
    <n v="94110"/>
    <x v="1"/>
    <s v="OFF-AR-10000817"/>
    <x v="1"/>
    <x v="6"/>
    <s v="Manco Dry-Lighter Erasable Highlighter"/>
    <n v="9.120000000000001"/>
    <n v="3"/>
    <n v="0"/>
    <n v="3.1007999999999996"/>
  </r>
  <r>
    <n v="9493"/>
    <s v="CA-2017-163188"/>
    <x v="659"/>
    <d v="2017-11-07T00:00:00"/>
    <s v="Same Day"/>
    <s v="EC-14050"/>
    <s v="Erin Creighton"/>
    <x v="0"/>
    <s v="United States"/>
    <s v="Oklahoma City"/>
    <x v="26"/>
    <n v="73120"/>
    <x v="2"/>
    <s v="OFF-BI-10000756"/>
    <x v="1"/>
    <x v="8"/>
    <s v="Storex DuraTech Recycled Plastic Frosted Binders"/>
    <n v="38.160000000000004"/>
    <n v="9"/>
    <n v="0"/>
    <n v="19.080000000000002"/>
  </r>
  <r>
    <n v="9494"/>
    <s v="CA-2016-105207"/>
    <x v="835"/>
    <d v="2016-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s v="Standard Class"/>
    <s v="BO-11350"/>
    <s v="Bill Overfelt"/>
    <x v="1"/>
    <s v="United States"/>
    <s v="Broken Arrow"/>
    <x v="26"/>
    <n v="74012"/>
    <x v="2"/>
    <s v="OFF-BI-10004364"/>
    <x v="1"/>
    <x v="8"/>
    <s v="Storex Dura Pro Binders"/>
    <n v="11.88"/>
    <n v="2"/>
    <n v="0"/>
    <n v="5.3460000000000001"/>
  </r>
  <r>
    <n v="9496"/>
    <s v="US-2016-123610"/>
    <x v="536"/>
    <d v="2016-05-16T00:00:00"/>
    <s v="Standard Class"/>
    <s v="VM-21835"/>
    <s v="Vivian Mathis"/>
    <x v="0"/>
    <s v="United States"/>
    <s v="Mission Viejo"/>
    <x v="1"/>
    <n v="92691"/>
    <x v="1"/>
    <s v="TEC-AC-10004518"/>
    <x v="2"/>
    <x v="11"/>
    <s v="Memorex Mini Travel Drive 32 GB USB 2.0 Flash Drive"/>
    <n v="120"/>
    <n v="6"/>
    <n v="0"/>
    <n v="46.800000000000004"/>
  </r>
  <r>
    <n v="9497"/>
    <s v="US-2016-123610"/>
    <x v="536"/>
    <d v="2016-05-16T00:00:00"/>
    <s v="Standard Class"/>
    <s v="VM-21835"/>
    <s v="Vivian Mathis"/>
    <x v="0"/>
    <s v="United States"/>
    <s v="Mission Viejo"/>
    <x v="1"/>
    <n v="92691"/>
    <x v="1"/>
    <s v="OFF-AP-10002222"/>
    <x v="1"/>
    <x v="9"/>
    <s v="Staple holder"/>
    <n v="8.67"/>
    <n v="1"/>
    <n v="0"/>
    <n v="2.3409000000000004"/>
  </r>
  <r>
    <n v="9498"/>
    <s v="CA-2017-118213"/>
    <x v="60"/>
    <d v="2017-11-07T00:00:00"/>
    <s v="First Class"/>
    <s v="AB-10060"/>
    <s v="Adam Bellavance"/>
    <x v="2"/>
    <s v="United States"/>
    <s v="Greenwood"/>
    <x v="14"/>
    <n v="46142"/>
    <x v="2"/>
    <s v="OFF-PA-10002615"/>
    <x v="1"/>
    <x v="10"/>
    <s v="Ampad Gold Fibre Wirebound Steno Books, 6&quot; x 9&quot;, Gregg Ruled"/>
    <n v="4.41"/>
    <n v="1"/>
    <n v="0"/>
    <n v="2.0286"/>
  </r>
  <r>
    <n v="9499"/>
    <s v="CA-2017-118213"/>
    <x v="60"/>
    <d v="2017-11-07T00:00:00"/>
    <s v="First Class"/>
    <s v="AB-10060"/>
    <s v="Adam Bellavance"/>
    <x v="2"/>
    <s v="United States"/>
    <s v="Greenwood"/>
    <x v="14"/>
    <n v="46142"/>
    <x v="2"/>
    <s v="OFF-PA-10000565"/>
    <x v="1"/>
    <x v="10"/>
    <s v="Easy-staple paper"/>
    <n v="167.94"/>
    <n v="3"/>
    <n v="0"/>
    <n v="82.290599999999998"/>
  </r>
  <r>
    <n v="9500"/>
    <s v="CA-2017-118213"/>
    <x v="60"/>
    <d v="2017-11-07T00:00:00"/>
    <s v="First Class"/>
    <s v="AB-10060"/>
    <s v="Adam Bellavance"/>
    <x v="2"/>
    <s v="United States"/>
    <s v="Greenwood"/>
    <x v="14"/>
    <n v="46142"/>
    <x v="2"/>
    <s v="OFF-PA-10003673"/>
    <x v="1"/>
    <x v="10"/>
    <s v="Strathmore Photo Mount Cards"/>
    <n v="67.8"/>
    <n v="10"/>
    <n v="0"/>
    <n v="31.187999999999999"/>
  </r>
  <r>
    <n v="9501"/>
    <s v="CA-2016-149237"/>
    <x v="439"/>
    <d v="2016-05-30T00:00:00"/>
    <s v="Standard Class"/>
    <s v="CM-12235"/>
    <s v="Chris McAfee"/>
    <x v="0"/>
    <s v="United States"/>
    <s v="Milwaukee"/>
    <x v="6"/>
    <n v="53209"/>
    <x v="2"/>
    <s v="FUR-FU-10002088"/>
    <x v="0"/>
    <x v="5"/>
    <s v="Nu-Dell Float Frame 11 x 14 1/2"/>
    <n v="26.94"/>
    <n v="3"/>
    <n v="0"/>
    <n v="11.314800000000002"/>
  </r>
  <r>
    <n v="9502"/>
    <s v="US-2015-158589"/>
    <x v="312"/>
    <d v="2015-11-24T00:00:00"/>
    <s v="Standard Class"/>
    <s v="KW-16570"/>
    <s v="Kelly Williams"/>
    <x v="0"/>
    <s v="United States"/>
    <s v="San Francisco"/>
    <x v="1"/>
    <n v="94109"/>
    <x v="1"/>
    <s v="FUR-FU-10001546"/>
    <x v="0"/>
    <x v="5"/>
    <s v="Dana Swing-Arm Lamps"/>
    <n v="32.04"/>
    <n v="3"/>
    <n v="0"/>
    <n v="8.01"/>
  </r>
  <r>
    <n v="9503"/>
    <s v="CA-2016-101329"/>
    <x v="183"/>
    <d v="2016-04-29T00:00:00"/>
    <s v="Standard Class"/>
    <s v="MM-17920"/>
    <s v="Michael Moore"/>
    <x v="0"/>
    <s v="United States"/>
    <s v="Rome"/>
    <x v="15"/>
    <n v="13440"/>
    <x v="3"/>
    <s v="OFF-AR-10000614"/>
    <x v="1"/>
    <x v="6"/>
    <s v="Barrel Sharpener"/>
    <n v="32.129999999999995"/>
    <n v="9"/>
    <n v="0"/>
    <n v="8.3537999999999997"/>
  </r>
  <r>
    <n v="9504"/>
    <s v="CA-2016-101329"/>
    <x v="183"/>
    <d v="2016-04-29T00:00:00"/>
    <s v="Standard Class"/>
    <s v="MM-17920"/>
    <s v="Michael Moore"/>
    <x v="0"/>
    <s v="United States"/>
    <s v="Rome"/>
    <x v="15"/>
    <n v="13440"/>
    <x v="3"/>
    <s v="OFF-AR-10003190"/>
    <x v="1"/>
    <x v="6"/>
    <s v="Newell 32"/>
    <n v="2.88"/>
    <n v="1"/>
    <n v="0"/>
    <n v="0.80640000000000001"/>
  </r>
  <r>
    <n v="9505"/>
    <s v="CA-2016-113607"/>
    <x v="500"/>
    <d v="2016-10-18T00:00:00"/>
    <s v="Standard Class"/>
    <s v="PW-19030"/>
    <s v="Pauline Webber"/>
    <x v="1"/>
    <s v="United States"/>
    <s v="New York City"/>
    <x v="15"/>
    <n v="10009"/>
    <x v="3"/>
    <s v="TEC-PH-10004094"/>
    <x v="2"/>
    <x v="7"/>
    <s v="Motorola L703CM"/>
    <n v="1091.93"/>
    <n v="7"/>
    <n v="0"/>
    <n v="272.98250000000002"/>
  </r>
  <r>
    <n v="9506"/>
    <s v="CA-2016-113607"/>
    <x v="500"/>
    <d v="2016-10-18T00:00:00"/>
    <s v="Standard Class"/>
    <s v="PW-19030"/>
    <s v="Pauline Webber"/>
    <x v="1"/>
    <s v="United States"/>
    <s v="New York City"/>
    <x v="15"/>
    <n v="10009"/>
    <x v="3"/>
    <s v="OFF-PA-10001970"/>
    <x v="1"/>
    <x v="10"/>
    <s v="Xerox 1908"/>
    <n v="111.96"/>
    <n v="2"/>
    <n v="0"/>
    <n v="54.860399999999998"/>
  </r>
  <r>
    <n v="9507"/>
    <s v="CA-2014-149104"/>
    <x v="267"/>
    <d v="2014-04-07T00:00:00"/>
    <s v="Second Class"/>
    <s v="RD-19900"/>
    <s v="Ruben Dartt"/>
    <x v="0"/>
    <s v="United States"/>
    <s v="Dearborn Heights"/>
    <x v="12"/>
    <n v="48127"/>
    <x v="2"/>
    <s v="OFF-AR-10002952"/>
    <x v="1"/>
    <x v="6"/>
    <s v="Stanley Contemporary Battery Pencil Sharpeners"/>
    <n v="26.7"/>
    <n v="2"/>
    <n v="0"/>
    <n v="7.4759999999999991"/>
  </r>
  <r>
    <n v="9508"/>
    <s v="CA-2014-149104"/>
    <x v="267"/>
    <d v="2014-04-07T00:00:00"/>
    <s v="Second Class"/>
    <s v="RD-19900"/>
    <s v="Ruben Dartt"/>
    <x v="0"/>
    <s v="United States"/>
    <s v="Dearborn Heights"/>
    <x v="12"/>
    <n v="48127"/>
    <x v="2"/>
    <s v="OFF-BI-10004209"/>
    <x v="1"/>
    <x v="8"/>
    <s v="Fellowes Twister Kit, Gray/Clear, 3/pkg"/>
    <n v="40.199999999999996"/>
    <n v="5"/>
    <n v="0"/>
    <n v="18.089999999999996"/>
  </r>
  <r>
    <n v="9509"/>
    <s v="CA-2014-149104"/>
    <x v="267"/>
    <d v="2014-04-07T00:00:00"/>
    <s v="Second Class"/>
    <s v="RD-19900"/>
    <s v="Ruben Dartt"/>
    <x v="0"/>
    <s v="United States"/>
    <s v="Dearborn Heights"/>
    <x v="12"/>
    <n v="48127"/>
    <x v="2"/>
    <s v="OFF-AR-10004685"/>
    <x v="1"/>
    <x v="6"/>
    <s v="Binney &amp; Smith Crayola Metallic Colored Pencils, 8-Color Set"/>
    <n v="13.89"/>
    <n v="3"/>
    <n v="0"/>
    <n v="4.5836999999999994"/>
  </r>
  <r>
    <n v="9510"/>
    <s v="CA-2014-149104"/>
    <x v="267"/>
    <d v="2014-04-07T00:00:00"/>
    <s v="Second Class"/>
    <s v="RD-19900"/>
    <s v="Ruben Dartt"/>
    <x v="0"/>
    <s v="United States"/>
    <s v="Dearborn Heights"/>
    <x v="12"/>
    <n v="48127"/>
    <x v="2"/>
    <s v="OFF-ST-10000991"/>
    <x v="1"/>
    <x v="4"/>
    <s v="Space Solutions HD Industrial Steel Shelving."/>
    <n v="689.81999999999994"/>
    <n v="6"/>
    <n v="0"/>
    <n v="20.694600000000008"/>
  </r>
  <r>
    <n v="9511"/>
    <s v="CA-2016-105263"/>
    <x v="876"/>
    <d v="2016-08-11T00:00:00"/>
    <s v="Standard Class"/>
    <s v="LM-17065"/>
    <s v="Liz MacKendrick"/>
    <x v="0"/>
    <s v="United States"/>
    <s v="New York City"/>
    <x v="15"/>
    <n v="10024"/>
    <x v="3"/>
    <s v="OFF-AR-10002399"/>
    <x v="1"/>
    <x v="6"/>
    <s v="Dixon Prang Watercolor Pencils, 10-Color Set with Brush"/>
    <n v="38.339999999999996"/>
    <n v="9"/>
    <n v="0"/>
    <n v="15.7194"/>
  </r>
  <r>
    <n v="9512"/>
    <s v="CA-2014-130575"/>
    <x v="637"/>
    <d v="2014-12-16T00:00:00"/>
    <s v="First Class"/>
    <s v="CS-11845"/>
    <s v="Cari Sayre"/>
    <x v="1"/>
    <s v="United States"/>
    <s v="Chicago"/>
    <x v="10"/>
    <n v="60623"/>
    <x v="2"/>
    <s v="OFF-BI-10002353"/>
    <x v="1"/>
    <x v="8"/>
    <s v="GBC VeloBind Cover Sets"/>
    <n v="9.2639999999999976"/>
    <n v="3"/>
    <n v="0.8"/>
    <n v="-13.895999999999997"/>
  </r>
  <r>
    <n v="9513"/>
    <s v="CA-2017-142461"/>
    <x v="1109"/>
    <d v="2017-06-03T00:00:00"/>
    <s v="Second Class"/>
    <s v="KT-16480"/>
    <s v="Kean Thornton"/>
    <x v="0"/>
    <s v="United States"/>
    <s v="Dallas"/>
    <x v="5"/>
    <n v="75217"/>
    <x v="2"/>
    <s v="FUR-BO-10001811"/>
    <x v="0"/>
    <x v="0"/>
    <s v="Atlantic Metals Mobile 5-Shelf Bookcases, Custom Colors"/>
    <n v="204.66639999999998"/>
    <n v="1"/>
    <n v="0.32"/>
    <n v="-6.0196000000000254"/>
  </r>
  <r>
    <n v="9514"/>
    <s v="CA-2016-125220"/>
    <x v="500"/>
    <d v="2016-10-19T00:00:00"/>
    <s v="Standard Class"/>
    <s v="BE-11410"/>
    <s v="Bobby Elias"/>
    <x v="0"/>
    <s v="United States"/>
    <s v="Appleton"/>
    <x v="6"/>
    <n v="54915"/>
    <x v="2"/>
    <s v="TEC-AC-10003033"/>
    <x v="2"/>
    <x v="11"/>
    <s v="Plantronics CS510 - Over-the-Head monaural Wireless Headset System"/>
    <n v="1649.75"/>
    <n v="5"/>
    <n v="0"/>
    <n v="544.41749999999979"/>
  </r>
  <r>
    <n v="9515"/>
    <s v="CA-2014-100293"/>
    <x v="619"/>
    <d v="2014-03-18T00:00:00"/>
    <s v="Standard Class"/>
    <s v="NF-18475"/>
    <s v="Neil Französisch"/>
    <x v="2"/>
    <s v="United States"/>
    <s v="Jacksonville"/>
    <x v="2"/>
    <n v="32216"/>
    <x v="0"/>
    <s v="OFF-PA-10000176"/>
    <x v="1"/>
    <x v="10"/>
    <s v="Xerox 1887"/>
    <n v="91.055999999999997"/>
    <n v="6"/>
    <n v="0.2"/>
    <n v="31.869599999999995"/>
  </r>
  <r>
    <n v="9516"/>
    <s v="CA-2014-154165"/>
    <x v="1222"/>
    <d v="2014-02-24T00:00:00"/>
    <s v="Standard Class"/>
    <s v="DL-13315"/>
    <s v="Delfina Latchford"/>
    <x v="0"/>
    <s v="United States"/>
    <s v="Chicago"/>
    <x v="10"/>
    <n v="60653"/>
    <x v="2"/>
    <s v="OFF-AR-10003631"/>
    <x v="1"/>
    <x v="6"/>
    <s v="Staples in misc. colors"/>
    <n v="54.207999999999998"/>
    <n v="14"/>
    <n v="0.2"/>
    <n v="8.808799999999998"/>
  </r>
  <r>
    <n v="9517"/>
    <s v="CA-2015-123939"/>
    <x v="252"/>
    <d v="2015-08-26T00:00:00"/>
    <s v="Second Class"/>
    <s v="MS-17710"/>
    <s v="Maurice Satty"/>
    <x v="0"/>
    <s v="United States"/>
    <s v="Bowling Green"/>
    <x v="24"/>
    <n v="43402"/>
    <x v="3"/>
    <s v="TEC-PH-10000923"/>
    <x v="2"/>
    <x v="7"/>
    <s v="Belkin SportFit Armband For iPhone 5s/5c, Fuchsia"/>
    <n v="26.981999999999999"/>
    <n v="3"/>
    <n v="0.4"/>
    <n v="4.0472999999999999"/>
  </r>
  <r>
    <n v="9518"/>
    <s v="CA-2015-123939"/>
    <x v="252"/>
    <d v="2015-08-26T00:00:00"/>
    <s v="Second Class"/>
    <s v="MS-17710"/>
    <s v="Maurice Satty"/>
    <x v="0"/>
    <s v="United States"/>
    <s v="Bowling Green"/>
    <x v="24"/>
    <n v="43402"/>
    <x v="3"/>
    <s v="OFF-LA-10003190"/>
    <x v="1"/>
    <x v="2"/>
    <s v="Avery 474"/>
    <n v="6.911999999999999"/>
    <n v="3"/>
    <n v="0.2"/>
    <n v="2.5056000000000003"/>
  </r>
  <r>
    <n v="9519"/>
    <s v="CA-2015-123939"/>
    <x v="252"/>
    <d v="2015-08-26T00:00:00"/>
    <s v="Second Class"/>
    <s v="MS-17710"/>
    <s v="Maurice Satty"/>
    <x v="0"/>
    <s v="United States"/>
    <s v="Bowling Green"/>
    <x v="24"/>
    <n v="43402"/>
    <x v="3"/>
    <s v="OFF-ST-10003208"/>
    <x v="1"/>
    <x v="4"/>
    <s v="Adjustable Depth Letter/Legal Cart"/>
    <n v="435.50400000000002"/>
    <n v="3"/>
    <n v="0.2"/>
    <n v="48.994199999999921"/>
  </r>
  <r>
    <n v="9520"/>
    <s v="US-2017-104451"/>
    <x v="540"/>
    <d v="2017-05-12T00:00:00"/>
    <s v="Second Class"/>
    <s v="MM-18055"/>
    <s v="Michelle Moray"/>
    <x v="0"/>
    <s v="United States"/>
    <s v="San Francisco"/>
    <x v="1"/>
    <n v="94110"/>
    <x v="1"/>
    <s v="OFF-AP-10000692"/>
    <x v="1"/>
    <x v="9"/>
    <s v="Fellowes Mighty 8 Compact Surge Protector"/>
    <n v="81.08"/>
    <n v="4"/>
    <n v="0"/>
    <n v="22.702400000000004"/>
  </r>
  <r>
    <n v="9521"/>
    <s v="CA-2016-101189"/>
    <x v="1084"/>
    <d v="2016-02-09T00:00:00"/>
    <s v="Standard Class"/>
    <s v="JB-15400"/>
    <s v="Jennifer Braxton"/>
    <x v="1"/>
    <s v="United States"/>
    <s v="Los Angeles"/>
    <x v="1"/>
    <n v="90049"/>
    <x v="1"/>
    <s v="OFF-ST-10004180"/>
    <x v="1"/>
    <x v="4"/>
    <s v="Safco Commercial Shelving"/>
    <n v="93.02"/>
    <n v="2"/>
    <n v="0"/>
    <n v="3.720799999999997"/>
  </r>
  <r>
    <n v="9522"/>
    <s v="CA-2014-169446"/>
    <x v="174"/>
    <d v="2014-12-25T00:00:00"/>
    <s v="Standard Class"/>
    <s v="SG-20605"/>
    <s v="Speros Goranitis"/>
    <x v="0"/>
    <s v="United States"/>
    <s v="Chicago"/>
    <x v="10"/>
    <n v="60623"/>
    <x v="2"/>
    <s v="TEC-PH-10002817"/>
    <x v="2"/>
    <x v="7"/>
    <s v="RCA ViSYS 25425RE1 Corded phone"/>
    <n v="323.97600000000006"/>
    <n v="3"/>
    <n v="0.2"/>
    <n v="36.44729999999997"/>
  </r>
  <r>
    <n v="9523"/>
    <s v="CA-2014-169446"/>
    <x v="174"/>
    <d v="2014-12-25T00:00:00"/>
    <s v="Standard Class"/>
    <s v="SG-20605"/>
    <s v="Speros Goranitis"/>
    <x v="0"/>
    <s v="United States"/>
    <s v="Chicago"/>
    <x v="10"/>
    <n v="60623"/>
    <x v="2"/>
    <s v="OFF-PA-10000295"/>
    <x v="1"/>
    <x v="10"/>
    <s v="Xerox 229"/>
    <n v="15.552000000000003"/>
    <n v="3"/>
    <n v="0.2"/>
    <n v="5.4432"/>
  </r>
  <r>
    <n v="9524"/>
    <s v="CA-2014-169446"/>
    <x v="174"/>
    <d v="2014-12-25T00:00:00"/>
    <s v="Standard Class"/>
    <s v="SG-20605"/>
    <s v="Speros Goranitis"/>
    <x v="0"/>
    <s v="United States"/>
    <s v="Chicago"/>
    <x v="10"/>
    <n v="60623"/>
    <x v="2"/>
    <s v="OFF-ST-10000419"/>
    <x v="1"/>
    <x v="4"/>
    <s v="Rogers Jumbo File, Granite"/>
    <n v="32.591999999999999"/>
    <n v="3"/>
    <n v="0.2"/>
    <n v="-7.7406000000000006"/>
  </r>
  <r>
    <n v="9525"/>
    <s v="CA-2017-156958"/>
    <x v="256"/>
    <d v="2017-12-06T00:00:00"/>
    <s v="First Class"/>
    <s v="PB-18805"/>
    <s v="Patrick Bzostek"/>
    <x v="2"/>
    <s v="United States"/>
    <s v="Seattle"/>
    <x v="4"/>
    <n v="98115"/>
    <x v="1"/>
    <s v="OFF-BI-10001524"/>
    <x v="1"/>
    <x v="8"/>
    <s v="GBC Premium Transparent Covers with Diagonal Lined Pattern"/>
    <n v="83.920000000000016"/>
    <n v="5"/>
    <n v="0.2"/>
    <n v="29.371999999999993"/>
  </r>
  <r>
    <n v="9526"/>
    <s v="CA-2017-156958"/>
    <x v="256"/>
    <d v="2017-12-06T00:00:00"/>
    <s v="First Class"/>
    <s v="PB-18805"/>
    <s v="Patrick Bzostek"/>
    <x v="2"/>
    <s v="United States"/>
    <s v="Seattle"/>
    <x v="4"/>
    <n v="98115"/>
    <x v="1"/>
    <s v="FUR-FU-10003268"/>
    <x v="0"/>
    <x v="5"/>
    <s v="Eldon Radial Chair Mat for Low to Medium Pile Carpets"/>
    <n v="199.89999999999998"/>
    <n v="5"/>
    <n v="0"/>
    <n v="39.97999999999999"/>
  </r>
  <r>
    <n v="9527"/>
    <s v="CA-2017-156958"/>
    <x v="256"/>
    <d v="2017-12-06T00:00:00"/>
    <s v="First Class"/>
    <s v="PB-18805"/>
    <s v="Patrick Bzostek"/>
    <x v="2"/>
    <s v="United States"/>
    <s v="Seattle"/>
    <x v="4"/>
    <n v="98115"/>
    <x v="1"/>
    <s v="TEC-PH-10000148"/>
    <x v="2"/>
    <x v="7"/>
    <s v="Cyber Acoustics AC-202b Speech Recognition Stereo Headset"/>
    <n v="31.176000000000002"/>
    <n v="3"/>
    <n v="0.2"/>
    <n v="-7.0145999999999997"/>
  </r>
  <r>
    <n v="9528"/>
    <s v="CA-2017-156958"/>
    <x v="256"/>
    <d v="2017-12-06T00:00:00"/>
    <s v="First Class"/>
    <s v="PB-18805"/>
    <s v="Patrick Bzostek"/>
    <x v="2"/>
    <s v="United States"/>
    <s v="Seattle"/>
    <x v="4"/>
    <n v="98115"/>
    <x v="1"/>
    <s v="OFF-BI-10001543"/>
    <x v="1"/>
    <x v="8"/>
    <s v="GBC VeloBinder Manual Binding System"/>
    <n v="172.75200000000001"/>
    <n v="6"/>
    <n v="0.2"/>
    <n v="60.463200000000015"/>
  </r>
  <r>
    <n v="9529"/>
    <s v="CA-2017-156958"/>
    <x v="256"/>
    <d v="2017-12-06T00:00:00"/>
    <s v="First Class"/>
    <s v="PB-18805"/>
    <s v="Patrick Bzostek"/>
    <x v="2"/>
    <s v="United States"/>
    <s v="Seattle"/>
    <x v="4"/>
    <n v="98115"/>
    <x v="1"/>
    <s v="OFF-BI-10002071"/>
    <x v="1"/>
    <x v="8"/>
    <s v="Fellowes Black Plastic Comb Bindings"/>
    <n v="9.2959999999999994"/>
    <n v="2"/>
    <n v="0.2"/>
    <n v="3.0211999999999994"/>
  </r>
  <r>
    <n v="9530"/>
    <s v="CA-2017-101637"/>
    <x v="668"/>
    <d v="2017-03-25T00:00:00"/>
    <s v="Same Day"/>
    <s v="AC-10615"/>
    <s v="Ann Chong"/>
    <x v="1"/>
    <s v="United States"/>
    <s v="Beaumont"/>
    <x v="5"/>
    <n v="77705"/>
    <x v="2"/>
    <s v="OFF-ST-10002352"/>
    <x v="1"/>
    <x v="4"/>
    <s v="Iris Project Case"/>
    <n v="12.768000000000001"/>
    <n v="2"/>
    <n v="0.2"/>
    <n v="0.95759999999999934"/>
  </r>
  <r>
    <n v="9531"/>
    <s v="CA-2017-111759"/>
    <x v="141"/>
    <d v="2017-07-12T00:00:00"/>
    <s v="Standard Class"/>
    <s v="MR-17545"/>
    <s v="Mathew Reese"/>
    <x v="2"/>
    <s v="United States"/>
    <s v="Seattle"/>
    <x v="4"/>
    <n v="98103"/>
    <x v="1"/>
    <s v="OFF-PA-10003127"/>
    <x v="1"/>
    <x v="10"/>
    <s v="Easy-staple paper"/>
    <n v="52.76"/>
    <n v="2"/>
    <n v="0"/>
    <n v="24.269599999999997"/>
  </r>
  <r>
    <n v="9532"/>
    <s v="CA-2017-102729"/>
    <x v="40"/>
    <d v="2017-10-31T00:00:00"/>
    <s v="Standard Class"/>
    <s v="BF-11215"/>
    <s v="Benjamin Farhat"/>
    <x v="2"/>
    <s v="United States"/>
    <s v="Dallas"/>
    <x v="5"/>
    <n v="75217"/>
    <x v="2"/>
    <s v="OFF-ST-10000464"/>
    <x v="1"/>
    <x v="4"/>
    <s v="Multi-Use Personal File Cart and Caster Set, Three Stacking Bins"/>
    <n v="55.616"/>
    <n v="2"/>
    <n v="0.2"/>
    <n v="5.5616000000000021"/>
  </r>
  <r>
    <n v="9533"/>
    <s v="CA-2016-116596"/>
    <x v="189"/>
    <d v="2016-10-31T00:00:00"/>
    <s v="Standard Class"/>
    <s v="BW-11200"/>
    <s v="Ben Wallace"/>
    <x v="0"/>
    <s v="United States"/>
    <s v="New York City"/>
    <x v="15"/>
    <n v="10011"/>
    <x v="3"/>
    <s v="FUR-CH-10000553"/>
    <x v="0"/>
    <x v="1"/>
    <s v="Metal Folding Chairs, Beige, 4/Carton"/>
    <n v="427.64400000000001"/>
    <n v="14"/>
    <n v="0.1"/>
    <n v="80.777199999999979"/>
  </r>
  <r>
    <n v="9534"/>
    <s v="CA-2016-116596"/>
    <x v="189"/>
    <d v="2016-10-31T00:00:00"/>
    <s v="Standard Class"/>
    <s v="BW-11200"/>
    <s v="Ben Wallace"/>
    <x v="0"/>
    <s v="United States"/>
    <s v="New York City"/>
    <x v="15"/>
    <n v="10011"/>
    <x v="3"/>
    <s v="OFF-FA-10000134"/>
    <x v="1"/>
    <x v="13"/>
    <s v="Advantus Push Pins, Aluminum Head"/>
    <n v="40.669999999999995"/>
    <n v="7"/>
    <n v="0"/>
    <n v="12.607699999999999"/>
  </r>
  <r>
    <n v="9535"/>
    <s v="CA-2016-116596"/>
    <x v="189"/>
    <d v="2016-10-31T00:00:00"/>
    <s v="Standard Class"/>
    <s v="BW-11200"/>
    <s v="Ben Wallace"/>
    <x v="0"/>
    <s v="United States"/>
    <s v="New York City"/>
    <x v="15"/>
    <n v="10011"/>
    <x v="3"/>
    <s v="OFF-ST-10000636"/>
    <x v="1"/>
    <x v="4"/>
    <s v="Rogers Profile Extra Capacity Storage Tub"/>
    <n v="33.479999999999997"/>
    <n v="2"/>
    <n v="0"/>
    <n v="1.3391999999999982"/>
  </r>
  <r>
    <n v="9536"/>
    <s v="CA-2016-116596"/>
    <x v="189"/>
    <d v="2016-10-31T00:00:00"/>
    <s v="Standard Class"/>
    <s v="BW-11200"/>
    <s v="Ben Wallace"/>
    <x v="0"/>
    <s v="United States"/>
    <s v="New York City"/>
    <x v="15"/>
    <n v="10011"/>
    <x v="3"/>
    <s v="OFF-BI-10002949"/>
    <x v="1"/>
    <x v="8"/>
    <s v="Prestige Round Ring Binders"/>
    <n v="9.7280000000000015"/>
    <n v="2"/>
    <n v="0.2"/>
    <n v="3.283199999999999"/>
  </r>
  <r>
    <n v="9537"/>
    <s v="CA-2017-124191"/>
    <x v="492"/>
    <d v="2017-06-14T00:00:00"/>
    <s v="Second Class"/>
    <s v="TS-21610"/>
    <s v="Troy Staebel"/>
    <x v="0"/>
    <s v="United States"/>
    <s v="Chicago"/>
    <x v="10"/>
    <n v="60610"/>
    <x v="2"/>
    <s v="FUR-FU-10002364"/>
    <x v="0"/>
    <x v="5"/>
    <s v="Eldon Expressions Wood Desk Accessories, Oak"/>
    <n v="8.8559999999999999"/>
    <n v="3"/>
    <n v="0.6"/>
    <n v="-6.8634000000000013"/>
  </r>
  <r>
    <n v="9538"/>
    <s v="CA-2016-148747"/>
    <x v="477"/>
    <d v="2016-09-27T00:00:00"/>
    <s v="First Class"/>
    <s v="AS-10045"/>
    <s v="Aaron Smayling"/>
    <x v="1"/>
    <s v="United States"/>
    <s v="San Francisco"/>
    <x v="1"/>
    <n v="94110"/>
    <x v="1"/>
    <s v="FUR-BO-10002613"/>
    <x v="0"/>
    <x v="0"/>
    <s v="Atlantic Metals Mobile 4-Shelf Bookcases, Custom Colors"/>
    <n v="477.666"/>
    <n v="2"/>
    <n v="0.15"/>
    <n v="84.293999999999969"/>
  </r>
  <r>
    <n v="9539"/>
    <s v="US-2017-169488"/>
    <x v="210"/>
    <d v="2017-09-09T00:00:00"/>
    <s v="First Class"/>
    <s v="AA-10375"/>
    <s v="Allen Armold"/>
    <x v="0"/>
    <s v="United States"/>
    <s v="Providence"/>
    <x v="34"/>
    <n v="2908"/>
    <x v="3"/>
    <s v="OFF-PA-10002659"/>
    <x v="1"/>
    <x v="10"/>
    <s v="Avoid Verbal Orders Carbonless Minifold Book"/>
    <n v="16.899999999999999"/>
    <n v="5"/>
    <n v="0"/>
    <n v="7.7739999999999991"/>
  </r>
  <r>
    <n v="9540"/>
    <s v="US-2017-169488"/>
    <x v="210"/>
    <d v="2017-09-09T00:00:00"/>
    <s v="First Class"/>
    <s v="AA-10375"/>
    <s v="Allen Armold"/>
    <x v="0"/>
    <s v="United States"/>
    <s v="Providence"/>
    <x v="34"/>
    <n v="2908"/>
    <x v="3"/>
    <s v="OFF-PA-10000157"/>
    <x v="1"/>
    <x v="10"/>
    <s v="Xerox 191"/>
    <n v="39.96"/>
    <n v="2"/>
    <n v="0"/>
    <n v="18.781199999999998"/>
  </r>
  <r>
    <n v="9541"/>
    <s v="CA-2015-135727"/>
    <x v="1223"/>
    <d v="2015-05-16T00:00:00"/>
    <s v="Second Class"/>
    <s v="PS-18970"/>
    <s v="Paul Stevenson"/>
    <x v="2"/>
    <s v="United States"/>
    <s v="Phoenix"/>
    <x v="16"/>
    <n v="85023"/>
    <x v="1"/>
    <s v="FUR-CH-10004540"/>
    <x v="0"/>
    <x v="1"/>
    <s v="Global Chrome Stack Chair"/>
    <n v="191.96800000000002"/>
    <n v="7"/>
    <n v="0.2"/>
    <n v="16.797200000000004"/>
  </r>
  <r>
    <n v="9542"/>
    <s v="CA-2015-135251"/>
    <x v="705"/>
    <d v="2015-08-10T00:00:00"/>
    <s v="Standard Class"/>
    <s v="RP-19270"/>
    <s v="Rachel Payne"/>
    <x v="1"/>
    <s v="United States"/>
    <s v="Houston"/>
    <x v="5"/>
    <n v="77095"/>
    <x v="2"/>
    <s v="OFF-LA-10004544"/>
    <x v="1"/>
    <x v="2"/>
    <s v="Avery 505"/>
    <n v="35.520000000000003"/>
    <n v="3"/>
    <n v="0.2"/>
    <n v="13.320000000000002"/>
  </r>
  <r>
    <n v="9543"/>
    <s v="CA-2015-135251"/>
    <x v="705"/>
    <d v="2015-08-10T00:00:00"/>
    <s v="Standard Class"/>
    <s v="RP-19270"/>
    <s v="Rachel Payne"/>
    <x v="1"/>
    <s v="United States"/>
    <s v="Houston"/>
    <x v="5"/>
    <n v="77095"/>
    <x v="2"/>
    <s v="OFF-BI-10001097"/>
    <x v="1"/>
    <x v="8"/>
    <s v="Avery Hole Reinforcements"/>
    <n v="6.2299999999999986"/>
    <n v="5"/>
    <n v="0.8"/>
    <n v="-9.6565000000000047"/>
  </r>
  <r>
    <n v="9544"/>
    <s v="CA-2015-135251"/>
    <x v="705"/>
    <d v="2015-08-10T00:00:00"/>
    <s v="Standard Class"/>
    <s v="RP-19270"/>
    <s v="Rachel Payne"/>
    <x v="1"/>
    <s v="United States"/>
    <s v="Houston"/>
    <x v="5"/>
    <n v="77095"/>
    <x v="2"/>
    <s v="OFF-PA-10003302"/>
    <x v="1"/>
    <x v="10"/>
    <s v="Xerox 1906"/>
    <n v="56.704000000000001"/>
    <n v="2"/>
    <n v="0.2"/>
    <n v="19.137599999999992"/>
  </r>
  <r>
    <n v="9545"/>
    <s v="CA-2015-135251"/>
    <x v="705"/>
    <d v="2015-08-10T00:00:00"/>
    <s v="Standard Class"/>
    <s v="RP-19270"/>
    <s v="Rachel Payne"/>
    <x v="1"/>
    <s v="United States"/>
    <s v="Houston"/>
    <x v="5"/>
    <n v="77095"/>
    <x v="2"/>
    <s v="FUR-BO-10003965"/>
    <x v="0"/>
    <x v="0"/>
    <s v="O'Sullivan Manor Hill 2-Door Library in Brianna Oak"/>
    <n v="369.19919999999996"/>
    <n v="3"/>
    <n v="0.32"/>
    <n v="-114.01739999999995"/>
  </r>
  <r>
    <n v="9546"/>
    <s v="CA-2014-166590"/>
    <x v="194"/>
    <d v="2014-11-02T00:00:00"/>
    <s v="Standard Class"/>
    <s v="NC-18625"/>
    <s v="Noah Childs"/>
    <x v="1"/>
    <s v="United States"/>
    <s v="Columbus"/>
    <x v="14"/>
    <n v="47201"/>
    <x v="2"/>
    <s v="TEC-AC-10003433"/>
    <x v="2"/>
    <x v="11"/>
    <s v="Maxell 4.7GB DVD+R 5/Pack"/>
    <n v="1.98"/>
    <n v="2"/>
    <n v="0"/>
    <n v="0.89100000000000001"/>
  </r>
  <r>
    <n v="9547"/>
    <s v="CA-2014-166590"/>
    <x v="194"/>
    <d v="2014-11-02T00:00:00"/>
    <s v="Standard Class"/>
    <s v="NC-18625"/>
    <s v="Noah Childs"/>
    <x v="1"/>
    <s v="United States"/>
    <s v="Columbus"/>
    <x v="14"/>
    <n v="47201"/>
    <x v="2"/>
    <s v="OFF-PA-10000482"/>
    <x v="1"/>
    <x v="10"/>
    <s v="Snap-A-Way Black Print Carbonless Ruled Speed Letter, Triplicate"/>
    <n v="75.88"/>
    <n v="2"/>
    <n v="0"/>
    <n v="35.663599999999995"/>
  </r>
  <r>
    <n v="9548"/>
    <s v="CA-2016-131744"/>
    <x v="1133"/>
    <d v="2016-06-20T00:00:00"/>
    <s v="Second Class"/>
    <s v="SC-20770"/>
    <s v="Stewart Carmichael"/>
    <x v="1"/>
    <s v="United States"/>
    <s v="Philadelphia"/>
    <x v="9"/>
    <n v="19134"/>
    <x v="3"/>
    <s v="OFF-PA-10004610"/>
    <x v="1"/>
    <x v="10"/>
    <s v="Xerox 1900"/>
    <n v="6.8480000000000008"/>
    <n v="2"/>
    <n v="0.2"/>
    <n v="2.1399999999999992"/>
  </r>
  <r>
    <n v="9549"/>
    <s v="CA-2016-131744"/>
    <x v="1133"/>
    <d v="2016-06-20T00:00:00"/>
    <s v="Second Class"/>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s v="Second Class"/>
    <s v="SC-20770"/>
    <s v="Stewart Carmichael"/>
    <x v="1"/>
    <s v="United States"/>
    <s v="Philadelphia"/>
    <x v="9"/>
    <n v="19134"/>
    <x v="3"/>
    <s v="OFF-AP-10001394"/>
    <x v="1"/>
    <x v="9"/>
    <s v="Harmony Air Purifier"/>
    <n v="453.6"/>
    <n v="3"/>
    <n v="0.2"/>
    <n v="90.71999999999997"/>
  </r>
  <r>
    <n v="9551"/>
    <s v="CA-2015-160864"/>
    <x v="910"/>
    <d v="2015-05-06T00:00:00"/>
    <s v="First Class"/>
    <s v="NF-18595"/>
    <s v="Nicole Fjeld"/>
    <x v="2"/>
    <s v="United States"/>
    <s v="San Jose"/>
    <x v="1"/>
    <n v="95123"/>
    <x v="1"/>
    <s v="OFF-BI-10004654"/>
    <x v="1"/>
    <x v="8"/>
    <s v="Avery Binding System Hidden Tab Executive Style Index Sets"/>
    <n v="13.847999999999999"/>
    <n v="3"/>
    <n v="0.2"/>
    <n v="5.1929999999999996"/>
  </r>
  <r>
    <n v="9552"/>
    <s v="CA-2015-147690"/>
    <x v="113"/>
    <d v="2015-11-14T00:00:00"/>
    <s v="Standard Class"/>
    <s v="SC-20020"/>
    <s v="Sam Craven"/>
    <x v="0"/>
    <s v="United States"/>
    <s v="Philadelphia"/>
    <x v="9"/>
    <n v="19140"/>
    <x v="3"/>
    <s v="OFF-ST-10001526"/>
    <x v="1"/>
    <x v="4"/>
    <s v="Iceberg Mobile Mega Data/Printer Cart "/>
    <n v="577.58400000000006"/>
    <n v="6"/>
    <n v="0.2"/>
    <n v="43.318799999999953"/>
  </r>
  <r>
    <n v="9553"/>
    <s v="CA-2015-163923"/>
    <x v="1051"/>
    <d v="2015-06-03T00:00:00"/>
    <s v="Standard Class"/>
    <s v="BD-11560"/>
    <s v="Brendan Dodson"/>
    <x v="2"/>
    <s v="United States"/>
    <s v="Springfield"/>
    <x v="17"/>
    <n v="22153"/>
    <x v="0"/>
    <s v="TEC-AC-10000358"/>
    <x v="2"/>
    <x v="11"/>
    <s v="Imation Secure Drive + Hardware Encrypted USB flash drive - 16 GB"/>
    <n v="151.96"/>
    <n v="4"/>
    <n v="0"/>
    <n v="36.470399999999998"/>
  </r>
  <r>
    <n v="9554"/>
    <s v="CA-2016-125724"/>
    <x v="897"/>
    <d v="2016-09-27T00:00:00"/>
    <s v="Standard Class"/>
    <s v="SM-20950"/>
    <s v="Suzanne McNair"/>
    <x v="1"/>
    <s v="United States"/>
    <s v="Broomfield"/>
    <x v="22"/>
    <n v="80020"/>
    <x v="1"/>
    <s v="FUR-FU-10000246"/>
    <x v="0"/>
    <x v="5"/>
    <s v="Aluminum Document Frame"/>
    <n v="68.432000000000016"/>
    <n v="7"/>
    <n v="0.2"/>
    <n v="8.5539999999999878"/>
  </r>
  <r>
    <n v="9555"/>
    <s v="CA-2015-111612"/>
    <x v="109"/>
    <d v="2015-12-02T00:00:00"/>
    <s v="Standard Class"/>
    <s v="EB-14110"/>
    <s v="Eugene Barchas"/>
    <x v="0"/>
    <s v="United States"/>
    <s v="Columbus"/>
    <x v="24"/>
    <n v="43229"/>
    <x v="3"/>
    <s v="FUR-FU-10003799"/>
    <x v="0"/>
    <x v="5"/>
    <s v="Seth Thomas 13 1/2&quot; Wall Clock"/>
    <n v="71.12"/>
    <n v="5"/>
    <n v="0.2"/>
    <n v="9.7789999999999964"/>
  </r>
  <r>
    <n v="9556"/>
    <s v="CA-2015-111612"/>
    <x v="109"/>
    <d v="2015-12-02T00:00:00"/>
    <s v="Standard Class"/>
    <s v="EB-14110"/>
    <s v="Eugene Barchas"/>
    <x v="0"/>
    <s v="United States"/>
    <s v="Columbus"/>
    <x v="24"/>
    <n v="43229"/>
    <x v="3"/>
    <s v="OFF-FA-10003021"/>
    <x v="1"/>
    <x v="13"/>
    <s v="Staples"/>
    <n v="3.008"/>
    <n v="2"/>
    <n v="0.2"/>
    <n v="0.56399999999999983"/>
  </r>
  <r>
    <n v="9557"/>
    <s v="CA-2015-156853"/>
    <x v="155"/>
    <d v="2015-12-05T00:00:00"/>
    <s v="Second Class"/>
    <s v="HP-14815"/>
    <s v="Harold Pawlan"/>
    <x v="2"/>
    <s v="United States"/>
    <s v="Concord"/>
    <x v="38"/>
    <n v="3301"/>
    <x v="3"/>
    <s v="OFF-PA-10003656"/>
    <x v="1"/>
    <x v="10"/>
    <s v="Xerox 1935"/>
    <n v="184.66"/>
    <n v="7"/>
    <n v="0"/>
    <n v="84.943599999999989"/>
  </r>
  <r>
    <n v="9558"/>
    <s v="CA-2014-103086"/>
    <x v="1136"/>
    <d v="2014-10-19T00:00:00"/>
    <s v="Second Class"/>
    <s v="EB-14170"/>
    <s v="Evan Bailliet"/>
    <x v="0"/>
    <s v="United States"/>
    <s v="Houston"/>
    <x v="5"/>
    <n v="77095"/>
    <x v="2"/>
    <s v="FUR-FU-10004586"/>
    <x v="0"/>
    <x v="5"/>
    <s v="G.E. Longer-Life Indoor Recessed Floodlight Bulbs"/>
    <n v="5.3120000000000003"/>
    <n v="2"/>
    <n v="0.6"/>
    <n v="-1.5935999999999995"/>
  </r>
  <r>
    <n v="9559"/>
    <s v="CA-2016-129280"/>
    <x v="973"/>
    <d v="2016-05-05T00:00:00"/>
    <s v="First Class"/>
    <s v="SM-20905"/>
    <s v="Susan MacKendrick"/>
    <x v="0"/>
    <s v="United States"/>
    <s v="Newark"/>
    <x v="24"/>
    <n v="43055"/>
    <x v="3"/>
    <s v="TEC-AC-10003832"/>
    <x v="2"/>
    <x v="11"/>
    <s v="Imation 16GB Mini TravelDrive USB 2.0 Flash Drive"/>
    <n v="132.52000000000004"/>
    <n v="5"/>
    <n v="0.2"/>
    <n v="34.786500000000004"/>
  </r>
  <r>
    <n v="9560"/>
    <s v="CA-2016-129280"/>
    <x v="973"/>
    <d v="2016-05-05T00:00:00"/>
    <s v="First Class"/>
    <s v="SM-20905"/>
    <s v="Susan MacKendrick"/>
    <x v="0"/>
    <s v="United States"/>
    <s v="Newark"/>
    <x v="24"/>
    <n v="43055"/>
    <x v="3"/>
    <s v="OFF-ST-10002554"/>
    <x v="1"/>
    <x v="4"/>
    <s v="Tennsco Industrial Shelving"/>
    <n v="195.64"/>
    <n v="5"/>
    <n v="0.2"/>
    <n v="-44.018999999999991"/>
  </r>
  <r>
    <n v="9561"/>
    <s v="CA-2016-129280"/>
    <x v="973"/>
    <d v="2016-05-05T00:00:00"/>
    <s v="First Class"/>
    <s v="SM-20905"/>
    <s v="Susan MacKendrick"/>
    <x v="0"/>
    <s v="United States"/>
    <s v="Newark"/>
    <x v="24"/>
    <n v="43055"/>
    <x v="3"/>
    <s v="FUR-FU-10001876"/>
    <x v="0"/>
    <x v="5"/>
    <s v="Computer Room Manger, 14&quot;"/>
    <n v="51.967999999999996"/>
    <n v="2"/>
    <n v="0.2"/>
    <n v="10.393599999999998"/>
  </r>
  <r>
    <n v="9562"/>
    <s v="CA-2016-129280"/>
    <x v="973"/>
    <d v="2016-05-05T00:00:00"/>
    <s v="First Class"/>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s v="First Class"/>
    <s v="SM-20905"/>
    <s v="Susan MacKendrick"/>
    <x v="0"/>
    <s v="United States"/>
    <s v="Newark"/>
    <x v="24"/>
    <n v="43055"/>
    <x v="3"/>
    <s v="TEC-MA-10003589"/>
    <x v="2"/>
    <x v="15"/>
    <s v="Cisco 8961 IP Phone Charcoal"/>
    <n v="224.93700000000004"/>
    <n v="3"/>
    <n v="0.7"/>
    <n v="-164.9538"/>
  </r>
  <r>
    <n v="9564"/>
    <s v="CA-2016-129280"/>
    <x v="973"/>
    <d v="2016-05-05T00:00:00"/>
    <s v="First Class"/>
    <s v="SM-20905"/>
    <s v="Susan MacKendrick"/>
    <x v="0"/>
    <s v="United States"/>
    <s v="Newark"/>
    <x v="24"/>
    <n v="43055"/>
    <x v="3"/>
    <s v="OFF-LA-10000081"/>
    <x v="1"/>
    <x v="2"/>
    <s v="Avery 496"/>
    <n v="6"/>
    <n v="2"/>
    <n v="0.2"/>
    <n v="2.0999999999999996"/>
  </r>
  <r>
    <n v="9565"/>
    <s v="CA-2015-161242"/>
    <x v="932"/>
    <d v="2015-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s v="Same Day"/>
    <s v="TG-21640"/>
    <s v="Trudy Glocke"/>
    <x v="0"/>
    <s v="United States"/>
    <s v="Tampa"/>
    <x v="2"/>
    <n v="33614"/>
    <x v="0"/>
    <s v="OFF-BI-10001636"/>
    <x v="1"/>
    <x v="8"/>
    <s v="Ibico Plastic and Wire Spiral Binding Combs"/>
    <n v="12.645000000000001"/>
    <n v="5"/>
    <n v="0.7"/>
    <n v="-10.116"/>
  </r>
  <r>
    <n v="9568"/>
    <s v="CA-2014-130428"/>
    <x v="691"/>
    <d v="2014-03-31T00:00:00"/>
    <s v="Same Day"/>
    <s v="TG-21640"/>
    <s v="Trudy Glocke"/>
    <x v="0"/>
    <s v="United States"/>
    <s v="Tampa"/>
    <x v="2"/>
    <n v="33614"/>
    <x v="0"/>
    <s v="OFF-AR-10004027"/>
    <x v="1"/>
    <x v="6"/>
    <s v="Binney &amp; Smith inkTank Erasable Desk Highlighter, Chisel Tip, Yellow, 12/Box"/>
    <n v="4.032"/>
    <n v="2"/>
    <n v="0.2"/>
    <n v="1.0584000000000002"/>
  </r>
  <r>
    <n v="9569"/>
    <s v="CA-2017-104388"/>
    <x v="957"/>
    <d v="2017-07-07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s v="Same Day"/>
    <s v="MB-17305"/>
    <s v="Maria Bertelson"/>
    <x v="0"/>
    <s v="United States"/>
    <s v="Columbus"/>
    <x v="24"/>
    <n v="43229"/>
    <x v="3"/>
    <s v="OFF-BI-10003196"/>
    <x v="1"/>
    <x v="8"/>
    <s v="Accohide Poly Flexible Ring Binders"/>
    <n v="6.732000000000002"/>
    <n v="6"/>
    <n v="0.7"/>
    <n v="-4.4879999999999978"/>
  </r>
  <r>
    <n v="9571"/>
    <s v="CA-2015-113131"/>
    <x v="496"/>
    <d v="2015-09-24T00:00:00"/>
    <s v="Same Day"/>
    <s v="MB-17305"/>
    <s v="Maria Bertelson"/>
    <x v="0"/>
    <s v="United States"/>
    <s v="Columbus"/>
    <x v="24"/>
    <n v="43229"/>
    <x v="3"/>
    <s v="OFF-ST-10001172"/>
    <x v="1"/>
    <x v="4"/>
    <s v="Tennsco Lockers, Sand"/>
    <n v="33.568000000000005"/>
    <n v="2"/>
    <n v="0.2"/>
    <n v="1.6783999999999981"/>
  </r>
  <r>
    <n v="9572"/>
    <s v="CA-2015-113131"/>
    <x v="496"/>
    <d v="2015-09-24T00:00:00"/>
    <s v="Same Day"/>
    <s v="MB-17305"/>
    <s v="Maria Bertelson"/>
    <x v="0"/>
    <s v="United States"/>
    <s v="Columbus"/>
    <x v="24"/>
    <n v="43229"/>
    <x v="3"/>
    <s v="OFF-EN-10003068"/>
    <x v="1"/>
    <x v="12"/>
    <s v="#6 3/4 Gummed Flap White Envelopes"/>
    <n v="15.840000000000002"/>
    <n v="2"/>
    <n v="0.2"/>
    <n v="5.5439999999999987"/>
  </r>
  <r>
    <n v="9573"/>
    <s v="CA-2015-113131"/>
    <x v="496"/>
    <d v="2015-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s v="Same Day"/>
    <s v="MB-17305"/>
    <s v="Maria Bertelson"/>
    <x v="0"/>
    <s v="United States"/>
    <s v="Columbus"/>
    <x v="24"/>
    <n v="43229"/>
    <x v="3"/>
    <s v="OFF-AR-10003504"/>
    <x v="1"/>
    <x v="6"/>
    <s v="Newell 347"/>
    <n v="17.12"/>
    <n v="5"/>
    <n v="0.2"/>
    <n v="1.9259999999999975"/>
  </r>
  <r>
    <n v="9575"/>
    <s v="CA-2015-148495"/>
    <x v="863"/>
    <d v="2015-08-13T00:00:00"/>
    <s v="Same Day"/>
    <s v="SF-20065"/>
    <s v="Sandra Flanagan"/>
    <x v="0"/>
    <s v="United States"/>
    <s v="Pomona"/>
    <x v="1"/>
    <n v="91767"/>
    <x v="1"/>
    <s v="FUR-FU-10001889"/>
    <x v="0"/>
    <x v="5"/>
    <s v="Ultra Door Pull Handle"/>
    <n v="31.56"/>
    <n v="3"/>
    <n v="0"/>
    <n v="10.4148"/>
  </r>
  <r>
    <n v="9576"/>
    <s v="CA-2015-143147"/>
    <x v="989"/>
    <d v="2015-05-28T00:00:00"/>
    <s v="Second Class"/>
    <s v="PS-18760"/>
    <s v="Pamela Stobb"/>
    <x v="0"/>
    <s v="United States"/>
    <s v="San Antonio"/>
    <x v="5"/>
    <n v="78207"/>
    <x v="2"/>
    <s v="FUR-CH-10000863"/>
    <x v="0"/>
    <x v="1"/>
    <s v="Novimex Swivel Fabric Task Chair"/>
    <n v="105.68599999999999"/>
    <n v="1"/>
    <n v="0.3"/>
    <n v="-28.686199999999999"/>
  </r>
  <r>
    <n v="9577"/>
    <s v="CA-2015-143147"/>
    <x v="989"/>
    <d v="2015-05-28T00:00:00"/>
    <s v="Second Class"/>
    <s v="PS-18760"/>
    <s v="Pamela Stobb"/>
    <x v="0"/>
    <s v="United States"/>
    <s v="San Antonio"/>
    <x v="5"/>
    <n v="78207"/>
    <x v="2"/>
    <s v="TEC-MA-10004679"/>
    <x v="2"/>
    <x v="15"/>
    <s v="StarTech.com 10/100 VDSL2 Ethernet Extender Kit"/>
    <n v="399.53999999999996"/>
    <n v="2"/>
    <n v="0.4"/>
    <n v="-79.908000000000015"/>
  </r>
  <r>
    <n v="9578"/>
    <s v="CA-2015-143147"/>
    <x v="989"/>
    <d v="2015-05-28T00:00:00"/>
    <s v="Second Class"/>
    <s v="PS-18760"/>
    <s v="Pamela Stobb"/>
    <x v="0"/>
    <s v="United States"/>
    <s v="San Antonio"/>
    <x v="5"/>
    <n v="78207"/>
    <x v="2"/>
    <s v="FUR-CH-10004754"/>
    <x v="0"/>
    <x v="1"/>
    <s v="Global Stack Chair with Arms, Black"/>
    <n v="104.93"/>
    <n v="5"/>
    <n v="0.3"/>
    <n v="-4.4969999999999999"/>
  </r>
  <r>
    <n v="9579"/>
    <s v="CA-2017-152975"/>
    <x v="32"/>
    <d v="2017-09-16T00:00:00"/>
    <s v="First Class"/>
    <s v="RB-19705"/>
    <s v="Roger Barcio"/>
    <x v="2"/>
    <s v="United States"/>
    <s v="New York City"/>
    <x v="15"/>
    <n v="10035"/>
    <x v="3"/>
    <s v="TEC-PH-10004586"/>
    <x v="2"/>
    <x v="7"/>
    <s v="Wilson SignalBoost 841262 DB PRO Amplifier Kit"/>
    <n v="1079.8499999999999"/>
    <n v="3"/>
    <n v="0"/>
    <n v="323.95499999999993"/>
  </r>
  <r>
    <n v="9580"/>
    <s v="CA-2017-152975"/>
    <x v="32"/>
    <d v="2017-09-16T00:00:00"/>
    <s v="First Class"/>
    <s v="RB-19705"/>
    <s v="Roger Barcio"/>
    <x v="2"/>
    <s v="United States"/>
    <s v="New York City"/>
    <x v="15"/>
    <n v="10035"/>
    <x v="3"/>
    <s v="OFF-ST-10001370"/>
    <x v="1"/>
    <x v="4"/>
    <s v="Sensible Storage WireTech Storage Systems"/>
    <n v="70.98"/>
    <n v="1"/>
    <n v="0"/>
    <n v="3.5489999999999924"/>
  </r>
  <r>
    <n v="9581"/>
    <s v="CA-2017-152975"/>
    <x v="32"/>
    <d v="2017-09-16T00:00:00"/>
    <s v="First Class"/>
    <s v="RB-19705"/>
    <s v="Roger Barcio"/>
    <x v="2"/>
    <s v="United States"/>
    <s v="New York City"/>
    <x v="15"/>
    <n v="10035"/>
    <x v="3"/>
    <s v="OFF-AR-10001988"/>
    <x v="1"/>
    <x v="6"/>
    <s v="Bulldog Table or Wall-Mount Pencil Sharpener"/>
    <n v="29.950000000000003"/>
    <n v="5"/>
    <n v="0"/>
    <n v="8.6854999999999993"/>
  </r>
  <r>
    <n v="9582"/>
    <s v="CA-2017-152975"/>
    <x v="32"/>
    <d v="2017-09-16T00:00:00"/>
    <s v="First Class"/>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s v="Standard Class"/>
    <s v="RS-19870"/>
    <s v="Roy Skaria"/>
    <x v="2"/>
    <s v="United States"/>
    <s v="Philadelphia"/>
    <x v="9"/>
    <n v="19120"/>
    <x v="3"/>
    <s v="OFF-FA-10002988"/>
    <x v="1"/>
    <x v="13"/>
    <s v="Ideal Clamps"/>
    <n v="9.6479999999999997"/>
    <n v="6"/>
    <n v="0.2"/>
    <n v="3.4973999999999998"/>
  </r>
  <r>
    <n v="9584"/>
    <s v="CA-2017-116127"/>
    <x v="643"/>
    <d v="2017-06-27T00:00:00"/>
    <s v="Second Class"/>
    <s v="SB-20185"/>
    <s v="Sarah Brown"/>
    <x v="0"/>
    <s v="United States"/>
    <s v="New York City"/>
    <x v="15"/>
    <n v="10024"/>
    <x v="3"/>
    <s v="FUR-BO-10002213"/>
    <x v="0"/>
    <x v="0"/>
    <s v="DMI Eclipse Executive Suite Bookcases"/>
    <n v="400.78400000000005"/>
    <n v="1"/>
    <n v="0.2"/>
    <n v="-5.0098000000000269"/>
  </r>
  <r>
    <n v="9585"/>
    <s v="CA-2017-132584"/>
    <x v="775"/>
    <d v="2017-08-27T00:00:00"/>
    <s v="First Class"/>
    <s v="HJ-14875"/>
    <s v="Heather Jas"/>
    <x v="2"/>
    <s v="United States"/>
    <s v="Detroit"/>
    <x v="12"/>
    <n v="48234"/>
    <x v="2"/>
    <s v="OFF-ST-10000344"/>
    <x v="1"/>
    <x v="4"/>
    <s v="Neat Ideas Personal Hanging Folder Files, Black"/>
    <n v="53.72"/>
    <n v="4"/>
    <n v="0"/>
    <n v="13.967199999999998"/>
  </r>
  <r>
    <n v="9586"/>
    <s v="CA-2016-160598"/>
    <x v="370"/>
    <d v="2016-08-28T00:00:00"/>
    <s v="First Class"/>
    <s v="SV-20815"/>
    <s v="Stuart Van"/>
    <x v="1"/>
    <s v="United States"/>
    <s v="Miami"/>
    <x v="2"/>
    <n v="33142"/>
    <x v="0"/>
    <s v="OFF-PA-10002319"/>
    <x v="1"/>
    <x v="10"/>
    <s v="Xerox 1944"/>
    <n v="31.007999999999999"/>
    <n v="1"/>
    <n v="0.2"/>
    <n v="11.240400000000001"/>
  </r>
  <r>
    <n v="9587"/>
    <s v="CA-2016-108630"/>
    <x v="741"/>
    <d v="2016-11-18T00:00:00"/>
    <s v="Same Day"/>
    <s v="BE-11410"/>
    <s v="Bobby Elias"/>
    <x v="0"/>
    <s v="United States"/>
    <s v="Concord"/>
    <x v="1"/>
    <n v="94521"/>
    <x v="1"/>
    <s v="OFF-BI-10002437"/>
    <x v="1"/>
    <x v="8"/>
    <s v="Recycled Premium Regency Composition Covers"/>
    <n v="61.120000000000005"/>
    <n v="5"/>
    <n v="0.2"/>
    <n v="22.155999999999999"/>
  </r>
  <r>
    <n v="9588"/>
    <s v="US-2017-129203"/>
    <x v="827"/>
    <d v="2017-04-22T00:00:00"/>
    <s v="Standard Class"/>
    <s v="BM-11575"/>
    <s v="Brendan Murry"/>
    <x v="1"/>
    <s v="United States"/>
    <s v="Chicago"/>
    <x v="10"/>
    <n v="60653"/>
    <x v="2"/>
    <s v="OFF-ST-10001418"/>
    <x v="1"/>
    <x v="4"/>
    <s v="Carina Media Storage Towers in Natural &amp; Black"/>
    <n v="195.136"/>
    <n v="4"/>
    <n v="0.2"/>
    <n v="-43.9056"/>
  </r>
  <r>
    <n v="9589"/>
    <s v="CA-2017-110940"/>
    <x v="283"/>
    <d v="2017-07-28T00:00:00"/>
    <s v="Standard Class"/>
    <s v="AZ-10750"/>
    <s v="Annie Zypern"/>
    <x v="0"/>
    <s v="United States"/>
    <s v="Wheeling"/>
    <x v="10"/>
    <n v="60090"/>
    <x v="2"/>
    <s v="OFF-AR-10000380"/>
    <x v="1"/>
    <x v="6"/>
    <s v="Hunt PowerHouse Electric Pencil Sharpener, Blue"/>
    <n v="121.536"/>
    <n v="4"/>
    <n v="0.2"/>
    <n v="15.191999999999979"/>
  </r>
  <r>
    <n v="9590"/>
    <s v="CA-2014-119172"/>
    <x v="218"/>
    <d v="2014-05-15T00:00:00"/>
    <s v="Standard Class"/>
    <s v="HD-14785"/>
    <s v="Harold Dahlen"/>
    <x v="2"/>
    <s v="United States"/>
    <s v="Chicago"/>
    <x v="10"/>
    <n v="60610"/>
    <x v="2"/>
    <s v="OFF-PA-10003036"/>
    <x v="1"/>
    <x v="10"/>
    <s v="Black Print Carbonless 8 1/2&quot; x 8 1/4&quot; Rapid Memo Book"/>
    <n v="17.472000000000001"/>
    <n v="3"/>
    <n v="0.2"/>
    <n v="5.6783999999999981"/>
  </r>
  <r>
    <n v="9591"/>
    <s v="CA-2014-119172"/>
    <x v="218"/>
    <d v="2014-05-15T00:00:00"/>
    <s v="Standard Class"/>
    <s v="HD-14785"/>
    <s v="Harold Dahlen"/>
    <x v="2"/>
    <s v="United States"/>
    <s v="Chicago"/>
    <x v="10"/>
    <n v="60610"/>
    <x v="2"/>
    <s v="OFF-BI-10002026"/>
    <x v="1"/>
    <x v="8"/>
    <s v="Avery Arch Ring Binders"/>
    <n v="104.57999999999998"/>
    <n v="9"/>
    <n v="0.8"/>
    <n v="-172.55700000000007"/>
  </r>
  <r>
    <n v="9592"/>
    <s v="US-2016-105452"/>
    <x v="1062"/>
    <d v="2016-08-01T00:00:00"/>
    <s v="Standard Class"/>
    <s v="BF-11005"/>
    <s v="Barry Franz"/>
    <x v="2"/>
    <s v="United States"/>
    <s v="Pasadena"/>
    <x v="5"/>
    <n v="77506"/>
    <x v="2"/>
    <s v="FUR-FU-10003691"/>
    <x v="0"/>
    <x v="5"/>
    <s v="Eldon Image Series Desk Accessories, Ebony"/>
    <n v="24.700000000000003"/>
    <n v="5"/>
    <n v="0.6"/>
    <n v="-9.8799999999999955"/>
  </r>
  <r>
    <n v="9593"/>
    <s v="US-2016-105452"/>
    <x v="1062"/>
    <d v="2016-08-01T00:00:00"/>
    <s v="Standard Class"/>
    <s v="BF-11005"/>
    <s v="Barry Franz"/>
    <x v="2"/>
    <s v="United States"/>
    <s v="Pasadena"/>
    <x v="5"/>
    <n v="77506"/>
    <x v="2"/>
    <s v="FUR-FU-10003806"/>
    <x v="0"/>
    <x v="5"/>
    <s v="Tenex Chairmat w/ Average Lip, 45&quot; x 53&quot;"/>
    <n v="302.72000000000003"/>
    <n v="5"/>
    <n v="0.6"/>
    <n v="-378.40000000000009"/>
  </r>
  <r>
    <n v="9594"/>
    <s v="CA-2017-108931"/>
    <x v="32"/>
    <d v="2017-09-19T00:00:00"/>
    <s v="Standard Class"/>
    <s v="HZ-14950"/>
    <s v="Henia Zydlo"/>
    <x v="0"/>
    <s v="United States"/>
    <s v="New York City"/>
    <x v="15"/>
    <n v="10024"/>
    <x v="3"/>
    <s v="OFF-PA-10002741"/>
    <x v="1"/>
    <x v="10"/>
    <s v="Xerox 1980"/>
    <n v="8.56"/>
    <n v="2"/>
    <n v="0"/>
    <n v="3.8519999999999994"/>
  </r>
  <r>
    <n v="9595"/>
    <s v="CA-2017-108931"/>
    <x v="32"/>
    <d v="2017-09-19T00:00:00"/>
    <s v="Standard Class"/>
    <s v="HZ-14950"/>
    <s v="Henia Zydlo"/>
    <x v="0"/>
    <s v="United States"/>
    <s v="New York City"/>
    <x v="15"/>
    <n v="10024"/>
    <x v="3"/>
    <s v="OFF-PA-10003845"/>
    <x v="1"/>
    <x v="10"/>
    <s v="Xerox 1987"/>
    <n v="11.56"/>
    <n v="2"/>
    <n v="0"/>
    <n v="5.6644000000000005"/>
  </r>
  <r>
    <n v="9596"/>
    <s v="CA-2017-104619"/>
    <x v="714"/>
    <d v="2017-01-29T00:00:00"/>
    <s v="Standard Class"/>
    <s v="KD-16495"/>
    <s v="Keith Dawkins"/>
    <x v="1"/>
    <s v="United States"/>
    <s v="San Jose"/>
    <x v="1"/>
    <n v="95123"/>
    <x v="1"/>
    <s v="OFF-AP-10001492"/>
    <x v="1"/>
    <x v="9"/>
    <s v="Acco Six-Outlet Power Strip, 4' Cord Length"/>
    <n v="25.86"/>
    <n v="3"/>
    <n v="0"/>
    <n v="6.7236000000000002"/>
  </r>
  <r>
    <n v="9597"/>
    <s v="CA-2017-104619"/>
    <x v="714"/>
    <d v="2017-01-29T00:00:00"/>
    <s v="Standard Class"/>
    <s v="KD-16495"/>
    <s v="Keith Dawkins"/>
    <x v="1"/>
    <s v="United States"/>
    <s v="San Jose"/>
    <x v="1"/>
    <n v="95123"/>
    <x v="1"/>
    <s v="OFF-BI-10004318"/>
    <x v="1"/>
    <x v="8"/>
    <s v="Ibico EB-19 Dual Function Manual Binding System"/>
    <n v="276.78400000000005"/>
    <n v="2"/>
    <n v="0.2"/>
    <n v="89.954799999999992"/>
  </r>
  <r>
    <n v="9598"/>
    <s v="CA-2017-104619"/>
    <x v="714"/>
    <d v="2017-01-29T00:00:00"/>
    <s v="Standard Class"/>
    <s v="KD-16495"/>
    <s v="Keith Dawkins"/>
    <x v="1"/>
    <s v="United States"/>
    <s v="San Jose"/>
    <x v="1"/>
    <n v="95123"/>
    <x v="1"/>
    <s v="TEC-PH-10000193"/>
    <x v="2"/>
    <x v="7"/>
    <s v="Jensen SMPS-640 - speaker phone"/>
    <n v="110.352"/>
    <n v="3"/>
    <n v="0.2"/>
    <n v="8.2763999999999953"/>
  </r>
  <r>
    <n v="9599"/>
    <s v="CA-2015-149517"/>
    <x v="444"/>
    <d v="2015-09-23T00:00:00"/>
    <s v="Standard Class"/>
    <s v="FC-14245"/>
    <s v="Frank Carlisle"/>
    <x v="2"/>
    <s v="United States"/>
    <s v="Sacramento"/>
    <x v="1"/>
    <n v="95823"/>
    <x v="1"/>
    <s v="FUR-FU-10003464"/>
    <x v="0"/>
    <x v="5"/>
    <s v="Seth Thomas 8 1/2&quot; Cubicle Clock"/>
    <n v="60.84"/>
    <n v="3"/>
    <n v="0"/>
    <n v="19.468799999999998"/>
  </r>
  <r>
    <n v="9600"/>
    <s v="CA-2015-116841"/>
    <x v="1224"/>
    <d v="2015-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s v="Second Class"/>
    <s v="EB-13705"/>
    <s v="Ed Braxton"/>
    <x v="1"/>
    <s v="United States"/>
    <s v="Mansfield"/>
    <x v="5"/>
    <n v="76063"/>
    <x v="2"/>
    <s v="OFF-PA-10003848"/>
    <x v="1"/>
    <x v="10"/>
    <s v="Xerox 1997"/>
    <n v="41.472000000000008"/>
    <n v="8"/>
    <n v="0.2"/>
    <n v="14.5152"/>
  </r>
  <r>
    <n v="9602"/>
    <s v="CA-2016-117604"/>
    <x v="913"/>
    <d v="2016-09-09T00:00:00"/>
    <s v="Standard Class"/>
    <s v="JP-15520"/>
    <s v="Jeremy Pistek"/>
    <x v="0"/>
    <s v="United States"/>
    <s v="Jonesboro"/>
    <x v="36"/>
    <n v="72401"/>
    <x v="0"/>
    <s v="OFF-PA-10001357"/>
    <x v="1"/>
    <x v="10"/>
    <s v="Xerox 1886"/>
    <n v="239.5"/>
    <n v="5"/>
    <n v="0"/>
    <n v="114.95999999999998"/>
  </r>
  <r>
    <n v="9603"/>
    <s v="CA-2014-130155"/>
    <x v="946"/>
    <d v="2014-05-22T00:00:00"/>
    <s v="First Class"/>
    <s v="TD-20995"/>
    <s v="Tamara Dahlen"/>
    <x v="0"/>
    <s v="United States"/>
    <s v="Virginia Beach"/>
    <x v="17"/>
    <n v="23464"/>
    <x v="0"/>
    <s v="OFF-SU-10004737"/>
    <x v="1"/>
    <x v="14"/>
    <s v="Acme Design Stainless Steel Bent Scissors"/>
    <n v="34.200000000000003"/>
    <n v="5"/>
    <n v="0"/>
    <n v="9.234"/>
  </r>
  <r>
    <n v="9604"/>
    <s v="CA-2016-129861"/>
    <x v="26"/>
    <d v="2016-06-23T00:00:00"/>
    <s v="Standard Class"/>
    <s v="DM-13345"/>
    <s v="Denise Monton"/>
    <x v="1"/>
    <s v="United States"/>
    <s v="Rochester"/>
    <x v="15"/>
    <n v="14609"/>
    <x v="3"/>
    <s v="FUR-TA-10003715"/>
    <x v="0"/>
    <x v="3"/>
    <s v="Hon 2111 Invitation Series Corner Table"/>
    <n v="376.86599999999999"/>
    <n v="3"/>
    <n v="0.4"/>
    <n v="-213.55740000000006"/>
  </r>
  <r>
    <n v="9605"/>
    <s v="CA-2015-138625"/>
    <x v="121"/>
    <d v="2015-11-05T00:00:00"/>
    <s v="First Class"/>
    <s v="EG-13900"/>
    <s v="Emily Grady"/>
    <x v="0"/>
    <s v="United States"/>
    <s v="Chesapeake"/>
    <x v="17"/>
    <n v="23320"/>
    <x v="0"/>
    <s v="OFF-AP-10003099"/>
    <x v="1"/>
    <x v="9"/>
    <s v="Eureka Hand Vacuum, Bagless"/>
    <n v="197.72"/>
    <n v="4"/>
    <n v="0"/>
    <n v="55.36160000000001"/>
  </r>
  <r>
    <n v="9606"/>
    <s v="US-2017-122672"/>
    <x v="259"/>
    <d v="2017-11-09T00:00:00"/>
    <s v="Standard Class"/>
    <s v="HG-14965"/>
    <s v="Henry Goldwyn"/>
    <x v="1"/>
    <s v="United States"/>
    <s v="Lancaster"/>
    <x v="24"/>
    <n v="43130"/>
    <x v="3"/>
    <s v="TEC-AC-10002323"/>
    <x v="2"/>
    <x v="11"/>
    <s v="SanDisk Ultra 32 GB MicroSDHC Class 10 Memory Card"/>
    <n v="70.720000000000013"/>
    <n v="4"/>
    <n v="0.2"/>
    <n v="-6.1879999999999988"/>
  </r>
  <r>
    <n v="9607"/>
    <s v="US-2017-122672"/>
    <x v="259"/>
    <d v="2017-11-09T00:00:00"/>
    <s v="Standard Class"/>
    <s v="HG-14965"/>
    <s v="Henry Goldwyn"/>
    <x v="1"/>
    <s v="United States"/>
    <s v="Lancaster"/>
    <x v="24"/>
    <n v="43130"/>
    <x v="3"/>
    <s v="OFF-ST-10002344"/>
    <x v="1"/>
    <x v="4"/>
    <s v="Carina 42&quot;Hx23 3/4&quot;W Media Storage Unit"/>
    <n v="194.35200000000003"/>
    <n v="3"/>
    <n v="0.2"/>
    <n v="-43.729199999999992"/>
  </r>
  <r>
    <n v="9608"/>
    <s v="CA-2017-117128"/>
    <x v="256"/>
    <d v="2017-12-08T00:00:00"/>
    <s v="Second Class"/>
    <s v="BF-11080"/>
    <s v="Bart Folk"/>
    <x v="0"/>
    <s v="United States"/>
    <s v="New York City"/>
    <x v="15"/>
    <n v="10024"/>
    <x v="3"/>
    <s v="OFF-PA-10000007"/>
    <x v="1"/>
    <x v="10"/>
    <s v="Telephone Message Books with Fax/Mobile Section, 4 1/4&quot; x 6&quot;"/>
    <n v="21.6"/>
    <n v="6"/>
    <n v="0"/>
    <n v="9.9359999999999999"/>
  </r>
  <r>
    <n v="9609"/>
    <s v="CA-2017-117128"/>
    <x v="256"/>
    <d v="2017-12-08T00:00:00"/>
    <s v="Second Class"/>
    <s v="BF-11080"/>
    <s v="Bart Folk"/>
    <x v="0"/>
    <s v="United States"/>
    <s v="New York City"/>
    <x v="15"/>
    <n v="10024"/>
    <x v="3"/>
    <s v="OFF-LA-10000248"/>
    <x v="1"/>
    <x v="2"/>
    <s v="Avery 52"/>
    <n v="11.07"/>
    <n v="3"/>
    <n v="0"/>
    <n v="5.2028999999999996"/>
  </r>
  <r>
    <n v="9610"/>
    <s v="CA-2016-130638"/>
    <x v="458"/>
    <d v="2016-05-19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s v="Second Class"/>
    <s v="SC-20095"/>
    <s v="Sanjit Chand"/>
    <x v="0"/>
    <s v="United States"/>
    <s v="Los Angeles"/>
    <x v="1"/>
    <n v="90045"/>
    <x v="1"/>
    <s v="OFF-LA-10002195"/>
    <x v="1"/>
    <x v="2"/>
    <s v="Avery 481"/>
    <n v="27.72"/>
    <n v="9"/>
    <n v="0"/>
    <n v="13.3056"/>
  </r>
  <r>
    <n v="9612"/>
    <s v="CA-2017-144365"/>
    <x v="1200"/>
    <d v="2017-10-30T00:00:00"/>
    <s v="Standard Class"/>
    <s v="CS-11950"/>
    <s v="Carlos Soltero"/>
    <x v="0"/>
    <s v="United States"/>
    <s v="Jackson"/>
    <x v="35"/>
    <n v="39212"/>
    <x v="0"/>
    <s v="OFF-FA-10000735"/>
    <x v="1"/>
    <x v="13"/>
    <s v="Staples"/>
    <n v="11.68"/>
    <n v="4"/>
    <n v="0"/>
    <n v="5.2559999999999993"/>
  </r>
  <r>
    <n v="9613"/>
    <s v="CA-2016-110086"/>
    <x v="31"/>
    <d v="2016-09-22T00:00:00"/>
    <s v="Standard Class"/>
    <s v="BD-11320"/>
    <s v="Bill Donatelli"/>
    <x v="0"/>
    <s v="United States"/>
    <s v="Woodland"/>
    <x v="1"/>
    <n v="95695"/>
    <x v="1"/>
    <s v="TEC-PH-10001299"/>
    <x v="2"/>
    <x v="7"/>
    <s v="Polycom CX300 Desktop Phone USB VoIP phone"/>
    <n v="239.98400000000004"/>
    <n v="2"/>
    <n v="0.2"/>
    <n v="23.998400000000004"/>
  </r>
  <r>
    <n v="9614"/>
    <s v="CA-2014-128524"/>
    <x v="7"/>
    <d v="2014-11-13T00:00:00"/>
    <s v="First Class"/>
    <s v="MZ-17515"/>
    <s v="Mary Zewe"/>
    <x v="1"/>
    <s v="United States"/>
    <s v="Seattle"/>
    <x v="4"/>
    <n v="98115"/>
    <x v="1"/>
    <s v="OFF-AP-10002892"/>
    <x v="1"/>
    <x v="9"/>
    <s v="Belkin F5C206VTEL 6 Outlet Surge"/>
    <n v="22.98"/>
    <n v="1"/>
    <n v="0"/>
    <n v="6.8939999999999984"/>
  </r>
  <r>
    <n v="9615"/>
    <s v="CA-2014-128524"/>
    <x v="7"/>
    <d v="2014-11-13T00:00:00"/>
    <s v="First Class"/>
    <s v="MZ-17515"/>
    <s v="Mary Zewe"/>
    <x v="1"/>
    <s v="United States"/>
    <s v="Seattle"/>
    <x v="4"/>
    <n v="98115"/>
    <x v="1"/>
    <s v="TEC-AC-10002718"/>
    <x v="2"/>
    <x v="11"/>
    <s v="Belkin Standard 104 key USB Keyboard"/>
    <n v="102.13"/>
    <n v="7"/>
    <n v="0"/>
    <n v="15.319499999999996"/>
  </r>
  <r>
    <n v="9616"/>
    <s v="CA-2014-128524"/>
    <x v="7"/>
    <d v="2014-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s v="Los Angeles"/>
    <x v="1"/>
    <n v="90049"/>
    <x v="1"/>
    <s v="OFF-AR-10002255"/>
    <x v="1"/>
    <x v="6"/>
    <s v="Newell 346"/>
    <n v="5.76"/>
    <n v="2"/>
    <n v="0"/>
    <n v="1.6703999999999999"/>
  </r>
  <r>
    <n v="9618"/>
    <s v="CA-2017-160633"/>
    <x v="673"/>
    <d v="2017-11-21T00:00:00"/>
    <s v="Standard Class"/>
    <s v="BS-11380"/>
    <s v="Bill Stewart"/>
    <x v="1"/>
    <s v="United States"/>
    <s v="Bowling Green"/>
    <x v="24"/>
    <n v="43402"/>
    <x v="3"/>
    <s v="TEC-CO-10002095"/>
    <x v="2"/>
    <x v="16"/>
    <s v="Hewlett Packard 610 Color Digital Copier / Printer"/>
    <n v="899.98199999999997"/>
    <n v="3"/>
    <n v="0.4"/>
    <n v="74.998499999999922"/>
  </r>
  <r>
    <n v="9619"/>
    <s v="CA-2017-160633"/>
    <x v="673"/>
    <d v="2017-11-21T00:00:00"/>
    <s v="Standard Class"/>
    <s v="BS-11380"/>
    <s v="Bill Stewart"/>
    <x v="1"/>
    <s v="United States"/>
    <s v="Bowling Green"/>
    <x v="24"/>
    <n v="43402"/>
    <x v="3"/>
    <s v="OFF-AR-10004022"/>
    <x v="1"/>
    <x v="6"/>
    <s v="Panasonic KP-380BK Classic Electric Pencil Sharpener"/>
    <n v="86.352000000000004"/>
    <n v="3"/>
    <n v="0.2"/>
    <n v="5.3969999999999914"/>
  </r>
  <r>
    <n v="9620"/>
    <s v="CA-2017-160633"/>
    <x v="673"/>
    <d v="2017-11-21T00:00:00"/>
    <s v="Standard Class"/>
    <s v="BS-11380"/>
    <s v="Bill Stewart"/>
    <x v="1"/>
    <s v="United States"/>
    <s v="Bowling Green"/>
    <x v="24"/>
    <n v="43402"/>
    <x v="3"/>
    <s v="TEC-AC-10002335"/>
    <x v="2"/>
    <x v="11"/>
    <s v="Logitech Media Keyboard K200"/>
    <n v="139.96000000000004"/>
    <n v="5"/>
    <n v="0.2"/>
    <n v="-1.7495000000000118"/>
  </r>
  <r>
    <n v="9621"/>
    <s v="CA-2014-115133"/>
    <x v="467"/>
    <d v="2014-09-30T00:00:00"/>
    <s v="Standard Class"/>
    <s v="DA-13450"/>
    <s v="Dianna Arnett"/>
    <x v="2"/>
    <s v="United States"/>
    <s v="Lancaster"/>
    <x v="24"/>
    <n v="43130"/>
    <x v="3"/>
    <s v="OFF-AP-10001634"/>
    <x v="1"/>
    <x v="9"/>
    <s v="Hoover Commercial Lightweight Upright Vacuum"/>
    <n v="16.704000000000001"/>
    <n v="6"/>
    <n v="0.2"/>
    <n v="1.2527999999999988"/>
  </r>
  <r>
    <n v="9622"/>
    <s v="CA-2014-115133"/>
    <x v="467"/>
    <d v="2014-09-30T00:00:00"/>
    <s v="Standard Class"/>
    <s v="DA-13450"/>
    <s v="Dianna Arnett"/>
    <x v="2"/>
    <s v="United States"/>
    <s v="Lancaster"/>
    <x v="24"/>
    <n v="43130"/>
    <x v="3"/>
    <s v="TEC-AC-10002370"/>
    <x v="2"/>
    <x v="11"/>
    <s v="Maxell CD-R Discs"/>
    <n v="3.1520000000000001"/>
    <n v="2"/>
    <n v="0.2"/>
    <n v="0.47279999999999966"/>
  </r>
  <r>
    <n v="9623"/>
    <s v="CA-2014-115133"/>
    <x v="467"/>
    <d v="2014-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s v="First Class"/>
    <s v="ME-17725"/>
    <s v="Max Engle"/>
    <x v="0"/>
    <s v="United States"/>
    <s v="Dallas"/>
    <x v="5"/>
    <n v="75220"/>
    <x v="2"/>
    <s v="OFF-AP-10000240"/>
    <x v="1"/>
    <x v="9"/>
    <s v="Belkin F9G930V10-GRY 9 Outlet Surge"/>
    <n v="21.391999999999992"/>
    <n v="2"/>
    <n v="0.8"/>
    <n v="-54.549600000000012"/>
  </r>
  <r>
    <n v="9625"/>
    <s v="CA-2017-137449"/>
    <x v="222"/>
    <d v="2017-06-30T00:00:00"/>
    <s v="First Class"/>
    <s v="ME-17725"/>
    <s v="Max Engle"/>
    <x v="0"/>
    <s v="United States"/>
    <s v="Dallas"/>
    <x v="5"/>
    <n v="75220"/>
    <x v="2"/>
    <s v="FUR-TA-10002855"/>
    <x v="0"/>
    <x v="3"/>
    <s v="Bevis Round Conference Table Top &amp; Single Column Base"/>
    <n v="307.31400000000002"/>
    <n v="3"/>
    <n v="0.3"/>
    <n v="-39.511800000000036"/>
  </r>
  <r>
    <n v="9626"/>
    <s v="CA-2017-137449"/>
    <x v="222"/>
    <d v="2017-06-30T00:00:00"/>
    <s v="First Class"/>
    <s v="ME-17725"/>
    <s v="Max Engle"/>
    <x v="0"/>
    <s v="United States"/>
    <s v="Dallas"/>
    <x v="5"/>
    <n v="75220"/>
    <x v="2"/>
    <s v="FUR-BO-10000780"/>
    <x v="0"/>
    <x v="0"/>
    <s v="O'Sullivan Plantations 2-Door Library in Landvery Oak"/>
    <n v="409.99919999999997"/>
    <n v="3"/>
    <n v="0.32"/>
    <n v="-96.470399999999955"/>
  </r>
  <r>
    <n v="9627"/>
    <s v="CA-2017-103520"/>
    <x v="397"/>
    <d v="2017-09-25T00:00:00"/>
    <s v="First Class"/>
    <s v="MH-17785"/>
    <s v="Maya Herman"/>
    <x v="1"/>
    <s v="United States"/>
    <s v="Lubbock"/>
    <x v="5"/>
    <n v="79424"/>
    <x v="2"/>
    <s v="OFF-PA-10001846"/>
    <x v="1"/>
    <x v="10"/>
    <s v="Xerox 1899"/>
    <n v="9.2480000000000011"/>
    <n v="2"/>
    <n v="0.2"/>
    <n v="3.3524000000000003"/>
  </r>
  <r>
    <n v="9628"/>
    <s v="CA-2014-139283"/>
    <x v="533"/>
    <d v="2014-11-27T00:00:00"/>
    <s v="Standard Class"/>
    <s v="BT-11440"/>
    <s v="Bobby Trafton"/>
    <x v="0"/>
    <s v="United States"/>
    <s v="Detroit"/>
    <x v="12"/>
    <n v="48227"/>
    <x v="2"/>
    <s v="OFF-BI-10002049"/>
    <x v="1"/>
    <x v="8"/>
    <s v="UniKeep View Case Binders"/>
    <n v="14.669999999999998"/>
    <n v="3"/>
    <n v="0"/>
    <n v="6.7481999999999989"/>
  </r>
  <r>
    <n v="9629"/>
    <s v="CA-2014-118192"/>
    <x v="286"/>
    <d v="2014-01-18T00:00:00"/>
    <s v="Standard Class"/>
    <s v="MM-17920"/>
    <s v="Michael Moore"/>
    <x v="0"/>
    <s v="United States"/>
    <s v="Newark"/>
    <x v="24"/>
    <n v="43055"/>
    <x v="3"/>
    <s v="OFF-PA-10002947"/>
    <x v="1"/>
    <x v="10"/>
    <s v="Xerox 1923"/>
    <n v="37.408000000000001"/>
    <n v="7"/>
    <n v="0.2"/>
    <n v="13.0928"/>
  </r>
  <r>
    <n v="9630"/>
    <s v="CA-2014-118192"/>
    <x v="286"/>
    <d v="2014-01-18T00:00:00"/>
    <s v="Standard Class"/>
    <s v="MM-17920"/>
    <s v="Michael Moore"/>
    <x v="0"/>
    <s v="United States"/>
    <s v="Newark"/>
    <x v="24"/>
    <n v="43055"/>
    <x v="3"/>
    <s v="OFF-BI-10003476"/>
    <x v="1"/>
    <x v="8"/>
    <s v="Avery Metallic Poly Binders"/>
    <n v="3.4380000000000006"/>
    <n v="2"/>
    <n v="0.7"/>
    <n v="-2.5212000000000003"/>
  </r>
  <r>
    <n v="9631"/>
    <s v="CA-2016-168844"/>
    <x v="1206"/>
    <d v="2016-06-06T00:00:00"/>
    <s v="Standard Class"/>
    <s v="NM-18520"/>
    <s v="Neoma Murray"/>
    <x v="0"/>
    <s v="United States"/>
    <s v="New York City"/>
    <x v="15"/>
    <n v="10011"/>
    <x v="3"/>
    <s v="OFF-BI-10002609"/>
    <x v="1"/>
    <x v="8"/>
    <s v="Avery Hidden Tab Dividers for Binding Systems"/>
    <n v="7.1519999999999992"/>
    <n v="3"/>
    <n v="0.2"/>
    <n v="2.3243999999999994"/>
  </r>
  <r>
    <n v="9632"/>
    <s v="CA-2016-168844"/>
    <x v="1206"/>
    <d v="2016-06-06T00:00:00"/>
    <s v="Standard Class"/>
    <s v="NM-18520"/>
    <s v="Neoma Murray"/>
    <x v="0"/>
    <s v="United States"/>
    <s v="New York City"/>
    <x v="15"/>
    <n v="10011"/>
    <x v="3"/>
    <s v="TEC-PH-10003215"/>
    <x v="2"/>
    <x v="7"/>
    <s v="Jackery Bar Premium Fast-charging Portable Charger"/>
    <n v="179.7"/>
    <n v="6"/>
    <n v="0"/>
    <n v="88.052999999999997"/>
  </r>
  <r>
    <n v="9633"/>
    <s v="CA-2017-154809"/>
    <x v="778"/>
    <d v="2017-02-17T00:00:00"/>
    <s v="Standard Class"/>
    <s v="MH-17455"/>
    <s v="Mark Hamilton"/>
    <x v="0"/>
    <s v="United States"/>
    <s v="Minneapolis"/>
    <x v="11"/>
    <n v="55407"/>
    <x v="2"/>
    <s v="OFF-AP-10004785"/>
    <x v="1"/>
    <x v="9"/>
    <s v="Holmes Replacement Filter for HEPA Air Cleaner, Medium Room"/>
    <n v="90.64"/>
    <n v="8"/>
    <n v="0"/>
    <n v="38.975200000000008"/>
  </r>
  <r>
    <n v="9634"/>
    <s v="CA-2014-151330"/>
    <x v="1005"/>
    <d v="2014-10-17T00:00:00"/>
    <s v="First Class"/>
    <s v="TC-21295"/>
    <s v="Toby Carlisle"/>
    <x v="0"/>
    <s v="United States"/>
    <s v="Everett"/>
    <x v="31"/>
    <n v="2149"/>
    <x v="3"/>
    <s v="TEC-AC-10000865"/>
    <x v="2"/>
    <x v="11"/>
    <s v="WD My Passport Ultra 500GB Portable External Hard Drive"/>
    <n v="177"/>
    <n v="3"/>
    <n v="0"/>
    <n v="30.089999999999982"/>
  </r>
  <r>
    <n v="9635"/>
    <s v="CA-2014-151330"/>
    <x v="1005"/>
    <d v="2014-10-17T00:00:00"/>
    <s v="First Class"/>
    <s v="TC-21295"/>
    <s v="Toby Carlisle"/>
    <x v="0"/>
    <s v="United States"/>
    <s v="Everett"/>
    <x v="31"/>
    <n v="2149"/>
    <x v="3"/>
    <s v="OFF-ST-10000615"/>
    <x v="1"/>
    <x v="4"/>
    <s v="SimpliFile Personal File, Black Granite, 15w x 6-15/16d x 11-1/4h"/>
    <n v="79.45"/>
    <n v="7"/>
    <n v="0"/>
    <n v="22.246000000000006"/>
  </r>
  <r>
    <n v="9636"/>
    <s v="CA-2014-151330"/>
    <x v="1005"/>
    <d v="2014-10-17T00:00:00"/>
    <s v="First Class"/>
    <s v="TC-21295"/>
    <s v="Toby Carlisle"/>
    <x v="0"/>
    <s v="United States"/>
    <s v="Everett"/>
    <x v="31"/>
    <n v="2149"/>
    <x v="3"/>
    <s v="FUR-CH-10000749"/>
    <x v="0"/>
    <x v="1"/>
    <s v="Office Star - Ergonomic Mid Back Chair with 2-Way Adjustable Arms"/>
    <n v="1628.82"/>
    <n v="9"/>
    <n v="0"/>
    <n v="260.61120000000017"/>
  </r>
  <r>
    <n v="9637"/>
    <s v="CA-2014-124702"/>
    <x v="728"/>
    <d v="2014-11-25T00:00:00"/>
    <s v="Standard Class"/>
    <s v="MH-17785"/>
    <s v="Maya Herman"/>
    <x v="1"/>
    <s v="United States"/>
    <s v="Seattle"/>
    <x v="4"/>
    <n v="98105"/>
    <x v="1"/>
    <s v="FUR-FU-10003553"/>
    <x v="0"/>
    <x v="5"/>
    <s v="Howard Miller 13-1/2&quot; Diameter Rosebrook Wall Clock"/>
    <n v="137.54"/>
    <n v="2"/>
    <n v="0"/>
    <n v="55.016000000000005"/>
  </r>
  <r>
    <n v="9638"/>
    <s v="CA-2014-124702"/>
    <x v="728"/>
    <d v="2014-11-25T00:00:00"/>
    <s v="Standard Class"/>
    <s v="MH-17785"/>
    <s v="Maya Herman"/>
    <x v="1"/>
    <s v="United States"/>
    <s v="Seattle"/>
    <x v="4"/>
    <n v="98105"/>
    <x v="1"/>
    <s v="FUR-TA-10003008"/>
    <x v="0"/>
    <x v="3"/>
    <s v="Lesro Round Back Collection Coffee Table, End Table"/>
    <n v="730.2"/>
    <n v="4"/>
    <n v="0"/>
    <n v="94.926000000000045"/>
  </r>
  <r>
    <n v="9639"/>
    <s v="US-2017-125808"/>
    <x v="105"/>
    <d v="2017-11-15T00:00:00"/>
    <s v="Second Class"/>
    <s v="EP-13915"/>
    <s v="Emily Phan"/>
    <x v="0"/>
    <s v="United States"/>
    <s v="Los Angeles"/>
    <x v="1"/>
    <n v="90032"/>
    <x v="1"/>
    <s v="OFF-PA-10001846"/>
    <x v="1"/>
    <x v="10"/>
    <s v="Xerox 1899"/>
    <n v="11.56"/>
    <n v="2"/>
    <n v="0"/>
    <n v="5.6644000000000005"/>
  </r>
  <r>
    <n v="9640"/>
    <s v="CA-2015-116638"/>
    <x v="1225"/>
    <d v="2015-01-31T00:00:00"/>
    <s v="Second Class"/>
    <s v="JH-15985"/>
    <s v="Joseph Holt"/>
    <x v="0"/>
    <s v="United States"/>
    <s v="Concord"/>
    <x v="3"/>
    <n v="28027"/>
    <x v="0"/>
    <s v="FUR-TA-10000198"/>
    <x v="0"/>
    <x v="3"/>
    <s v="Chromcraft Bull-Nose Wood Oval Conference Tables &amp; Bases"/>
    <n v="4297.6440000000002"/>
    <n v="13"/>
    <n v="0.4"/>
    <n v="-1862.3124000000003"/>
  </r>
  <r>
    <n v="9641"/>
    <s v="CA-2014-104563"/>
    <x v="1009"/>
    <d v="2014-03-12T00:00:00"/>
    <s v="Standard Class"/>
    <s v="CM-12715"/>
    <s v="Craig Molinari"/>
    <x v="1"/>
    <s v="United States"/>
    <s v="Seattle"/>
    <x v="4"/>
    <n v="98103"/>
    <x v="1"/>
    <s v="OFF-AR-10000390"/>
    <x v="1"/>
    <x v="6"/>
    <s v="Newell Chalk Holder"/>
    <n v="20.65"/>
    <n v="5"/>
    <n v="0"/>
    <n v="9.4989999999999988"/>
  </r>
  <r>
    <n v="9642"/>
    <s v="CA-2014-104563"/>
    <x v="1009"/>
    <d v="2014-03-12T00:00:00"/>
    <s v="Standard Class"/>
    <s v="CM-12715"/>
    <s v="Craig Molinari"/>
    <x v="1"/>
    <s v="United States"/>
    <s v="Seattle"/>
    <x v="4"/>
    <n v="98103"/>
    <x v="1"/>
    <s v="OFF-ST-10000934"/>
    <x v="1"/>
    <x v="4"/>
    <s v="Contico 72&quot;H Heavy-Duty Storage System"/>
    <n v="204.89999999999998"/>
    <n v="5"/>
    <n v="0"/>
    <n v="0"/>
  </r>
  <r>
    <n v="9643"/>
    <s v="CA-2014-104563"/>
    <x v="1009"/>
    <d v="2014-03-12T00:00:00"/>
    <s v="Standard Class"/>
    <s v="CM-12715"/>
    <s v="Craig Molinari"/>
    <x v="1"/>
    <s v="United States"/>
    <s v="Seattle"/>
    <x v="4"/>
    <n v="98103"/>
    <x v="1"/>
    <s v="FUR-CH-10002780"/>
    <x v="0"/>
    <x v="1"/>
    <s v="Office Star - Task Chair with Contemporary Loop Arms"/>
    <n v="436.70400000000006"/>
    <n v="6"/>
    <n v="0.2"/>
    <n v="21.835199999999986"/>
  </r>
  <r>
    <n v="9644"/>
    <s v="CA-2014-104563"/>
    <x v="1009"/>
    <d v="2014-03-12T00:00:00"/>
    <s v="Standard Class"/>
    <s v="CM-12715"/>
    <s v="Craig Molinari"/>
    <x v="1"/>
    <s v="United States"/>
    <s v="Seattle"/>
    <x v="4"/>
    <n v="98103"/>
    <x v="1"/>
    <s v="FUR-CH-10004495"/>
    <x v="0"/>
    <x v="1"/>
    <s v="Global Leather and Oak Executive Chair, Black"/>
    <n v="481.56800000000004"/>
    <n v="2"/>
    <n v="0.2"/>
    <n v="54.17639999999993"/>
  </r>
  <r>
    <n v="9645"/>
    <s v="US-2017-107979"/>
    <x v="110"/>
    <d v="2017-06-13T00:00:00"/>
    <s v="Standard Class"/>
    <s v="FO-14305"/>
    <s v="Frank Olsen"/>
    <x v="0"/>
    <s v="United States"/>
    <s v="Glendale"/>
    <x v="16"/>
    <n v="85301"/>
    <x v="1"/>
    <s v="TEC-AC-10002006"/>
    <x v="2"/>
    <x v="11"/>
    <s v="Memorex Micro Travel Drive 16 GB"/>
    <n v="89.544000000000011"/>
    <n v="7"/>
    <n v="0.2"/>
    <n v="12.312299999999993"/>
  </r>
  <r>
    <n v="9646"/>
    <s v="US-2017-107979"/>
    <x v="110"/>
    <d v="2017-06-13T00:00:00"/>
    <s v="Standard Class"/>
    <s v="FO-14305"/>
    <s v="Frank Olsen"/>
    <x v="0"/>
    <s v="United States"/>
    <s v="Glendale"/>
    <x v="16"/>
    <n v="85301"/>
    <x v="1"/>
    <s v="OFF-ST-10002485"/>
    <x v="1"/>
    <x v="4"/>
    <s v="Rogers Deluxe File Chest"/>
    <n v="35.167999999999999"/>
    <n v="2"/>
    <n v="0.2"/>
    <n v="-8.3524000000000012"/>
  </r>
  <r>
    <n v="9647"/>
    <s v="US-2017-107979"/>
    <x v="110"/>
    <d v="2017-06-13T00:00:00"/>
    <s v="Standard Class"/>
    <s v="FO-14305"/>
    <s v="Frank Olsen"/>
    <x v="0"/>
    <s v="United States"/>
    <s v="Glendale"/>
    <x v="16"/>
    <n v="85301"/>
    <x v="1"/>
    <s v="OFF-BI-10000778"/>
    <x v="1"/>
    <x v="8"/>
    <s v="GBC VeloBinder Electric Binding Machine"/>
    <n v="72.588000000000008"/>
    <n v="2"/>
    <n v="0.7"/>
    <n v="-48.391999999999982"/>
  </r>
  <r>
    <n v="9648"/>
    <s v="CA-2014-150518"/>
    <x v="84"/>
    <d v="2014-11-24T00:00:00"/>
    <s v="Standard Class"/>
    <s v="MW-18220"/>
    <s v="Mitch Webber"/>
    <x v="0"/>
    <s v="United States"/>
    <s v="Coon Rapids"/>
    <x v="11"/>
    <n v="55433"/>
    <x v="2"/>
    <s v="OFF-ST-10000877"/>
    <x v="1"/>
    <x v="4"/>
    <s v="Recycled Steel Personal File for Standard File Folders"/>
    <n v="221.16"/>
    <n v="4"/>
    <n v="0"/>
    <n v="57.501599999999996"/>
  </r>
  <r>
    <n v="9649"/>
    <s v="CA-2014-150518"/>
    <x v="84"/>
    <d v="2014-11-24T00:00:00"/>
    <s v="Standard Class"/>
    <s v="MW-18220"/>
    <s v="Mitch Webber"/>
    <x v="0"/>
    <s v="United States"/>
    <s v="Coon Rapids"/>
    <x v="11"/>
    <n v="55433"/>
    <x v="2"/>
    <s v="TEC-PH-10002103"/>
    <x v="2"/>
    <x v="7"/>
    <s v="Jabra SPEAK 410"/>
    <n v="281.96999999999997"/>
    <n v="3"/>
    <n v="0"/>
    <n v="78.951599999999999"/>
  </r>
  <r>
    <n v="9650"/>
    <s v="CA-2016-107104"/>
    <x v="491"/>
    <d v="2016-11-30T00:00:00"/>
    <s v="Standard Class"/>
    <s v="MS-17365"/>
    <s v="Maribeth Schnelling"/>
    <x v="0"/>
    <s v="United States"/>
    <s v="Los Angeles"/>
    <x v="1"/>
    <n v="90045"/>
    <x v="1"/>
    <s v="FUR-BO-10002213"/>
    <x v="0"/>
    <x v="0"/>
    <s v="DMI Eclipse Executive Suite Bookcases"/>
    <n v="3406.6640000000002"/>
    <n v="8"/>
    <n v="0.15"/>
    <n v="160.31359999999984"/>
  </r>
  <r>
    <n v="9651"/>
    <s v="CA-2016-107104"/>
    <x v="491"/>
    <d v="2016-11-30T00:00:00"/>
    <s v="Standard Class"/>
    <s v="MS-17365"/>
    <s v="Maribeth Schnelling"/>
    <x v="0"/>
    <s v="United States"/>
    <s v="Los Angeles"/>
    <x v="1"/>
    <n v="90045"/>
    <x v="1"/>
    <s v="OFF-AR-10004269"/>
    <x v="1"/>
    <x v="6"/>
    <s v="Newell 31"/>
    <n v="37.17"/>
    <n v="9"/>
    <n v="0"/>
    <n v="10.4076"/>
  </r>
  <r>
    <n v="9652"/>
    <s v="CA-2016-107104"/>
    <x v="491"/>
    <d v="2016-11-30T00:00:00"/>
    <s v="Standard Class"/>
    <s v="MS-17365"/>
    <s v="Maribeth Schnelling"/>
    <x v="0"/>
    <s v="United States"/>
    <s v="Los Angeles"/>
    <x v="1"/>
    <n v="90045"/>
    <x v="1"/>
    <s v="OFF-AP-10000055"/>
    <x v="1"/>
    <x v="9"/>
    <s v="Belkin F9S820V06 8 Outlet Surge"/>
    <n v="64.959999999999994"/>
    <n v="2"/>
    <n v="0"/>
    <n v="19.487999999999992"/>
  </r>
  <r>
    <n v="9653"/>
    <s v="CA-2016-107104"/>
    <x v="491"/>
    <d v="2016-11-30T00:00:00"/>
    <s v="Standard Class"/>
    <s v="MS-17365"/>
    <s v="Maribeth Schnelling"/>
    <x v="0"/>
    <s v="United States"/>
    <s v="Los Angeles"/>
    <x v="1"/>
    <n v="90045"/>
    <x v="1"/>
    <s v="FUR-FU-10002937"/>
    <x v="0"/>
    <x v="5"/>
    <s v="GE 48&quot; Fluorescent Tube, Cool White Energy Saver, 34 Watts, 30/Box"/>
    <n v="595.38"/>
    <n v="6"/>
    <n v="0"/>
    <n v="297.69"/>
  </r>
  <r>
    <n v="9654"/>
    <s v="CA-2017-161893"/>
    <x v="205"/>
    <d v="2017-01-27T00:00:00"/>
    <s v="Standard Class"/>
    <s v="HP-14815"/>
    <s v="Harold Pawlan"/>
    <x v="2"/>
    <s v="United States"/>
    <s v="Tucson"/>
    <x v="16"/>
    <n v="85705"/>
    <x v="1"/>
    <s v="TEC-AC-10001874"/>
    <x v="2"/>
    <x v="11"/>
    <s v="Logitech Wireless Anywhere Mouse MX for PC and Mac"/>
    <n v="95.984000000000009"/>
    <n v="2"/>
    <n v="0.2"/>
    <n v="11.997999999999998"/>
  </r>
  <r>
    <n v="9655"/>
    <s v="CA-2017-161893"/>
    <x v="205"/>
    <d v="2017-01-27T00:00:00"/>
    <s v="Standard Class"/>
    <s v="HP-14815"/>
    <s v="Harold Pawlan"/>
    <x v="2"/>
    <s v="United States"/>
    <s v="Tucson"/>
    <x v="16"/>
    <n v="85705"/>
    <x v="1"/>
    <s v="OFF-BI-10004506"/>
    <x v="1"/>
    <x v="8"/>
    <s v="Wilson Jones data.warehouse D-Ring Binders with DublLock"/>
    <n v="4.9380000000000006"/>
    <n v="2"/>
    <n v="0.7"/>
    <n v="-3.6212"/>
  </r>
  <r>
    <n v="9656"/>
    <s v="CA-2014-156160"/>
    <x v="358"/>
    <d v="2014-09-29T00:00:00"/>
    <s v="Standard Class"/>
    <s v="AS-10090"/>
    <s v="Adam Shillingsburg"/>
    <x v="0"/>
    <s v="United States"/>
    <s v="New York City"/>
    <x v="15"/>
    <n v="10035"/>
    <x v="3"/>
    <s v="FUR-FU-10001876"/>
    <x v="0"/>
    <x v="5"/>
    <s v="Computer Room Manger, 14&quot;"/>
    <n v="97.44"/>
    <n v="3"/>
    <n v="0"/>
    <n v="35.078399999999995"/>
  </r>
  <r>
    <n v="9657"/>
    <s v="CA-2014-156160"/>
    <x v="358"/>
    <d v="2014-09-29T00:00:00"/>
    <s v="Standard Class"/>
    <s v="AS-10090"/>
    <s v="Adam Shillingsburg"/>
    <x v="0"/>
    <s v="United States"/>
    <s v="New York City"/>
    <x v="15"/>
    <n v="10035"/>
    <x v="3"/>
    <s v="OFF-BI-10003355"/>
    <x v="1"/>
    <x v="8"/>
    <s v="Cardinal Holdit Business Card Pockets"/>
    <n v="3.9840000000000004"/>
    <n v="1"/>
    <n v="0.2"/>
    <n v="1.3944000000000001"/>
  </r>
  <r>
    <n v="9658"/>
    <s v="CA-2014-156160"/>
    <x v="358"/>
    <d v="2014-09-29T00:00:00"/>
    <s v="Standard Class"/>
    <s v="AS-10090"/>
    <s v="Adam Shillingsburg"/>
    <x v="0"/>
    <s v="United States"/>
    <s v="New York City"/>
    <x v="15"/>
    <n v="10035"/>
    <x v="3"/>
    <s v="OFF-AR-10003876"/>
    <x v="1"/>
    <x v="6"/>
    <s v="Avery Hi-Liter GlideStik Fluorescent Highlighter, Yellow Ink"/>
    <n v="13.04"/>
    <n v="4"/>
    <n v="0"/>
    <n v="5.7376000000000005"/>
  </r>
  <r>
    <n v="9659"/>
    <s v="CA-2014-156160"/>
    <x v="358"/>
    <d v="2014-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s v="Second Class"/>
    <s v="CS-12505"/>
    <s v="Cindy Stewart"/>
    <x v="0"/>
    <s v="United States"/>
    <s v="Pomona"/>
    <x v="1"/>
    <n v="91767"/>
    <x v="1"/>
    <s v="OFF-LA-10001982"/>
    <x v="1"/>
    <x v="2"/>
    <s v="Smead Alpha-Z Color-Coded Name Labels First Letter Starter Set"/>
    <n v="18.75"/>
    <n v="5"/>
    <n v="0"/>
    <n v="9"/>
  </r>
  <r>
    <n v="9661"/>
    <s v="CA-2016-160717"/>
    <x v="112"/>
    <d v="2016-06-11T00:00:00"/>
    <s v="Standard Class"/>
    <s v="ME-17320"/>
    <s v="Maria Etezadi"/>
    <x v="2"/>
    <s v="United States"/>
    <s v="Santa Barbara"/>
    <x v="1"/>
    <n v="93101"/>
    <x v="1"/>
    <s v="TEC-PH-10001459"/>
    <x v="2"/>
    <x v="7"/>
    <s v="Samsung Galaxy Mega 6.3"/>
    <n v="3023.9280000000003"/>
    <n v="9"/>
    <n v="0.2"/>
    <n v="226.79460000000006"/>
  </r>
  <r>
    <n v="9662"/>
    <s v="CA-2016-160717"/>
    <x v="112"/>
    <d v="2016-06-11T00:00:00"/>
    <s v="Standard Class"/>
    <s v="ME-17320"/>
    <s v="Maria Etezadi"/>
    <x v="2"/>
    <s v="United States"/>
    <s v="Santa Barbara"/>
    <x v="1"/>
    <n v="93101"/>
    <x v="1"/>
    <s v="TEC-AC-10002134"/>
    <x v="2"/>
    <x v="11"/>
    <s v="Rosewill 107 Normal Keys USB Wired Standard Keyboard"/>
    <n v="26.96"/>
    <n v="2"/>
    <n v="0"/>
    <n v="3.7744"/>
  </r>
  <r>
    <n v="9663"/>
    <s v="CA-2016-160717"/>
    <x v="112"/>
    <d v="2016-06-11T00:00:00"/>
    <s v="Standard Class"/>
    <s v="ME-17320"/>
    <s v="Maria Etezadi"/>
    <x v="2"/>
    <s v="United States"/>
    <s v="Santa Barbara"/>
    <x v="1"/>
    <n v="93101"/>
    <x v="1"/>
    <s v="TEC-PH-10001760"/>
    <x v="2"/>
    <x v="7"/>
    <s v="Bose SoundLink Bluetooth Speaker"/>
    <n v="477.6"/>
    <n v="3"/>
    <n v="0.2"/>
    <n v="161.19000000000003"/>
  </r>
  <r>
    <n v="9664"/>
    <s v="CA-2017-132619"/>
    <x v="515"/>
    <d v="2017-09-05T00:00:00"/>
    <s v="Standard Class"/>
    <s v="MS-17770"/>
    <s v="Maxwell Schwartz"/>
    <x v="0"/>
    <s v="United States"/>
    <s v="San Francisco"/>
    <x v="1"/>
    <n v="94109"/>
    <x v="1"/>
    <s v="OFF-ST-10001511"/>
    <x v="1"/>
    <x v="4"/>
    <s v="Space Solutions Commercial Steel Shelving"/>
    <n v="193.95000000000002"/>
    <n v="3"/>
    <n v="0"/>
    <n v="9.6974999999999838"/>
  </r>
  <r>
    <n v="9665"/>
    <s v="US-2015-120957"/>
    <x v="214"/>
    <d v="2015-12-07T00:00:00"/>
    <s v="Same Day"/>
    <s v="KH-16690"/>
    <s v="Kristen Hastings"/>
    <x v="1"/>
    <s v="United States"/>
    <s v="Riverside"/>
    <x v="1"/>
    <n v="92503"/>
    <x v="1"/>
    <s v="OFF-PA-10003953"/>
    <x v="1"/>
    <x v="10"/>
    <s v="Xerox 218"/>
    <n v="12.96"/>
    <n v="2"/>
    <n v="0"/>
    <n v="6.2208000000000006"/>
  </r>
  <r>
    <n v="9666"/>
    <s v="CA-2017-157448"/>
    <x v="673"/>
    <d v="2017-11-20T00:00:00"/>
    <s v="Standard Class"/>
    <s v="LC-16885"/>
    <s v="Lena Creighton"/>
    <x v="0"/>
    <s v="United States"/>
    <s v="Los Angeles"/>
    <x v="1"/>
    <n v="90049"/>
    <x v="1"/>
    <s v="FUR-FU-10003268"/>
    <x v="0"/>
    <x v="5"/>
    <s v="Eldon Radial Chair Mat for Low to Medium Pile Carpets"/>
    <n v="119.94"/>
    <n v="3"/>
    <n v="0"/>
    <n v="23.987999999999996"/>
  </r>
  <r>
    <n v="9667"/>
    <s v="CA-2017-157448"/>
    <x v="673"/>
    <d v="2017-11-20T00:00:00"/>
    <s v="Standard Class"/>
    <s v="LC-16885"/>
    <s v="Lena Creighton"/>
    <x v="0"/>
    <s v="United States"/>
    <s v="Los Angeles"/>
    <x v="1"/>
    <n v="90049"/>
    <x v="1"/>
    <s v="FUR-FU-10001847"/>
    <x v="0"/>
    <x v="5"/>
    <s v="Eldon Image Series Black Desk Accessories"/>
    <n v="12.419999999999998"/>
    <n v="3"/>
    <n v="0"/>
    <n v="4.4711999999999996"/>
  </r>
  <r>
    <n v="9668"/>
    <s v="CA-2016-126270"/>
    <x v="131"/>
    <d v="2016-04-27T00:00:00"/>
    <s v="Standard Class"/>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s v="Standard Class"/>
    <s v="AF-10870"/>
    <s v="Art Ferguson"/>
    <x v="0"/>
    <s v="United States"/>
    <s v="San Clemente"/>
    <x v="1"/>
    <n v="92672"/>
    <x v="1"/>
    <s v="OFF-EN-10004386"/>
    <x v="1"/>
    <x v="12"/>
    <s v="Recycled Interoffice Envelopes with String and Button Closure, 10 x 13"/>
    <n v="71.97"/>
    <n v="3"/>
    <n v="0"/>
    <n v="35.984999999999999"/>
  </r>
  <r>
    <n v="9670"/>
    <s v="CA-2017-145275"/>
    <x v="459"/>
    <d v="2017-04-06T00:00:00"/>
    <s v="Standard Class"/>
    <s v="AH-10465"/>
    <s v="Amy Hunt"/>
    <x v="0"/>
    <s v="United States"/>
    <s v="Decatur"/>
    <x v="19"/>
    <n v="35601"/>
    <x v="0"/>
    <s v="OFF-LA-10001569"/>
    <x v="1"/>
    <x v="2"/>
    <s v="Avery 499"/>
    <n v="14.940000000000001"/>
    <n v="3"/>
    <n v="0"/>
    <n v="6.8723999999999998"/>
  </r>
  <r>
    <n v="9671"/>
    <s v="CA-2015-133396"/>
    <x v="863"/>
    <d v="2015-08-15T00:00:00"/>
    <s v="First Class"/>
    <s v="GK-14620"/>
    <s v="Grace Kelly"/>
    <x v="1"/>
    <s v="United States"/>
    <s v="Greensboro"/>
    <x v="3"/>
    <n v="27405"/>
    <x v="0"/>
    <s v="OFF-AR-10001446"/>
    <x v="1"/>
    <x v="6"/>
    <s v="Newell 309"/>
    <n v="64.680000000000007"/>
    <n v="7"/>
    <n v="0.2"/>
    <n v="8.0849999999999973"/>
  </r>
  <r>
    <n v="9672"/>
    <s v="US-2017-140312"/>
    <x v="38"/>
    <d v="2017-11-19T00:00:00"/>
    <s v="Standard Class"/>
    <s v="KL-16645"/>
    <s v="Ken Lonsdale"/>
    <x v="0"/>
    <s v="United States"/>
    <s v="Dublin"/>
    <x v="1"/>
    <n v="94568"/>
    <x v="1"/>
    <s v="TEC-PH-10003442"/>
    <x v="2"/>
    <x v="7"/>
    <s v="Samsung Replacement EH64AVFWE Premium Headset"/>
    <n v="22"/>
    <n v="5"/>
    <n v="0.2"/>
    <n v="1.375"/>
  </r>
  <r>
    <n v="9673"/>
    <s v="CA-2016-114867"/>
    <x v="443"/>
    <d v="2016-12-28T00:00:00"/>
    <s v="Standard Class"/>
    <s v="FM-14290"/>
    <s v="Frank Merwin"/>
    <x v="2"/>
    <s v="United States"/>
    <s v="Philadelphia"/>
    <x v="9"/>
    <n v="19143"/>
    <x v="3"/>
    <s v="OFF-PA-10000477"/>
    <x v="1"/>
    <x v="10"/>
    <s v="Xerox 1952"/>
    <n v="7.9680000000000009"/>
    <n v="2"/>
    <n v="0.2"/>
    <n v="2.6892000000000005"/>
  </r>
  <r>
    <n v="9674"/>
    <s v="CA-2016-114867"/>
    <x v="443"/>
    <d v="2016-12-28T00:00:00"/>
    <s v="Standard Class"/>
    <s v="FM-14290"/>
    <s v="Frank Merwin"/>
    <x v="2"/>
    <s v="United States"/>
    <s v="Philadelphia"/>
    <x v="9"/>
    <n v="19143"/>
    <x v="3"/>
    <s v="TEC-PH-10002645"/>
    <x v="2"/>
    <x v="7"/>
    <s v="LG G2"/>
    <n v="1499.9699999999998"/>
    <n v="5"/>
    <n v="0.4"/>
    <n v="-374.99250000000006"/>
  </r>
  <r>
    <n v="9675"/>
    <s v="US-2014-164644"/>
    <x v="192"/>
    <d v="2014-07-24T00:00:00"/>
    <s v="Second Class"/>
    <s v="JL-15850"/>
    <s v="John Lucas"/>
    <x v="0"/>
    <s v="United States"/>
    <s v="Houston"/>
    <x v="5"/>
    <n v="77095"/>
    <x v="2"/>
    <s v="OFF-ST-10003123"/>
    <x v="1"/>
    <x v="4"/>
    <s v="Fellowes Bases and Tops For Staxonsteel/High-Stak Systems"/>
    <n v="26.632000000000001"/>
    <n v="1"/>
    <n v="0.2"/>
    <n v="1.331599999999999"/>
  </r>
  <r>
    <n v="9676"/>
    <s v="CA-2016-137393"/>
    <x v="715"/>
    <d v="2016-05-10T00:00:00"/>
    <s v="Standard Class"/>
    <s v="GM-14500"/>
    <s v="Gene McClure"/>
    <x v="0"/>
    <s v="United States"/>
    <s v="Bakersfield"/>
    <x v="1"/>
    <n v="93309"/>
    <x v="1"/>
    <s v="FUR-FU-10001617"/>
    <x v="0"/>
    <x v="5"/>
    <s v="Executive Impressions 8-1/2&quot; Career Panel/Partition Cubicle Clock"/>
    <n v="41.6"/>
    <n v="4"/>
    <n v="0"/>
    <n v="14.143999999999998"/>
  </r>
  <r>
    <n v="9677"/>
    <s v="US-2014-120175"/>
    <x v="683"/>
    <d v="2014-12-03T00:00:00"/>
    <s v="Standard Class"/>
    <s v="MC-17635"/>
    <s v="Matthew Clasen"/>
    <x v="1"/>
    <s v="United States"/>
    <s v="Richmond"/>
    <x v="14"/>
    <n v="47374"/>
    <x v="2"/>
    <s v="OFF-EN-10003862"/>
    <x v="1"/>
    <x v="12"/>
    <s v="Laser &amp; Ink Jet Business Envelopes"/>
    <n v="64.02"/>
    <n v="6"/>
    <n v="0"/>
    <n v="29.449199999999998"/>
  </r>
  <r>
    <n v="9678"/>
    <s v="CA-2016-144785"/>
    <x v="724"/>
    <d v="2016-04-23T00:00:00"/>
    <s v="Standard Class"/>
    <s v="CS-12490"/>
    <s v="Cindy Schnelling"/>
    <x v="1"/>
    <s v="United States"/>
    <s v="New York City"/>
    <x v="15"/>
    <n v="10009"/>
    <x v="3"/>
    <s v="OFF-AR-10001573"/>
    <x v="1"/>
    <x v="6"/>
    <s v="American Pencil"/>
    <n v="6.99"/>
    <n v="3"/>
    <n v="0"/>
    <n v="2.027099999999999"/>
  </r>
  <r>
    <n v="9679"/>
    <s v="CA-2016-144785"/>
    <x v="724"/>
    <d v="2016-04-23T00:00:00"/>
    <s v="Standard Class"/>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s v="Standard Class"/>
    <s v="AH-10030"/>
    <s v="Aaron Hawkins"/>
    <x v="1"/>
    <s v="United States"/>
    <s v="San Francisco"/>
    <x v="1"/>
    <n v="94122"/>
    <x v="1"/>
    <s v="OFF-ST-10000046"/>
    <x v="1"/>
    <x v="4"/>
    <s v="Fellowes Super Stor/Drawer Files"/>
    <n v="323.10000000000002"/>
    <n v="2"/>
    <n v="0"/>
    <n v="61.38900000000001"/>
  </r>
  <r>
    <n v="9681"/>
    <s v="CA-2015-130113"/>
    <x v="17"/>
    <d v="2015-12-31T00:00:00"/>
    <s v="Standard Class"/>
    <s v="AH-10030"/>
    <s v="Aaron Hawkins"/>
    <x v="1"/>
    <s v="United States"/>
    <s v="San Francisco"/>
    <x v="1"/>
    <n v="94122"/>
    <x v="1"/>
    <s v="TEC-PH-10003505"/>
    <x v="2"/>
    <x v="7"/>
    <s v="Geemarc AmpliPOWER60"/>
    <n v="668.16"/>
    <n v="9"/>
    <n v="0.2"/>
    <n v="75.167999999999921"/>
  </r>
  <r>
    <n v="9682"/>
    <s v="CA-2017-122770"/>
    <x v="1096"/>
    <d v="2017-12-18T00:00:00"/>
    <s v="Standard Class"/>
    <s v="EP-13915"/>
    <s v="Emily Phan"/>
    <x v="0"/>
    <s v="United States"/>
    <s v="San Francisco"/>
    <x v="1"/>
    <n v="94122"/>
    <x v="1"/>
    <s v="OFF-LA-10004559"/>
    <x v="1"/>
    <x v="2"/>
    <s v="Avery 49"/>
    <n v="8.64"/>
    <n v="3"/>
    <n v="0"/>
    <n v="4.2336"/>
  </r>
  <r>
    <n v="9683"/>
    <s v="CA-2017-122770"/>
    <x v="1096"/>
    <d v="2017-12-18T00:00:00"/>
    <s v="Standard Class"/>
    <s v="EP-13915"/>
    <s v="Emily Phan"/>
    <x v="0"/>
    <s v="United States"/>
    <s v="San Francisco"/>
    <x v="1"/>
    <n v="94122"/>
    <x v="1"/>
    <s v="OFF-PA-10003172"/>
    <x v="1"/>
    <x v="10"/>
    <s v="Xerox 1996"/>
    <n v="38.880000000000003"/>
    <n v="6"/>
    <n v="0"/>
    <n v="18.662400000000002"/>
  </r>
  <r>
    <n v="9684"/>
    <s v="CA-2017-122770"/>
    <x v="1096"/>
    <d v="2017-12-18T00:00:00"/>
    <s v="Standard Class"/>
    <s v="EP-13915"/>
    <s v="Emily Phan"/>
    <x v="0"/>
    <s v="United States"/>
    <s v="San Francisco"/>
    <x v="1"/>
    <n v="94122"/>
    <x v="1"/>
    <s v="FUR-FU-10001473"/>
    <x v="0"/>
    <x v="5"/>
    <s v="Eldon Executive Woodline II Desk Accessories, Mahogany"/>
    <n v="201.04"/>
    <n v="8"/>
    <n v="0"/>
    <n v="54.280799999999999"/>
  </r>
  <r>
    <n v="9685"/>
    <s v="CA-2017-122770"/>
    <x v="1096"/>
    <d v="2017-12-18T00:00:00"/>
    <s v="Standard Class"/>
    <s v="EP-13915"/>
    <s v="Emily Phan"/>
    <x v="0"/>
    <s v="United States"/>
    <s v="San Francisco"/>
    <x v="1"/>
    <n v="94122"/>
    <x v="1"/>
    <s v="OFF-PA-10000232"/>
    <x v="1"/>
    <x v="10"/>
    <s v="Xerox 1975"/>
    <n v="12.96"/>
    <n v="2"/>
    <n v="0"/>
    <n v="6.3504000000000005"/>
  </r>
  <r>
    <n v="9686"/>
    <s v="CA-2017-118668"/>
    <x v="460"/>
    <d v="2017-01-04T00:00:00"/>
    <s v="Second Class"/>
    <s v="FW-14395"/>
    <s v="Fred Wasserman"/>
    <x v="1"/>
    <s v="United States"/>
    <s v="Los Angeles"/>
    <x v="1"/>
    <n v="90032"/>
    <x v="1"/>
    <s v="TEC-AC-10000682"/>
    <x v="2"/>
    <x v="11"/>
    <s v="Kensington K72356US Mouse-in-a-Box USB Desktop Mouse"/>
    <n v="16.59"/>
    <n v="1"/>
    <n v="0"/>
    <n v="5.8064999999999998"/>
  </r>
  <r>
    <n v="9687"/>
    <s v="CA-2017-116498"/>
    <x v="1109"/>
    <d v="2017-06-03T00:00:00"/>
    <s v="Standard Class"/>
    <s v="KA-16525"/>
    <s v="Kelly Andreada"/>
    <x v="0"/>
    <s v="United States"/>
    <s v="San Diego"/>
    <x v="1"/>
    <n v="92037"/>
    <x v="1"/>
    <s v="OFF-AR-10003405"/>
    <x v="1"/>
    <x v="6"/>
    <s v="Dixon My First Ticonderoga Pencil, #2"/>
    <n v="35.099999999999994"/>
    <n v="6"/>
    <n v="0"/>
    <n v="10.178999999999997"/>
  </r>
  <r>
    <n v="9688"/>
    <s v="US-2017-130603"/>
    <x v="1033"/>
    <d v="2017-10-06T00:00:00"/>
    <s v="Standard Class"/>
    <s v="SC-20050"/>
    <s v="Sample Company A"/>
    <x v="2"/>
    <s v="United States"/>
    <s v="Arlington"/>
    <x v="5"/>
    <n v="76017"/>
    <x v="2"/>
    <s v="OFF-BI-10000301"/>
    <x v="1"/>
    <x v="8"/>
    <s v="GBC Instant Report Kit"/>
    <n v="11.645999999999997"/>
    <n v="9"/>
    <n v="0.8"/>
    <n v="-17.469000000000005"/>
  </r>
  <r>
    <n v="9689"/>
    <s v="US-2017-135986"/>
    <x v="308"/>
    <d v="2017-06-27T00:00:00"/>
    <s v="Standard Class"/>
    <s v="PG-18895"/>
    <s v="Paul Gonzalez"/>
    <x v="0"/>
    <s v="United States"/>
    <s v="Richmond"/>
    <x v="17"/>
    <n v="23223"/>
    <x v="0"/>
    <s v="OFF-PA-10001534"/>
    <x v="1"/>
    <x v="10"/>
    <s v="Xerox 230"/>
    <n v="32.400000000000006"/>
    <n v="5"/>
    <n v="0"/>
    <n v="15.552000000000001"/>
  </r>
  <r>
    <n v="9690"/>
    <s v="US-2017-135986"/>
    <x v="308"/>
    <d v="2017-06-27T00:00:00"/>
    <s v="Standard Class"/>
    <s v="PG-18895"/>
    <s v="Paul Gonzalez"/>
    <x v="0"/>
    <s v="United States"/>
    <s v="Richmond"/>
    <x v="17"/>
    <n v="23223"/>
    <x v="0"/>
    <s v="TEC-PH-10003691"/>
    <x v="2"/>
    <x v="7"/>
    <s v="BlackBerry Q10"/>
    <n v="503.96"/>
    <n v="4"/>
    <n v="0"/>
    <n v="125.99000000000001"/>
  </r>
  <r>
    <n v="9691"/>
    <s v="CA-2017-140536"/>
    <x v="1095"/>
    <d v="2017-04-05T00:00:00"/>
    <s v="First Class"/>
    <s v="TA-21385"/>
    <s v="Tom Ashbrook"/>
    <x v="2"/>
    <s v="United States"/>
    <s v="New York City"/>
    <x v="15"/>
    <n v="10035"/>
    <x v="3"/>
    <s v="OFF-AR-10001545"/>
    <x v="1"/>
    <x v="6"/>
    <s v="Newell 326"/>
    <n v="7.04"/>
    <n v="4"/>
    <n v="0"/>
    <n v="2.0415999999999999"/>
  </r>
  <r>
    <n v="9692"/>
    <s v="CA-2015-130183"/>
    <x v="50"/>
    <d v="2015-11-17T00:00:00"/>
    <s v="Standard Class"/>
    <s v="PO-18850"/>
    <s v="Patrick O'Brill"/>
    <x v="0"/>
    <s v="United States"/>
    <s v="Houston"/>
    <x v="5"/>
    <n v="77041"/>
    <x v="2"/>
    <s v="FUR-BO-10001811"/>
    <x v="0"/>
    <x v="0"/>
    <s v="Atlantic Metals Mobile 5-Shelf Bookcases, Custom Colors"/>
    <n v="613.99919999999997"/>
    <n v="3"/>
    <n v="0.32"/>
    <n v="-18.058800000000076"/>
  </r>
  <r>
    <n v="9693"/>
    <s v="CA-2015-107902"/>
    <x v="834"/>
    <d v="2015-09-02T00:00:00"/>
    <s v="Standard Class"/>
    <s v="SM-20950"/>
    <s v="Suzanne McNair"/>
    <x v="1"/>
    <s v="United States"/>
    <s v="Fairfield"/>
    <x v="29"/>
    <n v="6824"/>
    <x v="3"/>
    <s v="OFF-ST-10001837"/>
    <x v="1"/>
    <x v="4"/>
    <s v="SAFCO Mobile Desk Side File, Wire Frame"/>
    <n v="470.35999999999996"/>
    <n v="11"/>
    <n v="0"/>
    <n v="122.2936"/>
  </r>
  <r>
    <n v="9694"/>
    <s v="CA-2017-130148"/>
    <x v="241"/>
    <d v="2017-09-28T00:00:00"/>
    <s v="Second Class"/>
    <s v="NK-18490"/>
    <s v="Neil Knudson"/>
    <x v="2"/>
    <s v="United States"/>
    <s v="San Francisco"/>
    <x v="1"/>
    <n v="94110"/>
    <x v="1"/>
    <s v="OFF-PA-10000551"/>
    <x v="1"/>
    <x v="10"/>
    <s v="Array Memo Cubes"/>
    <n v="31.08"/>
    <n v="6"/>
    <n v="0"/>
    <n v="15.229199999999999"/>
  </r>
  <r>
    <n v="9695"/>
    <s v="CA-2017-130148"/>
    <x v="241"/>
    <d v="2017-09-28T00:00:00"/>
    <s v="Second Class"/>
    <s v="NK-18490"/>
    <s v="Neil Knudson"/>
    <x v="2"/>
    <s v="United States"/>
    <s v="San Francisco"/>
    <x v="1"/>
    <n v="94110"/>
    <x v="1"/>
    <s v="OFF-SU-10001574"/>
    <x v="1"/>
    <x v="14"/>
    <s v="Acme Value Line Scissors"/>
    <n v="7.3"/>
    <n v="2"/>
    <n v="0"/>
    <n v="2.1899999999999995"/>
  </r>
  <r>
    <n v="9696"/>
    <s v="US-2016-151260"/>
    <x v="25"/>
    <d v="2016-12-14T00:00:00"/>
    <s v="First Class"/>
    <s v="SC-20695"/>
    <s v="Steve Chapman"/>
    <x v="1"/>
    <s v="United States"/>
    <s v="Springfield"/>
    <x v="24"/>
    <n v="45503"/>
    <x v="3"/>
    <s v="OFF-AP-10002892"/>
    <x v="1"/>
    <x v="9"/>
    <s v="Belkin F5C206VTEL 6 Outlet Surge"/>
    <n v="73.536000000000001"/>
    <n v="4"/>
    <n v="0.2"/>
    <n v="9.1919999999999931"/>
  </r>
  <r>
    <n v="9697"/>
    <s v="CA-2014-144281"/>
    <x v="1226"/>
    <d v="2014-06-15T00:00:00"/>
    <s v="Second Class"/>
    <s v="HK-14890"/>
    <s v="Heather Kirkland"/>
    <x v="1"/>
    <s v="United States"/>
    <s v="Detroit"/>
    <x v="12"/>
    <n v="48234"/>
    <x v="2"/>
    <s v="OFF-LA-10003930"/>
    <x v="1"/>
    <x v="2"/>
    <s v="Dot Matrix Printer Tape Reel Labels, White, 5000/Box"/>
    <n v="491.55"/>
    <n v="5"/>
    <n v="0"/>
    <n v="240.8595"/>
  </r>
  <r>
    <n v="9698"/>
    <s v="CA-2016-122511"/>
    <x v="21"/>
    <d v="2016-03-11T00:00:00"/>
    <s v="Same Day"/>
    <s v="BT-11485"/>
    <s v="Brad Thomas"/>
    <x v="2"/>
    <s v="United States"/>
    <s v="Philadelphia"/>
    <x v="9"/>
    <n v="19140"/>
    <x v="3"/>
    <s v="FUR-FU-10001037"/>
    <x v="0"/>
    <x v="5"/>
    <s v="DAX Charcoal/Nickel-Tone Document Frame, 5 x 7"/>
    <n v="30.336000000000002"/>
    <n v="4"/>
    <n v="0.2"/>
    <n v="9.48"/>
  </r>
  <r>
    <n v="9699"/>
    <s v="CA-2017-154116"/>
    <x v="934"/>
    <d v="2017-12-19T00:00:00"/>
    <s v="Standard Class"/>
    <s v="KM-16660"/>
    <s v="Khloe Miller"/>
    <x v="0"/>
    <s v="United States"/>
    <s v="Inglewood"/>
    <x v="1"/>
    <n v="90301"/>
    <x v="1"/>
    <s v="OFF-PA-10004569"/>
    <x v="1"/>
    <x v="10"/>
    <s v="Wirebound Message Books, Two 4 1/4&quot; x 5&quot; Forms per Page"/>
    <n v="22.830000000000002"/>
    <n v="3"/>
    <n v="0"/>
    <n v="10.7301"/>
  </r>
  <r>
    <n v="9700"/>
    <s v="CA-2017-154116"/>
    <x v="934"/>
    <d v="2017-12-19T00:00:00"/>
    <s v="Standard Class"/>
    <s v="KM-16660"/>
    <s v="Khloe Miller"/>
    <x v="0"/>
    <s v="United States"/>
    <s v="Inglewood"/>
    <x v="1"/>
    <n v="90301"/>
    <x v="1"/>
    <s v="OFF-AP-10000027"/>
    <x v="1"/>
    <x v="9"/>
    <s v="Hoover Commercial SteamVac"/>
    <n v="54.32"/>
    <n v="4"/>
    <n v="0"/>
    <n v="16.295999999999999"/>
  </r>
  <r>
    <n v="9701"/>
    <s v="CA-2017-154116"/>
    <x v="934"/>
    <d v="2017-12-19T00:00:00"/>
    <s v="Standard Class"/>
    <s v="KM-16660"/>
    <s v="Khloe Miller"/>
    <x v="0"/>
    <s v="United States"/>
    <s v="Inglewood"/>
    <x v="1"/>
    <n v="90301"/>
    <x v="1"/>
    <s v="TEC-PH-10000675"/>
    <x v="2"/>
    <x v="7"/>
    <s v="Panasonic KX TS3282B Corded phone"/>
    <n v="196.77600000000001"/>
    <n v="3"/>
    <n v="0.2"/>
    <n v="14.758199999999995"/>
  </r>
  <r>
    <n v="9702"/>
    <s v="CA-2016-105291"/>
    <x v="859"/>
    <d v="2016-11-04T00:00:00"/>
    <s v="Standard Class"/>
    <s v="SP-20920"/>
    <s v="Susan Pistek"/>
    <x v="0"/>
    <s v="United States"/>
    <s v="San Luis Obispo"/>
    <x v="1"/>
    <n v="93405"/>
    <x v="1"/>
    <s v="OFF-FA-10003059"/>
    <x v="1"/>
    <x v="13"/>
    <s v="Assorted Color Push Pins"/>
    <n v="3.62"/>
    <n v="2"/>
    <n v="0"/>
    <n v="1.1945999999999999"/>
  </r>
  <r>
    <n v="9703"/>
    <s v="CA-2017-147032"/>
    <x v="689"/>
    <d v="2017-08-04T00:00:00"/>
    <s v="Standard Class"/>
    <s v="LB-16795"/>
    <s v="Laurel Beltran"/>
    <x v="2"/>
    <s v="United States"/>
    <s v="Wilmington"/>
    <x v="13"/>
    <n v="19805"/>
    <x v="3"/>
    <s v="OFF-PA-10003256"/>
    <x v="1"/>
    <x v="10"/>
    <s v="Avery Personal Creations Heavyweight Cards"/>
    <n v="11.54"/>
    <n v="1"/>
    <n v="0"/>
    <n v="5.5391999999999992"/>
  </r>
  <r>
    <n v="9704"/>
    <s v="CA-2017-147032"/>
    <x v="689"/>
    <d v="2017-08-04T00:00:00"/>
    <s v="Standard Class"/>
    <s v="LB-16795"/>
    <s v="Laurel Beltran"/>
    <x v="2"/>
    <s v="United States"/>
    <s v="Wilmington"/>
    <x v="13"/>
    <n v="19805"/>
    <x v="3"/>
    <s v="OFF-BI-10003656"/>
    <x v="1"/>
    <x v="8"/>
    <s v="Fellowes PB200 Plastic Comb Binding Machine"/>
    <n v="849.95"/>
    <n v="5"/>
    <n v="0"/>
    <n v="390.97699999999998"/>
  </r>
  <r>
    <n v="9705"/>
    <s v="CA-2017-147032"/>
    <x v="689"/>
    <d v="2017-08-04T00:00:00"/>
    <s v="Standard Class"/>
    <s v="LB-16795"/>
    <s v="Laurel Beltran"/>
    <x v="2"/>
    <s v="United States"/>
    <s v="Wilmington"/>
    <x v="13"/>
    <n v="19805"/>
    <x v="3"/>
    <s v="OFF-BI-10002897"/>
    <x v="1"/>
    <x v="8"/>
    <s v="Black Avery Memo-Size 3-Ring Binder, 5 1/2&quot; x 8 1/2&quot;"/>
    <n v="11.01"/>
    <n v="3"/>
    <n v="0"/>
    <n v="5.3948999999999998"/>
  </r>
  <r>
    <n v="9706"/>
    <s v="CA-2017-125990"/>
    <x v="15"/>
    <d v="2017-10-23T00:00:00"/>
    <s v="Standard Class"/>
    <s v="JS-16030"/>
    <s v="Joy Smith"/>
    <x v="0"/>
    <s v="United States"/>
    <s v="San Francisco"/>
    <x v="1"/>
    <n v="94122"/>
    <x v="1"/>
    <s v="OFF-BI-10004826"/>
    <x v="1"/>
    <x v="8"/>
    <s v="JM Magazine Binder"/>
    <n v="39.624000000000009"/>
    <n v="3"/>
    <n v="0.2"/>
    <n v="13.868400000000001"/>
  </r>
  <r>
    <n v="9707"/>
    <s v="CA-2016-161746"/>
    <x v="147"/>
    <d v="2016-10-27T00:00:00"/>
    <s v="Standard Class"/>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s v="Standard Class"/>
    <s v="CS-11950"/>
    <s v="Carlos Soltero"/>
    <x v="0"/>
    <s v="United States"/>
    <s v="Los Angeles"/>
    <x v="1"/>
    <n v="90045"/>
    <x v="1"/>
    <s v="OFF-AR-10000390"/>
    <x v="1"/>
    <x v="6"/>
    <s v="Newell Chalk Holder"/>
    <n v="12.39"/>
    <n v="3"/>
    <n v="0"/>
    <n v="5.6993999999999998"/>
  </r>
  <r>
    <n v="9709"/>
    <s v="CA-2016-161746"/>
    <x v="147"/>
    <d v="2016-10-27T00:00:00"/>
    <s v="Standard Class"/>
    <s v="CS-11950"/>
    <s v="Carlos Soltero"/>
    <x v="0"/>
    <s v="United States"/>
    <s v="Los Angeles"/>
    <x v="1"/>
    <n v="90045"/>
    <x v="1"/>
    <s v="FUR-FU-10003731"/>
    <x v="0"/>
    <x v="5"/>
    <s v="Eldon Expressions Wood and Plastic Desk Accessories, Oak"/>
    <n v="19.96"/>
    <n v="2"/>
    <n v="0"/>
    <n v="5.5888000000000009"/>
  </r>
  <r>
    <n v="9710"/>
    <s v="CA-2016-161746"/>
    <x v="147"/>
    <d v="2016-10-27T00:00:00"/>
    <s v="Standard Class"/>
    <s v="CS-11950"/>
    <s v="Carlos Soltero"/>
    <x v="0"/>
    <s v="United States"/>
    <s v="Los Angeles"/>
    <x v="1"/>
    <n v="90045"/>
    <x v="1"/>
    <s v="OFF-ST-10002743"/>
    <x v="1"/>
    <x v="4"/>
    <s v="SAFCO Boltless Steel Shelving"/>
    <n v="340.92"/>
    <n v="3"/>
    <n v="0"/>
    <n v="3.4091999999999842"/>
  </r>
  <r>
    <n v="9711"/>
    <s v="CA-2014-114251"/>
    <x v="1127"/>
    <d v="2014-11-10T00:00:00"/>
    <s v="Standard Class"/>
    <s v="MD-17350"/>
    <s v="Maribeth Dona"/>
    <x v="0"/>
    <s v="United States"/>
    <s v="Philadelphia"/>
    <x v="9"/>
    <n v="19143"/>
    <x v="3"/>
    <s v="FUR-FU-10001468"/>
    <x v="0"/>
    <x v="5"/>
    <s v="Tenex Antistatic Computer Chair Mats"/>
    <n v="273.56799999999998"/>
    <n v="2"/>
    <n v="0.2"/>
    <n v="-34.196000000000026"/>
  </r>
  <r>
    <n v="9712"/>
    <s v="CA-2014-114251"/>
    <x v="1127"/>
    <d v="2014-11-10T00:00:00"/>
    <s v="Standard Class"/>
    <s v="MD-17350"/>
    <s v="Maribeth Dona"/>
    <x v="0"/>
    <s v="United States"/>
    <s v="Philadelphia"/>
    <x v="9"/>
    <n v="19143"/>
    <x v="3"/>
    <s v="OFF-BI-10003684"/>
    <x v="1"/>
    <x v="8"/>
    <s v="Wilson Jones Legal Size Ring Binders"/>
    <n v="13.194000000000001"/>
    <n v="2"/>
    <n v="0.7"/>
    <n v="-8.7959999999999958"/>
  </r>
  <r>
    <n v="9713"/>
    <s v="CA-2014-114251"/>
    <x v="1127"/>
    <d v="2014-11-10T00:00:00"/>
    <s v="Standard Class"/>
    <s v="MD-17350"/>
    <s v="Maribeth Dona"/>
    <x v="0"/>
    <s v="United States"/>
    <s v="Philadelphia"/>
    <x v="9"/>
    <n v="19143"/>
    <x v="3"/>
    <s v="OFF-ST-10003716"/>
    <x v="1"/>
    <x v="4"/>
    <s v="Tennsco Double-Tier Lockers"/>
    <n v="1080.096"/>
    <n v="6"/>
    <n v="0.2"/>
    <n v="-94.508399999999995"/>
  </r>
  <r>
    <n v="9714"/>
    <s v="CA-2014-114251"/>
    <x v="1127"/>
    <d v="2014-11-10T00:00:00"/>
    <s v="Standard Class"/>
    <s v="MD-17350"/>
    <s v="Maribeth Dona"/>
    <x v="0"/>
    <s v="United States"/>
    <s v="Philadelphia"/>
    <x v="9"/>
    <n v="19143"/>
    <x v="3"/>
    <s v="TEC-AC-10001101"/>
    <x v="2"/>
    <x v="11"/>
    <s v="Sony 16GB Class 10 Micro SDHC R40 Memory Card"/>
    <n v="51.56"/>
    <n v="5"/>
    <n v="0.2"/>
    <n v="-6.4450000000000021"/>
  </r>
  <r>
    <n v="9715"/>
    <s v="CA-2014-114251"/>
    <x v="1127"/>
    <d v="2014-11-10T00:00:00"/>
    <s v="Standard Class"/>
    <s v="MD-17350"/>
    <s v="Maribeth Dona"/>
    <x v="0"/>
    <s v="United States"/>
    <s v="Philadelphia"/>
    <x v="9"/>
    <n v="19143"/>
    <x v="3"/>
    <s v="TEC-AC-10004864"/>
    <x v="2"/>
    <x v="11"/>
    <s v="Memorex Micro Travel Drive 32 GB"/>
    <n v="58.415999999999997"/>
    <n v="2"/>
    <n v="0.2"/>
    <n v="16.794600000000003"/>
  </r>
  <r>
    <n v="9716"/>
    <s v="CA-2016-116379"/>
    <x v="77"/>
    <d v="2016-11-12T00:00:00"/>
    <s v="Standard Class"/>
    <s v="LD-17005"/>
    <s v="Lisa DeCherney"/>
    <x v="0"/>
    <s v="United States"/>
    <s v="San Francisco"/>
    <x v="1"/>
    <n v="94122"/>
    <x v="1"/>
    <s v="OFF-BI-10001543"/>
    <x v="1"/>
    <x v="8"/>
    <s v="GBC VeloBinder Manual Binding System"/>
    <n v="57.584000000000003"/>
    <n v="2"/>
    <n v="0.2"/>
    <n v="20.154400000000003"/>
  </r>
  <r>
    <n v="9717"/>
    <s v="US-2016-144477"/>
    <x v="399"/>
    <d v="2016-08-14T00:00:00"/>
    <s v="Second Class"/>
    <s v="DB-13270"/>
    <s v="Deborah Brumfield"/>
    <x v="2"/>
    <s v="United States"/>
    <s v="Philadelphia"/>
    <x v="9"/>
    <n v="19134"/>
    <x v="3"/>
    <s v="OFF-AR-10000914"/>
    <x v="1"/>
    <x v="6"/>
    <s v="Boston 16765 Mini Stand Up Battery Pencil Sharpener"/>
    <n v="37.312000000000005"/>
    <n v="4"/>
    <n v="0.2"/>
    <n v="2.7984000000000027"/>
  </r>
  <r>
    <n v="9718"/>
    <s v="CA-2016-108210"/>
    <x v="198"/>
    <d v="2016-05-31T00:00:00"/>
    <s v="Same Day"/>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s v="Same Day"/>
    <s v="AT-10735"/>
    <s v="Annie Thurman"/>
    <x v="0"/>
    <s v="United States"/>
    <s v="Houston"/>
    <x v="5"/>
    <n v="77041"/>
    <x v="2"/>
    <s v="TEC-AC-10000109"/>
    <x v="2"/>
    <x v="11"/>
    <s v="Sony Micro Vault Click 16 GB USB 2.0 Flash Drive"/>
    <n v="223.96"/>
    <n v="5"/>
    <n v="0.2"/>
    <n v="11.198000000000015"/>
  </r>
  <r>
    <n v="9720"/>
    <s v="CA-2017-166835"/>
    <x v="105"/>
    <d v="2017-11-14T00:00:00"/>
    <s v="Second Class"/>
    <s v="DK-13375"/>
    <s v="Dennis Kane"/>
    <x v="0"/>
    <s v="United States"/>
    <s v="Lancaster"/>
    <x v="9"/>
    <n v="17602"/>
    <x v="3"/>
    <s v="OFF-ST-10002574"/>
    <x v="1"/>
    <x v="4"/>
    <s v="SAFCO Commercial Wire Shelving, Black"/>
    <n v="221.024"/>
    <n v="2"/>
    <n v="0.2"/>
    <n v="-55.256"/>
  </r>
  <r>
    <n v="9721"/>
    <s v="CA-2016-119641"/>
    <x v="897"/>
    <d v="2016-09-26T00:00:00"/>
    <s v="Standard Class"/>
    <s v="CS-12250"/>
    <s v="Chris Selesnick"/>
    <x v="1"/>
    <s v="United States"/>
    <s v="Green Bay"/>
    <x v="6"/>
    <n v="54302"/>
    <x v="2"/>
    <s v="FUR-FU-10002445"/>
    <x v="0"/>
    <x v="5"/>
    <s v="DAX Two-Tone Rosewood/Black Document Frame, Desktop, 5 x 7"/>
    <n v="18.96"/>
    <n v="2"/>
    <n v="0"/>
    <n v="7.5840000000000014"/>
  </r>
  <r>
    <n v="9722"/>
    <s v="CA-2016-105781"/>
    <x v="595"/>
    <d v="2016-02-20T00:00:00"/>
    <s v="Standard Class"/>
    <s v="JF-15565"/>
    <s v="Jill Fjeld"/>
    <x v="0"/>
    <s v="United States"/>
    <s v="New York City"/>
    <x v="15"/>
    <n v="10024"/>
    <x v="3"/>
    <s v="FUR-CH-10001802"/>
    <x v="0"/>
    <x v="1"/>
    <s v="Hon Every-Day Chair Series Swivel Task Chairs"/>
    <n v="326.64600000000002"/>
    <n v="3"/>
    <n v="0.1"/>
    <n v="39.923399999999994"/>
  </r>
  <r>
    <n v="9723"/>
    <s v="CA-2016-105781"/>
    <x v="595"/>
    <d v="2016-02-20T00:00:00"/>
    <s v="Standard Class"/>
    <s v="JF-15565"/>
    <s v="Jill Fjeld"/>
    <x v="0"/>
    <s v="United States"/>
    <s v="New York City"/>
    <x v="15"/>
    <n v="10024"/>
    <x v="3"/>
    <s v="TEC-AC-10003628"/>
    <x v="2"/>
    <x v="11"/>
    <s v="Logitech 910-002974 M325 Wireless Mouse for Web Scrolling"/>
    <n v="89.97"/>
    <n v="3"/>
    <n v="0"/>
    <n v="39.586800000000011"/>
  </r>
  <r>
    <n v="9724"/>
    <s v="CA-2014-101364"/>
    <x v="1091"/>
    <d v="2014-12-26T00:00:00"/>
    <s v="Standard Class"/>
    <s v="TW-21025"/>
    <s v="Tamara Willingham"/>
    <x v="2"/>
    <s v="United States"/>
    <s v="New York City"/>
    <x v="15"/>
    <n v="10011"/>
    <x v="3"/>
    <s v="OFF-BI-10003984"/>
    <x v="1"/>
    <x v="8"/>
    <s v="Lock-Up Easel 'Spel-Binder'"/>
    <n v="296.71200000000005"/>
    <n v="13"/>
    <n v="0.2"/>
    <n v="100.14029999999998"/>
  </r>
  <r>
    <n v="9725"/>
    <s v="CA-2015-117898"/>
    <x v="901"/>
    <d v="2015-12-11T00:00:00"/>
    <s v="Standard Class"/>
    <s v="TB-21250"/>
    <s v="Tim Brockman"/>
    <x v="0"/>
    <s v="United States"/>
    <s v="Bloomington"/>
    <x v="10"/>
    <n v="61701"/>
    <x v="2"/>
    <s v="OFF-EN-10004459"/>
    <x v="1"/>
    <x v="12"/>
    <s v="Security-Tint Envelopes"/>
    <n v="12.224"/>
    <n v="2"/>
    <n v="0.2"/>
    <n v="4.4311999999999996"/>
  </r>
  <r>
    <n v="9726"/>
    <s v="CA-2017-142293"/>
    <x v="697"/>
    <d v="2017-09-20T00:00:00"/>
    <s v="First Class"/>
    <s v="SC-20380"/>
    <s v="Shahid Collister"/>
    <x v="0"/>
    <s v="United States"/>
    <s v="Boise"/>
    <x v="45"/>
    <n v="83704"/>
    <x v="1"/>
    <s v="TEC-AC-10001109"/>
    <x v="2"/>
    <x v="11"/>
    <s v="Logitech Trackman Marble Mouse"/>
    <n v="89.97"/>
    <n v="3"/>
    <n v="0"/>
    <n v="37.787400000000005"/>
  </r>
  <r>
    <n v="9727"/>
    <s v="CA-2017-167395"/>
    <x v="574"/>
    <d v="2017-12-04T00:00:00"/>
    <s v="First Class"/>
    <s v="KM-16720"/>
    <s v="Kunst Miller"/>
    <x v="0"/>
    <s v="United States"/>
    <s v="Lowell"/>
    <x v="31"/>
    <n v="1852"/>
    <x v="3"/>
    <s v="OFF-AP-10001293"/>
    <x v="1"/>
    <x v="9"/>
    <s v="Belkin 8 Outlet Surge Protector"/>
    <n v="286.85999999999996"/>
    <n v="7"/>
    <n v="0"/>
    <n v="80.320799999999991"/>
  </r>
  <r>
    <n v="9728"/>
    <s v="CA-2017-167395"/>
    <x v="574"/>
    <d v="2017-12-04T00:00:00"/>
    <s v="First Class"/>
    <s v="KM-16720"/>
    <s v="Kunst Miller"/>
    <x v="0"/>
    <s v="United States"/>
    <s v="Lowell"/>
    <x v="31"/>
    <n v="1852"/>
    <x v="3"/>
    <s v="TEC-PH-10004977"/>
    <x v="2"/>
    <x v="7"/>
    <s v="GE 30524EE4"/>
    <n v="979.95"/>
    <n v="5"/>
    <n v="0"/>
    <n v="284.18549999999993"/>
  </r>
  <r>
    <n v="9729"/>
    <s v="CA-2017-167395"/>
    <x v="574"/>
    <d v="2017-12-04T00:00:00"/>
    <s v="First Class"/>
    <s v="KM-16720"/>
    <s v="Kunst Miller"/>
    <x v="0"/>
    <s v="United States"/>
    <s v="Lowell"/>
    <x v="31"/>
    <n v="1852"/>
    <x v="3"/>
    <s v="OFF-SU-10001935"/>
    <x v="1"/>
    <x v="14"/>
    <s v="Staple remover"/>
    <n v="4.3600000000000003"/>
    <n v="2"/>
    <n v="0"/>
    <n v="0.17439999999999944"/>
  </r>
  <r>
    <n v="9730"/>
    <s v="CA-2014-111962"/>
    <x v="411"/>
    <d v="2014-10-04T00:00:00"/>
    <s v="Standard Class"/>
    <s v="EB-14170"/>
    <s v="Evan Bailliet"/>
    <x v="0"/>
    <s v="United States"/>
    <s v="Seattle"/>
    <x v="4"/>
    <n v="98115"/>
    <x v="1"/>
    <s v="OFF-BI-10001308"/>
    <x v="1"/>
    <x v="8"/>
    <s v="GBC Standard Plastic Binding Systems' Combs"/>
    <n v="10.048000000000002"/>
    <n v="2"/>
    <n v="0.2"/>
    <n v="3.1399999999999988"/>
  </r>
  <r>
    <n v="9731"/>
    <s v="CA-2014-111962"/>
    <x v="411"/>
    <d v="2014-10-04T00:00:00"/>
    <s v="Standard Class"/>
    <s v="EB-14170"/>
    <s v="Evan Bailliet"/>
    <x v="0"/>
    <s v="United States"/>
    <s v="Seattle"/>
    <x v="4"/>
    <n v="98115"/>
    <x v="1"/>
    <s v="OFF-ST-10000046"/>
    <x v="1"/>
    <x v="4"/>
    <s v="Fellowes Super Stor/Drawer Files"/>
    <n v="807.75"/>
    <n v="5"/>
    <n v="0"/>
    <n v="153.47250000000003"/>
  </r>
  <r>
    <n v="9732"/>
    <s v="CA-2017-124261"/>
    <x v="237"/>
    <d v="2017-11-19T00:00:00"/>
    <s v="Standard Class"/>
    <s v="JE-15715"/>
    <s v="Joe Elijah"/>
    <x v="0"/>
    <s v="United States"/>
    <s v="Los Angeles"/>
    <x v="1"/>
    <n v="90049"/>
    <x v="1"/>
    <s v="OFF-AR-10003504"/>
    <x v="1"/>
    <x v="6"/>
    <s v="Newell 347"/>
    <n v="34.24"/>
    <n v="8"/>
    <n v="0"/>
    <n v="9.9295999999999971"/>
  </r>
  <r>
    <n v="9733"/>
    <s v="CA-2014-114321"/>
    <x v="1071"/>
    <d v="2014-08-25T00:00:00"/>
    <s v="Standard Class"/>
    <s v="NC-18535"/>
    <s v="Nick Crebassa"/>
    <x v="1"/>
    <s v="United States"/>
    <s v="Hampton"/>
    <x v="17"/>
    <n v="23666"/>
    <x v="0"/>
    <s v="FUR-CH-10001797"/>
    <x v="0"/>
    <x v="1"/>
    <s v="Safco Chair Connectors, 6/Carton"/>
    <n v="500.23999999999995"/>
    <n v="13"/>
    <n v="0"/>
    <n v="145.06959999999992"/>
  </r>
  <r>
    <n v="9734"/>
    <s v="CA-2014-114321"/>
    <x v="1071"/>
    <d v="2014-08-25T00:00:00"/>
    <s v="Standard Class"/>
    <s v="NC-18535"/>
    <s v="Nick Crebassa"/>
    <x v="1"/>
    <s v="United States"/>
    <s v="Hampton"/>
    <x v="17"/>
    <n v="23666"/>
    <x v="0"/>
    <s v="OFF-PA-10000246"/>
    <x v="1"/>
    <x v="10"/>
    <s v="Riverleaf Stik-Withit Designer Note Cubes"/>
    <n v="20.12"/>
    <n v="2"/>
    <n v="0"/>
    <n v="9.2552000000000003"/>
  </r>
  <r>
    <n v="9735"/>
    <s v="CA-2014-114321"/>
    <x v="1071"/>
    <d v="2014-08-25T00:00:00"/>
    <s v="Standard Class"/>
    <s v="NC-18535"/>
    <s v="Nick Crebassa"/>
    <x v="1"/>
    <s v="United States"/>
    <s v="Hampton"/>
    <x v="17"/>
    <n v="23666"/>
    <x v="0"/>
    <s v="OFF-BI-10001359"/>
    <x v="1"/>
    <x v="8"/>
    <s v="GBC DocuBind TL300 Electric Binding System"/>
    <n v="896.99"/>
    <n v="1"/>
    <n v="0"/>
    <n v="421.58529999999996"/>
  </r>
  <r>
    <n v="9736"/>
    <s v="CA-2014-128062"/>
    <x v="84"/>
    <d v="2014-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s v="Standard Class"/>
    <s v="NF-18475"/>
    <s v="Neil Französisch"/>
    <x v="2"/>
    <s v="United States"/>
    <s v="Omaha"/>
    <x v="8"/>
    <n v="68104"/>
    <x v="2"/>
    <s v="TEC-PH-10004667"/>
    <x v="2"/>
    <x v="7"/>
    <s v="Cisco 8x8 Inc. 6753i IP Business Phone System"/>
    <n v="269.98"/>
    <n v="2"/>
    <n v="0"/>
    <n v="72.894599999999997"/>
  </r>
  <r>
    <n v="9738"/>
    <s v="CA-2017-129294"/>
    <x v="633"/>
    <d v="2017-03-21T00:00:00"/>
    <s v="Standard Class"/>
    <s v="KD-16615"/>
    <s v="Ken Dana"/>
    <x v="1"/>
    <s v="United States"/>
    <s v="Los Angeles"/>
    <x v="1"/>
    <n v="90032"/>
    <x v="1"/>
    <s v="OFF-ST-10002615"/>
    <x v="1"/>
    <x v="4"/>
    <s v="Dual Level, Single-Width Filing Carts"/>
    <n v="310.12"/>
    <n v="2"/>
    <n v="0"/>
    <n v="80.631200000000007"/>
  </r>
  <r>
    <n v="9739"/>
    <s v="CA-2017-129294"/>
    <x v="633"/>
    <d v="2017-03-21T00:00:00"/>
    <s v="Standard Class"/>
    <s v="KD-16615"/>
    <s v="Ken Dana"/>
    <x v="1"/>
    <s v="United States"/>
    <s v="Los Angeles"/>
    <x v="1"/>
    <n v="90032"/>
    <x v="1"/>
    <s v="OFF-BI-10004236"/>
    <x v="1"/>
    <x v="8"/>
    <s v="XtraLife ClearVue Slant-D Ring Binder, White, 3&quot;"/>
    <n v="70.463999999999999"/>
    <n v="6"/>
    <n v="0.2"/>
    <n v="22.900799999999997"/>
  </r>
  <r>
    <n v="9740"/>
    <s v="CA-2017-129294"/>
    <x v="633"/>
    <d v="2017-03-21T00:00:00"/>
    <s v="Standard Class"/>
    <s v="KD-16615"/>
    <s v="Ken Dana"/>
    <x v="1"/>
    <s v="United States"/>
    <s v="Los Angeles"/>
    <x v="1"/>
    <n v="90032"/>
    <x v="1"/>
    <s v="OFF-BI-10001757"/>
    <x v="1"/>
    <x v="8"/>
    <s v="Pressboard Hanging Data Binders for Unburst Sheets"/>
    <n v="19.68"/>
    <n v="5"/>
    <n v="0.2"/>
    <n v="6.8879999999999981"/>
  </r>
  <r>
    <n v="9741"/>
    <s v="CA-2017-129294"/>
    <x v="633"/>
    <d v="2017-03-21T00:00:00"/>
    <s v="Standard Class"/>
    <s v="KD-16615"/>
    <s v="Ken Dana"/>
    <x v="1"/>
    <s v="United States"/>
    <s v="Los Angeles"/>
    <x v="1"/>
    <n v="90032"/>
    <x v="1"/>
    <s v="OFF-AP-10001154"/>
    <x v="1"/>
    <x v="9"/>
    <s v="Bionaire Personal Warm Mist Humidifier/Vaporizer"/>
    <n v="140.67000000000002"/>
    <n v="3"/>
    <n v="0"/>
    <n v="54.861300000000007"/>
  </r>
  <r>
    <n v="9742"/>
    <s v="CA-2015-117086"/>
    <x v="627"/>
    <d v="2015-11-12T00:00:00"/>
    <s v="Standard Class"/>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s v="Standard Class"/>
    <s v="EP-13915"/>
    <s v="Emily Phan"/>
    <x v="0"/>
    <s v="United States"/>
    <s v="San Diego"/>
    <x v="1"/>
    <n v="92037"/>
    <x v="1"/>
    <s v="OFF-LA-10001074"/>
    <x v="1"/>
    <x v="2"/>
    <s v="Round Specialty Laser Printer Labels"/>
    <n v="62.65"/>
    <n v="5"/>
    <n v="0"/>
    <n v="29.445499999999996"/>
  </r>
  <r>
    <n v="9744"/>
    <s v="CA-2016-137127"/>
    <x v="950"/>
    <d v="2016-06-22T00:00:00"/>
    <s v="Standard Class"/>
    <s v="JJ-15445"/>
    <s v="Jennifer Jackson"/>
    <x v="0"/>
    <s v="United States"/>
    <s v="Newark"/>
    <x v="13"/>
    <n v="19711"/>
    <x v="3"/>
    <s v="OFF-LA-10001641"/>
    <x v="1"/>
    <x v="2"/>
    <s v="Avery 518"/>
    <n v="9.4499999999999993"/>
    <n v="3"/>
    <n v="0"/>
    <n v="4.5359999999999996"/>
  </r>
  <r>
    <n v="9745"/>
    <s v="CA-2017-141782"/>
    <x v="276"/>
    <d v="2017-01-25T00:00:00"/>
    <s v="Standard Class"/>
    <s v="BE-11410"/>
    <s v="Bobby Elias"/>
    <x v="0"/>
    <s v="United States"/>
    <s v="Aurora"/>
    <x v="10"/>
    <n v="60505"/>
    <x v="2"/>
    <s v="OFF-EN-10002230"/>
    <x v="1"/>
    <x v="12"/>
    <s v="Airmail Envelopes"/>
    <n v="268.57600000000002"/>
    <n v="4"/>
    <n v="0.2"/>
    <n v="90.64439999999999"/>
  </r>
  <r>
    <n v="9746"/>
    <s v="CA-2017-137505"/>
    <x v="221"/>
    <d v="2017-11-24T00:00:00"/>
    <s v="Same Day"/>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s v="Same Day"/>
    <s v="BP-11290"/>
    <s v="Beth Paige"/>
    <x v="0"/>
    <s v="United States"/>
    <s v="Los Angeles"/>
    <x v="1"/>
    <n v="90008"/>
    <x v="1"/>
    <s v="FUR-TA-10001676"/>
    <x v="0"/>
    <x v="3"/>
    <s v="Hon 61000 Series Interactive Training Tables"/>
    <n v="71.088000000000008"/>
    <n v="2"/>
    <n v="0.2"/>
    <n v="-1.7772000000000041"/>
  </r>
  <r>
    <n v="9748"/>
    <s v="US-2014-140914"/>
    <x v="7"/>
    <d v="2014-11-15T00:00:00"/>
    <s v="Standard Class"/>
    <s v="BH-11710"/>
    <s v="Brosina Hoffman"/>
    <x v="0"/>
    <s v="United States"/>
    <s v="Chicago"/>
    <x v="10"/>
    <n v="60653"/>
    <x v="2"/>
    <s v="FUR-FU-10000175"/>
    <x v="0"/>
    <x v="5"/>
    <s v="DAX Wood Document Frame."/>
    <n v="10.984000000000002"/>
    <n v="2"/>
    <n v="0.6"/>
    <n v="-7.9634"/>
  </r>
  <r>
    <n v="9749"/>
    <s v="US-2014-140914"/>
    <x v="7"/>
    <d v="2014-11-15T00:00:00"/>
    <s v="Standard Class"/>
    <s v="BH-11710"/>
    <s v="Brosina Hoffman"/>
    <x v="0"/>
    <s v="United States"/>
    <s v="Chicago"/>
    <x v="10"/>
    <n v="60653"/>
    <x v="2"/>
    <s v="FUR-CH-10003379"/>
    <x v="0"/>
    <x v="1"/>
    <s v="Global Commerce Series High-Back Swivel/Tilt Chairs"/>
    <n v="797.94399999999996"/>
    <n v="4"/>
    <n v="0.3"/>
    <n v="-56.995999999999981"/>
  </r>
  <r>
    <n v="9750"/>
    <s v="CA-2016-158358"/>
    <x v="758"/>
    <d v="2016-03-08T00:00:00"/>
    <s v="Standard Class"/>
    <s v="EM-13810"/>
    <s v="Eleni McCrary"/>
    <x v="1"/>
    <s v="United States"/>
    <s v="Dover"/>
    <x v="38"/>
    <n v="3820"/>
    <x v="3"/>
    <s v="TEC-AC-10002567"/>
    <x v="2"/>
    <x v="11"/>
    <s v="Logitech G602 Wireless Gaming Mouse"/>
    <n v="159.97999999999999"/>
    <n v="2"/>
    <n v="0"/>
    <n v="57.592799999999997"/>
  </r>
  <r>
    <n v="9751"/>
    <s v="CA-2016-113390"/>
    <x v="1227"/>
    <d v="2016-10-15T00:00:00"/>
    <s v="Standard Class"/>
    <s v="EP-13915"/>
    <s v="Emily Phan"/>
    <x v="0"/>
    <s v="United States"/>
    <s v="Chicago"/>
    <x v="10"/>
    <n v="60610"/>
    <x v="2"/>
    <s v="OFF-AR-10003183"/>
    <x v="1"/>
    <x v="6"/>
    <s v="Avery Fluorescent Highlighter Four-Color Set"/>
    <n v="5.3440000000000003"/>
    <n v="2"/>
    <n v="0.2"/>
    <n v="0.66799999999999948"/>
  </r>
  <r>
    <n v="9752"/>
    <s v="CA-2016-113390"/>
    <x v="1227"/>
    <d v="2016-10-15T00:00:00"/>
    <s v="Standard Class"/>
    <s v="EP-13915"/>
    <s v="Emily Phan"/>
    <x v="0"/>
    <s v="United States"/>
    <s v="Chicago"/>
    <x v="10"/>
    <n v="60610"/>
    <x v="2"/>
    <s v="OFF-AR-10001446"/>
    <x v="1"/>
    <x v="6"/>
    <s v="Newell 309"/>
    <n v="27.72"/>
    <n v="3"/>
    <n v="0.2"/>
    <n v="3.4649999999999999"/>
  </r>
  <r>
    <n v="9753"/>
    <s v="US-2016-158680"/>
    <x v="949"/>
    <d v="2016-07-02T00:00:00"/>
    <s v="First Class"/>
    <s v="NZ-18565"/>
    <s v="Nick Zandusky"/>
    <x v="2"/>
    <s v="United States"/>
    <s v="Seattle"/>
    <x v="4"/>
    <n v="98115"/>
    <x v="1"/>
    <s v="OFF-BI-10000145"/>
    <x v="1"/>
    <x v="8"/>
    <s v="Zipper Ring Binder Pockets"/>
    <n v="2.4960000000000004"/>
    <n v="1"/>
    <n v="0.2"/>
    <n v="0.90479999999999983"/>
  </r>
  <r>
    <n v="9754"/>
    <s v="CA-2017-113705"/>
    <x v="996"/>
    <d v="2017-03-29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s v="Richmond"/>
    <x v="17"/>
    <n v="23223"/>
    <x v="0"/>
    <s v="OFF-BI-10001679"/>
    <x v="1"/>
    <x v="8"/>
    <s v="GBC Instant Index System for Binding Systems"/>
    <n v="17.760000000000002"/>
    <n v="2"/>
    <n v="0"/>
    <n v="8.8800000000000008"/>
  </r>
  <r>
    <n v="9756"/>
    <s v="CA-2017-113705"/>
    <x v="996"/>
    <d v="2017-03-29T00:00:00"/>
    <s v="Second Class"/>
    <s v="LC-16870"/>
    <s v="Lena Cacioppo"/>
    <x v="0"/>
    <s v="United States"/>
    <s v="Richmond"/>
    <x v="17"/>
    <n v="23223"/>
    <x v="0"/>
    <s v="OFF-ST-10001128"/>
    <x v="1"/>
    <x v="4"/>
    <s v="Carina Mini System Audio Rack, Model AR050B"/>
    <n v="332.94"/>
    <n v="3"/>
    <n v="0"/>
    <n v="9.9882000000000204"/>
  </r>
  <r>
    <n v="9757"/>
    <s v="CA-2017-113705"/>
    <x v="996"/>
    <d v="2017-03-29T00:00:00"/>
    <s v="Second Class"/>
    <s v="LC-16870"/>
    <s v="Lena Cacioppo"/>
    <x v="0"/>
    <s v="United States"/>
    <s v="Richmond"/>
    <x v="17"/>
    <n v="23223"/>
    <x v="0"/>
    <s v="FUR-TA-10002533"/>
    <x v="0"/>
    <x v="3"/>
    <s v="BPI Conference Tables"/>
    <n v="292.10000000000002"/>
    <n v="2"/>
    <n v="0"/>
    <n v="58.419999999999987"/>
  </r>
  <r>
    <n v="9758"/>
    <s v="CA-2017-113705"/>
    <x v="996"/>
    <d v="2017-03-29T00:00:00"/>
    <s v="Second Class"/>
    <s v="LC-16870"/>
    <s v="Lena Cacioppo"/>
    <x v="0"/>
    <s v="United States"/>
    <s v="Richmond"/>
    <x v="17"/>
    <n v="23223"/>
    <x v="0"/>
    <s v="TEC-PH-10004006"/>
    <x v="2"/>
    <x v="7"/>
    <s v="Panasonic KX - TS880B Telephone"/>
    <n v="206.1"/>
    <n v="5"/>
    <n v="0"/>
    <n v="55.647000000000006"/>
  </r>
  <r>
    <n v="9759"/>
    <s v="CA-2017-113705"/>
    <x v="996"/>
    <d v="2017-03-29T00:00:00"/>
    <s v="Second Class"/>
    <s v="LC-16870"/>
    <s v="Lena Cacioppo"/>
    <x v="0"/>
    <s v="United States"/>
    <s v="Richmond"/>
    <x v="17"/>
    <n v="23223"/>
    <x v="0"/>
    <s v="OFF-PA-10002615"/>
    <x v="1"/>
    <x v="10"/>
    <s v="Ampad Gold Fibre Wirebound Steno Books, 6&quot; x 9&quot;, Gregg Ruled"/>
    <n v="17.64"/>
    <n v="4"/>
    <n v="0"/>
    <n v="8.1143999999999998"/>
  </r>
  <r>
    <n v="9760"/>
    <s v="CA-2016-146913"/>
    <x v="731"/>
    <d v="2016-11-05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s v="Standard Class"/>
    <s v="KM-16375"/>
    <s v="Katherine Murray"/>
    <x v="2"/>
    <s v="United States"/>
    <s v="Springdale"/>
    <x v="36"/>
    <n v="72762"/>
    <x v="0"/>
    <s v="OFF-AR-10000657"/>
    <x v="1"/>
    <x v="6"/>
    <s v="Binney &amp; Smith inkTank Desk Highlighter, Chisel Tip, Yellow, 12/Box"/>
    <n v="4.3"/>
    <n v="2"/>
    <n v="0"/>
    <n v="1.4189999999999996"/>
  </r>
  <r>
    <n v="9762"/>
    <s v="CA-2014-121762"/>
    <x v="1047"/>
    <d v="2014-02-18T00:00:00"/>
    <s v="Standard Class"/>
    <s v="ML-17395"/>
    <s v="Marina Lichtenstein"/>
    <x v="1"/>
    <s v="United States"/>
    <s v="Seattle"/>
    <x v="4"/>
    <n v="98103"/>
    <x v="1"/>
    <s v="TEC-AC-10000736"/>
    <x v="2"/>
    <x v="11"/>
    <s v="Logitech G600 MMO Gaming Mouse"/>
    <n v="239.96999999999997"/>
    <n v="3"/>
    <n v="0"/>
    <n v="86.389199999999988"/>
  </r>
  <r>
    <n v="9763"/>
    <s v="CA-2014-121762"/>
    <x v="1047"/>
    <d v="2014-02-18T00:00:00"/>
    <s v="Standard Class"/>
    <s v="ML-17395"/>
    <s v="Marina Lichtenstein"/>
    <x v="1"/>
    <s v="United States"/>
    <s v="Seattle"/>
    <x v="4"/>
    <n v="98103"/>
    <x v="1"/>
    <s v="OFF-AP-10001293"/>
    <x v="1"/>
    <x v="9"/>
    <s v="Belkin 8 Outlet Surge Protector"/>
    <n v="81.96"/>
    <n v="2"/>
    <n v="0"/>
    <n v="22.948799999999999"/>
  </r>
  <r>
    <n v="9764"/>
    <s v="CA-2014-121762"/>
    <x v="1047"/>
    <d v="2014-02-18T00:00:00"/>
    <s v="Standard Class"/>
    <s v="ML-17395"/>
    <s v="Marina Lichtenstein"/>
    <x v="1"/>
    <s v="United States"/>
    <s v="Seattle"/>
    <x v="4"/>
    <n v="98103"/>
    <x v="1"/>
    <s v="OFF-SU-10000157"/>
    <x v="1"/>
    <x v="14"/>
    <s v="Compact Automatic Electric Letter Opener"/>
    <n v="238.62"/>
    <n v="2"/>
    <n v="0"/>
    <n v="4.7724000000000046"/>
  </r>
  <r>
    <n v="9765"/>
    <s v="CA-2014-123855"/>
    <x v="1228"/>
    <d v="2014-06-23T00:00:00"/>
    <s v="Standard Class"/>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s v="Standard Class"/>
    <s v="DB-13660"/>
    <s v="Duane Benoit"/>
    <x v="0"/>
    <s v="United States"/>
    <s v="Middletown"/>
    <x v="29"/>
    <n v="6457"/>
    <x v="3"/>
    <s v="OFF-BI-10001757"/>
    <x v="1"/>
    <x v="8"/>
    <s v="Pressboard Hanging Data Binders for Unburst Sheets"/>
    <n v="9.84"/>
    <n v="2"/>
    <n v="0"/>
    <n v="4.7231999999999994"/>
  </r>
  <r>
    <n v="9767"/>
    <s v="CA-2017-101959"/>
    <x v="1229"/>
    <d v="2017-03-06T00:00:00"/>
    <s v="Standard Class"/>
    <s v="DB-13660"/>
    <s v="Duane Benoit"/>
    <x v="0"/>
    <s v="United States"/>
    <s v="Middletown"/>
    <x v="29"/>
    <n v="6457"/>
    <x v="3"/>
    <s v="OFF-PA-10002137"/>
    <x v="1"/>
    <x v="10"/>
    <s v="Southworth 100% Résumé Paper, 24lb."/>
    <n v="7.78"/>
    <n v="1"/>
    <n v="0"/>
    <n v="3.5009999999999994"/>
  </r>
  <r>
    <n v="9768"/>
    <s v="CA-2017-102659"/>
    <x v="34"/>
    <d v="2017-12-15T00:00:00"/>
    <s v="Standard Class"/>
    <s v="LW-17215"/>
    <s v="Luke Weiss"/>
    <x v="0"/>
    <s v="United States"/>
    <s v="Grand Rapids"/>
    <x v="12"/>
    <n v="49505"/>
    <x v="2"/>
    <s v="OFF-BI-10000088"/>
    <x v="1"/>
    <x v="8"/>
    <s v="GBC Imprintable Covers"/>
    <n v="54.900000000000006"/>
    <n v="5"/>
    <n v="0"/>
    <n v="26.901000000000003"/>
  </r>
  <r>
    <n v="9769"/>
    <s v="CA-2017-142328"/>
    <x v="226"/>
    <d v="2017-12-14T00:00:00"/>
    <s v="Standard Class"/>
    <s v="TC-21535"/>
    <s v="Tracy Collins"/>
    <x v="2"/>
    <s v="United States"/>
    <s v="San Francisco"/>
    <x v="1"/>
    <n v="94122"/>
    <x v="1"/>
    <s v="OFF-PA-10000380"/>
    <x v="1"/>
    <x v="10"/>
    <s v="REDIFORM Incoming/Outgoing Call Register, 11&quot; X 8 1/2&quot;, 100 Messages"/>
    <n v="50.04"/>
    <n v="6"/>
    <n v="0"/>
    <n v="25.02"/>
  </r>
  <r>
    <n v="9770"/>
    <s v="CA-2016-123533"/>
    <x v="390"/>
    <d v="2016-11-30T00:00:00"/>
    <s v="Standard Class"/>
    <s v="SC-20050"/>
    <s v="Sample Company A"/>
    <x v="2"/>
    <s v="United States"/>
    <s v="Hialeah"/>
    <x v="2"/>
    <n v="33012"/>
    <x v="0"/>
    <s v="FUR-BO-10001619"/>
    <x v="0"/>
    <x v="0"/>
    <s v="O'Sullivan Cherrywood Estates Traditional Bookcase"/>
    <n v="339.92000000000007"/>
    <n v="5"/>
    <n v="0.2"/>
    <n v="8.4979999999999762"/>
  </r>
  <r>
    <n v="9771"/>
    <s v="CA-2016-123533"/>
    <x v="390"/>
    <d v="2016-11-30T00:00:00"/>
    <s v="Standard Class"/>
    <s v="SC-20050"/>
    <s v="Sample Company A"/>
    <x v="2"/>
    <s v="United States"/>
    <s v="Hialeah"/>
    <x v="2"/>
    <n v="33012"/>
    <x v="0"/>
    <s v="OFF-PA-10001609"/>
    <x v="1"/>
    <x v="10"/>
    <s v="Tops Wirebound Message Log Books"/>
    <n v="10.528"/>
    <n v="4"/>
    <n v="0.2"/>
    <n v="3.4215999999999993"/>
  </r>
  <r>
    <n v="9772"/>
    <s v="CA-2016-123533"/>
    <x v="390"/>
    <d v="2016-11-30T00:00:00"/>
    <s v="Standard Class"/>
    <s v="SC-20050"/>
    <s v="Sample Company A"/>
    <x v="2"/>
    <s v="United States"/>
    <s v="Hialeah"/>
    <x v="2"/>
    <n v="33012"/>
    <x v="0"/>
    <s v="OFF-AP-10002765"/>
    <x v="1"/>
    <x v="9"/>
    <s v="Fellowes Advanced Computer Series Surge Protectors"/>
    <n v="42.384"/>
    <n v="2"/>
    <n v="0.2"/>
    <n v="4.2384000000000022"/>
  </r>
  <r>
    <n v="9773"/>
    <s v="CA-2016-104983"/>
    <x v="894"/>
    <d v="2016-07-03T00:00:00"/>
    <s v="Same Day"/>
    <s v="FM-14215"/>
    <s v="Filia McAdams"/>
    <x v="1"/>
    <s v="United States"/>
    <s v="Philadelphia"/>
    <x v="9"/>
    <n v="19143"/>
    <x v="3"/>
    <s v="OFF-PA-10000167"/>
    <x v="1"/>
    <x v="10"/>
    <s v="Xerox 1925"/>
    <n v="123.92000000000002"/>
    <n v="5"/>
    <n v="0.2"/>
    <n v="38.724999999999994"/>
  </r>
  <r>
    <n v="9774"/>
    <s v="CA-2016-160234"/>
    <x v="190"/>
    <d v="2016-07-03T00:00:00"/>
    <s v="Standard Class"/>
    <s v="PF-19225"/>
    <s v="Phillip Flathmann"/>
    <x v="0"/>
    <s v="United States"/>
    <s v="Atlanta"/>
    <x v="32"/>
    <n v="30318"/>
    <x v="0"/>
    <s v="TEC-PH-10004434"/>
    <x v="2"/>
    <x v="7"/>
    <s v="Cisco IP Phone 7961G VoIP phone - Dark gray"/>
    <n v="135.94999999999999"/>
    <n v="1"/>
    <n v="0"/>
    <n v="39.425499999999985"/>
  </r>
  <r>
    <n v="9775"/>
    <s v="CA-2014-169019"/>
    <x v="711"/>
    <d v="2014-07-30T00:00:00"/>
    <s v="Standard Class"/>
    <s v="LF-17185"/>
    <s v="Luke Foster"/>
    <x v="0"/>
    <s v="United States"/>
    <s v="San Antonio"/>
    <x v="5"/>
    <n v="78207"/>
    <x v="2"/>
    <s v="OFF-BI-10004995"/>
    <x v="1"/>
    <x v="8"/>
    <s v="GBC DocuBind P400 Electric Binding System"/>
    <n v="2177.5839999999994"/>
    <n v="8"/>
    <n v="0.8"/>
    <n v="-3701.8928000000014"/>
  </r>
  <r>
    <n v="9776"/>
    <s v="CA-2014-169019"/>
    <x v="711"/>
    <d v="2014-07-30T00:00:00"/>
    <s v="Standard Class"/>
    <s v="LF-17185"/>
    <s v="Luke Foster"/>
    <x v="0"/>
    <s v="United States"/>
    <s v="San Antonio"/>
    <x v="5"/>
    <n v="78207"/>
    <x v="2"/>
    <s v="FUR-FU-10004666"/>
    <x v="0"/>
    <x v="5"/>
    <s v="DAX Clear Channel Poster Frame"/>
    <n v="17.496000000000002"/>
    <n v="3"/>
    <n v="0.6"/>
    <n v="-10.060199999999998"/>
  </r>
  <r>
    <n v="9777"/>
    <s v="CA-2014-169019"/>
    <x v="711"/>
    <d v="2014-07-30T00:00:00"/>
    <s v="Standard Class"/>
    <s v="LF-17185"/>
    <s v="Luke Foster"/>
    <x v="0"/>
    <s v="United States"/>
    <s v="San Antonio"/>
    <x v="5"/>
    <n v="78207"/>
    <x v="2"/>
    <s v="OFF-BI-10001524"/>
    <x v="1"/>
    <x v="8"/>
    <s v="GBC Premium Transparent Covers with Diagonal Lined Pattern"/>
    <n v="16.783999999999995"/>
    <n v="4"/>
    <n v="0.8"/>
    <n v="-26.854400000000012"/>
  </r>
  <r>
    <n v="9778"/>
    <s v="CA-2014-169019"/>
    <x v="711"/>
    <d v="2014-07-30T00:00:00"/>
    <s v="Standard Class"/>
    <s v="LF-17185"/>
    <s v="Luke Foster"/>
    <x v="0"/>
    <s v="United States"/>
    <s v="San Antonio"/>
    <x v="5"/>
    <n v="78207"/>
    <x v="2"/>
    <s v="TEC-AC-10002076"/>
    <x v="2"/>
    <x v="11"/>
    <s v="Microsoft Natural Keyboard Elite"/>
    <n v="431.13600000000002"/>
    <n v="9"/>
    <n v="0.2"/>
    <n v="-26.946000000000012"/>
  </r>
  <r>
    <n v="9779"/>
    <s v="CA-2014-169019"/>
    <x v="711"/>
    <d v="2014-07-30T00:00:00"/>
    <s v="Standard Class"/>
    <s v="LF-17185"/>
    <s v="Luke Foster"/>
    <x v="0"/>
    <s v="United States"/>
    <s v="San Antonio"/>
    <x v="5"/>
    <n v="78207"/>
    <x v="2"/>
    <s v="OFF-BI-10001679"/>
    <x v="1"/>
    <x v="8"/>
    <s v="GBC Instant Index System for Binding Systems"/>
    <n v="8.879999999999999"/>
    <n v="5"/>
    <n v="0.8"/>
    <n v="-13.32"/>
  </r>
  <r>
    <n v="9780"/>
    <s v="CA-2014-169019"/>
    <x v="711"/>
    <d v="2014-07-30T00:00:00"/>
    <s v="Standard Class"/>
    <s v="LF-17185"/>
    <s v="Luke Foster"/>
    <x v="0"/>
    <s v="United States"/>
    <s v="San Antonio"/>
    <x v="5"/>
    <n v="78207"/>
    <x v="2"/>
    <s v="OFF-AP-10003281"/>
    <x v="1"/>
    <x v="9"/>
    <s v="Acco 6 Outlet Guardian Standard Surge Suppressor"/>
    <n v="4.8359999999999985"/>
    <n v="2"/>
    <n v="0.8"/>
    <n v="-12.090000000000003"/>
  </r>
  <r>
    <n v="9781"/>
    <s v="CA-2016-153178"/>
    <x v="749"/>
    <d v="2016-09-18T00:00:00"/>
    <s v="Standard Class"/>
    <s v="CL-12565"/>
    <s v="Clay Ludtke"/>
    <x v="0"/>
    <s v="United States"/>
    <s v="Long Beach"/>
    <x v="15"/>
    <n v="11561"/>
    <x v="3"/>
    <s v="TEC-PH-10001944"/>
    <x v="2"/>
    <x v="7"/>
    <s v="Wi-Ex zBoost YX540 Cellular Phone Signal Booster"/>
    <n v="437.84999999999997"/>
    <n v="3"/>
    <n v="0"/>
    <n v="131.35499999999996"/>
  </r>
  <r>
    <n v="9782"/>
    <s v="CA-2016-153178"/>
    <x v="749"/>
    <d v="2016-09-18T00:00:00"/>
    <s v="Standard Class"/>
    <s v="CL-12565"/>
    <s v="Clay Ludtke"/>
    <x v="0"/>
    <s v="United States"/>
    <s v="Long Beach"/>
    <x v="15"/>
    <n v="11561"/>
    <x v="3"/>
    <s v="OFF-BI-10004390"/>
    <x v="1"/>
    <x v="8"/>
    <s v="GBC DocuBind 200 Manual Binding Machine"/>
    <n v="673.5680000000001"/>
    <n v="2"/>
    <n v="0.2"/>
    <n v="252.58799999999999"/>
  </r>
  <r>
    <n v="9783"/>
    <s v="CA-2015-149748"/>
    <x v="70"/>
    <d v="2015-06-02T00:00:00"/>
    <s v="Second Class"/>
    <s v="EM-13825"/>
    <s v="Elizabeth Moffitt"/>
    <x v="1"/>
    <s v="United States"/>
    <s v="Paterson"/>
    <x v="30"/>
    <n v="7501"/>
    <x v="3"/>
    <s v="OFF-PA-10002120"/>
    <x v="1"/>
    <x v="10"/>
    <s v="Xerox 1889"/>
    <n v="274.8"/>
    <n v="5"/>
    <n v="0"/>
    <n v="134.65199999999999"/>
  </r>
  <r>
    <n v="9784"/>
    <s v="CA-2015-149748"/>
    <x v="70"/>
    <d v="2015-06-02T00:00:00"/>
    <s v="Second Class"/>
    <s v="EM-13825"/>
    <s v="Elizabeth Moffitt"/>
    <x v="1"/>
    <s v="United States"/>
    <s v="Paterson"/>
    <x v="30"/>
    <n v="7501"/>
    <x v="3"/>
    <s v="OFF-ST-10004340"/>
    <x v="1"/>
    <x v="4"/>
    <s v="Fellowes Mobile File Cart, Black"/>
    <n v="62.18"/>
    <n v="1"/>
    <n v="0"/>
    <n v="16.788600000000002"/>
  </r>
  <r>
    <n v="9785"/>
    <s v="CA-2015-149748"/>
    <x v="70"/>
    <d v="2015-06-02T00:00:00"/>
    <s v="Second Class"/>
    <s v="EM-13825"/>
    <s v="Elizabeth Moffitt"/>
    <x v="1"/>
    <s v="United States"/>
    <s v="Paterson"/>
    <x v="30"/>
    <n v="7501"/>
    <x v="3"/>
    <s v="FUR-FU-10001847"/>
    <x v="0"/>
    <x v="5"/>
    <s v="Eldon Image Series Black Desk Accessories"/>
    <n v="8.2799999999999994"/>
    <n v="2"/>
    <n v="0"/>
    <n v="2.9807999999999995"/>
  </r>
  <r>
    <n v="9786"/>
    <s v="CA-2015-155635"/>
    <x v="1230"/>
    <d v="2015-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s v="Same Day"/>
    <s v="BG-11035"/>
    <s v="Barry Gonzalez"/>
    <x v="0"/>
    <s v="United States"/>
    <s v="Hampton"/>
    <x v="17"/>
    <n v="23666"/>
    <x v="0"/>
    <s v="FUR-CH-10004754"/>
    <x v="0"/>
    <x v="1"/>
    <s v="Global Stack Chair with Arms, Black"/>
    <n v="149.9"/>
    <n v="5"/>
    <n v="0"/>
    <n v="40.472999999999999"/>
  </r>
  <r>
    <n v="9788"/>
    <s v="CA-2017-144491"/>
    <x v="996"/>
    <d v="2017-04-01T00:00:00"/>
    <s v="Standard Class"/>
    <s v="CJ-12010"/>
    <s v="Caroline Jumper"/>
    <x v="0"/>
    <s v="United States"/>
    <s v="Houston"/>
    <x v="5"/>
    <n v="77070"/>
    <x v="2"/>
    <s v="FUR-BO-10001811"/>
    <x v="0"/>
    <x v="0"/>
    <s v="Atlantic Metals Mobile 5-Shelf Bookcases, Custom Colors"/>
    <n v="1023.3319999999999"/>
    <n v="5"/>
    <n v="0.32"/>
    <n v="-30.098000000000127"/>
  </r>
  <r>
    <n v="9789"/>
    <s v="CA-2017-144491"/>
    <x v="996"/>
    <d v="2017-04-01T00:00:00"/>
    <s v="Standard Class"/>
    <s v="CJ-12010"/>
    <s v="Caroline Jumper"/>
    <x v="0"/>
    <s v="United States"/>
    <s v="Houston"/>
    <x v="5"/>
    <n v="77070"/>
    <x v="2"/>
    <s v="FUR-CH-10004063"/>
    <x v="0"/>
    <x v="1"/>
    <s v="Global Deluxe High-Back Manager's Chair"/>
    <n v="600.55799999999999"/>
    <n v="3"/>
    <n v="0.3"/>
    <n v="-8.5794000000000779"/>
  </r>
  <r>
    <n v="9790"/>
    <s v="CA-2017-144491"/>
    <x v="996"/>
    <d v="2017-04-01T00:00:00"/>
    <s v="Standard Class"/>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s v="Standard Class"/>
    <s v="CJ-12010"/>
    <s v="Caroline Jumper"/>
    <x v="0"/>
    <s v="United States"/>
    <s v="Houston"/>
    <x v="5"/>
    <n v="77070"/>
    <x v="2"/>
    <s v="FUR-CH-10001714"/>
    <x v="0"/>
    <x v="1"/>
    <s v="Global Leather &amp; Oak Executive Chair, Burgundy"/>
    <n v="211.24599999999998"/>
    <n v="2"/>
    <n v="0.3"/>
    <n v="-66.391599999999983"/>
  </r>
  <r>
    <n v="9792"/>
    <s v="CA-2014-127166"/>
    <x v="371"/>
    <d v="2014-05-23T00:00:00"/>
    <s v="Second Class"/>
    <s v="KH-16360"/>
    <s v="Katherine Hughes"/>
    <x v="0"/>
    <s v="United States"/>
    <s v="Houston"/>
    <x v="5"/>
    <n v="77070"/>
    <x v="2"/>
    <s v="OFF-EN-10003134"/>
    <x v="1"/>
    <x v="12"/>
    <s v="Staple envelope"/>
    <n v="56.063999999999993"/>
    <n v="6"/>
    <n v="0.2"/>
    <n v="21.024000000000001"/>
  </r>
  <r>
    <n v="9793"/>
    <s v="CA-2014-127166"/>
    <x v="371"/>
    <d v="2014-05-23T00:00:00"/>
    <s v="Second Class"/>
    <s v="KH-16360"/>
    <s v="Katherine Hughes"/>
    <x v="0"/>
    <s v="United States"/>
    <s v="Houston"/>
    <x v="5"/>
    <n v="77070"/>
    <x v="2"/>
    <s v="FUR-CH-10003396"/>
    <x v="0"/>
    <x v="1"/>
    <s v="Global Deluxe Steno Chair"/>
    <n v="107.77200000000001"/>
    <n v="2"/>
    <n v="0.3"/>
    <n v="-29.252400000000009"/>
  </r>
  <r>
    <n v="9794"/>
    <s v="CA-2014-127166"/>
    <x v="371"/>
    <d v="2014-05-23T00:00:00"/>
    <s v="Second Class"/>
    <s v="KH-16360"/>
    <s v="Katherine Hughes"/>
    <x v="0"/>
    <s v="United States"/>
    <s v="Houston"/>
    <x v="5"/>
    <n v="77070"/>
    <x v="2"/>
    <s v="OFF-PA-10001560"/>
    <x v="1"/>
    <x v="10"/>
    <s v="Adams Telephone Message Books, 5 1/4” x 11”"/>
    <n v="4.8320000000000007"/>
    <n v="1"/>
    <n v="0.2"/>
    <n v="1.6307999999999998"/>
  </r>
  <r>
    <n v="9795"/>
    <s v="CA-2014-127166"/>
    <x v="371"/>
    <d v="2014-05-23T00:00:00"/>
    <s v="Second Class"/>
    <s v="KH-16360"/>
    <s v="Katherine Hughes"/>
    <x v="0"/>
    <s v="United States"/>
    <s v="Houston"/>
    <x v="5"/>
    <n v="77070"/>
    <x v="2"/>
    <s v="OFF-BI-10000977"/>
    <x v="1"/>
    <x v="8"/>
    <s v="Ibico Plastic Spiral Binding Combs"/>
    <n v="18.239999999999995"/>
    <n v="3"/>
    <n v="0.8"/>
    <n v="-31.00800000000001"/>
  </r>
  <r>
    <n v="9796"/>
    <s v="CA-2016-125920"/>
    <x v="206"/>
    <d v="2016-05-28T00:00:00"/>
    <s v="Standard Class"/>
    <s v="SH-19975"/>
    <s v="Sally Hughsby"/>
    <x v="1"/>
    <s v="United States"/>
    <s v="Chicago"/>
    <x v="10"/>
    <n v="60610"/>
    <x v="2"/>
    <s v="OFF-BI-10003429"/>
    <x v="1"/>
    <x v="8"/>
    <s v="Cardinal HOLDit! Binder Insert Strips,Extra Strips"/>
    <n v="3.7979999999999992"/>
    <n v="3"/>
    <n v="0.8"/>
    <n v="-5.8869000000000007"/>
  </r>
  <r>
    <n v="9797"/>
    <s v="CA-2015-128608"/>
    <x v="1026"/>
    <d v="2015-01-17T00:00:00"/>
    <s v="Standard Class"/>
    <s v="CS-12490"/>
    <s v="Cindy Schnelling"/>
    <x v="1"/>
    <s v="United States"/>
    <s v="Toledo"/>
    <x v="24"/>
    <n v="43615"/>
    <x v="3"/>
    <s v="OFF-AR-10001374"/>
    <x v="1"/>
    <x v="6"/>
    <s v="BIC Brite Liner Highlighters, Chisel Tip"/>
    <n v="10.368000000000002"/>
    <n v="2"/>
    <n v="0.2"/>
    <n v="1.5551999999999992"/>
  </r>
  <r>
    <n v="9798"/>
    <s v="CA-2015-128608"/>
    <x v="1026"/>
    <d v="2015-01-17T00:00:00"/>
    <s v="Standard Class"/>
    <s v="CS-12490"/>
    <s v="Cindy Schnelling"/>
    <x v="1"/>
    <s v="United States"/>
    <s v="Toledo"/>
    <x v="24"/>
    <n v="43615"/>
    <x v="3"/>
    <s v="TEC-PH-10004977"/>
    <x v="2"/>
    <x v="7"/>
    <s v="GE 30524EE4"/>
    <n v="235.18799999999999"/>
    <n v="2"/>
    <n v="0.4"/>
    <n v="-43.117800000000045"/>
  </r>
  <r>
    <n v="9799"/>
    <s v="CA-2015-128608"/>
    <x v="1026"/>
    <d v="2015-01-17T00:00:00"/>
    <s v="Standard Class"/>
    <s v="CS-12490"/>
    <s v="Cindy Schnelling"/>
    <x v="1"/>
    <s v="United States"/>
    <s v="Toledo"/>
    <x v="24"/>
    <n v="43615"/>
    <x v="3"/>
    <s v="TEC-PH-10000912"/>
    <x v="2"/>
    <x v="7"/>
    <s v="Anker 24W Portable Micro USB Car Charger"/>
    <n v="26.376000000000001"/>
    <n v="4"/>
    <n v="0.4"/>
    <n v="2.6375999999999991"/>
  </r>
  <r>
    <n v="9800"/>
    <s v="CA-2015-128608"/>
    <x v="1026"/>
    <d v="2015-01-17T00:00:00"/>
    <s v="Standard Class"/>
    <s v="CS-12490"/>
    <s v="Cindy Schnelling"/>
    <x v="1"/>
    <s v="United States"/>
    <s v="Toledo"/>
    <x v="24"/>
    <n v="43615"/>
    <x v="3"/>
    <s v="TEC-AC-10000487"/>
    <x v="2"/>
    <x v="11"/>
    <s v="SanDisk Cruzer 4 GB USB Flash Drive"/>
    <n v="10.384"/>
    <n v="2"/>
    <n v="0.2"/>
    <n v="2.2065999999999999"/>
  </r>
  <r>
    <n v="9801"/>
    <s v="CA-2015-128608"/>
    <x v="1026"/>
    <d v="2015-01-17T00:00:00"/>
    <s v="Standard Class"/>
    <s v="CS-12490"/>
    <s v="Cindy Schnelling"/>
    <x v="1"/>
    <s v="United States"/>
    <s v="Toledo"/>
    <x v="24"/>
    <n v="43615"/>
    <x v="3"/>
    <s v="TEC-PH-10002262"/>
    <x v="2"/>
    <x v="7"/>
    <s v="LG Electronics Tone+ HBS-730 Bluetooth Headset"/>
    <n v="107.11799999999999"/>
    <n v="3"/>
    <n v="0.4"/>
    <n v="-21.423599999999993"/>
  </r>
  <r>
    <n v="9802"/>
    <s v="CA-2017-137918"/>
    <x v="365"/>
    <d v="2017-10-06T00:00:00"/>
    <s v="Standard Class"/>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s v="Second Class"/>
    <s v="PJ-19015"/>
    <s v="Pauline Johnson"/>
    <x v="0"/>
    <s v="United States"/>
    <s v="New York City"/>
    <x v="15"/>
    <n v="10024"/>
    <x v="3"/>
    <s v="OFF-BI-10004182"/>
    <x v="1"/>
    <x v="8"/>
    <s v="Economy Binders"/>
    <n v="3.3280000000000003"/>
    <n v="2"/>
    <n v="0.2"/>
    <n v="1.2064000000000001"/>
  </r>
  <r>
    <n v="9804"/>
    <s v="CA-2015-122973"/>
    <x v="1074"/>
    <d v="2015-07-20T00:00:00"/>
    <s v="Second Class"/>
    <s v="PJ-19015"/>
    <s v="Pauline Johnson"/>
    <x v="0"/>
    <s v="United States"/>
    <s v="New York City"/>
    <x v="15"/>
    <n v="10024"/>
    <x v="3"/>
    <s v="TEC-PH-10002468"/>
    <x v="2"/>
    <x v="7"/>
    <s v="Plantronics CS 50-USB - headset - Convertible, Monaural"/>
    <n v="135.99"/>
    <n v="1"/>
    <n v="0"/>
    <n v="36.717300000000009"/>
  </r>
  <r>
    <n v="9805"/>
    <s v="CA-2015-122973"/>
    <x v="1074"/>
    <d v="2015-07-20T00:00:00"/>
    <s v="Second Class"/>
    <s v="PJ-19015"/>
    <s v="Pauline Johnson"/>
    <x v="0"/>
    <s v="United States"/>
    <s v="New York City"/>
    <x v="15"/>
    <n v="10024"/>
    <x v="3"/>
    <s v="FUR-FU-10002364"/>
    <x v="0"/>
    <x v="5"/>
    <s v="Eldon Expressions Wood Desk Accessories, Oak"/>
    <n v="7.38"/>
    <n v="1"/>
    <n v="0"/>
    <n v="2.1401999999999992"/>
  </r>
  <r>
    <n v="9806"/>
    <s v="CA-2016-136322"/>
    <x v="147"/>
    <d v="2016-10-26T00:00:00"/>
    <s v="Standard Class"/>
    <s v="AP-10720"/>
    <s v="Anne Pryor"/>
    <x v="2"/>
    <s v="United States"/>
    <s v="Fort Lauderdale"/>
    <x v="2"/>
    <n v="33311"/>
    <x v="0"/>
    <s v="FUR-FU-10002878"/>
    <x v="0"/>
    <x v="5"/>
    <s v="Seth Thomas 14&quot; Day/Date Wall Clock"/>
    <n v="45.568000000000005"/>
    <n v="2"/>
    <n v="0.2"/>
    <n v="9.6832000000000011"/>
  </r>
  <r>
    <n v="9807"/>
    <s v="CA-2016-136322"/>
    <x v="147"/>
    <d v="2016-10-26T00:00:00"/>
    <s v="Standard Class"/>
    <s v="AP-10720"/>
    <s v="Anne Pryor"/>
    <x v="2"/>
    <s v="United States"/>
    <s v="Fort Lauderdale"/>
    <x v="2"/>
    <n v="33311"/>
    <x v="0"/>
    <s v="OFF-BI-10004817"/>
    <x v="1"/>
    <x v="8"/>
    <s v="GBC Personal VeloBind Strips"/>
    <n v="28.752000000000006"/>
    <n v="8"/>
    <n v="0.7"/>
    <n v="-21.084799999999994"/>
  </r>
  <r>
    <n v="9808"/>
    <s v="CA-2017-107209"/>
    <x v="944"/>
    <d v="2017-08-01T00:00:00"/>
    <s v="Second Class"/>
    <s v="JW-15955"/>
    <s v="Joni Wasserman"/>
    <x v="0"/>
    <s v="United States"/>
    <s v="Raleigh"/>
    <x v="3"/>
    <n v="27604"/>
    <x v="0"/>
    <s v="FUR-CH-10001146"/>
    <x v="0"/>
    <x v="1"/>
    <s v="Global Value Mid-Back Manager's Chair, Gray"/>
    <n v="194.84800000000001"/>
    <n v="4"/>
    <n v="0.2"/>
    <n v="12.177999999999983"/>
  </r>
  <r>
    <n v="9809"/>
    <s v="CA-2017-145093"/>
    <x v="246"/>
    <d v="2017-07-26T00:00:00"/>
    <s v="Standard Class"/>
    <s v="PT-19090"/>
    <s v="Pete Takahito"/>
    <x v="0"/>
    <s v="United States"/>
    <s v="Chicago"/>
    <x v="10"/>
    <n v="60623"/>
    <x v="2"/>
    <s v="OFF-BI-10001116"/>
    <x v="1"/>
    <x v="8"/>
    <s v="Wilson Jones 1&quot; Hanging DublLock Ring Binders"/>
    <n v="2.1119999999999997"/>
    <n v="2"/>
    <n v="0.8"/>
    <n v="-3.3792"/>
  </r>
  <r>
    <n v="9810"/>
    <s v="US-2014-139640"/>
    <x v="845"/>
    <d v="2014-11-11T00:00:00"/>
    <s v="Second Class"/>
    <s v="TB-21595"/>
    <s v="Troy Blackwell"/>
    <x v="0"/>
    <s v="United States"/>
    <s v="Portland"/>
    <x v="21"/>
    <n v="97206"/>
    <x v="1"/>
    <s v="OFF-PA-10000304"/>
    <x v="1"/>
    <x v="10"/>
    <s v="Xerox 1995"/>
    <n v="25.920000000000005"/>
    <n v="5"/>
    <n v="0.2"/>
    <n v="9.0719999999999992"/>
  </r>
  <r>
    <n v="9811"/>
    <s v="US-2014-139640"/>
    <x v="845"/>
    <d v="2014-11-11T00:00:00"/>
    <s v="Second Class"/>
    <s v="TB-21595"/>
    <s v="Troy Blackwell"/>
    <x v="0"/>
    <s v="United States"/>
    <s v="Portland"/>
    <x v="21"/>
    <n v="97206"/>
    <x v="1"/>
    <s v="OFF-AR-10002240"/>
    <x v="1"/>
    <x v="6"/>
    <s v="Panasonic KP-150 Electric Pencil Sharpener"/>
    <n v="120.76800000000001"/>
    <n v="4"/>
    <n v="0.2"/>
    <n v="9.0575999999999972"/>
  </r>
  <r>
    <n v="9812"/>
    <s v="CA-2016-117583"/>
    <x v="581"/>
    <d v="2016-11-30T00:00:00"/>
    <s v="First Class"/>
    <s v="CB-12025"/>
    <s v="Cassandra Brandow"/>
    <x v="0"/>
    <s v="United States"/>
    <s v="East Orange"/>
    <x v="30"/>
    <n v="7017"/>
    <x v="3"/>
    <s v="OFF-PA-10001246"/>
    <x v="1"/>
    <x v="10"/>
    <s v="Xerox 215"/>
    <n v="25.92"/>
    <n v="4"/>
    <n v="0"/>
    <n v="12.441600000000001"/>
  </r>
  <r>
    <n v="9813"/>
    <s v="CA-2016-117583"/>
    <x v="581"/>
    <d v="2016-11-30T00:00:00"/>
    <s v="First Class"/>
    <s v="CB-12025"/>
    <s v="Cassandra Brandow"/>
    <x v="0"/>
    <s v="United States"/>
    <s v="East Orange"/>
    <x v="30"/>
    <n v="7017"/>
    <x v="3"/>
    <s v="OFF-AR-10000658"/>
    <x v="1"/>
    <x v="6"/>
    <s v="Newell 324"/>
    <n v="34.650000000000006"/>
    <n v="3"/>
    <n v="0"/>
    <n v="9.702"/>
  </r>
  <r>
    <n v="9814"/>
    <s v="CA-2016-117583"/>
    <x v="581"/>
    <d v="2016-11-30T00:00:00"/>
    <s v="First Class"/>
    <s v="CB-12025"/>
    <s v="Cassandra Brandow"/>
    <x v="0"/>
    <s v="United States"/>
    <s v="East Orange"/>
    <x v="30"/>
    <n v="7017"/>
    <x v="3"/>
    <s v="OFF-PA-10000100"/>
    <x v="1"/>
    <x v="10"/>
    <s v="Xerox 1945"/>
    <n v="204.95000000000002"/>
    <n v="5"/>
    <n v="0"/>
    <n v="100.4255"/>
  </r>
  <r>
    <n v="9815"/>
    <s v="CA-2016-117583"/>
    <x v="581"/>
    <d v="2016-11-30T00:00:00"/>
    <s v="First Class"/>
    <s v="CB-12025"/>
    <s v="Cassandra Brandow"/>
    <x v="0"/>
    <s v="United States"/>
    <s v="East Orange"/>
    <x v="30"/>
    <n v="7017"/>
    <x v="3"/>
    <s v="OFF-BI-10004233"/>
    <x v="1"/>
    <x v="8"/>
    <s v="GBC Pre-Punched Binding Paper, Plastic, White, 8-1/2&quot; x 11&quot;"/>
    <n v="79.95"/>
    <n v="5"/>
    <n v="0"/>
    <n v="38.376000000000005"/>
  </r>
  <r>
    <n v="9816"/>
    <s v="CA-2015-162201"/>
    <x v="1213"/>
    <d v="2015-06-12T00:00:00"/>
    <s v="Standard Class"/>
    <s v="AG-10495"/>
    <s v="Andrew Gjertsen"/>
    <x v="1"/>
    <s v="United States"/>
    <s v="Saint Petersburg"/>
    <x v="2"/>
    <n v="33710"/>
    <x v="0"/>
    <s v="OFF-PA-10002581"/>
    <x v="1"/>
    <x v="10"/>
    <s v="Xerox 1951"/>
    <n v="173.48800000000003"/>
    <n v="7"/>
    <n v="0.2"/>
    <n v="54.214999999999982"/>
  </r>
  <r>
    <n v="9817"/>
    <s v="CA-2015-162201"/>
    <x v="1213"/>
    <d v="2015-06-12T00:00:00"/>
    <s v="Standard Class"/>
    <s v="AG-10495"/>
    <s v="Andrew Gjertsen"/>
    <x v="1"/>
    <s v="United States"/>
    <s v="Saint Petersburg"/>
    <x v="2"/>
    <n v="33710"/>
    <x v="0"/>
    <s v="OFF-ST-10000046"/>
    <x v="1"/>
    <x v="4"/>
    <s v="Fellowes Super Stor/Drawer Files"/>
    <n v="516.96"/>
    <n v="4"/>
    <n v="0.2"/>
    <n v="-6.4619999999999891"/>
  </r>
  <r>
    <n v="9818"/>
    <s v="CA-2015-162201"/>
    <x v="1213"/>
    <d v="2015-06-12T00:00:00"/>
    <s v="Standard Class"/>
    <s v="AG-10495"/>
    <s v="Andrew Gjertsen"/>
    <x v="1"/>
    <s v="United States"/>
    <s v="Saint Petersburg"/>
    <x v="2"/>
    <n v="33710"/>
    <x v="0"/>
    <s v="FUR-FU-10001185"/>
    <x v="0"/>
    <x v="5"/>
    <s v="Advantus Employee of the Month Certificate Frame, 11 x 13-1/2"/>
    <n v="173.208"/>
    <n v="7"/>
    <n v="0.2"/>
    <n v="45.467100000000009"/>
  </r>
  <r>
    <n v="9819"/>
    <s v="CA-2015-162201"/>
    <x v="1213"/>
    <d v="2015-06-12T00:00:00"/>
    <s v="Standard Class"/>
    <s v="AG-10495"/>
    <s v="Andrew Gjertsen"/>
    <x v="1"/>
    <s v="United States"/>
    <s v="Saint Petersburg"/>
    <x v="2"/>
    <n v="33710"/>
    <x v="0"/>
    <s v="OFF-AR-10003856"/>
    <x v="1"/>
    <x v="6"/>
    <s v="Newell 344"/>
    <n v="4.4479999999999995"/>
    <n v="2"/>
    <n v="0.2"/>
    <n v="0.3335999999999999"/>
  </r>
  <r>
    <n v="9820"/>
    <s v="CA-2015-162201"/>
    <x v="1213"/>
    <d v="2015-06-12T00:00:00"/>
    <s v="Standard Class"/>
    <s v="AG-10495"/>
    <s v="Andrew Gjertsen"/>
    <x v="1"/>
    <s v="United States"/>
    <s v="Saint Petersburg"/>
    <x v="2"/>
    <n v="33710"/>
    <x v="0"/>
    <s v="OFF-LA-10001982"/>
    <x v="1"/>
    <x v="2"/>
    <s v="Smead Alpha-Z Color-Coded Name Labels First Letter Starter Set"/>
    <n v="9"/>
    <n v="3"/>
    <n v="0.2"/>
    <n v="3.1499999999999995"/>
  </r>
  <r>
    <n v="9821"/>
    <s v="CA-2015-162201"/>
    <x v="1213"/>
    <d v="2015-06-12T00:00:00"/>
    <s v="Standard Class"/>
    <s v="AG-10495"/>
    <s v="Andrew Gjertsen"/>
    <x v="1"/>
    <s v="United States"/>
    <s v="Saint Petersburg"/>
    <x v="2"/>
    <n v="33710"/>
    <x v="0"/>
    <s v="OFF-PA-10001215"/>
    <x v="1"/>
    <x v="10"/>
    <s v="Xerox 1963"/>
    <n v="42.24"/>
    <n v="10"/>
    <n v="0.2"/>
    <n v="13.199999999999998"/>
  </r>
  <r>
    <n v="9822"/>
    <s v="CA-2015-162201"/>
    <x v="1213"/>
    <d v="2015-06-12T00:00:00"/>
    <s v="Standard Class"/>
    <s v="AG-10495"/>
    <s v="Andrew Gjertsen"/>
    <x v="1"/>
    <s v="United States"/>
    <s v="Saint Petersburg"/>
    <x v="2"/>
    <n v="33710"/>
    <x v="0"/>
    <s v="OFF-BI-10002429"/>
    <x v="1"/>
    <x v="8"/>
    <s v="Premier Elliptical Ring Binder, Black"/>
    <n v="18.264000000000003"/>
    <n v="2"/>
    <n v="0.7"/>
    <n v="-13.393599999999999"/>
  </r>
  <r>
    <n v="9823"/>
    <s v="US-2014-164406"/>
    <x v="860"/>
    <d v="2014-08-19T00:00:00"/>
    <s v="Standard Class"/>
    <s v="BD-11605"/>
    <s v="Brian Dahlen"/>
    <x v="0"/>
    <s v="United States"/>
    <s v="San Francisco"/>
    <x v="1"/>
    <n v="94122"/>
    <x v="1"/>
    <s v="OFF-AP-10003287"/>
    <x v="1"/>
    <x v="9"/>
    <s v="Tripp Lite TLP810NET Broadband Surge for Modem/Fax"/>
    <n v="152.91"/>
    <n v="3"/>
    <n v="0"/>
    <n v="42.814799999999998"/>
  </r>
  <r>
    <n v="9824"/>
    <s v="US-2014-164406"/>
    <x v="860"/>
    <d v="2014-08-19T00:00:00"/>
    <s v="Standard Class"/>
    <s v="BD-11605"/>
    <s v="Brian Dahlen"/>
    <x v="0"/>
    <s v="United States"/>
    <s v="San Francisco"/>
    <x v="1"/>
    <n v="94122"/>
    <x v="1"/>
    <s v="OFF-PA-10000167"/>
    <x v="1"/>
    <x v="10"/>
    <s v="Xerox 1925"/>
    <n v="92.94"/>
    <n v="3"/>
    <n v="0"/>
    <n v="41.822999999999993"/>
  </r>
  <r>
    <n v="9825"/>
    <s v="US-2014-164406"/>
    <x v="860"/>
    <d v="2014-08-19T00:00:00"/>
    <s v="Standard Class"/>
    <s v="BD-11605"/>
    <s v="Brian Dahlen"/>
    <x v="0"/>
    <s v="United States"/>
    <s v="San Francisco"/>
    <x v="1"/>
    <n v="94122"/>
    <x v="1"/>
    <s v="OFF-BI-10002309"/>
    <x v="1"/>
    <x v="8"/>
    <s v="Avery Heavy-Duty EZD  Binder With Locking Rings"/>
    <n v="17.856000000000002"/>
    <n v="4"/>
    <n v="0.2"/>
    <n v="6.2495999999999992"/>
  </r>
  <r>
    <n v="9826"/>
    <s v="US-2014-164406"/>
    <x v="860"/>
    <d v="2014-08-19T00:00:00"/>
    <s v="Standard Class"/>
    <s v="BD-11605"/>
    <s v="Brian Dahlen"/>
    <x v="0"/>
    <s v="United States"/>
    <s v="San Francisco"/>
    <x v="1"/>
    <n v="94122"/>
    <x v="1"/>
    <s v="OFF-BI-10003638"/>
    <x v="1"/>
    <x v="8"/>
    <s v="GBC Durable Plastic Covers"/>
    <n v="46.440000000000005"/>
    <n v="3"/>
    <n v="0.2"/>
    <n v="15.092999999999998"/>
  </r>
  <r>
    <n v="9827"/>
    <s v="US-2014-164406"/>
    <x v="860"/>
    <d v="2014-08-19T00:00:00"/>
    <s v="Standard Class"/>
    <s v="BD-11605"/>
    <s v="Brian Dahlen"/>
    <x v="0"/>
    <s v="United States"/>
    <s v="San Francisco"/>
    <x v="1"/>
    <n v="94122"/>
    <x v="1"/>
    <s v="FUR-CH-10003833"/>
    <x v="0"/>
    <x v="1"/>
    <s v="Novimex Fabric Task Chair"/>
    <n v="195.136"/>
    <n v="4"/>
    <n v="0.2"/>
    <n v="-12.196000000000005"/>
  </r>
  <r>
    <n v="9828"/>
    <s v="CA-2017-169999"/>
    <x v="249"/>
    <d v="2017-06-26T00:00:00"/>
    <s v="Standard Class"/>
    <s v="JS-15685"/>
    <s v="Jim Sink"/>
    <x v="1"/>
    <s v="United States"/>
    <s v="New York City"/>
    <x v="15"/>
    <n v="10035"/>
    <x v="3"/>
    <s v="OFF-ST-10001511"/>
    <x v="1"/>
    <x v="4"/>
    <s v="Space Solutions Commercial Steel Shelving"/>
    <n v="129.30000000000001"/>
    <n v="2"/>
    <n v="0"/>
    <n v="6.4649999999999892"/>
  </r>
  <r>
    <n v="9829"/>
    <s v="CA-2017-169999"/>
    <x v="249"/>
    <d v="2017-06-26T00:00:00"/>
    <s v="Standard Class"/>
    <s v="JS-15685"/>
    <s v="Jim Sink"/>
    <x v="1"/>
    <s v="United States"/>
    <s v="New York City"/>
    <x v="15"/>
    <n v="10035"/>
    <x v="3"/>
    <s v="OFF-BI-10004728"/>
    <x v="1"/>
    <x v="8"/>
    <s v="Wilson Jones Turn Tabs Binder Tool for Ring Binders"/>
    <n v="11.568000000000001"/>
    <n v="3"/>
    <n v="0.2"/>
    <n v="3.7595999999999998"/>
  </r>
  <r>
    <n v="9830"/>
    <s v="US-2017-152842"/>
    <x v="11"/>
    <d v="2017-07-23T00:00:00"/>
    <s v="Standard Class"/>
    <s v="NF-18385"/>
    <s v="Natalie Fritzler"/>
    <x v="0"/>
    <s v="United States"/>
    <s v="Charlotte"/>
    <x v="3"/>
    <n v="28205"/>
    <x v="0"/>
    <s v="FUR-CH-10004218"/>
    <x v="0"/>
    <x v="1"/>
    <s v="Global Fabric Manager's Chair, Dark Gray"/>
    <n v="242.35200000000003"/>
    <n v="3"/>
    <n v="0.2"/>
    <n v="15.147000000000006"/>
  </r>
  <r>
    <n v="9831"/>
    <s v="CA-2014-113257"/>
    <x v="757"/>
    <d v="2014-12-18T00:00:00"/>
    <s v="Second Class"/>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s v="Second Class"/>
    <s v="SC-20305"/>
    <s v="Sean Christensen"/>
    <x v="0"/>
    <s v="United States"/>
    <s v="Beaumont"/>
    <x v="5"/>
    <n v="77705"/>
    <x v="2"/>
    <s v="FUR-FU-10001706"/>
    <x v="0"/>
    <x v="5"/>
    <s v="Longer-Life Soft White Bulbs"/>
    <n v="8.6240000000000023"/>
    <n v="7"/>
    <n v="0.6"/>
    <n v="-2.5872000000000011"/>
  </r>
  <r>
    <n v="9833"/>
    <s v="CA-2014-133963"/>
    <x v="598"/>
    <d v="2014-05-22T00:00:00"/>
    <s v="Second Class"/>
    <s v="GA-14515"/>
    <s v="George Ashbrook"/>
    <x v="0"/>
    <s v="United States"/>
    <s v="Dallas"/>
    <x v="5"/>
    <n v="75220"/>
    <x v="2"/>
    <s v="OFF-PA-10001526"/>
    <x v="1"/>
    <x v="10"/>
    <s v="Xerox 1949"/>
    <n v="3.9840000000000004"/>
    <n v="1"/>
    <n v="0.2"/>
    <n v="1.4442000000000004"/>
  </r>
  <r>
    <n v="9834"/>
    <s v="CA-2017-130302"/>
    <x v="32"/>
    <d v="2017-09-19T00:00:00"/>
    <s v="Standard Class"/>
    <s v="CY-12745"/>
    <s v="Craig Yedwab"/>
    <x v="1"/>
    <s v="United States"/>
    <s v="Springfield"/>
    <x v="24"/>
    <n v="45503"/>
    <x v="3"/>
    <s v="TEC-AC-10002001"/>
    <x v="2"/>
    <x v="11"/>
    <s v="Logitech Wireless Gaming Headset G930"/>
    <n v="895.94400000000019"/>
    <n v="7"/>
    <n v="0.2"/>
    <n v="190.38810000000001"/>
  </r>
  <r>
    <n v="9835"/>
    <s v="CA-2016-126627"/>
    <x v="1155"/>
    <d v="2016-10-12T00:00:00"/>
    <s v="First Class"/>
    <s v="WB-21850"/>
    <s v="William Brown"/>
    <x v="0"/>
    <s v="United States"/>
    <s v="La Porte"/>
    <x v="5"/>
    <n v="77571"/>
    <x v="2"/>
    <s v="FUR-FU-10004963"/>
    <x v="0"/>
    <x v="5"/>
    <s v="Eldon 400 Class Desk Accessories, Black Carbon"/>
    <n v="14"/>
    <n v="4"/>
    <n v="0.6"/>
    <n v="-6.2999999999999972"/>
  </r>
  <r>
    <n v="9836"/>
    <s v="CA-2016-126627"/>
    <x v="1155"/>
    <d v="2016-10-12T00:00:00"/>
    <s v="First Class"/>
    <s v="WB-21850"/>
    <s v="William Brown"/>
    <x v="0"/>
    <s v="United States"/>
    <s v="La Porte"/>
    <x v="5"/>
    <n v="77571"/>
    <x v="2"/>
    <s v="OFF-BI-10001597"/>
    <x v="1"/>
    <x v="8"/>
    <s v="Wilson Jones Ledger-Size, Piano-Hinge Binder, 2&quot;, Blue"/>
    <n v="16.391999999999996"/>
    <n v="2"/>
    <n v="0.8"/>
    <n v="-26.227200000000003"/>
  </r>
  <r>
    <n v="9837"/>
    <s v="US-2016-125402"/>
    <x v="477"/>
    <d v="2016-10-01T00:00:00"/>
    <s v="Standard Class"/>
    <s v="DL-12865"/>
    <s v="Dan Lawera"/>
    <x v="0"/>
    <s v="United States"/>
    <s v="Long Beach"/>
    <x v="1"/>
    <n v="90805"/>
    <x v="1"/>
    <s v="OFF-PA-10000141"/>
    <x v="1"/>
    <x v="10"/>
    <s v="Ampad Evidence Wirebond Steno Books, 6&quot; x 9&quot;"/>
    <n v="10.9"/>
    <n v="5"/>
    <n v="0"/>
    <n v="5.1229999999999993"/>
  </r>
  <r>
    <n v="9838"/>
    <s v="US-2016-125402"/>
    <x v="477"/>
    <d v="2016-10-01T00:00:00"/>
    <s v="Standard Class"/>
    <s v="DL-12865"/>
    <s v="Dan Lawera"/>
    <x v="0"/>
    <s v="United States"/>
    <s v="Long Beach"/>
    <x v="1"/>
    <n v="90805"/>
    <x v="1"/>
    <s v="OFF-LA-10003923"/>
    <x v="1"/>
    <x v="2"/>
    <s v="Alphabetical Labels for Top Tab Filing"/>
    <n v="29.6"/>
    <n v="2"/>
    <n v="0"/>
    <n v="14.8"/>
  </r>
  <r>
    <n v="9839"/>
    <s v="US-2016-125402"/>
    <x v="477"/>
    <d v="2016-10-01T00:00:00"/>
    <s v="Standard Class"/>
    <s v="DL-12865"/>
    <s v="Dan Lawera"/>
    <x v="0"/>
    <s v="United States"/>
    <s v="Long Beach"/>
    <x v="1"/>
    <n v="90805"/>
    <x v="1"/>
    <s v="OFF-LA-10001771"/>
    <x v="1"/>
    <x v="2"/>
    <s v="Avery 513"/>
    <n v="4.9800000000000004"/>
    <n v="1"/>
    <n v="0"/>
    <n v="2.2907999999999999"/>
  </r>
  <r>
    <n v="9840"/>
    <s v="US-2016-125402"/>
    <x v="477"/>
    <d v="2016-10-01T00:00:00"/>
    <s v="Standard Class"/>
    <s v="DL-12865"/>
    <s v="Dan Lawera"/>
    <x v="0"/>
    <s v="United States"/>
    <s v="Long Beach"/>
    <x v="1"/>
    <n v="90805"/>
    <x v="1"/>
    <s v="TEC-CO-10001943"/>
    <x v="2"/>
    <x v="16"/>
    <s v="Canon PC-428 Personal Copier"/>
    <n v="479.97600000000006"/>
    <n v="3"/>
    <n v="0.2"/>
    <n v="161.99189999999999"/>
  </r>
  <r>
    <n v="9841"/>
    <s v="US-2016-125402"/>
    <x v="477"/>
    <d v="2016-10-01T00:00:00"/>
    <s v="Standard Class"/>
    <s v="DL-12865"/>
    <s v="Dan Lawera"/>
    <x v="0"/>
    <s v="United States"/>
    <s v="Long Beach"/>
    <x v="1"/>
    <n v="90805"/>
    <x v="1"/>
    <s v="TEC-PH-10003356"/>
    <x v="2"/>
    <x v="7"/>
    <s v="SmartStand Mobile Device Holder, Assorted Colors"/>
    <n v="44.736000000000004"/>
    <n v="8"/>
    <n v="0.2"/>
    <n v="4.4736000000000011"/>
  </r>
  <r>
    <n v="9842"/>
    <s v="US-2016-125402"/>
    <x v="477"/>
    <d v="2016-10-01T00:00:00"/>
    <s v="Standard Class"/>
    <s v="DL-12865"/>
    <s v="Dan Lawera"/>
    <x v="0"/>
    <s v="United States"/>
    <s v="Long Beach"/>
    <x v="1"/>
    <n v="90805"/>
    <x v="1"/>
    <s v="OFF-AR-10002255"/>
    <x v="1"/>
    <x v="6"/>
    <s v="Newell 346"/>
    <n v="5.76"/>
    <n v="2"/>
    <n v="0"/>
    <n v="1.6703999999999999"/>
  </r>
  <r>
    <n v="9843"/>
    <s v="US-2016-125402"/>
    <x v="477"/>
    <d v="2016-10-01T00:00:00"/>
    <s v="Standard Class"/>
    <s v="DL-12865"/>
    <s v="Dan Lawera"/>
    <x v="0"/>
    <s v="United States"/>
    <s v="Long Beach"/>
    <x v="1"/>
    <n v="90805"/>
    <x v="1"/>
    <s v="FUR-CH-10000665"/>
    <x v="0"/>
    <x v="1"/>
    <s v="Global Airflow Leather Mesh Back Chair, Black"/>
    <n v="483.13599999999997"/>
    <n v="4"/>
    <n v="0.2"/>
    <n v="60.391999999999939"/>
  </r>
  <r>
    <n v="9844"/>
    <s v="CA-2014-163867"/>
    <x v="561"/>
    <d v="2014-06-06T00:00:00"/>
    <s v="First Class"/>
    <s v="RE-19450"/>
    <s v="Richard Eichhorn"/>
    <x v="0"/>
    <s v="United States"/>
    <s v="Decatur"/>
    <x v="10"/>
    <n v="62521"/>
    <x v="2"/>
    <s v="OFF-LA-10001771"/>
    <x v="1"/>
    <x v="2"/>
    <s v="Avery 513"/>
    <n v="15.936000000000002"/>
    <n v="4"/>
    <n v="0.2"/>
    <n v="5.1791999999999998"/>
  </r>
  <r>
    <n v="9845"/>
    <s v="CA-2014-163867"/>
    <x v="561"/>
    <d v="2014-06-06T00:00:00"/>
    <s v="First Class"/>
    <s v="RE-19450"/>
    <s v="Richard Eichhorn"/>
    <x v="0"/>
    <s v="United States"/>
    <s v="Decatur"/>
    <x v="10"/>
    <n v="62521"/>
    <x v="2"/>
    <s v="FUR-FU-10001475"/>
    <x v="0"/>
    <x v="5"/>
    <s v="Contract Clock, 14&quot;, Brown"/>
    <n v="61.543999999999997"/>
    <n v="7"/>
    <n v="0.6"/>
    <n v="-40.003599999999999"/>
  </r>
  <r>
    <n v="9846"/>
    <s v="CA-2014-163867"/>
    <x v="561"/>
    <d v="2014-06-06T00:00:00"/>
    <s v="First Class"/>
    <s v="RE-19450"/>
    <s v="Richard Eichhorn"/>
    <x v="0"/>
    <s v="United States"/>
    <s v="Decatur"/>
    <x v="10"/>
    <n v="62521"/>
    <x v="2"/>
    <s v="OFF-ST-10000877"/>
    <x v="1"/>
    <x v="4"/>
    <s v="Recycled Steel Personal File for Standard File Folders"/>
    <n v="132.696"/>
    <n v="3"/>
    <n v="0.2"/>
    <n v="9.9521999999999977"/>
  </r>
  <r>
    <n v="9847"/>
    <s v="CA-2017-169327"/>
    <x v="264"/>
    <d v="2017-09-04T00:00:00"/>
    <s v="Second Class"/>
    <s v="MH-17290"/>
    <s v="Marc Harrigan"/>
    <x v="2"/>
    <s v="United States"/>
    <s v="Los Angeles"/>
    <x v="1"/>
    <n v="90008"/>
    <x v="1"/>
    <s v="OFF-AP-10001492"/>
    <x v="1"/>
    <x v="9"/>
    <s v="Acco Six-Outlet Power Strip, 4' Cord Length"/>
    <n v="43.099999999999994"/>
    <n v="5"/>
    <n v="0"/>
    <n v="11.206"/>
  </r>
  <r>
    <n v="9848"/>
    <s v="CA-2017-169327"/>
    <x v="264"/>
    <d v="2017-09-04T00:00:00"/>
    <s v="Second Class"/>
    <s v="MH-17290"/>
    <s v="Marc Harrigan"/>
    <x v="2"/>
    <s v="United States"/>
    <s v="Los Angeles"/>
    <x v="1"/>
    <n v="90008"/>
    <x v="1"/>
    <s v="FUR-FU-10004188"/>
    <x v="0"/>
    <x v="5"/>
    <s v="Luxo Professional Combination Clamp-On Lamps"/>
    <n v="511.5"/>
    <n v="5"/>
    <n v="0"/>
    <n v="132.99"/>
  </r>
  <r>
    <n v="9849"/>
    <s v="CA-2017-169327"/>
    <x v="264"/>
    <d v="2017-09-04T00:00:00"/>
    <s v="Second Class"/>
    <s v="MH-17290"/>
    <s v="Marc Harrigan"/>
    <x v="2"/>
    <s v="United States"/>
    <s v="Los Angeles"/>
    <x v="1"/>
    <n v="90008"/>
    <x v="1"/>
    <s v="OFF-BI-10004330"/>
    <x v="1"/>
    <x v="8"/>
    <s v="GBC Velobind Prepunched Cover Sets, Regency Series"/>
    <n v="147.91999999999999"/>
    <n v="5"/>
    <n v="0.2"/>
    <n v="46.224999999999987"/>
  </r>
  <r>
    <n v="9850"/>
    <s v="CA-2014-142979"/>
    <x v="791"/>
    <d v="2014-04-18T00:00:00"/>
    <s v="Standard Class"/>
    <s v="EH-13765"/>
    <s v="Edward Hooks"/>
    <x v="1"/>
    <s v="United States"/>
    <s v="Lodi"/>
    <x v="1"/>
    <n v="95240"/>
    <x v="1"/>
    <s v="OFF-AR-10002987"/>
    <x v="1"/>
    <x v="6"/>
    <s v="Prismacolor Color Pencil Set"/>
    <n v="39.68"/>
    <n v="2"/>
    <n v="0"/>
    <n v="16.268800000000002"/>
  </r>
  <r>
    <n v="9851"/>
    <s v="CA-2016-158155"/>
    <x v="440"/>
    <d v="2016-05-06T00:00:00"/>
    <s v="Standard Class"/>
    <s v="EH-13765"/>
    <s v="Edward Hooks"/>
    <x v="1"/>
    <s v="United States"/>
    <s v="New York City"/>
    <x v="15"/>
    <n v="10009"/>
    <x v="3"/>
    <s v="FUR-FU-10000732"/>
    <x v="0"/>
    <x v="5"/>
    <s v="Eldon 200 Class Desk Accessories"/>
    <n v="12.56"/>
    <n v="2"/>
    <n v="0"/>
    <n v="4.0191999999999997"/>
  </r>
  <r>
    <n v="9852"/>
    <s v="CA-2016-158155"/>
    <x v="440"/>
    <d v="2016-05-06T00:00:00"/>
    <s v="Standard Class"/>
    <s v="EH-13765"/>
    <s v="Edward Hooks"/>
    <x v="1"/>
    <s v="United States"/>
    <s v="New York City"/>
    <x v="15"/>
    <n v="10009"/>
    <x v="3"/>
    <s v="OFF-BI-10001670"/>
    <x v="1"/>
    <x v="8"/>
    <s v="Vinyl Sectional Post Binders"/>
    <n v="90.480000000000018"/>
    <n v="3"/>
    <n v="0.2"/>
    <n v="33.93"/>
  </r>
  <r>
    <n v="9853"/>
    <s v="CA-2016-158155"/>
    <x v="440"/>
    <d v="2016-05-06T00:00:00"/>
    <s v="Standard Class"/>
    <s v="EH-13765"/>
    <s v="Edward Hooks"/>
    <x v="1"/>
    <s v="United States"/>
    <s v="New York City"/>
    <x v="15"/>
    <n v="10009"/>
    <x v="3"/>
    <s v="OFF-PA-10000533"/>
    <x v="1"/>
    <x v="10"/>
    <s v="Southworth Parchment Paper &amp; Envelopes"/>
    <n v="13.08"/>
    <n v="2"/>
    <n v="0"/>
    <n v="6.0167999999999999"/>
  </r>
  <r>
    <n v="9854"/>
    <s v="CA-2016-158155"/>
    <x v="440"/>
    <d v="2016-05-06T00:00:00"/>
    <s v="Standard Class"/>
    <s v="EH-13765"/>
    <s v="Edward Hooks"/>
    <x v="1"/>
    <s v="United States"/>
    <s v="New York City"/>
    <x v="15"/>
    <n v="10009"/>
    <x v="3"/>
    <s v="FUR-FU-10002253"/>
    <x v="0"/>
    <x v="5"/>
    <s v="Howard Miller 13&quot; Diameter Pewter Finish Round Wall Clock"/>
    <n v="214.7"/>
    <n v="5"/>
    <n v="0"/>
    <n v="83.733000000000004"/>
  </r>
  <r>
    <n v="9855"/>
    <s v="CA-2017-138870"/>
    <x v="249"/>
    <d v="2017-06-23T00:00:00"/>
    <s v="Standard Class"/>
    <s v="GA-14515"/>
    <s v="George Ashbrook"/>
    <x v="0"/>
    <s v="United States"/>
    <s v="San Francisco"/>
    <x v="1"/>
    <n v="94109"/>
    <x v="1"/>
    <s v="FUR-FU-10002396"/>
    <x v="0"/>
    <x v="5"/>
    <s v="DAX Copper Panel Document Frame, 5 x 7 Size"/>
    <n v="50.32"/>
    <n v="4"/>
    <n v="0"/>
    <n v="21.134400000000003"/>
  </r>
  <r>
    <n v="9856"/>
    <s v="CA-2017-138870"/>
    <x v="249"/>
    <d v="2017-06-23T00:00:00"/>
    <s v="Standard Class"/>
    <s v="GA-14515"/>
    <s v="George Ashbrook"/>
    <x v="0"/>
    <s v="United States"/>
    <s v="San Francisco"/>
    <x v="1"/>
    <n v="94109"/>
    <x v="1"/>
    <s v="OFF-PA-10004438"/>
    <x v="1"/>
    <x v="10"/>
    <s v="Xerox 1907"/>
    <n v="24.56"/>
    <n v="2"/>
    <n v="0"/>
    <n v="11.543199999999999"/>
  </r>
  <r>
    <n v="9857"/>
    <s v="CA-2014-120950"/>
    <x v="1231"/>
    <d v="2014-11-11T00:00:00"/>
    <s v="Standard Class"/>
    <s v="GA-14515"/>
    <s v="George Ashbrook"/>
    <x v="0"/>
    <s v="United States"/>
    <s v="Columbus"/>
    <x v="32"/>
    <n v="31907"/>
    <x v="0"/>
    <s v="OFF-PA-10000587"/>
    <x v="1"/>
    <x v="10"/>
    <s v="Array Parchment Paper, Assorted Colors"/>
    <n v="43.68"/>
    <n v="6"/>
    <n v="0"/>
    <n v="20.9664"/>
  </r>
  <r>
    <n v="9858"/>
    <s v="CA-2015-164301"/>
    <x v="514"/>
    <d v="2015-03-30T00:00:00"/>
    <s v="Standard Class"/>
    <s v="EB-13840"/>
    <s v="Ellis Ballard"/>
    <x v="1"/>
    <s v="United States"/>
    <s v="Seattle"/>
    <x v="4"/>
    <n v="98103"/>
    <x v="1"/>
    <s v="FUR-TA-10001889"/>
    <x v="0"/>
    <x v="3"/>
    <s v="Bush Advantage Collection Racetrack Conference Table"/>
    <n v="3393.68"/>
    <n v="8"/>
    <n v="0"/>
    <n v="610.86239999999998"/>
  </r>
  <r>
    <n v="9859"/>
    <s v="CA-2017-113278"/>
    <x v="424"/>
    <d v="2017-01-20T00:00:00"/>
    <s v="Standard Class"/>
    <s v="HR-14770"/>
    <s v="Hallie Redmond"/>
    <x v="2"/>
    <s v="United States"/>
    <s v="Richmond"/>
    <x v="14"/>
    <n v="47374"/>
    <x v="2"/>
    <s v="OFF-ST-10001590"/>
    <x v="1"/>
    <x v="4"/>
    <s v="Tenex Personal Project File with Scoop Front Design, Black"/>
    <n v="67.400000000000006"/>
    <n v="5"/>
    <n v="0"/>
    <n v="17.523999999999997"/>
  </r>
  <r>
    <n v="9860"/>
    <s v="CA-2017-113278"/>
    <x v="424"/>
    <d v="2017-01-20T00:00:00"/>
    <s v="Standard Class"/>
    <s v="HR-14770"/>
    <s v="Hallie Redmond"/>
    <x v="2"/>
    <s v="United States"/>
    <s v="Richmond"/>
    <x v="14"/>
    <n v="47374"/>
    <x v="2"/>
    <s v="OFF-FA-10003472"/>
    <x v="1"/>
    <x v="13"/>
    <s v="Bagged Rubber Bands"/>
    <n v="2.52"/>
    <n v="2"/>
    <n v="0"/>
    <n v="0.1008"/>
  </r>
  <r>
    <n v="9861"/>
    <s v="CA-2017-113278"/>
    <x v="424"/>
    <d v="2017-01-20T00:00:00"/>
    <s v="Standard Class"/>
    <s v="HR-14770"/>
    <s v="Hallie Redmond"/>
    <x v="2"/>
    <s v="United States"/>
    <s v="Richmond"/>
    <x v="14"/>
    <n v="47374"/>
    <x v="2"/>
    <s v="TEC-PH-10000169"/>
    <x v="2"/>
    <x v="7"/>
    <s v="ARKON Windshield Dashboard Air Vent Car Mount Holder"/>
    <n v="67.8"/>
    <n v="4"/>
    <n v="0"/>
    <n v="1.3559999999999945"/>
  </r>
  <r>
    <n v="9862"/>
    <s v="CA-2017-113278"/>
    <x v="424"/>
    <d v="2017-01-20T00:00:00"/>
    <s v="Standard Class"/>
    <s v="HR-14770"/>
    <s v="Hallie Redmond"/>
    <x v="2"/>
    <s v="United States"/>
    <s v="Richmond"/>
    <x v="14"/>
    <n v="47374"/>
    <x v="2"/>
    <s v="OFF-ST-10002562"/>
    <x v="1"/>
    <x v="4"/>
    <s v="Staple magnet"/>
    <n v="18.760000000000002"/>
    <n v="2"/>
    <n v="0"/>
    <n v="5.2528000000000006"/>
  </r>
  <r>
    <n v="9863"/>
    <s v="CA-2017-113278"/>
    <x v="424"/>
    <d v="2017-01-20T00:00:00"/>
    <s v="Standard Class"/>
    <s v="HR-14770"/>
    <s v="Hallie Redmond"/>
    <x v="2"/>
    <s v="United States"/>
    <s v="Richmond"/>
    <x v="14"/>
    <n v="47374"/>
    <x v="2"/>
    <s v="TEC-AC-10001445"/>
    <x v="2"/>
    <x v="11"/>
    <s v="Imation USB 2.0 Swivel Flash Drive USB flash drive - 4 GB - Pink"/>
    <n v="12.12"/>
    <n v="4"/>
    <n v="0"/>
    <n v="2.5451999999999995"/>
  </r>
  <r>
    <n v="9864"/>
    <s v="CA-2017-113278"/>
    <x v="424"/>
    <d v="2017-01-20T00:00:00"/>
    <s v="Standard Class"/>
    <s v="HR-14770"/>
    <s v="Hallie Redmond"/>
    <x v="2"/>
    <s v="United States"/>
    <s v="Richmond"/>
    <x v="14"/>
    <n v="47374"/>
    <x v="2"/>
    <s v="OFF-PA-10004156"/>
    <x v="1"/>
    <x v="10"/>
    <s v="Xerox 188"/>
    <n v="11.34"/>
    <n v="1"/>
    <n v="0"/>
    <n v="5.5565999999999995"/>
  </r>
  <r>
    <n v="9865"/>
    <s v="CA-2017-113278"/>
    <x v="424"/>
    <d v="2017-01-20T00:00:00"/>
    <s v="Standard Class"/>
    <s v="HR-14770"/>
    <s v="Hallie Redmond"/>
    <x v="2"/>
    <s v="United States"/>
    <s v="Richmond"/>
    <x v="14"/>
    <n v="47374"/>
    <x v="2"/>
    <s v="TEC-AC-10004469"/>
    <x v="2"/>
    <x v="11"/>
    <s v="Microsoft Sculpt Comfort Mouse"/>
    <n v="159.80000000000001"/>
    <n v="4"/>
    <n v="0"/>
    <n v="70.312000000000012"/>
  </r>
  <r>
    <n v="9866"/>
    <s v="CA-2017-113278"/>
    <x v="424"/>
    <d v="2017-01-20T00:00:00"/>
    <s v="Standard Class"/>
    <s v="HR-14770"/>
    <s v="Hallie Redmond"/>
    <x v="2"/>
    <s v="United States"/>
    <s v="Richmond"/>
    <x v="14"/>
    <n v="47374"/>
    <x v="2"/>
    <s v="FUR-FU-10001037"/>
    <x v="0"/>
    <x v="5"/>
    <s v="DAX Charcoal/Nickel-Tone Document Frame, 5 x 7"/>
    <n v="18.96"/>
    <n v="2"/>
    <n v="0"/>
    <n v="8.532"/>
  </r>
  <r>
    <n v="9867"/>
    <s v="US-2015-116981"/>
    <x v="514"/>
    <d v="2015-03-28T00:00:00"/>
    <s v="Second Class"/>
    <s v="SM-20950"/>
    <s v="Suzanne McNair"/>
    <x v="1"/>
    <s v="United States"/>
    <s v="New York City"/>
    <x v="15"/>
    <n v="10009"/>
    <x v="3"/>
    <s v="OFF-ST-10002615"/>
    <x v="1"/>
    <x v="4"/>
    <s v="Dual Level, Single-Width Filing Carts"/>
    <n v="1085.42"/>
    <n v="7"/>
    <n v="0"/>
    <n v="282.20920000000001"/>
  </r>
  <r>
    <n v="9868"/>
    <s v="US-2015-116981"/>
    <x v="514"/>
    <d v="2015-03-28T00:00:00"/>
    <s v="Second Class"/>
    <s v="SM-20950"/>
    <s v="Suzanne McNair"/>
    <x v="1"/>
    <s v="United States"/>
    <s v="New York City"/>
    <x v="15"/>
    <n v="10009"/>
    <x v="3"/>
    <s v="OFF-AP-10000595"/>
    <x v="1"/>
    <x v="9"/>
    <s v="Disposable Triple-Filter Dust Bags"/>
    <n v="13.11"/>
    <n v="3"/>
    <n v="0"/>
    <n v="3.4086000000000003"/>
  </r>
  <r>
    <n v="9869"/>
    <s v="CA-2014-114195"/>
    <x v="301"/>
    <d v="2014-11-03T00:00:00"/>
    <s v="First Class"/>
    <s v="EA-14035"/>
    <s v="Erin Ashbrook"/>
    <x v="1"/>
    <s v="United States"/>
    <s v="Mason"/>
    <x v="24"/>
    <n v="45040"/>
    <x v="3"/>
    <s v="FUR-FU-10002253"/>
    <x v="0"/>
    <x v="5"/>
    <s v="Howard Miller 13&quot; Diameter Pewter Finish Round Wall Clock"/>
    <n v="68.703999999999994"/>
    <n v="2"/>
    <n v="0.2"/>
    <n v="16.317200000000003"/>
  </r>
  <r>
    <n v="9870"/>
    <s v="CA-2014-114195"/>
    <x v="301"/>
    <d v="2014-11-03T00:00:00"/>
    <s v="First Class"/>
    <s v="EA-14035"/>
    <s v="Erin Ashbrook"/>
    <x v="1"/>
    <s v="United States"/>
    <s v="Mason"/>
    <x v="24"/>
    <n v="45040"/>
    <x v="3"/>
    <s v="OFF-BI-10000494"/>
    <x v="1"/>
    <x v="8"/>
    <s v="Acco Economy Flexible Poly Round Ring Binder"/>
    <n v="3.1320000000000001"/>
    <n v="2"/>
    <n v="0.7"/>
    <n v="-2.6099999999999994"/>
  </r>
  <r>
    <n v="9871"/>
    <s v="CA-2014-114195"/>
    <x v="301"/>
    <d v="2014-11-03T00:00:00"/>
    <s v="First Class"/>
    <s v="EA-14035"/>
    <s v="Erin Ashbrook"/>
    <x v="1"/>
    <s v="United States"/>
    <s v="Mason"/>
    <x v="24"/>
    <n v="45040"/>
    <x v="3"/>
    <s v="OFF-BI-10001658"/>
    <x v="1"/>
    <x v="8"/>
    <s v="GBC Standard Therm-A-Bind Covers"/>
    <n v="22.428000000000004"/>
    <n v="3"/>
    <n v="0.7"/>
    <n v="-17.942399999999992"/>
  </r>
  <r>
    <n v="9872"/>
    <s v="CA-2017-146269"/>
    <x v="833"/>
    <d v="2017-10-06T00:00:00"/>
    <s v="Same Day"/>
    <s v="MH-17455"/>
    <s v="Mark Hamilton"/>
    <x v="0"/>
    <s v="United States"/>
    <s v="Chicago"/>
    <x v="10"/>
    <n v="60623"/>
    <x v="2"/>
    <s v="OFF-ST-10003208"/>
    <x v="1"/>
    <x v="4"/>
    <s v="Adjustable Depth Letter/Legal Cart"/>
    <n v="290.33600000000001"/>
    <n v="2"/>
    <n v="0.2"/>
    <n v="32.662799999999947"/>
  </r>
  <r>
    <n v="9873"/>
    <s v="CA-2017-146269"/>
    <x v="833"/>
    <d v="2017-10-06T00:00:00"/>
    <s v="Same Day"/>
    <s v="MH-17455"/>
    <s v="Mark Hamilton"/>
    <x v="0"/>
    <s v="United States"/>
    <s v="Chicago"/>
    <x v="10"/>
    <n v="60623"/>
    <x v="2"/>
    <s v="OFF-AR-10004790"/>
    <x v="1"/>
    <x v="6"/>
    <s v="Staples in misc. colors"/>
    <n v="19.152000000000001"/>
    <n v="2"/>
    <n v="0.2"/>
    <n v="1.1969999999999992"/>
  </r>
  <r>
    <n v="9874"/>
    <s v="CA-2016-100587"/>
    <x v="107"/>
    <d v="2016-12-14T00:00:00"/>
    <s v="Standard Class"/>
    <s v="SL-20155"/>
    <s v="Sara Luxemburg"/>
    <x v="2"/>
    <s v="United States"/>
    <s v="New York City"/>
    <x v="15"/>
    <n v="10024"/>
    <x v="3"/>
    <s v="OFF-PA-10004609"/>
    <x v="1"/>
    <x v="10"/>
    <s v="Xerox 221"/>
    <n v="6.48"/>
    <n v="1"/>
    <n v="0"/>
    <n v="3.1104000000000003"/>
  </r>
  <r>
    <n v="9875"/>
    <s v="CA-2016-166653"/>
    <x v="897"/>
    <d v="2016-09-24T00:00:00"/>
    <s v="Second Class"/>
    <s v="NP-18685"/>
    <s v="Nora Pelletier"/>
    <x v="2"/>
    <s v="United States"/>
    <s v="Parma"/>
    <x v="24"/>
    <n v="44134"/>
    <x v="3"/>
    <s v="OFF-EN-10003055"/>
    <x v="1"/>
    <x v="12"/>
    <s v="Blue String-Tie &amp; Button Interoffice Envelopes, 10 x 13"/>
    <n v="63.967999999999996"/>
    <n v="2"/>
    <n v="0.2"/>
    <n v="19.989999999999995"/>
  </r>
  <r>
    <n v="9876"/>
    <s v="CA-2015-130855"/>
    <x v="1232"/>
    <d v="2016-01-05T00:00:00"/>
    <s v="Standard Class"/>
    <s v="RF-19840"/>
    <s v="Roy Französisch"/>
    <x v="0"/>
    <s v="United States"/>
    <s v="New York City"/>
    <x v="15"/>
    <n v="10035"/>
    <x v="3"/>
    <s v="OFF-SU-10003936"/>
    <x v="1"/>
    <x v="14"/>
    <s v="Acme Serrated Blade Letter Opener"/>
    <n v="6.36"/>
    <n v="2"/>
    <n v="0"/>
    <n v="6.3600000000000101E-2"/>
  </r>
  <r>
    <n v="9877"/>
    <s v="US-2017-166324"/>
    <x v="693"/>
    <d v="2017-04-21T00:00:00"/>
    <s v="First Class"/>
    <s v="BE-11455"/>
    <s v="Brad Eason"/>
    <x v="2"/>
    <s v="United States"/>
    <s v="Cleveland"/>
    <x v="24"/>
    <n v="44105"/>
    <x v="3"/>
    <s v="OFF-ST-10000078"/>
    <x v="1"/>
    <x v="4"/>
    <s v="Tennsco 6- and 18-Compartment Lockers"/>
    <n v="848.5440000000001"/>
    <n v="4"/>
    <n v="0.2"/>
    <n v="-21.213600000000099"/>
  </r>
  <r>
    <n v="9878"/>
    <s v="US-2017-166324"/>
    <x v="693"/>
    <d v="2017-04-21T00:00:00"/>
    <s v="First Class"/>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s v="First Class"/>
    <s v="BE-11455"/>
    <s v="Brad Eason"/>
    <x v="2"/>
    <s v="United States"/>
    <s v="Cleveland"/>
    <x v="24"/>
    <n v="44105"/>
    <x v="3"/>
    <s v="TEC-PH-10004080"/>
    <x v="2"/>
    <x v="7"/>
    <s v="Avaya 5410 Digital phone"/>
    <n v="122.38199999999999"/>
    <n v="3"/>
    <n v="0.4"/>
    <n v="-24.476399999999998"/>
  </r>
  <r>
    <n v="9880"/>
    <s v="CA-2016-122581"/>
    <x v="1036"/>
    <d v="2016-08-25T00:00:00"/>
    <s v="Standard Class"/>
    <s v="JK-15370"/>
    <s v="Jay Kimmel"/>
    <x v="0"/>
    <s v="United States"/>
    <s v="New York City"/>
    <x v="15"/>
    <n v="10035"/>
    <x v="3"/>
    <s v="FUR-CH-10002961"/>
    <x v="0"/>
    <x v="1"/>
    <s v="Leather Task Chair, Black"/>
    <n v="573.17399999999998"/>
    <n v="7"/>
    <n v="0.1"/>
    <n v="63.685999999999979"/>
  </r>
  <r>
    <n v="9881"/>
    <s v="CA-2015-104297"/>
    <x v="352"/>
    <d v="2015-05-31T00:00:00"/>
    <s v="First Class"/>
    <s v="CC-12100"/>
    <s v="Chad Cunningham"/>
    <x v="2"/>
    <s v="United States"/>
    <s v="Cleveland"/>
    <x v="24"/>
    <n v="44105"/>
    <x v="3"/>
    <s v="OFF-PA-10000474"/>
    <x v="1"/>
    <x v="10"/>
    <s v="Easy-staple paper"/>
    <n v="85.055999999999997"/>
    <n v="3"/>
    <n v="0.2"/>
    <n v="28.706399999999991"/>
  </r>
  <r>
    <n v="9882"/>
    <s v="CA-2014-153927"/>
    <x v="1132"/>
    <d v="2014-08-13T00:00:00"/>
    <s v="First Class"/>
    <s v="LL-16840"/>
    <s v="Lauren Leatherbury"/>
    <x v="0"/>
    <s v="United States"/>
    <s v="Woodstock"/>
    <x v="32"/>
    <n v="30188"/>
    <x v="0"/>
    <s v="OFF-BI-10000138"/>
    <x v="1"/>
    <x v="8"/>
    <s v="Acco Translucent Poly Ring Binders"/>
    <n v="14.04"/>
    <n v="3"/>
    <n v="0"/>
    <n v="6.7392000000000003"/>
  </r>
  <r>
    <n v="9883"/>
    <s v="CA-2014-153927"/>
    <x v="1132"/>
    <d v="2014-08-13T00:00:00"/>
    <s v="First Class"/>
    <s v="LL-16840"/>
    <s v="Lauren Leatherbury"/>
    <x v="0"/>
    <s v="United States"/>
    <s v="Woodstock"/>
    <x v="32"/>
    <n v="30188"/>
    <x v="0"/>
    <s v="TEC-AC-10000023"/>
    <x v="2"/>
    <x v="11"/>
    <s v="Maxell 74 Minute CD-R Spindle, 50/Pack"/>
    <n v="272.61"/>
    <n v="13"/>
    <n v="0"/>
    <n v="98.139599999999987"/>
  </r>
  <r>
    <n v="9884"/>
    <s v="CA-2014-112291"/>
    <x v="1233"/>
    <d v="2014-04-08T00:00:00"/>
    <s v="Standard Class"/>
    <s v="KE-16420"/>
    <s v="Katrina Edelman"/>
    <x v="1"/>
    <s v="United States"/>
    <s v="Los Angeles"/>
    <x v="1"/>
    <n v="90008"/>
    <x v="1"/>
    <s v="OFF-EN-10001415"/>
    <x v="1"/>
    <x v="12"/>
    <s v="Staple envelope"/>
    <n v="11.16"/>
    <n v="2"/>
    <n v="0"/>
    <n v="5.58"/>
  </r>
  <r>
    <n v="9885"/>
    <s v="CA-2014-112291"/>
    <x v="1233"/>
    <d v="2014-04-08T00:00:00"/>
    <s v="Standard Class"/>
    <s v="KE-16420"/>
    <s v="Katrina Edelman"/>
    <x v="1"/>
    <s v="United States"/>
    <s v="Los Angeles"/>
    <x v="1"/>
    <n v="90008"/>
    <x v="1"/>
    <s v="TEC-AC-10001284"/>
    <x v="2"/>
    <x v="11"/>
    <s v="Enermax Briskie RF Wireless Keyboard and Mouse Combo"/>
    <n v="62.31"/>
    <n v="3"/>
    <n v="0"/>
    <n v="22.4316"/>
  </r>
  <r>
    <n v="9886"/>
    <s v="CA-2014-112291"/>
    <x v="1233"/>
    <d v="2014-04-08T00:00:00"/>
    <s v="Standard Class"/>
    <s v="KE-16420"/>
    <s v="Katrina Edelman"/>
    <x v="1"/>
    <s v="United States"/>
    <s v="Los Angeles"/>
    <x v="1"/>
    <n v="90008"/>
    <x v="1"/>
    <s v="TEC-AC-10000736"/>
    <x v="2"/>
    <x v="11"/>
    <s v="Logitech G600 MMO Gaming Mouse"/>
    <n v="159.97999999999999"/>
    <n v="2"/>
    <n v="0"/>
    <n v="57.592799999999997"/>
  </r>
  <r>
    <n v="9887"/>
    <s v="CA-2014-146997"/>
    <x v="1212"/>
    <d v="2014-01-27T00:00:00"/>
    <s v="Standard Class"/>
    <s v="SG-20605"/>
    <s v="Speros Goranitis"/>
    <x v="0"/>
    <s v="United States"/>
    <s v="Lafayette"/>
    <x v="14"/>
    <n v="47905"/>
    <x v="2"/>
    <s v="OFF-FA-10003467"/>
    <x v="1"/>
    <x v="13"/>
    <s v="Alliance Big Bands Rubber Bands, 12/Pack"/>
    <n v="5.9399999999999995"/>
    <n v="3"/>
    <n v="0"/>
    <n v="0"/>
  </r>
  <r>
    <n v="9888"/>
    <s v="CA-2017-169607"/>
    <x v="386"/>
    <d v="2017-10-15T00:00:00"/>
    <s v="First Class"/>
    <s v="CA-12265"/>
    <s v="Christina Anderson"/>
    <x v="0"/>
    <s v="United States"/>
    <s v="New York City"/>
    <x v="15"/>
    <n v="10024"/>
    <x v="3"/>
    <s v="OFF-PA-10000477"/>
    <x v="1"/>
    <x v="10"/>
    <s v="Xerox 1952"/>
    <n v="9.9600000000000009"/>
    <n v="2"/>
    <n v="0"/>
    <n v="4.6812000000000005"/>
  </r>
  <r>
    <n v="9889"/>
    <s v="CA-2015-127544"/>
    <x v="816"/>
    <d v="2015-08-12T00:00:00"/>
    <s v="Standard Class"/>
    <s v="RD-19585"/>
    <s v="Rob Dowd"/>
    <x v="0"/>
    <s v="United States"/>
    <s v="Utica"/>
    <x v="15"/>
    <n v="13501"/>
    <x v="3"/>
    <s v="TEC-AC-10000736"/>
    <x v="2"/>
    <x v="11"/>
    <s v="Logitech G600 MMO Gaming Mouse"/>
    <n v="79.989999999999995"/>
    <n v="1"/>
    <n v="0"/>
    <n v="28.796399999999998"/>
  </r>
  <r>
    <n v="9890"/>
    <s v="CA-2017-166499"/>
    <x v="498"/>
    <d v="2017-03-20T00:00:00"/>
    <s v="First Class"/>
    <s v="VG-21805"/>
    <s v="Vivek Grady"/>
    <x v="1"/>
    <s v="United States"/>
    <s v="Lakewood"/>
    <x v="30"/>
    <n v="8701"/>
    <x v="3"/>
    <s v="OFF-AR-10002467"/>
    <x v="1"/>
    <x v="6"/>
    <s v="Dixon Ticonderoga Pencils"/>
    <n v="8.94"/>
    <n v="3"/>
    <n v="0"/>
    <n v="2.4138000000000006"/>
  </r>
  <r>
    <n v="9891"/>
    <s v="US-2016-115441"/>
    <x v="197"/>
    <d v="2016-07-28T00:00:00"/>
    <s v="Second Class"/>
    <s v="SH-19975"/>
    <s v="Sally Hughsby"/>
    <x v="1"/>
    <s v="United States"/>
    <s v="Milwaukee"/>
    <x v="6"/>
    <n v="53209"/>
    <x v="2"/>
    <s v="OFF-PA-10004996"/>
    <x v="1"/>
    <x v="10"/>
    <s v="Speediset Carbonless Redi-Letter 7&quot; x 8 1/2&quot;"/>
    <n v="20.62"/>
    <n v="2"/>
    <n v="0"/>
    <n v="9.6913999999999998"/>
  </r>
  <r>
    <n v="9892"/>
    <s v="US-2016-115441"/>
    <x v="197"/>
    <d v="2016-07-28T00:00:00"/>
    <s v="Second Class"/>
    <s v="SH-19975"/>
    <s v="Sally Hughsby"/>
    <x v="1"/>
    <s v="United States"/>
    <s v="Milwaukee"/>
    <x v="6"/>
    <n v="53209"/>
    <x v="2"/>
    <s v="TEC-AC-10003116"/>
    <x v="2"/>
    <x v="11"/>
    <s v="Memorex Froggy Flash Drive 8 GB"/>
    <n v="124.25"/>
    <n v="7"/>
    <n v="0"/>
    <n v="48.457499999999996"/>
  </r>
  <r>
    <n v="9893"/>
    <s v="US-2016-115441"/>
    <x v="197"/>
    <d v="2016-07-28T00:00:00"/>
    <s v="Second Class"/>
    <s v="SH-19975"/>
    <s v="Sally Hughsby"/>
    <x v="1"/>
    <s v="United States"/>
    <s v="Milwaukee"/>
    <x v="6"/>
    <n v="53209"/>
    <x v="2"/>
    <s v="TEC-PH-10002262"/>
    <x v="2"/>
    <x v="7"/>
    <s v="LG Electronics Tone+ HBS-730 Bluetooth Headset"/>
    <n v="297.55"/>
    <n v="5"/>
    <n v="0"/>
    <n v="83.314000000000021"/>
  </r>
  <r>
    <n v="9894"/>
    <s v="US-2016-115441"/>
    <x v="197"/>
    <d v="2016-07-28T00:00:00"/>
    <s v="Second Class"/>
    <s v="SH-19975"/>
    <s v="Sally Hughsby"/>
    <x v="1"/>
    <s v="United States"/>
    <s v="Milwaukee"/>
    <x v="6"/>
    <n v="53209"/>
    <x v="2"/>
    <s v="FUR-CH-10004626"/>
    <x v="0"/>
    <x v="1"/>
    <s v="Office Star Flex Back Scooter Chair with Aluminum Finish Frame"/>
    <n v="403.56"/>
    <n v="4"/>
    <n v="0"/>
    <n v="96.854399999999998"/>
  </r>
  <r>
    <n v="9895"/>
    <s v="US-2016-115441"/>
    <x v="197"/>
    <d v="2016-07-28T00:00:00"/>
    <s v="Second Class"/>
    <s v="SH-19975"/>
    <s v="Sally Hughsby"/>
    <x v="1"/>
    <s v="United States"/>
    <s v="Milwaukee"/>
    <x v="6"/>
    <n v="53209"/>
    <x v="2"/>
    <s v="FUR-FU-10001756"/>
    <x v="0"/>
    <x v="5"/>
    <s v="Eldon Expressions Desk Accessory, Wood Photo Frame, Mahogany"/>
    <n v="95.199999999999989"/>
    <n v="5"/>
    <n v="0"/>
    <n v="27.60799999999999"/>
  </r>
  <r>
    <n v="9896"/>
    <s v="CA-2014-115049"/>
    <x v="467"/>
    <d v="2014-10-01T00:00:00"/>
    <s v="Standard Class"/>
    <s v="MM-17920"/>
    <s v="Michael Moore"/>
    <x v="0"/>
    <s v="United States"/>
    <s v="Chicago"/>
    <x v="10"/>
    <n v="60623"/>
    <x v="2"/>
    <s v="TEC-AC-10004859"/>
    <x v="2"/>
    <x v="11"/>
    <s v="Maxell Pro 80 Minute CD-R, 10/Pack"/>
    <n v="153.82400000000001"/>
    <n v="11"/>
    <n v="0.2"/>
    <n v="38.456000000000003"/>
  </r>
  <r>
    <n v="9897"/>
    <s v="CA-2014-156342"/>
    <x v="1103"/>
    <d v="2014-06-20T00:00:00"/>
    <s v="Second Class"/>
    <s v="JF-15415"/>
    <s v="Jennifer Ferguson"/>
    <x v="0"/>
    <s v="United States"/>
    <s v="Chicago"/>
    <x v="10"/>
    <n v="60653"/>
    <x v="2"/>
    <s v="OFF-PA-10001725"/>
    <x v="1"/>
    <x v="10"/>
    <s v="Xerox 1892"/>
    <n v="62.015999999999998"/>
    <n v="2"/>
    <n v="0.2"/>
    <n v="22.480800000000002"/>
  </r>
  <r>
    <n v="9898"/>
    <s v="CA-2016-112830"/>
    <x v="112"/>
    <d v="2016-06-10T00:00:00"/>
    <s v="Standard Class"/>
    <s v="LP-17095"/>
    <s v="Liz Preis"/>
    <x v="0"/>
    <s v="United States"/>
    <s v="Fairfield"/>
    <x v="24"/>
    <n v="45014"/>
    <x v="3"/>
    <s v="FUR-FU-10004306"/>
    <x v="0"/>
    <x v="5"/>
    <s v="Electrix Halogen Magnifier Lamp"/>
    <n v="466.32000000000005"/>
    <n v="3"/>
    <n v="0.2"/>
    <n v="34.97399999999999"/>
  </r>
  <r>
    <n v="9899"/>
    <s v="CA-2016-112830"/>
    <x v="112"/>
    <d v="2016-06-10T00:00:00"/>
    <s v="Standard Class"/>
    <s v="LP-17095"/>
    <s v="Liz Preis"/>
    <x v="0"/>
    <s v="United States"/>
    <s v="Fairfield"/>
    <x v="24"/>
    <n v="45014"/>
    <x v="3"/>
    <s v="FUR-FU-10004845"/>
    <x v="0"/>
    <x v="5"/>
    <s v="Deflect-o EconoMat Nonstudded, No Bevel Mat"/>
    <n v="82.64"/>
    <n v="2"/>
    <n v="0.2"/>
    <n v="0"/>
  </r>
  <r>
    <n v="9900"/>
    <s v="US-2014-117380"/>
    <x v="1176"/>
    <d v="2014-04-03T00:00:00"/>
    <s v="Standard Class"/>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s v="Standard Class"/>
    <s v="SC-20845"/>
    <s v="Sung Chung"/>
    <x v="0"/>
    <s v="United States"/>
    <s v="Louisville"/>
    <x v="22"/>
    <n v="80027"/>
    <x v="1"/>
    <s v="FUR-FU-10001037"/>
    <x v="0"/>
    <x v="5"/>
    <s v="DAX Charcoal/Nickel-Tone Document Frame, 5 x 7"/>
    <n v="22.752000000000002"/>
    <n v="3"/>
    <n v="0.2"/>
    <n v="7.1099999999999994"/>
  </r>
  <r>
    <n v="9903"/>
    <s v="CA-2017-117646"/>
    <x v="170"/>
    <d v="2017-08-25T00:00:00"/>
    <s v="Standard Class"/>
    <s v="SC-20845"/>
    <s v="Sung Chung"/>
    <x v="0"/>
    <s v="United States"/>
    <s v="Louisville"/>
    <x v="22"/>
    <n v="80027"/>
    <x v="1"/>
    <s v="OFF-PA-10001950"/>
    <x v="1"/>
    <x v="10"/>
    <s v="Southworth 25% Cotton Antique Laid Paper &amp; Envelopes"/>
    <n v="6.6720000000000006"/>
    <n v="1"/>
    <n v="0.2"/>
    <n v="2.0849999999999991"/>
  </r>
  <r>
    <n v="9904"/>
    <s v="CA-2014-122609"/>
    <x v="607"/>
    <d v="2014-11-18T00:00:00"/>
    <s v="Standard Class"/>
    <s v="DP-13000"/>
    <s v="Darren Powers"/>
    <x v="0"/>
    <s v="United States"/>
    <s v="Carrollton"/>
    <x v="5"/>
    <n v="75007"/>
    <x v="2"/>
    <s v="FUR-FU-10004587"/>
    <x v="0"/>
    <x v="5"/>
    <s v="GE General Use Halogen Bulbs, 100 Watts, 1 Bulb per Pack"/>
    <n v="25.128000000000004"/>
    <n v="3"/>
    <n v="0.6"/>
    <n v="-6.9101999999999997"/>
  </r>
  <r>
    <n v="9905"/>
    <s v="CA-2014-122609"/>
    <x v="607"/>
    <d v="2014-11-18T00:00:00"/>
    <s v="Standard Class"/>
    <s v="DP-13000"/>
    <s v="Darren Powers"/>
    <x v="0"/>
    <s v="United States"/>
    <s v="Carrollton"/>
    <x v="5"/>
    <n v="75007"/>
    <x v="2"/>
    <s v="TEC-AC-10002567"/>
    <x v="2"/>
    <x v="11"/>
    <s v="Logitech G602 Wireless Gaming Mouse"/>
    <n v="127.98399999999999"/>
    <n v="2"/>
    <n v="0.2"/>
    <n v="25.596799999999998"/>
  </r>
  <r>
    <n v="9906"/>
    <s v="US-2015-129007"/>
    <x v="1023"/>
    <d v="2015-09-15T00:00:00"/>
    <s v="First Class"/>
    <s v="KD-16615"/>
    <s v="Ken Dana"/>
    <x v="1"/>
    <s v="United States"/>
    <s v="Anaheim"/>
    <x v="1"/>
    <n v="92804"/>
    <x v="1"/>
    <s v="FUR-FU-10004973"/>
    <x v="0"/>
    <x v="5"/>
    <s v="Flat Face Poster Frame"/>
    <n v="131.88"/>
    <n v="7"/>
    <n v="0"/>
    <n v="55.389600000000002"/>
  </r>
  <r>
    <n v="9907"/>
    <s v="US-2015-129007"/>
    <x v="1023"/>
    <d v="2015-09-15T00:00:00"/>
    <s v="First Class"/>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s v="First Class"/>
    <s v="KD-16615"/>
    <s v="Ken Dana"/>
    <x v="1"/>
    <s v="United States"/>
    <s v="Anaheim"/>
    <x v="1"/>
    <n v="92804"/>
    <x v="1"/>
    <s v="FUR-CH-10000155"/>
    <x v="0"/>
    <x v="1"/>
    <s v="Global Comet Stacking Armless Chair"/>
    <n v="717.72"/>
    <n v="3"/>
    <n v="0.2"/>
    <n v="71.77200000000002"/>
  </r>
  <r>
    <n v="9909"/>
    <s v="US-2015-129007"/>
    <x v="1023"/>
    <d v="2015-09-15T00:00:00"/>
    <s v="First Class"/>
    <s v="KD-16615"/>
    <s v="Ken Dana"/>
    <x v="1"/>
    <s v="United States"/>
    <s v="Anaheim"/>
    <x v="1"/>
    <n v="92804"/>
    <x v="1"/>
    <s v="FUR-FU-10002379"/>
    <x v="0"/>
    <x v="5"/>
    <s v="Eldon Econocleat Chair Mats for Low Pile Carpets"/>
    <n v="207.35"/>
    <n v="5"/>
    <n v="0"/>
    <n v="24.881999999999991"/>
  </r>
  <r>
    <n v="9910"/>
    <s v="US-2015-129007"/>
    <x v="1023"/>
    <d v="2015-09-15T00:00:00"/>
    <s v="First Class"/>
    <s v="KD-16615"/>
    <s v="Ken Dana"/>
    <x v="1"/>
    <s v="United States"/>
    <s v="Anaheim"/>
    <x v="1"/>
    <n v="92804"/>
    <x v="1"/>
    <s v="FUR-FU-10004018"/>
    <x v="0"/>
    <x v="5"/>
    <s v="Tensor Computer Mounted Lamp"/>
    <n v="44.67"/>
    <n v="3"/>
    <n v="0"/>
    <n v="12.060900000000002"/>
  </r>
  <r>
    <n v="9911"/>
    <s v="US-2015-129007"/>
    <x v="1023"/>
    <d v="2015-09-15T00:00:00"/>
    <s v="First Class"/>
    <s v="KD-16615"/>
    <s v="Ken Dana"/>
    <x v="1"/>
    <s v="United States"/>
    <s v="Anaheim"/>
    <x v="1"/>
    <n v="92804"/>
    <x v="1"/>
    <s v="OFF-PA-10000994"/>
    <x v="1"/>
    <x v="10"/>
    <s v="Xerox 1915"/>
    <n v="209.7"/>
    <n v="2"/>
    <n v="0"/>
    <n v="100.65599999999999"/>
  </r>
  <r>
    <n v="9912"/>
    <s v="US-2014-157231"/>
    <x v="267"/>
    <d v="2014-04-09T00:00:00"/>
    <s v="Standard Class"/>
    <s v="RP-19855"/>
    <s v="Roy Phan"/>
    <x v="1"/>
    <s v="United States"/>
    <s v="Richmond"/>
    <x v="0"/>
    <n v="40475"/>
    <x v="0"/>
    <s v="OFF-BI-10002852"/>
    <x v="1"/>
    <x v="8"/>
    <s v="Ibico Standard Transparent Covers"/>
    <n v="115.36"/>
    <n v="7"/>
    <n v="0"/>
    <n v="56.526400000000002"/>
  </r>
  <r>
    <n v="9913"/>
    <s v="CA-2015-132388"/>
    <x v="998"/>
    <d v="2015-10-12T00:00:00"/>
    <s v="First Class"/>
    <s v="KN-16390"/>
    <s v="Katherine Nockton"/>
    <x v="1"/>
    <s v="United States"/>
    <s v="Santa Barbara"/>
    <x v="1"/>
    <n v="93101"/>
    <x v="1"/>
    <s v="FUR-CH-10001714"/>
    <x v="0"/>
    <x v="1"/>
    <s v="Global Leather &amp; Oak Executive Chair, Burgundy"/>
    <n v="362.13599999999997"/>
    <n v="3"/>
    <n v="0.2"/>
    <n v="-54.320399999999978"/>
  </r>
  <r>
    <n v="9914"/>
    <s v="CA-2015-132388"/>
    <x v="998"/>
    <d v="2015-10-12T00:00:00"/>
    <s v="First Class"/>
    <s v="KN-16390"/>
    <s v="Katherine Nockton"/>
    <x v="1"/>
    <s v="United States"/>
    <s v="Santa Barbara"/>
    <x v="1"/>
    <n v="93101"/>
    <x v="1"/>
    <s v="OFF-LA-10000414"/>
    <x v="1"/>
    <x v="2"/>
    <s v="Avery 503"/>
    <n v="31.049999999999997"/>
    <n v="3"/>
    <n v="0"/>
    <n v="14.904"/>
  </r>
  <r>
    <n v="9915"/>
    <s v="CA-2017-160927"/>
    <x v="926"/>
    <d v="2017-01-31T00:00:00"/>
    <s v="Second Class"/>
    <s v="TM-21010"/>
    <s v="Tamara Manning"/>
    <x v="0"/>
    <s v="United States"/>
    <s v="Marion"/>
    <x v="23"/>
    <n v="52302"/>
    <x v="2"/>
    <s v="OFF-PA-10003848"/>
    <x v="1"/>
    <x v="10"/>
    <s v="Xerox 1997"/>
    <n v="12.96"/>
    <n v="2"/>
    <n v="0"/>
    <n v="6.2208000000000006"/>
  </r>
  <r>
    <n v="9916"/>
    <s v="CA-2017-160927"/>
    <x v="926"/>
    <d v="2017-01-31T00:00:00"/>
    <s v="Second Class"/>
    <s v="TM-21010"/>
    <s v="Tamara Manning"/>
    <x v="0"/>
    <s v="United States"/>
    <s v="Marion"/>
    <x v="23"/>
    <n v="52302"/>
    <x v="2"/>
    <s v="OFF-PA-10000176"/>
    <x v="1"/>
    <x v="10"/>
    <s v="Xerox 1887"/>
    <n v="94.85"/>
    <n v="5"/>
    <n v="0"/>
    <n v="45.527999999999992"/>
  </r>
  <r>
    <n v="9917"/>
    <s v="CA-2017-160927"/>
    <x v="926"/>
    <d v="2017-01-31T00:00:00"/>
    <s v="Second Class"/>
    <s v="TM-21010"/>
    <s v="Tamara Manning"/>
    <x v="0"/>
    <s v="United States"/>
    <s v="Marion"/>
    <x v="23"/>
    <n v="52302"/>
    <x v="2"/>
    <s v="OFF-ST-10001590"/>
    <x v="1"/>
    <x v="4"/>
    <s v="Tenex Personal Project File with Scoop Front Design, Black"/>
    <n v="13.48"/>
    <n v="1"/>
    <n v="0"/>
    <n v="3.5047999999999995"/>
  </r>
  <r>
    <n v="9918"/>
    <s v="CA-2017-160927"/>
    <x v="926"/>
    <d v="2017-01-31T00:00:00"/>
    <s v="Second Class"/>
    <s v="TM-21010"/>
    <s v="Tamara Manning"/>
    <x v="0"/>
    <s v="United States"/>
    <s v="Marion"/>
    <x v="23"/>
    <n v="52302"/>
    <x v="2"/>
    <s v="FUR-FU-10000010"/>
    <x v="0"/>
    <x v="5"/>
    <s v="DAX Value U-Channel Document Frames, Easel Back"/>
    <n v="14.91"/>
    <n v="3"/>
    <n v="0"/>
    <n v="4.6220999999999997"/>
  </r>
  <r>
    <n v="9919"/>
    <s v="CA-2015-105508"/>
    <x v="496"/>
    <d v="2015-09-29T00:00:00"/>
    <s v="Standard Class"/>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s v="Standard Class"/>
    <s v="MY-18295"/>
    <s v="Muhammed Yedwab"/>
    <x v="1"/>
    <s v="United States"/>
    <s v="Bryan"/>
    <x v="5"/>
    <n v="77803"/>
    <x v="2"/>
    <s v="FUR-CH-10000863"/>
    <x v="0"/>
    <x v="1"/>
    <s v="Novimex Swivel Fabric Task Chair"/>
    <n v="528.42999999999995"/>
    <n v="5"/>
    <n v="0.3"/>
    <n v="-143.43099999999998"/>
  </r>
  <r>
    <n v="9921"/>
    <s v="CA-2016-149272"/>
    <x v="543"/>
    <d v="2016-03-19T00:00:00"/>
    <s v="Standard Class"/>
    <s v="MY-18295"/>
    <s v="Muhammed Yedwab"/>
    <x v="1"/>
    <s v="United States"/>
    <s v="Bryan"/>
    <x v="5"/>
    <n v="77803"/>
    <x v="2"/>
    <s v="OFF-BI-10004233"/>
    <x v="1"/>
    <x v="8"/>
    <s v="GBC Pre-Punched Binding Paper, Plastic, White, 8-1/2&quot; x 11&quot;"/>
    <n v="22.385999999999996"/>
    <n v="7"/>
    <n v="0.8"/>
    <n v="-35.817600000000013"/>
  </r>
  <r>
    <n v="9922"/>
    <s v="CA-2014-111360"/>
    <x v="156"/>
    <d v="2014-11-30T00:00:00"/>
    <s v="Standard Class"/>
    <s v="AT-10435"/>
    <s v="Alyssa Tate"/>
    <x v="2"/>
    <s v="United States"/>
    <s v="Akron"/>
    <x v="24"/>
    <n v="44312"/>
    <x v="3"/>
    <s v="OFF-BI-10003350"/>
    <x v="1"/>
    <x v="8"/>
    <s v="Acco Expandable Hanging Binders"/>
    <n v="5.7420000000000009"/>
    <n v="3"/>
    <n v="0.7"/>
    <n v="-4.5935999999999986"/>
  </r>
  <r>
    <n v="9923"/>
    <s v="US-2017-162124"/>
    <x v="636"/>
    <d v="2017-05-10T00:00:00"/>
    <s v="Standard Class"/>
    <s v="JF-15490"/>
    <s v="Jeremy Farry"/>
    <x v="0"/>
    <s v="United States"/>
    <s v="Chicago"/>
    <x v="10"/>
    <n v="60653"/>
    <x v="2"/>
    <s v="TEC-AC-10001990"/>
    <x v="2"/>
    <x v="11"/>
    <s v="Kensington Orbit Wireless Mobile Trackball for PC and Mac"/>
    <n v="191.96800000000002"/>
    <n v="4"/>
    <n v="0.2"/>
    <n v="28.79519999999998"/>
  </r>
  <r>
    <n v="9924"/>
    <s v="CA-2015-159534"/>
    <x v="305"/>
    <d v="2015-03-23T00:00:00"/>
    <s v="First Class"/>
    <s v="DH-13075"/>
    <s v="Dave Hallsten"/>
    <x v="1"/>
    <s v="United States"/>
    <s v="New York City"/>
    <x v="15"/>
    <n v="10035"/>
    <x v="3"/>
    <s v="OFF-BI-10003982"/>
    <x v="1"/>
    <x v="8"/>
    <s v="Wilson Jones Century Plastic Molded Ring Binders"/>
    <n v="49.847999999999999"/>
    <n v="3"/>
    <n v="0.2"/>
    <n v="16.823699999999999"/>
  </r>
  <r>
    <n v="9925"/>
    <s v="CA-2015-159534"/>
    <x v="305"/>
    <d v="2015-03-23T00:00:00"/>
    <s v="First Class"/>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s v="First Class"/>
    <s v="DH-13075"/>
    <s v="Dave Hallsten"/>
    <x v="1"/>
    <s v="United States"/>
    <s v="New York City"/>
    <x v="15"/>
    <n v="10035"/>
    <x v="3"/>
    <s v="OFF-BI-10003656"/>
    <x v="1"/>
    <x v="8"/>
    <s v="Fellowes PB200 Plastic Comb Binding Machine"/>
    <n v="1087.9360000000001"/>
    <n v="8"/>
    <n v="0.2"/>
    <n v="353.5791999999999"/>
  </r>
  <r>
    <n v="9927"/>
    <s v="CA-2015-159534"/>
    <x v="305"/>
    <d v="2015-03-23T00:00:00"/>
    <s v="First Class"/>
    <s v="DH-13075"/>
    <s v="Dave Hallsten"/>
    <x v="1"/>
    <s v="United States"/>
    <s v="New York City"/>
    <x v="15"/>
    <n v="10035"/>
    <x v="3"/>
    <s v="TEC-PH-10002310"/>
    <x v="2"/>
    <x v="7"/>
    <s v="Panasonic KX T7731-B Digital phone"/>
    <n v="199.98"/>
    <n v="2"/>
    <n v="0"/>
    <n v="53.994599999999991"/>
  </r>
  <r>
    <n v="9928"/>
    <s v="CA-2015-159534"/>
    <x v="305"/>
    <d v="2015-03-23T00:00:00"/>
    <s v="First Class"/>
    <s v="DH-13075"/>
    <s v="Dave Hallsten"/>
    <x v="1"/>
    <s v="United States"/>
    <s v="New York City"/>
    <x v="15"/>
    <n v="10035"/>
    <x v="3"/>
    <s v="OFF-ST-10001172"/>
    <x v="1"/>
    <x v="4"/>
    <s v="Tennsco Lockers, Sand"/>
    <n v="83.92"/>
    <n v="4"/>
    <n v="0"/>
    <n v="20.140799999999999"/>
  </r>
  <r>
    <n v="9929"/>
    <s v="CA-2016-129630"/>
    <x v="913"/>
    <d v="2016-09-04T00:00:00"/>
    <s v="Same Day"/>
    <s v="IM-15055"/>
    <s v="Ionia McGrath"/>
    <x v="0"/>
    <s v="United States"/>
    <s v="San Francisco"/>
    <x v="1"/>
    <n v="94122"/>
    <x v="1"/>
    <s v="FUR-FU-10000260"/>
    <x v="0"/>
    <x v="5"/>
    <s v="6&quot; Cubicle Wall Clock, Black"/>
    <n v="24.27"/>
    <n v="3"/>
    <n v="0"/>
    <n v="8.7371999999999996"/>
  </r>
  <r>
    <n v="9930"/>
    <s v="CA-2016-129630"/>
    <x v="913"/>
    <d v="2016-09-04T00:00:00"/>
    <s v="Same Day"/>
    <s v="IM-15055"/>
    <s v="Ionia McGrath"/>
    <x v="0"/>
    <s v="United States"/>
    <s v="San Francisco"/>
    <x v="1"/>
    <n v="94122"/>
    <x v="1"/>
    <s v="TEC-CO-10003763"/>
    <x v="2"/>
    <x v="16"/>
    <s v="Canon PC1060 Personal Laser Copier"/>
    <n v="2799.9600000000005"/>
    <n v="5"/>
    <n v="0.2"/>
    <n v="944.98649999999986"/>
  </r>
  <r>
    <n v="9931"/>
    <s v="CA-2015-104948"/>
    <x v="50"/>
    <d v="2015-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s v="Standard Class"/>
    <s v="KH-16510"/>
    <s v="Keith Herrera"/>
    <x v="0"/>
    <s v="United States"/>
    <s v="San Bernardino"/>
    <x v="1"/>
    <n v="92404"/>
    <x v="1"/>
    <s v="FUR-BO-10004357"/>
    <x v="0"/>
    <x v="0"/>
    <s v="O'Sullivan Living Dimensions 3-Shelf Bookcases"/>
    <n v="683.33199999999999"/>
    <n v="4"/>
    <n v="0.15"/>
    <n v="-40.196000000000055"/>
  </r>
  <r>
    <n v="9933"/>
    <s v="CA-2015-104948"/>
    <x v="50"/>
    <d v="2015-11-17T00:00:00"/>
    <s v="Standard Class"/>
    <s v="KH-16510"/>
    <s v="Keith Herrera"/>
    <x v="0"/>
    <s v="United States"/>
    <s v="San Bernardino"/>
    <x v="1"/>
    <n v="92404"/>
    <x v="1"/>
    <s v="OFF-PA-10004610"/>
    <x v="1"/>
    <x v="10"/>
    <s v="Xerox 1900"/>
    <n v="29.96"/>
    <n v="7"/>
    <n v="0"/>
    <n v="13.481999999999998"/>
  </r>
  <r>
    <n v="9934"/>
    <s v="CA-2014-166555"/>
    <x v="384"/>
    <d v="2014-07-14T00:00:00"/>
    <s v="First Class"/>
    <s v="JK-15205"/>
    <s v="Jamie Kunitz"/>
    <x v="0"/>
    <s v="United States"/>
    <s v="Niagara Falls"/>
    <x v="15"/>
    <n v="14304"/>
    <x v="3"/>
    <s v="TEC-PH-10004912"/>
    <x v="2"/>
    <x v="7"/>
    <s v="Cisco SPA112 2 Port Phone Adapter"/>
    <n v="164.85000000000002"/>
    <n v="3"/>
    <n v="0"/>
    <n v="47.806499999999993"/>
  </r>
  <r>
    <n v="9935"/>
    <s v="CA-2016-114405"/>
    <x v="281"/>
    <d v="2016-04-12T00:00:00"/>
    <s v="Standard Class"/>
    <s v="AS-10240"/>
    <s v="Alan Shonely"/>
    <x v="0"/>
    <s v="United States"/>
    <s v="Philadelphia"/>
    <x v="9"/>
    <n v="19120"/>
    <x v="3"/>
    <s v="OFF-AP-10003278"/>
    <x v="1"/>
    <x v="9"/>
    <s v="Belkin 7-Outlet SurgeMaster Home Series"/>
    <n v="33.528000000000006"/>
    <n v="3"/>
    <n v="0.2"/>
    <n v="2.5146000000000015"/>
  </r>
  <r>
    <n v="9936"/>
    <s v="CA-2016-114405"/>
    <x v="281"/>
    <d v="2016-04-12T00:00:00"/>
    <s v="Standard Class"/>
    <s v="AS-10240"/>
    <s v="Alan Shonely"/>
    <x v="0"/>
    <s v="United States"/>
    <s v="Philadelphia"/>
    <x v="9"/>
    <n v="19120"/>
    <x v="3"/>
    <s v="OFF-ST-10001627"/>
    <x v="1"/>
    <x v="4"/>
    <s v="Eldon Jumbo ProFile Portable File Boxes Graphite/Black"/>
    <n v="36.744"/>
    <n v="3"/>
    <n v="0.2"/>
    <n v="3.6744000000000039"/>
  </r>
  <r>
    <n v="9937"/>
    <s v="CA-2017-132955"/>
    <x v="92"/>
    <d v="2017-06-28T00:00:00"/>
    <s v="Standard Class"/>
    <s v="SC-20575"/>
    <s v="Sonia Cooley"/>
    <x v="0"/>
    <s v="United States"/>
    <s v="Cranston"/>
    <x v="34"/>
    <n v="2920"/>
    <x v="3"/>
    <s v="OFF-BI-10002735"/>
    <x v="1"/>
    <x v="8"/>
    <s v="GBC Prestige Therm-A-Bind Covers"/>
    <n v="102.93"/>
    <n v="3"/>
    <n v="0"/>
    <n v="48.377100000000006"/>
  </r>
  <r>
    <n v="9938"/>
    <s v="CA-2016-164889"/>
    <x v="1234"/>
    <d v="2016-06-06T00:00:00"/>
    <s v="Second Class"/>
    <s v="CP-12340"/>
    <s v="Christine Phan"/>
    <x v="1"/>
    <s v="United States"/>
    <s v="Los Angeles"/>
    <x v="1"/>
    <n v="90049"/>
    <x v="1"/>
    <s v="FUR-TA-10001676"/>
    <x v="0"/>
    <x v="3"/>
    <s v="Hon 61000 Series Interactive Training Tables"/>
    <n v="71.088000000000008"/>
    <n v="2"/>
    <n v="0.2"/>
    <n v="-1.7772000000000041"/>
  </r>
  <r>
    <n v="9939"/>
    <s v="CA-2016-169824"/>
    <x v="939"/>
    <d v="2016-12-17T00:00:00"/>
    <s v="Standard Class"/>
    <s v="NS-18640"/>
    <s v="Noel Staavos"/>
    <x v="1"/>
    <s v="United States"/>
    <s v="New York City"/>
    <x v="15"/>
    <n v="10009"/>
    <x v="3"/>
    <s v="FUR-FU-10004864"/>
    <x v="0"/>
    <x v="5"/>
    <s v="Eldon 500 Class Desk Accessories"/>
    <n v="60.35"/>
    <n v="5"/>
    <n v="0"/>
    <n v="19.915500000000002"/>
  </r>
  <r>
    <n v="9940"/>
    <s v="CA-2016-169824"/>
    <x v="939"/>
    <d v="2016-12-17T00:00:00"/>
    <s v="Standard Class"/>
    <s v="NS-18640"/>
    <s v="Noel Staavos"/>
    <x v="1"/>
    <s v="United States"/>
    <s v="New York City"/>
    <x v="15"/>
    <n v="10009"/>
    <x v="3"/>
    <s v="OFF-SU-10000952"/>
    <x v="1"/>
    <x v="14"/>
    <s v="Fiskars Home &amp; Office Scissors"/>
    <n v="35.520000000000003"/>
    <n v="4"/>
    <n v="0"/>
    <n v="9.9456000000000024"/>
  </r>
  <r>
    <n v="9941"/>
    <s v="CA-2016-169824"/>
    <x v="939"/>
    <d v="2016-12-17T00:00:00"/>
    <s v="Standard Class"/>
    <s v="NS-18640"/>
    <s v="Noel Staavos"/>
    <x v="1"/>
    <s v="United States"/>
    <s v="New York City"/>
    <x v="15"/>
    <n v="10009"/>
    <x v="3"/>
    <s v="OFF-AR-10000462"/>
    <x v="1"/>
    <x v="6"/>
    <s v="Sanford Pocket Accent Highlighters"/>
    <n v="11.200000000000001"/>
    <n v="7"/>
    <n v="0"/>
    <n v="4.8160000000000007"/>
  </r>
  <r>
    <n v="9942"/>
    <s v="CA-2017-164028"/>
    <x v="221"/>
    <d v="2017-11-30T00:00:00"/>
    <s v="Standard Class"/>
    <s v="JL-15835"/>
    <s v="John Lee"/>
    <x v="0"/>
    <s v="United States"/>
    <s v="San Francisco"/>
    <x v="1"/>
    <n v="94122"/>
    <x v="1"/>
    <s v="TEC-AC-10001772"/>
    <x v="2"/>
    <x v="11"/>
    <s v="Memorex Mini Travel Drive 16 GB USB 2.0 Flash Drive"/>
    <n v="223.58"/>
    <n v="14"/>
    <n v="0"/>
    <n v="87.196200000000005"/>
  </r>
  <r>
    <n v="9943"/>
    <s v="CA-2014-143371"/>
    <x v="129"/>
    <d v="2015-01-03T00:00:00"/>
    <s v="Standard Class"/>
    <s v="MD-17350"/>
    <s v="Maribeth Dona"/>
    <x v="0"/>
    <s v="United States"/>
    <s v="Anaheim"/>
    <x v="1"/>
    <n v="92804"/>
    <x v="1"/>
    <s v="OFF-ST-10001128"/>
    <x v="1"/>
    <x v="4"/>
    <s v="Carina Mini System Audio Rack, Model AR050B"/>
    <n v="998.82"/>
    <n v="9"/>
    <n v="0"/>
    <n v="29.964600000000061"/>
  </r>
  <r>
    <n v="9944"/>
    <s v="CA-2014-143371"/>
    <x v="129"/>
    <d v="2015-01-03T00:00:00"/>
    <s v="Standard Class"/>
    <s v="MD-17350"/>
    <s v="Maribeth Dona"/>
    <x v="0"/>
    <s v="United States"/>
    <s v="Anaheim"/>
    <x v="1"/>
    <n v="92804"/>
    <x v="1"/>
    <s v="OFF-SU-10002537"/>
    <x v="1"/>
    <x v="14"/>
    <s v="Acme Box Cutter Scissors"/>
    <n v="51.150000000000006"/>
    <n v="5"/>
    <n v="0"/>
    <n v="13.299000000000003"/>
  </r>
  <r>
    <n v="9945"/>
    <s v="CA-2015-145415"/>
    <x v="1235"/>
    <d v="2015-04-17T00:00:00"/>
    <s v="Second Class"/>
    <s v="RD-19660"/>
    <s v="Robert Dilbeck"/>
    <x v="2"/>
    <s v="United States"/>
    <s v="Seattle"/>
    <x v="4"/>
    <n v="98103"/>
    <x v="1"/>
    <s v="OFF-ST-10000419"/>
    <x v="1"/>
    <x v="4"/>
    <s v="Rogers Jumbo File, Granite"/>
    <n v="40.74"/>
    <n v="3"/>
    <n v="0"/>
    <n v="0.4073999999999991"/>
  </r>
  <r>
    <n v="9946"/>
    <s v="CA-2014-111157"/>
    <x v="1086"/>
    <d v="2014-03-06T00:00:00"/>
    <s v="Standard Class"/>
    <s v="NH-18610"/>
    <s v="Nicole Hansen"/>
    <x v="1"/>
    <s v="United States"/>
    <s v="Philadelphia"/>
    <x v="9"/>
    <n v="19120"/>
    <x v="3"/>
    <s v="OFF-PA-10000327"/>
    <x v="1"/>
    <x v="10"/>
    <s v="Xerox 1971"/>
    <n v="3.4240000000000004"/>
    <n v="1"/>
    <n v="0.2"/>
    <n v="1.0699999999999996"/>
  </r>
  <r>
    <n v="9947"/>
    <s v="CA-2014-111157"/>
    <x v="1086"/>
    <d v="2014-03-06T00:00:00"/>
    <s v="Standard Class"/>
    <s v="NH-18610"/>
    <s v="Nicole Hansen"/>
    <x v="1"/>
    <s v="United States"/>
    <s v="Philadelphia"/>
    <x v="9"/>
    <n v="19120"/>
    <x v="3"/>
    <s v="TEC-AC-10004353"/>
    <x v="2"/>
    <x v="11"/>
    <s v="Hypercom P1300 Pinpad"/>
    <n v="151.20000000000002"/>
    <n v="3"/>
    <n v="0.2"/>
    <n v="32.130000000000003"/>
  </r>
  <r>
    <n v="9948"/>
    <s v="CA-2017-121559"/>
    <x v="702"/>
    <d v="2017-06-03T00:00:00"/>
    <s v="Second Class"/>
    <s v="HW-14935"/>
    <s v="Helen Wasserman"/>
    <x v="1"/>
    <s v="United States"/>
    <s v="Indianapolis"/>
    <x v="14"/>
    <n v="46203"/>
    <x v="2"/>
    <s v="FUR-CH-10003746"/>
    <x v="0"/>
    <x v="1"/>
    <s v="Hon 4070 Series Pagoda Round Back Stacking Chairs"/>
    <n v="1925.88"/>
    <n v="6"/>
    <n v="0"/>
    <n v="539.24639999999999"/>
  </r>
  <r>
    <n v="9949"/>
    <s v="CA-2017-121559"/>
    <x v="702"/>
    <d v="2017-06-03T00:00:00"/>
    <s v="Second Class"/>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s v="Second Class"/>
    <s v="HW-14935"/>
    <s v="Helen Wasserman"/>
    <x v="1"/>
    <s v="United States"/>
    <s v="Indianapolis"/>
    <x v="14"/>
    <n v="46203"/>
    <x v="2"/>
    <s v="TEC-AC-10004568"/>
    <x v="2"/>
    <x v="11"/>
    <s v="Maxell LTO Ultrium - 800 GB"/>
    <n v="83.97"/>
    <n v="3"/>
    <n v="0"/>
    <n v="15.954299999999993"/>
  </r>
  <r>
    <n v="9951"/>
    <s v="CA-2017-121559"/>
    <x v="702"/>
    <d v="2017-06-03T00:00:00"/>
    <s v="Second Class"/>
    <s v="HW-14935"/>
    <s v="Helen Wasserman"/>
    <x v="1"/>
    <s v="United States"/>
    <s v="Indianapolis"/>
    <x v="14"/>
    <n v="46203"/>
    <x v="2"/>
    <s v="TEC-AC-10001714"/>
    <x v="2"/>
    <x v="11"/>
    <s v="Logitech MX Performance Wireless Mouse"/>
    <n v="39.89"/>
    <n v="1"/>
    <n v="0"/>
    <n v="14.7593"/>
  </r>
  <r>
    <n v="9952"/>
    <s v="CA-2017-121559"/>
    <x v="702"/>
    <d v="2017-06-03T00:00:00"/>
    <s v="Second Class"/>
    <s v="HW-14935"/>
    <s v="Helen Wasserman"/>
    <x v="1"/>
    <s v="United States"/>
    <s v="Indianapolis"/>
    <x v="14"/>
    <n v="46203"/>
    <x v="2"/>
    <s v="OFF-BI-10002072"/>
    <x v="1"/>
    <x v="8"/>
    <s v="Cardinal Slant-D Ring Binders"/>
    <n v="17.38"/>
    <n v="2"/>
    <n v="0"/>
    <n v="8.69"/>
  </r>
  <r>
    <n v="9953"/>
    <s v="CA-2015-141593"/>
    <x v="639"/>
    <d v="2015-12-16T00:00:00"/>
    <s v="Second Class"/>
    <s v="DB-12970"/>
    <s v="Darren Budd"/>
    <x v="1"/>
    <s v="United States"/>
    <s v="Los Angeles"/>
    <x v="1"/>
    <n v="90045"/>
    <x v="1"/>
    <s v="OFF-BI-10001153"/>
    <x v="1"/>
    <x v="8"/>
    <s v="Ibico Recycled Grain-Textured Covers"/>
    <n v="55.264000000000003"/>
    <n v="2"/>
    <n v="0.2"/>
    <n v="20.723999999999997"/>
  </r>
  <r>
    <n v="9954"/>
    <s v="CA-2015-141593"/>
    <x v="639"/>
    <d v="2015-12-16T00:00:00"/>
    <s v="Second Class"/>
    <s v="DB-12970"/>
    <s v="Darren Budd"/>
    <x v="1"/>
    <s v="United States"/>
    <s v="Los Angeles"/>
    <x v="1"/>
    <n v="90045"/>
    <x v="1"/>
    <s v="OFF-PA-10004983"/>
    <x v="1"/>
    <x v="10"/>
    <s v="Xerox 23"/>
    <n v="6.48"/>
    <n v="1"/>
    <n v="0"/>
    <n v="3.1104000000000003"/>
  </r>
  <r>
    <n v="9955"/>
    <s v="CA-2015-141593"/>
    <x v="639"/>
    <d v="2015-12-16T00:00:00"/>
    <s v="Second Class"/>
    <s v="DB-12970"/>
    <s v="Darren Budd"/>
    <x v="1"/>
    <s v="United States"/>
    <s v="Los Angeles"/>
    <x v="1"/>
    <n v="90045"/>
    <x v="1"/>
    <s v="OFF-BI-10000948"/>
    <x v="1"/>
    <x v="8"/>
    <s v="GBC Laser Imprintable Binding System Covers, Desert Sand"/>
    <n v="34.248000000000005"/>
    <n v="3"/>
    <n v="0.2"/>
    <n v="11.558699999999998"/>
  </r>
  <r>
    <n v="9956"/>
    <s v="CA-2015-141593"/>
    <x v="639"/>
    <d v="2015-12-16T00:00:00"/>
    <s v="Second Class"/>
    <s v="DB-12970"/>
    <s v="Darren Budd"/>
    <x v="1"/>
    <s v="United States"/>
    <s v="Los Angeles"/>
    <x v="1"/>
    <n v="90045"/>
    <x v="1"/>
    <s v="FUR-TA-10002622"/>
    <x v="0"/>
    <x v="3"/>
    <s v="Bush Andora Conference Table, Maple/Graphite Gray Finish"/>
    <n v="273.56799999999998"/>
    <n v="2"/>
    <n v="0.2"/>
    <n v="10.258800000000008"/>
  </r>
  <r>
    <n v="9957"/>
    <s v="US-2014-143287"/>
    <x v="7"/>
    <d v="2014-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s v="Standard Class"/>
    <s v="KN-16705"/>
    <s v="Kristina Nunn"/>
    <x v="2"/>
    <s v="United States"/>
    <s v="New Rochelle"/>
    <x v="15"/>
    <n v="10801"/>
    <x v="3"/>
    <s v="OFF-PA-10004039"/>
    <x v="1"/>
    <x v="10"/>
    <s v="Xerox 1882"/>
    <n v="223.92"/>
    <n v="4"/>
    <n v="0"/>
    <n v="109.7208"/>
  </r>
  <r>
    <n v="9959"/>
    <s v="US-2014-143287"/>
    <x v="7"/>
    <d v="2014-11-17T00:00:00"/>
    <s v="Standard Class"/>
    <s v="KN-16705"/>
    <s v="Kristina Nunn"/>
    <x v="2"/>
    <s v="United States"/>
    <s v="New Rochelle"/>
    <x v="15"/>
    <n v="10801"/>
    <x v="3"/>
    <s v="OFF-SU-10001574"/>
    <x v="1"/>
    <x v="14"/>
    <s v="Acme Value Line Scissors"/>
    <n v="7.3"/>
    <n v="2"/>
    <n v="0"/>
    <n v="2.1899999999999995"/>
  </r>
  <r>
    <n v="9960"/>
    <s v="CA-2017-137421"/>
    <x v="833"/>
    <d v="2017-10-11T00:00:00"/>
    <s v="Standard Class"/>
    <s v="AJ-10945"/>
    <s v="Ashley Jarboe"/>
    <x v="0"/>
    <s v="United States"/>
    <s v="Chandler"/>
    <x v="16"/>
    <n v="85224"/>
    <x v="1"/>
    <s v="OFF-AR-10001761"/>
    <x v="1"/>
    <x v="6"/>
    <s v="Avery Hi-Liter Smear-Safe Highlighters"/>
    <n v="9.3439999999999994"/>
    <n v="2"/>
    <n v="0.2"/>
    <n v="1.8687999999999998"/>
  </r>
  <r>
    <n v="9961"/>
    <s v="CA-2017-141446"/>
    <x v="118"/>
    <d v="2017-09-18T00:00:00"/>
    <s v="Second Class"/>
    <s v="CL-12700"/>
    <s v="Craig Leslie"/>
    <x v="2"/>
    <s v="United States"/>
    <s v="Florence"/>
    <x v="0"/>
    <n v="41042"/>
    <x v="0"/>
    <s v="TEC-AC-10002305"/>
    <x v="2"/>
    <x v="11"/>
    <s v="KeyTronic E03601U1 - Keyboard - Beige"/>
    <n v="18"/>
    <n v="1"/>
    <n v="0"/>
    <n v="3.2399999999999984"/>
  </r>
  <r>
    <n v="9962"/>
    <s v="CA-2015-168088"/>
    <x v="531"/>
    <d v="2015-03-22T00:00:00"/>
    <s v="First Class"/>
    <s v="CM-12655"/>
    <s v="Corinna Mitchell"/>
    <x v="2"/>
    <s v="United States"/>
    <s v="Houston"/>
    <x v="5"/>
    <n v="77041"/>
    <x v="2"/>
    <s v="OFF-PA-10000675"/>
    <x v="1"/>
    <x v="10"/>
    <s v="Xerox 1919"/>
    <n v="65.584000000000003"/>
    <n v="2"/>
    <n v="0.2"/>
    <n v="23.7742"/>
  </r>
  <r>
    <n v="9963"/>
    <s v="CA-2015-168088"/>
    <x v="531"/>
    <d v="2015-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s v="Same Day"/>
    <s v="AS-10240"/>
    <s v="Alan Shonely"/>
    <x v="0"/>
    <s v="United States"/>
    <s v="Philadelphia"/>
    <x v="9"/>
    <n v="19140"/>
    <x v="3"/>
    <s v="OFF-PA-10003072"/>
    <x v="1"/>
    <x v="10"/>
    <s v="Eureka Recycled Copy Paper 8 1/2&quot; x 11&quot;, Ream"/>
    <n v="10.368000000000002"/>
    <n v="2"/>
    <n v="0.2"/>
    <n v="3.6288"/>
  </r>
  <r>
    <n v="9965"/>
    <s v="CA-2016-146374"/>
    <x v="5"/>
    <d v="2016-12-10T00:00:00"/>
    <s v="Second Class"/>
    <s v="HE-14800"/>
    <s v="Harold Engle"/>
    <x v="1"/>
    <s v="United States"/>
    <s v="Newark"/>
    <x v="13"/>
    <n v="19711"/>
    <x v="3"/>
    <s v="FUR-FU-10002671"/>
    <x v="0"/>
    <x v="5"/>
    <s v="Electrix 20W Halogen Replacement Bulb for Zoom-In Desk Lamp"/>
    <n v="13.4"/>
    <n v="1"/>
    <n v="0"/>
    <n v="6.4319999999999995"/>
  </r>
  <r>
    <n v="9966"/>
    <s v="CA-2016-146374"/>
    <x v="5"/>
    <d v="2016-12-10T00:00:00"/>
    <s v="Second Class"/>
    <s v="HE-14800"/>
    <s v="Harold Engle"/>
    <x v="1"/>
    <s v="United States"/>
    <s v="Newark"/>
    <x v="13"/>
    <n v="19711"/>
    <x v="3"/>
    <s v="OFF-PA-10000349"/>
    <x v="1"/>
    <x v="10"/>
    <s v="Easy-staple paper"/>
    <n v="4.9800000000000004"/>
    <n v="1"/>
    <n v="0"/>
    <n v="2.3406000000000002"/>
  </r>
  <r>
    <n v="9967"/>
    <s v="CA-2016-146374"/>
    <x v="5"/>
    <d v="2016-12-10T00:00:00"/>
    <s v="Second Class"/>
    <s v="HE-14800"/>
    <s v="Harold Engle"/>
    <x v="1"/>
    <s v="United States"/>
    <s v="Newark"/>
    <x v="13"/>
    <n v="19711"/>
    <x v="3"/>
    <s v="OFF-EN-10004483"/>
    <x v="1"/>
    <x v="12"/>
    <s v="#10 White Business Envelopes,4 1/8 x 9 1/2"/>
    <n v="109.69"/>
    <n v="7"/>
    <n v="0"/>
    <n v="51.554299999999991"/>
  </r>
  <r>
    <n v="9968"/>
    <s v="CA-2017-153871"/>
    <x v="157"/>
    <d v="2017-12-17T00:00:00"/>
    <s v="Standard Class"/>
    <s v="RB-19435"/>
    <s v="Richard Bierner"/>
    <x v="0"/>
    <s v="United States"/>
    <s v="Plainfield"/>
    <x v="30"/>
    <n v="7060"/>
    <x v="3"/>
    <s v="OFF-BI-10004209"/>
    <x v="1"/>
    <x v="8"/>
    <s v="Fellowes Twister Kit, Gray/Clear, 3/pkg"/>
    <n v="40.199999999999996"/>
    <n v="5"/>
    <n v="0"/>
    <n v="18.089999999999996"/>
  </r>
  <r>
    <n v="9969"/>
    <s v="CA-2017-153871"/>
    <x v="157"/>
    <d v="2017-12-17T00:00:00"/>
    <s v="Standard Class"/>
    <s v="RB-19435"/>
    <s v="Richard Bierner"/>
    <x v="0"/>
    <s v="United States"/>
    <s v="Plainfield"/>
    <x v="30"/>
    <n v="7060"/>
    <x v="3"/>
    <s v="OFF-BI-10004600"/>
    <x v="1"/>
    <x v="8"/>
    <s v="Ibico Ibimaster 300 Manual Binding System"/>
    <n v="735.98"/>
    <n v="2"/>
    <n v="0"/>
    <n v="331.19099999999997"/>
  </r>
  <r>
    <n v="9970"/>
    <s v="CA-2017-153871"/>
    <x v="157"/>
    <d v="2017-12-17T00:00:00"/>
    <s v="Standard Class"/>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s v="Standard Class"/>
    <s v="MP-17470"/>
    <s v="Mark Packer"/>
    <x v="2"/>
    <s v="United States"/>
    <s v="Smyrna"/>
    <x v="32"/>
    <n v="30080"/>
    <x v="0"/>
    <s v="OFF-BI-10002867"/>
    <x v="1"/>
    <x v="8"/>
    <s v="GBC Recycled Regency Composition Covers"/>
    <n v="119.56"/>
    <n v="2"/>
    <n v="0"/>
    <n v="54.997599999999991"/>
  </r>
  <r>
    <n v="9972"/>
    <s v="CA-2015-103772"/>
    <x v="1141"/>
    <d v="2015-07-02T00:00:00"/>
    <s v="Standard Class"/>
    <s v="MP-17470"/>
    <s v="Mark Packer"/>
    <x v="2"/>
    <s v="United States"/>
    <s v="Smyrna"/>
    <x v="32"/>
    <n v="30080"/>
    <x v="0"/>
    <s v="OFF-AR-10000538"/>
    <x v="1"/>
    <x v="6"/>
    <s v="Boston Model 1800 Electric Pencil Sharpener, Gray"/>
    <n v="140.75"/>
    <n v="5"/>
    <n v="0"/>
    <n v="42.22499999999998"/>
  </r>
  <r>
    <n v="9973"/>
    <s v="CA-2016-130225"/>
    <x v="108"/>
    <d v="2016-09-17T00:00:00"/>
    <s v="Standard Class"/>
    <s v="RC-19960"/>
    <s v="Ryan Crowe"/>
    <x v="0"/>
    <s v="United States"/>
    <s v="Houston"/>
    <x v="5"/>
    <n v="77041"/>
    <x v="2"/>
    <s v="OFF-EN-10000056"/>
    <x v="1"/>
    <x v="12"/>
    <s v="Cameo Buff Policy Envelopes"/>
    <n v="99.567999999999998"/>
    <n v="2"/>
    <n v="0.2"/>
    <n v="33.604199999999992"/>
  </r>
  <r>
    <n v="9974"/>
    <s v="US-2016-103674"/>
    <x v="409"/>
    <d v="2016-12-10T00:00:00"/>
    <s v="Standard Class"/>
    <s v="AP-10720"/>
    <s v="Anne Pryor"/>
    <x v="2"/>
    <s v="United States"/>
    <s v="Los Angeles"/>
    <x v="1"/>
    <n v="90032"/>
    <x v="1"/>
    <s v="TEC-PH-10004080"/>
    <x v="2"/>
    <x v="7"/>
    <s v="Avaya 5410 Digital phone"/>
    <n v="271.95999999999998"/>
    <n v="5"/>
    <n v="0.2"/>
    <n v="27.195999999999998"/>
  </r>
  <r>
    <n v="9975"/>
    <s v="US-2016-103674"/>
    <x v="409"/>
    <d v="2016-12-10T00:00:00"/>
    <s v="Standard Class"/>
    <s v="AP-10720"/>
    <s v="Anne Pryor"/>
    <x v="2"/>
    <s v="United States"/>
    <s v="Los Angeles"/>
    <x v="1"/>
    <n v="90032"/>
    <x v="1"/>
    <s v="OFF-AR-10004752"/>
    <x v="1"/>
    <x v="6"/>
    <s v="Blackstonian Pencils"/>
    <n v="18.689999999999998"/>
    <n v="7"/>
    <n v="0"/>
    <n v="5.2332000000000001"/>
  </r>
  <r>
    <n v="9976"/>
    <s v="US-2016-103674"/>
    <x v="409"/>
    <d v="2016-12-10T00:00:00"/>
    <s v="Standard Class"/>
    <s v="AP-10720"/>
    <s v="Anne Pryor"/>
    <x v="2"/>
    <s v="United States"/>
    <s v="Los Angeles"/>
    <x v="1"/>
    <n v="90032"/>
    <x v="1"/>
    <s v="OFF-PA-10000743"/>
    <x v="1"/>
    <x v="10"/>
    <s v="Xerox 1977"/>
    <n v="13.36"/>
    <n v="2"/>
    <n v="0"/>
    <n v="6.4127999999999998"/>
  </r>
  <r>
    <n v="9977"/>
    <s v="US-2016-103674"/>
    <x v="409"/>
    <d v="2016-12-10T00:00:00"/>
    <s v="Standard Class"/>
    <s v="AP-10720"/>
    <s v="Anne Pryor"/>
    <x v="2"/>
    <s v="United States"/>
    <s v="Los Angeles"/>
    <x v="1"/>
    <n v="90032"/>
    <x v="1"/>
    <s v="TEC-PH-10002496"/>
    <x v="2"/>
    <x v="7"/>
    <s v="Cisco SPA301"/>
    <n v="249.58400000000003"/>
    <n v="2"/>
    <n v="0.2"/>
    <n v="31.197999999999986"/>
  </r>
  <r>
    <n v="9978"/>
    <s v="US-2016-103674"/>
    <x v="409"/>
    <d v="2016-12-10T00:00:00"/>
    <s v="Standard Class"/>
    <s v="AP-10720"/>
    <s v="Anne Pryor"/>
    <x v="2"/>
    <s v="United States"/>
    <s v="Los Angeles"/>
    <x v="1"/>
    <n v="90032"/>
    <x v="1"/>
    <s v="OFF-FA-10003467"/>
    <x v="1"/>
    <x v="13"/>
    <s v="Alliance Big Bands Rubber Bands, 12/Pack"/>
    <n v="13.86"/>
    <n v="7"/>
    <n v="0"/>
    <n v="0"/>
  </r>
  <r>
    <n v="9979"/>
    <s v="US-2016-103674"/>
    <x v="409"/>
    <d v="2016-12-10T00:00:00"/>
    <s v="Standard Class"/>
    <s v="AP-10720"/>
    <s v="Anne Pryor"/>
    <x v="2"/>
    <s v="United States"/>
    <s v="Los Angeles"/>
    <x v="1"/>
    <n v="90032"/>
    <x v="1"/>
    <s v="OFF-BI-10003727"/>
    <x v="1"/>
    <x v="8"/>
    <s v="Avery Durable Slant Ring Binders With Label Holder"/>
    <n v="13.375999999999999"/>
    <n v="4"/>
    <n v="0.2"/>
    <n v="4.6815999999999995"/>
  </r>
  <r>
    <n v="9980"/>
    <s v="US-2016-103674"/>
    <x v="409"/>
    <d v="2016-12-10T00:00:00"/>
    <s v="Standard Class"/>
    <s v="AP-10720"/>
    <s v="Anne Pryor"/>
    <x v="2"/>
    <s v="United States"/>
    <s v="Los Angeles"/>
    <x v="1"/>
    <n v="90032"/>
    <x v="1"/>
    <s v="OFF-BI-10002026"/>
    <x v="1"/>
    <x v="8"/>
    <s v="Ibico Recycled Linen-Style Covers"/>
    <n v="437.47200000000009"/>
    <n v="14"/>
    <n v="0.2"/>
    <n v="153.11519999999999"/>
  </r>
  <r>
    <n v="9981"/>
    <s v="US-2015-151435"/>
    <x v="684"/>
    <d v="2015-09-09T00:00:00"/>
    <s v="Second Class"/>
    <s v="SW-20455"/>
    <s v="Shaun Weien"/>
    <x v="0"/>
    <s v="United States"/>
    <s v="Lafayette"/>
    <x v="28"/>
    <n v="70506"/>
    <x v="0"/>
    <s v="FUR-TA-10001039"/>
    <x v="0"/>
    <x v="3"/>
    <s v="KI Adjustable-Height Table"/>
    <n v="85.98"/>
    <n v="1"/>
    <n v="0"/>
    <n v="22.354800000000004"/>
  </r>
  <r>
    <n v="9982"/>
    <s v="CA-2017-163566"/>
    <x v="646"/>
    <d v="2017-08-06T00:00:00"/>
    <s v="First Class"/>
    <s v="TB-21055"/>
    <s v="Ted Butterfield"/>
    <x v="0"/>
    <s v="United States"/>
    <s v="Fairfield"/>
    <x v="24"/>
    <n v="45014"/>
    <x v="3"/>
    <s v="OFF-LA-10004484"/>
    <x v="1"/>
    <x v="2"/>
    <s v="Avery 476"/>
    <n v="16.520000000000003"/>
    <n v="5"/>
    <n v="0.2"/>
    <n v="5.368999999999998"/>
  </r>
  <r>
    <n v="9983"/>
    <s v="US-2016-157728"/>
    <x v="897"/>
    <d v="2016-09-28T00:00:00"/>
    <s v="Standard Class"/>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s v="Standard Class"/>
    <s v="RC-19960"/>
    <s v="Ryan Crowe"/>
    <x v="0"/>
    <s v="United States"/>
    <s v="Grand Rapids"/>
    <x v="12"/>
    <n v="49505"/>
    <x v="2"/>
    <s v="TEC-PH-10001305"/>
    <x v="2"/>
    <x v="7"/>
    <s v="Panasonic KX TS208W Corded phone"/>
    <n v="97.98"/>
    <n v="2"/>
    <n v="0"/>
    <n v="27.434400000000011"/>
  </r>
  <r>
    <n v="9985"/>
    <s v="CA-2015-100251"/>
    <x v="961"/>
    <d v="2015-05-23T00:00:00"/>
    <s v="Standard Class"/>
    <s v="DV-13465"/>
    <s v="Dianna Vittorini"/>
    <x v="0"/>
    <s v="United States"/>
    <s v="Long Beach"/>
    <x v="15"/>
    <n v="11561"/>
    <x v="3"/>
    <s v="OFF-LA-10003766"/>
    <x v="1"/>
    <x v="2"/>
    <s v="Self-Adhesive Removable Labels"/>
    <n v="31.5"/>
    <n v="10"/>
    <n v="0"/>
    <n v="15.120000000000001"/>
  </r>
  <r>
    <n v="9986"/>
    <s v="CA-2015-100251"/>
    <x v="961"/>
    <d v="2015-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s v="Standard Class"/>
    <s v="ML-17410"/>
    <s v="Maris LaWare"/>
    <x v="0"/>
    <s v="United States"/>
    <s v="Los Angeles"/>
    <x v="1"/>
    <n v="90008"/>
    <x v="1"/>
    <s v="TEC-AC-10003399"/>
    <x v="2"/>
    <x v="11"/>
    <s v="Memorex Mini Travel Drive 64 GB USB 2.0 Flash Drive"/>
    <n v="36.24"/>
    <n v="1"/>
    <n v="0"/>
    <n v="15.220800000000001"/>
  </r>
  <r>
    <n v="9988"/>
    <s v="CA-2017-163629"/>
    <x v="701"/>
    <d v="2017-11-21T00:00:00"/>
    <s v="Standard Class"/>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s v="Standard Class"/>
    <s v="RA-19885"/>
    <s v="Ruben Ausman"/>
    <x v="1"/>
    <s v="United States"/>
    <s v="Athens"/>
    <x v="32"/>
    <n v="30605"/>
    <x v="0"/>
    <s v="TEC-PH-10004006"/>
    <x v="2"/>
    <x v="7"/>
    <s v="Panasonic KX - TS880B Telephone"/>
    <n v="206.1"/>
    <n v="5"/>
    <n v="0"/>
    <n v="55.647000000000006"/>
  </r>
  <r>
    <n v="9990"/>
    <s v="CA-2014-110422"/>
    <x v="1236"/>
    <d v="2014-01-23T00:00:00"/>
    <s v="Second Class"/>
    <s v="TB-21400"/>
    <s v="Tom Boeckenhauer"/>
    <x v="0"/>
    <s v="United States"/>
    <s v="Miami"/>
    <x v="2"/>
    <n v="33180"/>
    <x v="0"/>
    <s v="FUR-FU-10001889"/>
    <x v="0"/>
    <x v="5"/>
    <s v="Ultra Door Pull Handle"/>
    <n v="25.248000000000001"/>
    <n v="3"/>
    <n v="0.2"/>
    <n v="4.1027999999999993"/>
  </r>
  <r>
    <n v="9991"/>
    <s v="CA-2017-121258"/>
    <x v="425"/>
    <d v="2017-03-03T00:00:00"/>
    <s v="Standard Class"/>
    <s v="DB-13060"/>
    <s v="Dave Brooks"/>
    <x v="0"/>
    <s v="United States"/>
    <s v="Costa Mesa"/>
    <x v="1"/>
    <n v="92627"/>
    <x v="1"/>
    <s v="FUR-FU-10000747"/>
    <x v="0"/>
    <x v="5"/>
    <s v="Tenex B1-RE Series Chair Mats for Low Pile Carpets"/>
    <n v="91.96"/>
    <n v="2"/>
    <n v="0"/>
    <n v="15.633199999999988"/>
  </r>
  <r>
    <n v="9992"/>
    <s v="CA-2017-121258"/>
    <x v="425"/>
    <d v="2017-03-03T00:00:00"/>
    <s v="Standard Class"/>
    <s v="DB-13060"/>
    <s v="Dave Brooks"/>
    <x v="0"/>
    <s v="United States"/>
    <s v="Costa Mesa"/>
    <x v="1"/>
    <n v="92627"/>
    <x v="1"/>
    <s v="TEC-PH-10003645"/>
    <x v="2"/>
    <x v="7"/>
    <s v="Aastra 57i VoIP phone"/>
    <n v="258.57600000000002"/>
    <n v="2"/>
    <n v="0.2"/>
    <n v="19.393200000000007"/>
  </r>
  <r>
    <n v="9993"/>
    <s v="CA-2017-121258"/>
    <x v="425"/>
    <d v="2017-03-03T00:00:00"/>
    <s v="Standard Class"/>
    <s v="DB-13060"/>
    <s v="Dave Brooks"/>
    <x v="0"/>
    <s v="United States"/>
    <s v="Costa Mesa"/>
    <x v="1"/>
    <n v="92627"/>
    <x v="1"/>
    <s v="OFF-PA-10004041"/>
    <x v="1"/>
    <x v="10"/>
    <s v="It's Hot Message Books with Stickers, 2 3/4&quot; x 5&quot;"/>
    <n v="29.6"/>
    <n v="4"/>
    <n v="0"/>
    <n v="13.32"/>
  </r>
  <r>
    <n v="9994"/>
    <s v="CA-2017-119914"/>
    <x v="464"/>
    <d v="2017-05-09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KPI_by_month" cacheId="3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3:F17" firstHeaderRow="1" firstDataRow="2" firstDataCol="1"/>
  <pivotFields count="24">
    <pivotField compact="0" outline="0" showAll="0" includeNewItemsInFilter="1"/>
    <pivotField dataField="1"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dataField="1" compact="0" outline="0" showAll="0" includeNewItemsInFilter="1"/>
    <pivotField compact="0" outline="0" showAll="0" includeNewItemsInFilter="1">
      <items count="7">
        <item sd="0" x="0"/>
        <item x="1"/>
        <item sd="0" x="2"/>
        <item sd="0" x="3"/>
        <item sd="0" x="4"/>
        <item sd="0" x="5"/>
        <item t="default"/>
      </items>
    </pivotField>
    <pivotField compact="0" outline="0" showAll="0" includeNewItemsInFilter="1">
      <items count="7">
        <item h="1" sd="0" x="0"/>
        <item x="1"/>
        <item sd="0" x="2"/>
        <item sd="0" x="3"/>
        <item sd="0" x="4"/>
        <item h="1" sd="0" x="5"/>
        <item t="default"/>
      </items>
    </pivotField>
    <pivotField dataField="1" compact="0" outline="0" dragToRow="0" dragToCol="0" dragToPage="0" showAll="0" includeNewItemsInFilter="1" defaultSubtotal="0"/>
  </pivotFields>
  <rowFields count="1">
    <field x="2"/>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Sum of Sales" fld="17" baseField="0" baseItem="0" numFmtId="165"/>
    <dataField name="Sum of Profit" fld="20" baseField="0" baseItem="0" numFmtId="165"/>
    <dataField name="Sum of Quantity" fld="18" baseField="0" baseItem="0" numFmtId="166"/>
    <dataField name="Count of Order ID" fld="1" subtotal="count" baseField="0" baseItem="0" numFmtId="166"/>
    <dataField name="Sum of Profit Margin" fld="23" baseField="0" baseItem="0"/>
  </dataFields>
  <formats count="1">
    <format dxfId="110">
      <pivotArea outline="0" fieldPosition="0">
        <references count="1">
          <reference field="4294967294" count="1" selected="0">
            <x v="4"/>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rofit_margin" cacheId="3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3:F9" firstHeaderRow="1" firstDataRow="2" firstDataCol="1"/>
  <pivotFields count="24">
    <pivotField compact="0" outline="0" showAll="0" includeNewItemsInFilter="1"/>
    <pivotField dataField="1"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dataField="1" compact="0" outline="0" showAll="0" includeNewItemsInFilter="1"/>
    <pivotField compact="0" outline="0" showAll="0" includeNewItemsInFilter="1" defaultSubtotal="0"/>
    <pivotField axis="axisRow" compact="0" outline="0" showAll="0" includeNewItemsInFilter="1" defaultSubtotal="0">
      <items count="6">
        <item h="1" x="0"/>
        <item x="1"/>
        <item x="2"/>
        <item x="3"/>
        <item x="4"/>
        <item h="1" x="5"/>
      </items>
    </pivotField>
    <pivotField dataField="1" compact="0" outline="0" dragToRow="0" dragToCol="0" dragToPage="0" showAll="0" includeNewItemsInFilter="1" defaultSubtotal="0"/>
  </pivotFields>
  <rowFields count="1">
    <field x="22"/>
  </rowFields>
  <rowItems count="5">
    <i>
      <x v="1"/>
    </i>
    <i>
      <x v="2"/>
    </i>
    <i>
      <x v="3"/>
    </i>
    <i>
      <x v="4"/>
    </i>
    <i t="grand">
      <x/>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 ID" fld="1" subtotal="count" baseField="0" baseItem="0"/>
    <dataField name="Sum of Profit Margin" fld="23"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Sales and profit" cacheId="3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6">
  <location ref="A3:D53" firstHeaderRow="1" firstDataRow="2" firstDataCol="2"/>
  <pivotFields count="24">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defaultSubtotal="0">
      <items count="6">
        <item sd="0" x="0"/>
        <item x="1"/>
        <item sd="0" x="2"/>
        <item sd="0" x="3"/>
        <item sd="0" x="4"/>
        <item sd="0" x="5"/>
      </items>
    </pivotField>
    <pivotField axis="axisRow" compact="0" outline="0" showAll="0" includeNewItemsInFilter="1" defaultSubtotal="0">
      <items count="6">
        <item h="1" sd="0" x="0"/>
        <item x="1"/>
        <item x="2"/>
        <item x="3"/>
        <item x="4"/>
        <item h="1" sd="0" x="5"/>
      </items>
    </pivotField>
    <pivotField compact="0" outline="0" dragToRow="0" dragToCol="0" dragToPage="0" showAll="0" includeNewItemsInFilter="1" defaultSubtotal="0"/>
  </pivotFields>
  <rowFields count="2">
    <field x="22"/>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formats count="1">
    <format dxfId="109">
      <pivotArea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Map" cacheId="33"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3:B54"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axis="axisRow"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h="1" x="0"/>
        <item x="1"/>
        <item x="2"/>
        <item x="3"/>
        <item x="4"/>
        <item h="1" x="5"/>
      </items>
    </pivotField>
    <pivotField compact="0" outline="0" dragToRow="0" dragToCol="0" dragToPage="0" showAll="0" includeNewItemsInFilter="1"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B6FCD5-83EE-1540-B2DC-18BD394A9D97}" name="PivotTable6" cacheId="3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D17" firstHeaderRow="1" firstDataRow="2" firstDataCol="2"/>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defaultSubtotal="0"/>
    <pivotField axis="axisRow" compact="0" outline="0" showAll="0" includeNewItemsInFilter="1" defaultSubtotal="0">
      <items count="6">
        <item h="1" x="0"/>
        <item x="1"/>
        <item x="2"/>
        <item x="3"/>
        <item x="4"/>
        <item h="1" x="5"/>
      </items>
    </pivotField>
    <pivotField compact="0" outline="0" dragToRow="0" dragToCol="0" dragToPage="0" showAll="0" includeNewItemsInFilter="1" defaultSubtotal="0"/>
  </pivotFields>
  <rowFields count="2">
    <field x="22"/>
    <field x="7"/>
  </rowFields>
  <rowItems count="13">
    <i>
      <x v="1"/>
      <x/>
    </i>
    <i r="1">
      <x v="1"/>
    </i>
    <i r="1">
      <x v="2"/>
    </i>
    <i>
      <x v="2"/>
      <x/>
    </i>
    <i r="1">
      <x v="1"/>
    </i>
    <i r="1">
      <x v="2"/>
    </i>
    <i>
      <x v="3"/>
      <x/>
    </i>
    <i r="1">
      <x v="1"/>
    </i>
    <i r="1">
      <x v="2"/>
    </i>
    <i>
      <x v="4"/>
      <x/>
    </i>
    <i r="1">
      <x v="1"/>
    </i>
    <i r="1">
      <x v="2"/>
    </i>
    <i t="grand">
      <x/>
    </i>
  </rowItems>
  <colFields count="1">
    <field x="-2"/>
  </colFields>
  <colItems count="2">
    <i>
      <x/>
    </i>
    <i i="1">
      <x v="1"/>
    </i>
  </colItems>
  <dataFields count="2">
    <dataField name="Sum of Sales" fld="17" baseField="0" baseItem="0"/>
    <dataField name="Sum of Profit" fld="20" baseField="0" baseItem="0"/>
  </dataFields>
  <formats count="1">
    <format dxfId="105">
      <pivotArea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1F9158-EB76-624A-A838-02DF28C17AE4}" name="PivotTable8" cacheId="3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D3:E8"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defaultSubtotal="0"/>
    <pivotField compact="0" outline="0" showAll="0" includeNewItemsInFilter="1" defaultSubtotal="0">
      <items count="6">
        <item h="1" x="0"/>
        <item x="1"/>
        <item x="2"/>
        <item x="3"/>
        <item x="4"/>
        <item h="1" x="5"/>
      </items>
    </pivotField>
    <pivotField compact="0" outline="0" dragToRow="0" dragToCol="0" dragToPage="0" showAll="0" includeNewItemsInFilter="1" defaultSubtotal="0"/>
  </pivotFields>
  <rowFields count="1">
    <field x="14"/>
  </rowFields>
  <rowItems count="4">
    <i>
      <x/>
    </i>
    <i>
      <x v="1"/>
    </i>
    <i>
      <x v="2"/>
    </i>
    <i t="grand">
      <x/>
    </i>
  </rowItems>
  <colItems count="1">
    <i/>
  </colItems>
  <dataFields count="1">
    <dataField name="Sum of Profit" fld="20" baseField="0" baseItem="0" numFmtId="171"/>
  </dataFields>
  <formats count="1">
    <format dxfId="103">
      <pivotArea outline="0" fieldPosition="0"/>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5836C2-8214-8E4B-8F14-AF6E733B2063}" name="PivotTable7" cacheId="3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3:B8"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h="1" x="0"/>
        <item x="1"/>
        <item x="2"/>
        <item x="3"/>
        <item x="4"/>
        <item h="1" x="5"/>
      </items>
    </pivotField>
    <pivotField compact="0" outline="0" dragToRow="0" dragToCol="0" dragToPage="0" showAll="0" includeNewItemsInFilter="1" defaultSubtotal="0"/>
  </pivotFields>
  <rowFields count="1">
    <field x="14"/>
  </rowFields>
  <rowItems count="4">
    <i>
      <x/>
    </i>
    <i>
      <x v="1"/>
    </i>
    <i>
      <x v="2"/>
    </i>
    <i t="grand">
      <x/>
    </i>
  </rowItems>
  <colItems count="1">
    <i/>
  </colItems>
  <dataFields count="1">
    <dataField name="Sum of Sales" fld="17" baseField="0" baseItem="0" numFmtId="171"/>
  </dataFields>
  <formats count="1">
    <format dxfId="104">
      <pivotArea outline="0" fieldPosition="0"/>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8AAF8D-58AD-7040-943C-64CE1248B330}" name="Sub-Categroy" cacheId="33"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3:B22"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axis="axisRow" compact="0" outline="0" showAll="0" includeNewItemsIn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h="1" x="0"/>
        <item x="1"/>
        <item x="2"/>
        <item x="3"/>
        <item x="4"/>
        <item h="1" x="5"/>
      </items>
    </pivotField>
    <pivotField compact="0" outline="0" dragToRow="0" dragToCol="0" dragToPage="0" showAll="0" includeNewItemsInFilter="1" defaultSubtotal="0"/>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numFmtId="171"/>
  </dataFields>
  <formats count="1">
    <format dxfId="102">
      <pivotArea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BA6553-06E3-FA41-9ADA-D2E4A1418CF6}" sourceName="Region">
  <pivotTables>
    <pivotTable tabId="7" name="Sales and profit"/>
    <pivotTable tabId="10" name="PivotTable7"/>
    <pivotTable tabId="10" name="PivotTable8"/>
    <pivotTable tabId="5" name="KPI_by_month"/>
    <pivotTable tabId="8" name="Map"/>
    <pivotTable tabId="9" name="PivotTable6"/>
    <pivotTable tabId="11" name="Sub-Categroy"/>
    <pivotTable tabId="6" name="Profit_margin"/>
  </pivotTables>
  <data>
    <tabular pivotCacheId="196855262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C43ADE-14CC-CA4A-BD43-1AE955A5CBA6}" sourceName="Segment">
  <pivotTables>
    <pivotTable tabId="7" name="Sales and profit"/>
    <pivotTable tabId="10" name="PivotTable7"/>
    <pivotTable tabId="10" name="PivotTable8"/>
    <pivotTable tabId="5" name="KPI_by_month"/>
    <pivotTable tabId="8" name="Map"/>
    <pivotTable tabId="9" name="PivotTable6"/>
    <pivotTable tabId="11" name="Sub-Categroy"/>
    <pivotTable tabId="6" name="Profit_margin"/>
  </pivotTables>
  <data>
    <tabular pivotCacheId="196855262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208D65C-4718-A748-B60C-E485C6126864}" sourceName="Years">
  <pivotTables>
    <pivotTable tabId="7" name="Sales and profit"/>
    <pivotTable tabId="10" name="PivotTable7"/>
    <pivotTable tabId="10" name="PivotTable8"/>
    <pivotTable tabId="5" name="KPI_by_month"/>
    <pivotTable tabId="8" name="Map"/>
    <pivotTable tabId="9" name="PivotTable6"/>
    <pivotTable tabId="11" name="Sub-Categroy"/>
    <pivotTable tabId="6" name="Profit_margin"/>
  </pivotTables>
  <data>
    <tabular pivotCacheId="1968552625">
      <items count="6">
        <i x="1" s="1"/>
        <i x="2" s="1"/>
        <i x="3" s="1"/>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E9960A5-0EB8-7A40-832B-DCB2D8F04800}" cache="Slicer_Region" columnCount="2" style="SlicerStyleDark3" rowHeight="251883"/>
  <slicer name="Segment 1" xr10:uid="{6389E24B-3DEA-5542-B769-0A9A57D699BF}" cache="Slicer_Segment" style="SlicerStyleDark3" rowHeight="251883"/>
  <slicer name="Years 1" xr10:uid="{6851DFDE-E312-1646-AC2A-09905BC45075}" cache="Slicer_Years" style="SlicerStyleDark3"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F2BD17D-22EC-324D-90FF-CBA7C5284027}" cache="Slicer_Region" caption="Region" rowHeight="251883"/>
  <slicer name="Segment" xr10:uid="{F64619C2-722B-9B42-9CE6-447AAAE68CB2}" cache="Slicer_Segment" caption="Segment" rowHeight="251883"/>
  <slicer name="Years" xr10:uid="{FE45E406-5E72-094E-81DB-BAD9A7BCA873}" cache="Slicer_Year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headerRowDxfId="108">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107"/>
    <tableColumn id="4" xr3:uid="{00000000-0010-0000-0000-000004000000}" name="Ship Date" dataDxfId="106"/>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P34"/>
  <sheetViews>
    <sheetView topLeftCell="A21" workbookViewId="0">
      <selection activeCell="M46" sqref="M46"/>
    </sheetView>
  </sheetViews>
  <sheetFormatPr baseColWidth="10" defaultRowHeight="16" x14ac:dyDescent="0.2"/>
  <cols>
    <col min="1" max="1" width="12.6640625" bestFit="1" customWidth="1"/>
    <col min="2" max="2" width="11.83203125" bestFit="1" customWidth="1"/>
    <col min="3" max="3" width="12" bestFit="1" customWidth="1"/>
    <col min="4" max="4" width="14.5" bestFit="1" customWidth="1"/>
    <col min="5" max="5" width="15.33203125" bestFit="1" customWidth="1"/>
    <col min="6" max="6" width="18.5" bestFit="1" customWidth="1"/>
  </cols>
  <sheetData>
    <row r="3" spans="1:6" x14ac:dyDescent="0.2">
      <c r="A3" s="3"/>
      <c r="B3" s="7" t="s">
        <v>10964</v>
      </c>
      <c r="C3" s="4"/>
      <c r="D3" s="4"/>
      <c r="E3" s="4"/>
      <c r="F3" s="5"/>
    </row>
    <row r="4" spans="1:6" x14ac:dyDescent="0.2">
      <c r="A4" s="7" t="s">
        <v>10941</v>
      </c>
      <c r="B4" s="3" t="s">
        <v>10944</v>
      </c>
      <c r="C4" s="20" t="s">
        <v>10965</v>
      </c>
      <c r="D4" s="20" t="s">
        <v>10966</v>
      </c>
      <c r="E4" s="20" t="s">
        <v>10967</v>
      </c>
      <c r="F4" s="16" t="s">
        <v>10973</v>
      </c>
    </row>
    <row r="5" spans="1:6" x14ac:dyDescent="0.2">
      <c r="A5" s="10" t="s">
        <v>10949</v>
      </c>
      <c r="B5" s="17">
        <v>94924.835599999977</v>
      </c>
      <c r="C5" s="21">
        <v>9134.4460999999992</v>
      </c>
      <c r="D5" s="23">
        <v>1475</v>
      </c>
      <c r="E5" s="23">
        <v>381</v>
      </c>
      <c r="F5" s="36">
        <v>9.6228200367828726E-2</v>
      </c>
    </row>
    <row r="6" spans="1:6" x14ac:dyDescent="0.2">
      <c r="A6" s="11" t="s">
        <v>10950</v>
      </c>
      <c r="B6" s="18">
        <v>59751.251400000016</v>
      </c>
      <c r="C6" s="14">
        <v>10294.61069999999</v>
      </c>
      <c r="D6" s="24">
        <v>1067</v>
      </c>
      <c r="E6" s="24">
        <v>300</v>
      </c>
      <c r="F6" s="38">
        <v>0.17229113129503407</v>
      </c>
    </row>
    <row r="7" spans="1:6" x14ac:dyDescent="0.2">
      <c r="A7" s="11" t="s">
        <v>10951</v>
      </c>
      <c r="B7" s="18">
        <v>205005.48879999988</v>
      </c>
      <c r="C7" s="14">
        <v>28594.687200000015</v>
      </c>
      <c r="D7" s="24">
        <v>2564</v>
      </c>
      <c r="E7" s="24">
        <v>696</v>
      </c>
      <c r="F7" s="38">
        <v>0.13948254443029348</v>
      </c>
    </row>
    <row r="8" spans="1:6" x14ac:dyDescent="0.2">
      <c r="A8" s="11" t="s">
        <v>10952</v>
      </c>
      <c r="B8" s="18">
        <v>137762.12859999997</v>
      </c>
      <c r="C8" s="14">
        <v>11587.436299999994</v>
      </c>
      <c r="D8" s="24">
        <v>2447</v>
      </c>
      <c r="E8" s="24">
        <v>668</v>
      </c>
      <c r="F8" s="38">
        <v>8.4111913903746088E-2</v>
      </c>
    </row>
    <row r="9" spans="1:6" x14ac:dyDescent="0.2">
      <c r="A9" s="11" t="s">
        <v>10953</v>
      </c>
      <c r="B9" s="18">
        <v>155028.81169999993</v>
      </c>
      <c r="C9" s="14">
        <v>22411.307799999984</v>
      </c>
      <c r="D9" s="24">
        <v>2791</v>
      </c>
      <c r="E9" s="24">
        <v>735</v>
      </c>
      <c r="F9" s="38">
        <v>0.14456221107705228</v>
      </c>
    </row>
    <row r="10" spans="1:6" x14ac:dyDescent="0.2">
      <c r="A10" s="11" t="s">
        <v>10954</v>
      </c>
      <c r="B10" s="18">
        <v>152718.67930000013</v>
      </c>
      <c r="C10" s="14">
        <v>21285.795400000017</v>
      </c>
      <c r="D10" s="24">
        <v>2680</v>
      </c>
      <c r="E10" s="24">
        <v>717</v>
      </c>
      <c r="F10" s="38">
        <v>0.13937912177845815</v>
      </c>
    </row>
    <row r="11" spans="1:6" x14ac:dyDescent="0.2">
      <c r="A11" s="11" t="s">
        <v>10955</v>
      </c>
      <c r="B11" s="18">
        <v>147238.0970000003</v>
      </c>
      <c r="C11" s="14">
        <v>13832.66479999997</v>
      </c>
      <c r="D11" s="24">
        <v>2705</v>
      </c>
      <c r="E11" s="24">
        <v>710</v>
      </c>
      <c r="F11" s="38">
        <v>9.3947592924947546E-2</v>
      </c>
    </row>
    <row r="12" spans="1:6" x14ac:dyDescent="0.2">
      <c r="A12" s="11" t="s">
        <v>10956</v>
      </c>
      <c r="B12" s="18">
        <v>159044.06299999979</v>
      </c>
      <c r="C12" s="14">
        <v>21776.938399999985</v>
      </c>
      <c r="D12" s="24">
        <v>2784</v>
      </c>
      <c r="E12" s="24">
        <v>706</v>
      </c>
      <c r="F12" s="38">
        <v>0.13692393157737684</v>
      </c>
    </row>
    <row r="13" spans="1:6" x14ac:dyDescent="0.2">
      <c r="A13" s="11" t="s">
        <v>10957</v>
      </c>
      <c r="B13" s="18">
        <v>307649.94570000016</v>
      </c>
      <c r="C13" s="14">
        <v>36857.475300000027</v>
      </c>
      <c r="D13" s="24">
        <v>5062</v>
      </c>
      <c r="E13" s="24">
        <v>1383</v>
      </c>
      <c r="F13" s="38">
        <v>0.1198032888194981</v>
      </c>
    </row>
    <row r="14" spans="1:6" x14ac:dyDescent="0.2">
      <c r="A14" s="11" t="s">
        <v>10958</v>
      </c>
      <c r="B14" s="18">
        <v>200322.98470000012</v>
      </c>
      <c r="C14" s="14">
        <v>31784.04130000003</v>
      </c>
      <c r="D14" s="24">
        <v>3104</v>
      </c>
      <c r="E14" s="24">
        <v>819</v>
      </c>
      <c r="F14" s="38">
        <v>0.15866397631604384</v>
      </c>
    </row>
    <row r="15" spans="1:6" x14ac:dyDescent="0.2">
      <c r="A15" s="11" t="s">
        <v>10959</v>
      </c>
      <c r="B15" s="18">
        <v>352461.07100000011</v>
      </c>
      <c r="C15" s="14">
        <v>35468.426499999929</v>
      </c>
      <c r="D15" s="24">
        <v>5775</v>
      </c>
      <c r="E15" s="24">
        <v>1471</v>
      </c>
      <c r="F15" s="38">
        <v>0.10063076299282969</v>
      </c>
    </row>
    <row r="16" spans="1:6" x14ac:dyDescent="0.2">
      <c r="A16" s="11" t="s">
        <v>10960</v>
      </c>
      <c r="B16" s="18">
        <v>325293.50350000011</v>
      </c>
      <c r="C16" s="14">
        <v>43369.19190000002</v>
      </c>
      <c r="D16" s="24">
        <v>5419</v>
      </c>
      <c r="E16" s="24">
        <v>1408</v>
      </c>
      <c r="F16" s="38">
        <v>0.13332326478508971</v>
      </c>
    </row>
    <row r="17" spans="1:16" x14ac:dyDescent="0.2">
      <c r="A17" s="12" t="s">
        <v>10946</v>
      </c>
      <c r="B17" s="19">
        <v>2297200.8602999491</v>
      </c>
      <c r="C17" s="22">
        <v>286397.02169999946</v>
      </c>
      <c r="D17" s="25">
        <v>37873</v>
      </c>
      <c r="E17" s="25">
        <v>9994</v>
      </c>
      <c r="F17" s="40">
        <v>0.12467217240315857</v>
      </c>
    </row>
    <row r="21" spans="1:16" x14ac:dyDescent="0.2">
      <c r="A21" t="s">
        <v>10968</v>
      </c>
      <c r="B21" t="s">
        <v>3</v>
      </c>
      <c r="D21" t="s">
        <v>10968</v>
      </c>
      <c r="E21" t="s">
        <v>10969</v>
      </c>
      <c r="G21" t="s">
        <v>10968</v>
      </c>
      <c r="H21" t="s">
        <v>4</v>
      </c>
      <c r="J21" t="s">
        <v>10970</v>
      </c>
      <c r="K21" t="s">
        <v>10971</v>
      </c>
      <c r="O21" t="s">
        <v>10968</v>
      </c>
      <c r="P21" t="s">
        <v>10972</v>
      </c>
    </row>
    <row r="22" spans="1:16" x14ac:dyDescent="0.2">
      <c r="A22" s="1" t="str">
        <f>A5</f>
        <v>Jan</v>
      </c>
      <c r="B22" s="14">
        <f>GETPIVOTDATA("Sum of Sales",$A$3,"Order Date",A5)</f>
        <v>94924.835599999977</v>
      </c>
      <c r="D22" s="1" t="str">
        <f>A5</f>
        <v>Jan</v>
      </c>
      <c r="E22">
        <f>GETPIVOTDATA("Sum of Profit",$A$3,"Order Date",A5)</f>
        <v>9134.4460999999992</v>
      </c>
      <c r="G22" s="1" t="str">
        <f>A5</f>
        <v>Jan</v>
      </c>
      <c r="H22">
        <f>GETPIVOTDATA("Sum of Quantity",$A$3,"Order Date",A5)</f>
        <v>1475</v>
      </c>
      <c r="J22" s="1" t="str">
        <f>A5</f>
        <v>Jan</v>
      </c>
      <c r="K22">
        <f>GETPIVOTDATA("Count of Order ID",$A$3,"Order Date",A5)</f>
        <v>381</v>
      </c>
      <c r="O22" s="1" t="str">
        <f>A5</f>
        <v>Jan</v>
      </c>
      <c r="P22" s="30">
        <f>GETPIVOTDATA("Sum of Profit Margin",$A$3,"Order Date",A5)</f>
        <v>9.6228200367828726E-2</v>
      </c>
    </row>
    <row r="23" spans="1:16" x14ac:dyDescent="0.2">
      <c r="A23" s="1" t="str">
        <f t="shared" ref="A23:A34" si="0">A6</f>
        <v>Feb</v>
      </c>
      <c r="B23" s="14">
        <f t="shared" ref="B23:B33" si="1">GETPIVOTDATA("Sum of Sales",$A$3,"Order Date",A6)</f>
        <v>59751.251400000016</v>
      </c>
      <c r="D23" s="1" t="str">
        <f t="shared" ref="D23:D34" si="2">A6</f>
        <v>Feb</v>
      </c>
      <c r="E23">
        <f t="shared" ref="E23:E33" si="3">GETPIVOTDATA("Sum of Profit",$A$3,"Order Date",A6)</f>
        <v>10294.61069999999</v>
      </c>
      <c r="G23" s="1" t="str">
        <f t="shared" ref="G23:G34" si="4">A6</f>
        <v>Feb</v>
      </c>
      <c r="H23">
        <f t="shared" ref="H23:H33" si="5">GETPIVOTDATA("Sum of Quantity",$A$3,"Order Date",A6)</f>
        <v>1067</v>
      </c>
      <c r="J23" s="1" t="str">
        <f t="shared" ref="J23:J34" si="6">A6</f>
        <v>Feb</v>
      </c>
      <c r="K23">
        <f t="shared" ref="K23:K33" si="7">GETPIVOTDATA("Count of Order ID",$A$3,"Order Date",A6)</f>
        <v>300</v>
      </c>
      <c r="O23" s="1" t="str">
        <f t="shared" ref="O23:O34" si="8">A6</f>
        <v>Feb</v>
      </c>
      <c r="P23" s="30">
        <f t="shared" ref="P23:P33" si="9">GETPIVOTDATA("Sum of Profit Margin",$A$3,"Order Date",A6)</f>
        <v>0.17229113129503407</v>
      </c>
    </row>
    <row r="24" spans="1:16" x14ac:dyDescent="0.2">
      <c r="A24" s="1" t="str">
        <f t="shared" si="0"/>
        <v>Mar</v>
      </c>
      <c r="B24" s="14">
        <f t="shared" si="1"/>
        <v>205005.48879999988</v>
      </c>
      <c r="D24" s="1" t="str">
        <f t="shared" si="2"/>
        <v>Mar</v>
      </c>
      <c r="E24">
        <f t="shared" si="3"/>
        <v>28594.687200000015</v>
      </c>
      <c r="G24" s="1" t="str">
        <f t="shared" si="4"/>
        <v>Mar</v>
      </c>
      <c r="H24">
        <f t="shared" si="5"/>
        <v>2564</v>
      </c>
      <c r="J24" s="1" t="str">
        <f t="shared" si="6"/>
        <v>Mar</v>
      </c>
      <c r="K24">
        <f t="shared" si="7"/>
        <v>696</v>
      </c>
      <c r="O24" s="1" t="str">
        <f t="shared" si="8"/>
        <v>Mar</v>
      </c>
      <c r="P24" s="30">
        <f t="shared" si="9"/>
        <v>0.13948254443029348</v>
      </c>
    </row>
    <row r="25" spans="1:16" x14ac:dyDescent="0.2">
      <c r="A25" s="1" t="str">
        <f t="shared" si="0"/>
        <v>Apr</v>
      </c>
      <c r="B25" s="14">
        <f t="shared" si="1"/>
        <v>137762.12859999997</v>
      </c>
      <c r="D25" s="1" t="str">
        <f t="shared" si="2"/>
        <v>Apr</v>
      </c>
      <c r="E25">
        <f t="shared" si="3"/>
        <v>11587.436299999994</v>
      </c>
      <c r="G25" s="1" t="str">
        <f t="shared" si="4"/>
        <v>Apr</v>
      </c>
      <c r="H25">
        <f t="shared" si="5"/>
        <v>2447</v>
      </c>
      <c r="J25" s="1" t="str">
        <f t="shared" si="6"/>
        <v>Apr</v>
      </c>
      <c r="K25">
        <f t="shared" si="7"/>
        <v>668</v>
      </c>
      <c r="O25" s="1" t="str">
        <f t="shared" si="8"/>
        <v>Apr</v>
      </c>
      <c r="P25" s="30">
        <f t="shared" si="9"/>
        <v>8.4111913903746088E-2</v>
      </c>
    </row>
    <row r="26" spans="1:16" x14ac:dyDescent="0.2">
      <c r="A26" s="1" t="str">
        <f t="shared" si="0"/>
        <v>May</v>
      </c>
      <c r="B26" s="14">
        <f t="shared" si="1"/>
        <v>155028.81169999993</v>
      </c>
      <c r="D26" s="1" t="str">
        <f t="shared" si="2"/>
        <v>May</v>
      </c>
      <c r="E26">
        <f t="shared" si="3"/>
        <v>22411.307799999984</v>
      </c>
      <c r="G26" s="1" t="str">
        <f t="shared" si="4"/>
        <v>May</v>
      </c>
      <c r="H26">
        <f t="shared" si="5"/>
        <v>2791</v>
      </c>
      <c r="J26" s="1" t="str">
        <f t="shared" si="6"/>
        <v>May</v>
      </c>
      <c r="K26">
        <f t="shared" si="7"/>
        <v>735</v>
      </c>
      <c r="O26" s="1" t="str">
        <f t="shared" si="8"/>
        <v>May</v>
      </c>
      <c r="P26" s="30">
        <f t="shared" si="9"/>
        <v>0.14456221107705228</v>
      </c>
    </row>
    <row r="27" spans="1:16" x14ac:dyDescent="0.2">
      <c r="A27" s="1" t="str">
        <f t="shared" si="0"/>
        <v>Jun</v>
      </c>
      <c r="B27" s="14">
        <f t="shared" si="1"/>
        <v>152718.67930000013</v>
      </c>
      <c r="D27" s="1" t="str">
        <f t="shared" si="2"/>
        <v>Jun</v>
      </c>
      <c r="E27">
        <f t="shared" si="3"/>
        <v>21285.795400000017</v>
      </c>
      <c r="G27" s="1" t="str">
        <f t="shared" si="4"/>
        <v>Jun</v>
      </c>
      <c r="H27">
        <f t="shared" si="5"/>
        <v>2680</v>
      </c>
      <c r="J27" s="1" t="str">
        <f t="shared" si="6"/>
        <v>Jun</v>
      </c>
      <c r="K27">
        <f t="shared" si="7"/>
        <v>717</v>
      </c>
      <c r="O27" s="1" t="str">
        <f t="shared" si="8"/>
        <v>Jun</v>
      </c>
      <c r="P27" s="30">
        <f t="shared" si="9"/>
        <v>0.13937912177845815</v>
      </c>
    </row>
    <row r="28" spans="1:16" x14ac:dyDescent="0.2">
      <c r="A28" s="1" t="str">
        <f t="shared" si="0"/>
        <v>Jul</v>
      </c>
      <c r="B28" s="14">
        <f t="shared" si="1"/>
        <v>147238.0970000003</v>
      </c>
      <c r="D28" s="1" t="str">
        <f t="shared" si="2"/>
        <v>Jul</v>
      </c>
      <c r="E28">
        <f t="shared" si="3"/>
        <v>13832.66479999997</v>
      </c>
      <c r="G28" s="1" t="str">
        <f t="shared" si="4"/>
        <v>Jul</v>
      </c>
      <c r="H28">
        <f t="shared" si="5"/>
        <v>2705</v>
      </c>
      <c r="J28" s="1" t="str">
        <f t="shared" si="6"/>
        <v>Jul</v>
      </c>
      <c r="K28">
        <f t="shared" si="7"/>
        <v>710</v>
      </c>
      <c r="O28" s="1" t="str">
        <f t="shared" si="8"/>
        <v>Jul</v>
      </c>
      <c r="P28" s="30">
        <f t="shared" si="9"/>
        <v>9.3947592924947546E-2</v>
      </c>
    </row>
    <row r="29" spans="1:16" x14ac:dyDescent="0.2">
      <c r="A29" s="1" t="str">
        <f t="shared" si="0"/>
        <v>Aug</v>
      </c>
      <c r="B29" s="14">
        <f t="shared" si="1"/>
        <v>159044.06299999979</v>
      </c>
      <c r="D29" s="1" t="str">
        <f t="shared" si="2"/>
        <v>Aug</v>
      </c>
      <c r="E29">
        <f t="shared" si="3"/>
        <v>21776.938399999985</v>
      </c>
      <c r="G29" s="1" t="str">
        <f t="shared" si="4"/>
        <v>Aug</v>
      </c>
      <c r="H29">
        <f t="shared" si="5"/>
        <v>2784</v>
      </c>
      <c r="J29" s="1" t="str">
        <f t="shared" si="6"/>
        <v>Aug</v>
      </c>
      <c r="K29">
        <f t="shared" si="7"/>
        <v>706</v>
      </c>
      <c r="O29" s="1" t="str">
        <f t="shared" si="8"/>
        <v>Aug</v>
      </c>
      <c r="P29" s="30">
        <f t="shared" si="9"/>
        <v>0.13692393157737684</v>
      </c>
    </row>
    <row r="30" spans="1:16" x14ac:dyDescent="0.2">
      <c r="A30" s="1" t="str">
        <f t="shared" si="0"/>
        <v>Sep</v>
      </c>
      <c r="B30" s="14">
        <f t="shared" si="1"/>
        <v>307649.94570000016</v>
      </c>
      <c r="D30" s="1" t="str">
        <f t="shared" si="2"/>
        <v>Sep</v>
      </c>
      <c r="E30">
        <f t="shared" si="3"/>
        <v>36857.475300000027</v>
      </c>
      <c r="G30" s="1" t="str">
        <f t="shared" si="4"/>
        <v>Sep</v>
      </c>
      <c r="H30">
        <f t="shared" si="5"/>
        <v>5062</v>
      </c>
      <c r="J30" s="1" t="str">
        <f t="shared" si="6"/>
        <v>Sep</v>
      </c>
      <c r="K30">
        <f t="shared" si="7"/>
        <v>1383</v>
      </c>
      <c r="O30" s="1" t="str">
        <f t="shared" si="8"/>
        <v>Sep</v>
      </c>
      <c r="P30" s="30">
        <f t="shared" si="9"/>
        <v>0.1198032888194981</v>
      </c>
    </row>
    <row r="31" spans="1:16" x14ac:dyDescent="0.2">
      <c r="A31" s="1" t="str">
        <f t="shared" si="0"/>
        <v>Oct</v>
      </c>
      <c r="B31" s="14">
        <f t="shared" si="1"/>
        <v>200322.98470000012</v>
      </c>
      <c r="D31" s="1" t="str">
        <f t="shared" si="2"/>
        <v>Oct</v>
      </c>
      <c r="E31">
        <f t="shared" si="3"/>
        <v>31784.04130000003</v>
      </c>
      <c r="G31" s="1" t="str">
        <f t="shared" si="4"/>
        <v>Oct</v>
      </c>
      <c r="H31">
        <f t="shared" si="5"/>
        <v>3104</v>
      </c>
      <c r="J31" s="1" t="str">
        <f t="shared" si="6"/>
        <v>Oct</v>
      </c>
      <c r="K31">
        <f t="shared" si="7"/>
        <v>819</v>
      </c>
      <c r="O31" s="1" t="str">
        <f t="shared" si="8"/>
        <v>Oct</v>
      </c>
      <c r="P31" s="30">
        <f t="shared" si="9"/>
        <v>0.15866397631604384</v>
      </c>
    </row>
    <row r="32" spans="1:16" x14ac:dyDescent="0.2">
      <c r="A32" s="1" t="str">
        <f t="shared" si="0"/>
        <v>Nov</v>
      </c>
      <c r="B32" s="14">
        <f t="shared" si="1"/>
        <v>352461.07100000011</v>
      </c>
      <c r="D32" s="1" t="str">
        <f t="shared" si="2"/>
        <v>Nov</v>
      </c>
      <c r="E32">
        <f t="shared" si="3"/>
        <v>35468.426499999929</v>
      </c>
      <c r="G32" s="1" t="str">
        <f t="shared" si="4"/>
        <v>Nov</v>
      </c>
      <c r="H32">
        <f t="shared" si="5"/>
        <v>5775</v>
      </c>
      <c r="J32" s="1" t="str">
        <f t="shared" si="6"/>
        <v>Nov</v>
      </c>
      <c r="K32">
        <f t="shared" si="7"/>
        <v>1471</v>
      </c>
      <c r="O32" s="1" t="str">
        <f t="shared" si="8"/>
        <v>Nov</v>
      </c>
      <c r="P32" s="30">
        <f t="shared" si="9"/>
        <v>0.10063076299282969</v>
      </c>
    </row>
    <row r="33" spans="1:16" x14ac:dyDescent="0.2">
      <c r="A33" s="1" t="str">
        <f t="shared" si="0"/>
        <v>Dec</v>
      </c>
      <c r="B33" s="14">
        <f t="shared" si="1"/>
        <v>325293.50350000011</v>
      </c>
      <c r="D33" s="1" t="str">
        <f t="shared" si="2"/>
        <v>Dec</v>
      </c>
      <c r="E33">
        <f t="shared" si="3"/>
        <v>43369.19190000002</v>
      </c>
      <c r="G33" s="1" t="str">
        <f t="shared" si="4"/>
        <v>Dec</v>
      </c>
      <c r="H33">
        <f t="shared" si="5"/>
        <v>5419</v>
      </c>
      <c r="J33" s="1" t="str">
        <f t="shared" si="6"/>
        <v>Dec</v>
      </c>
      <c r="K33">
        <f t="shared" si="7"/>
        <v>1408</v>
      </c>
      <c r="O33" s="1" t="str">
        <f t="shared" si="8"/>
        <v>Dec</v>
      </c>
      <c r="P33" s="30">
        <f t="shared" si="9"/>
        <v>0.13332326478508971</v>
      </c>
    </row>
    <row r="34" spans="1:16" x14ac:dyDescent="0.2">
      <c r="A34" s="1" t="str">
        <f t="shared" si="0"/>
        <v>Grand Total</v>
      </c>
      <c r="B34" s="26">
        <f>GETPIVOTDATA("Sum of Sales",$A$3)</f>
        <v>2297200.8602999491</v>
      </c>
      <c r="D34" s="1" t="str">
        <f t="shared" si="2"/>
        <v>Grand Total</v>
      </c>
      <c r="E34" s="26">
        <f>GETPIVOTDATA("Sum of Profit",$A$3)</f>
        <v>286397.02169999946</v>
      </c>
      <c r="G34" s="1" t="str">
        <f t="shared" si="4"/>
        <v>Grand Total</v>
      </c>
      <c r="H34" s="24">
        <f>GETPIVOTDATA("Sum of Quantity",$A$3)</f>
        <v>37873</v>
      </c>
      <c r="J34" s="1" t="str">
        <f t="shared" si="6"/>
        <v>Grand Total</v>
      </c>
      <c r="K34" s="24">
        <f>GETPIVOTDATA("Count of Order ID",$A$3)</f>
        <v>9994</v>
      </c>
      <c r="O34" s="1" t="str">
        <f t="shared" si="8"/>
        <v>Grand Total</v>
      </c>
      <c r="P34" s="30">
        <f>GETPIVOTDATA("Sum of Profit Margin",$A$3)</f>
        <v>0.12467217240315857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5652-B71B-064D-AD79-67C681B30961}">
  <dimension ref="A1"/>
  <sheetViews>
    <sheetView showGridLines="0" tabSelected="1" zoomScale="68" zoomScaleNormal="68" workbookViewId="0">
      <selection activeCell="AB28" sqref="AB28"/>
    </sheetView>
  </sheetViews>
  <sheetFormatPr baseColWidth="10" defaultRowHeight="16" x14ac:dyDescent="0.2"/>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20"/>
  <sheetViews>
    <sheetView workbookViewId="0">
      <selection activeCell="F11" sqref="F11"/>
    </sheetView>
  </sheetViews>
  <sheetFormatPr baseColWidth="10" defaultRowHeight="16" x14ac:dyDescent="0.2"/>
  <cols>
    <col min="1" max="1" width="10.83203125" bestFit="1" customWidth="1"/>
    <col min="2" max="3" width="12.1640625" bestFit="1" customWidth="1"/>
    <col min="4" max="4" width="14.5" bestFit="1" customWidth="1"/>
    <col min="5" max="5" width="15.33203125" bestFit="1" customWidth="1"/>
    <col min="6" max="6" width="18.5" bestFit="1" customWidth="1"/>
  </cols>
  <sheetData>
    <row r="3" spans="1:6" x14ac:dyDescent="0.2">
      <c r="A3" s="3"/>
      <c r="B3" s="7" t="s">
        <v>10964</v>
      </c>
      <c r="C3" s="4"/>
      <c r="D3" s="4"/>
      <c r="E3" s="4"/>
      <c r="F3" s="5"/>
    </row>
    <row r="4" spans="1:6" x14ac:dyDescent="0.2">
      <c r="A4" s="7" t="s">
        <v>10947</v>
      </c>
      <c r="B4" s="3" t="s">
        <v>10944</v>
      </c>
      <c r="C4" s="20" t="s">
        <v>10965</v>
      </c>
      <c r="D4" s="20" t="s">
        <v>10966</v>
      </c>
      <c r="E4" s="20" t="s">
        <v>10967</v>
      </c>
      <c r="F4" s="16" t="s">
        <v>10973</v>
      </c>
    </row>
    <row r="5" spans="1:6" x14ac:dyDescent="0.2">
      <c r="A5" s="3" t="s">
        <v>10948</v>
      </c>
      <c r="B5" s="35">
        <v>484247.49810000096</v>
      </c>
      <c r="C5" s="41">
        <v>49543.974100000007</v>
      </c>
      <c r="D5" s="41">
        <v>7581</v>
      </c>
      <c r="E5" s="41">
        <v>1993</v>
      </c>
      <c r="F5" s="36">
        <v>0.10231126499236715</v>
      </c>
    </row>
    <row r="6" spans="1:6" x14ac:dyDescent="0.2">
      <c r="A6" s="15" t="s">
        <v>10961</v>
      </c>
      <c r="B6" s="37">
        <v>470532.50899999985</v>
      </c>
      <c r="C6" s="42">
        <v>61618.603700000051</v>
      </c>
      <c r="D6" s="42">
        <v>7979</v>
      </c>
      <c r="E6" s="42">
        <v>2102</v>
      </c>
      <c r="F6" s="38">
        <v>0.13095504034557592</v>
      </c>
    </row>
    <row r="7" spans="1:6" x14ac:dyDescent="0.2">
      <c r="A7" s="15" t="s">
        <v>10962</v>
      </c>
      <c r="B7" s="37">
        <v>609205.59800000081</v>
      </c>
      <c r="C7" s="42">
        <v>81795.174300000188</v>
      </c>
      <c r="D7" s="42">
        <v>9837</v>
      </c>
      <c r="E7" s="42">
        <v>2587</v>
      </c>
      <c r="F7" s="38">
        <v>0.13426530315632471</v>
      </c>
    </row>
    <row r="8" spans="1:6" x14ac:dyDescent="0.2">
      <c r="A8" s="15" t="s">
        <v>10963</v>
      </c>
      <c r="B8" s="37">
        <v>733215.2551999999</v>
      </c>
      <c r="C8" s="42">
        <v>93439.269599999971</v>
      </c>
      <c r="D8" s="42">
        <v>12476</v>
      </c>
      <c r="E8" s="42">
        <v>3312</v>
      </c>
      <c r="F8" s="38">
        <v>0.12743770528139439</v>
      </c>
    </row>
    <row r="9" spans="1:6" x14ac:dyDescent="0.2">
      <c r="A9" s="9" t="s">
        <v>10946</v>
      </c>
      <c r="B9" s="39">
        <v>2297200.8602999523</v>
      </c>
      <c r="C9" s="43">
        <v>286397.02169999992</v>
      </c>
      <c r="D9" s="43">
        <v>37873</v>
      </c>
      <c r="E9" s="43">
        <v>9994</v>
      </c>
      <c r="F9" s="40">
        <v>0.1246721724031586</v>
      </c>
    </row>
    <row r="11" spans="1:6" x14ac:dyDescent="0.2">
      <c r="B11" s="31">
        <f>(GETPIVOTDATA("Sum of Sales",$A$3,"Years",2017)/GETPIVOTDATA("Sum of Sales",$A$3,"Years",2016))-1</f>
        <v>0.20355961535336853</v>
      </c>
      <c r="C11" s="31">
        <f>(GETPIVOTDATA("Sum of Profit",$A$3,"Years",2017)/GETPIVOTDATA("Sum of Profit",$A$3,"Years",2016))-1</f>
        <v>0.14235675147891658</v>
      </c>
      <c r="D11" s="31">
        <f>(GETPIVOTDATA("Sum of Quantity",$A$3,"Years",2017)/GETPIVOTDATA("Sum of Quantity",$A$3,"Years",2016))-1</f>
        <v>0.26827284741282909</v>
      </c>
      <c r="E11" s="31">
        <f>(GETPIVOTDATA("Count of Order ID",$A$3,"Years",2017)/GETPIVOTDATA("Count of Order ID",$A$3,"Years",2016))-1</f>
        <v>0.28024739080015459</v>
      </c>
      <c r="F11" s="31">
        <f>(GETPIVOTDATA("Sum of Profit Margin",$A$3,"Years",2017)/GETPIVOTDATA("Sum of Profit Margin",$A$3,"Years",2016))-1</f>
        <v>-5.0851543283531364E-2</v>
      </c>
    </row>
    <row r="20" spans="2:2" x14ac:dyDescent="0.2">
      <c r="B20" t="s">
        <v>10974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53"/>
  <sheetViews>
    <sheetView workbookViewId="0">
      <selection activeCell="D14" sqref="D14"/>
    </sheetView>
  </sheetViews>
  <sheetFormatPr baseColWidth="10" defaultRowHeight="16" x14ac:dyDescent="0.2"/>
  <cols>
    <col min="1" max="2" width="12.6640625" bestFit="1" customWidth="1"/>
    <col min="3" max="3" width="11.83203125" bestFit="1" customWidth="1"/>
    <col min="4" max="4" width="12" bestFit="1" customWidth="1"/>
  </cols>
  <sheetData>
    <row r="3" spans="1:4" x14ac:dyDescent="0.2">
      <c r="A3" s="3"/>
      <c r="B3" s="4"/>
      <c r="C3" s="7" t="s">
        <v>10964</v>
      </c>
      <c r="D3" s="5"/>
    </row>
    <row r="4" spans="1:4" x14ac:dyDescent="0.2">
      <c r="A4" s="7" t="s">
        <v>10947</v>
      </c>
      <c r="B4" s="7" t="s">
        <v>10941</v>
      </c>
      <c r="C4" s="3" t="s">
        <v>10944</v>
      </c>
      <c r="D4" s="16" t="s">
        <v>10965</v>
      </c>
    </row>
    <row r="5" spans="1:4" x14ac:dyDescent="0.2">
      <c r="A5" s="3" t="s">
        <v>10948</v>
      </c>
      <c r="B5" s="10" t="s">
        <v>10949</v>
      </c>
      <c r="C5" s="17">
        <v>14236.894999999997</v>
      </c>
      <c r="D5" s="27">
        <v>2450.1906999999992</v>
      </c>
    </row>
    <row r="6" spans="1:4" x14ac:dyDescent="0.2">
      <c r="A6" s="6"/>
      <c r="B6" s="11" t="s">
        <v>10950</v>
      </c>
      <c r="C6" s="18">
        <v>4519.8920000000007</v>
      </c>
      <c r="D6" s="28">
        <v>862.30839999999989</v>
      </c>
    </row>
    <row r="7" spans="1:4" x14ac:dyDescent="0.2">
      <c r="A7" s="6"/>
      <c r="B7" s="11" t="s">
        <v>10951</v>
      </c>
      <c r="C7" s="18">
        <v>55691.009000000027</v>
      </c>
      <c r="D7" s="28">
        <v>498.72989999999828</v>
      </c>
    </row>
    <row r="8" spans="1:4" x14ac:dyDescent="0.2">
      <c r="A8" s="6"/>
      <c r="B8" s="11" t="s">
        <v>10952</v>
      </c>
      <c r="C8" s="18">
        <v>28295.344999999994</v>
      </c>
      <c r="D8" s="28">
        <v>3488.8352000000004</v>
      </c>
    </row>
    <row r="9" spans="1:4" x14ac:dyDescent="0.2">
      <c r="A9" s="6"/>
      <c r="B9" s="11" t="s">
        <v>10953</v>
      </c>
      <c r="C9" s="18">
        <v>23648.287000000004</v>
      </c>
      <c r="D9" s="28">
        <v>2738.7095999999992</v>
      </c>
    </row>
    <row r="10" spans="1:4" x14ac:dyDescent="0.2">
      <c r="A10" s="6"/>
      <c r="B10" s="11" t="s">
        <v>10954</v>
      </c>
      <c r="C10" s="18">
        <v>34595.127600000036</v>
      </c>
      <c r="D10" s="28">
        <v>4976.5243999999984</v>
      </c>
    </row>
    <row r="11" spans="1:4" x14ac:dyDescent="0.2">
      <c r="A11" s="6"/>
      <c r="B11" s="11" t="s">
        <v>10955</v>
      </c>
      <c r="C11" s="18">
        <v>33946.392999999996</v>
      </c>
      <c r="D11" s="28">
        <v>-841.48260000000209</v>
      </c>
    </row>
    <row r="12" spans="1:4" x14ac:dyDescent="0.2">
      <c r="A12" s="6"/>
      <c r="B12" s="11" t="s">
        <v>10956</v>
      </c>
      <c r="C12" s="18">
        <v>27909.468499999992</v>
      </c>
      <c r="D12" s="28">
        <v>5318.1049999999996</v>
      </c>
    </row>
    <row r="13" spans="1:4" x14ac:dyDescent="0.2">
      <c r="A13" s="6"/>
      <c r="B13" s="11" t="s">
        <v>10957</v>
      </c>
      <c r="C13" s="18">
        <v>81777.350799999971</v>
      </c>
      <c r="D13" s="28">
        <v>8328.099400000001</v>
      </c>
    </row>
    <row r="14" spans="1:4" x14ac:dyDescent="0.2">
      <c r="A14" s="6"/>
      <c r="B14" s="11" t="s">
        <v>10958</v>
      </c>
      <c r="C14" s="18">
        <v>31453.392999999989</v>
      </c>
      <c r="D14" s="28">
        <v>3448.2572999999979</v>
      </c>
    </row>
    <row r="15" spans="1:4" x14ac:dyDescent="0.2">
      <c r="A15" s="6"/>
      <c r="B15" s="11" t="s">
        <v>10959</v>
      </c>
      <c r="C15" s="18">
        <v>78628.71669999999</v>
      </c>
      <c r="D15" s="28">
        <v>9292.1268999999938</v>
      </c>
    </row>
    <row r="16" spans="1:4" x14ac:dyDescent="0.2">
      <c r="A16" s="6"/>
      <c r="B16" s="11" t="s">
        <v>10960</v>
      </c>
      <c r="C16" s="18">
        <v>69545.62049999999</v>
      </c>
      <c r="D16" s="28">
        <v>8983.5698999999986</v>
      </c>
    </row>
    <row r="17" spans="1:4" x14ac:dyDescent="0.2">
      <c r="A17" s="3" t="s">
        <v>10961</v>
      </c>
      <c r="B17" s="10" t="s">
        <v>10949</v>
      </c>
      <c r="C17" s="17">
        <v>18174.075599999993</v>
      </c>
      <c r="D17" s="27">
        <v>-3281.0070000000014</v>
      </c>
    </row>
    <row r="18" spans="1:4" x14ac:dyDescent="0.2">
      <c r="A18" s="6"/>
      <c r="B18" s="11" t="s">
        <v>10950</v>
      </c>
      <c r="C18" s="18">
        <v>11951.411</v>
      </c>
      <c r="D18" s="28">
        <v>2813.8508000000002</v>
      </c>
    </row>
    <row r="19" spans="1:4" x14ac:dyDescent="0.2">
      <c r="A19" s="6"/>
      <c r="B19" s="11" t="s">
        <v>10951</v>
      </c>
      <c r="C19" s="18">
        <v>38726.251999999993</v>
      </c>
      <c r="D19" s="28">
        <v>9732.0977999999996</v>
      </c>
    </row>
    <row r="20" spans="1:4" x14ac:dyDescent="0.2">
      <c r="A20" s="6"/>
      <c r="B20" s="11" t="s">
        <v>10952</v>
      </c>
      <c r="C20" s="18">
        <v>34195.208499999993</v>
      </c>
      <c r="D20" s="28">
        <v>4187.4961999999969</v>
      </c>
    </row>
    <row r="21" spans="1:4" x14ac:dyDescent="0.2">
      <c r="A21" s="6"/>
      <c r="B21" s="11" t="s">
        <v>10953</v>
      </c>
      <c r="C21" s="18">
        <v>30131.686499999996</v>
      </c>
      <c r="D21" s="28">
        <v>4667.868999999997</v>
      </c>
    </row>
    <row r="22" spans="1:4" x14ac:dyDescent="0.2">
      <c r="A22" s="6"/>
      <c r="B22" s="11" t="s">
        <v>10954</v>
      </c>
      <c r="C22" s="18">
        <v>24797.292000000001</v>
      </c>
      <c r="D22" s="28">
        <v>3335.5571999999997</v>
      </c>
    </row>
    <row r="23" spans="1:4" x14ac:dyDescent="0.2">
      <c r="A23" s="6"/>
      <c r="B23" s="11" t="s">
        <v>10955</v>
      </c>
      <c r="C23" s="18">
        <v>28765.324999999993</v>
      </c>
      <c r="D23" s="28">
        <v>3288.6483000000003</v>
      </c>
    </row>
    <row r="24" spans="1:4" x14ac:dyDescent="0.2">
      <c r="A24" s="6"/>
      <c r="B24" s="11" t="s">
        <v>10956</v>
      </c>
      <c r="C24" s="18">
        <v>36898.33219999999</v>
      </c>
      <c r="D24" s="28">
        <v>5355.8083999999999</v>
      </c>
    </row>
    <row r="25" spans="1:4" x14ac:dyDescent="0.2">
      <c r="A25" s="6"/>
      <c r="B25" s="11" t="s">
        <v>10957</v>
      </c>
      <c r="C25" s="18">
        <v>64595.918000000042</v>
      </c>
      <c r="D25" s="28">
        <v>8209.1627000000008</v>
      </c>
    </row>
    <row r="26" spans="1:4" x14ac:dyDescent="0.2">
      <c r="A26" s="6"/>
      <c r="B26" s="11" t="s">
        <v>10958</v>
      </c>
      <c r="C26" s="18">
        <v>31404.923500000012</v>
      </c>
      <c r="D26" s="28">
        <v>2817.3659999999986</v>
      </c>
    </row>
    <row r="27" spans="1:4" x14ac:dyDescent="0.2">
      <c r="A27" s="6"/>
      <c r="B27" s="11" t="s">
        <v>10959</v>
      </c>
      <c r="C27" s="18">
        <v>75972.563500000047</v>
      </c>
      <c r="D27" s="28">
        <v>12474.788400000009</v>
      </c>
    </row>
    <row r="28" spans="1:4" x14ac:dyDescent="0.2">
      <c r="A28" s="6"/>
      <c r="B28" s="11" t="s">
        <v>10960</v>
      </c>
      <c r="C28" s="18">
        <v>74919.521200000076</v>
      </c>
      <c r="D28" s="28">
        <v>8016.9658999999974</v>
      </c>
    </row>
    <row r="29" spans="1:4" x14ac:dyDescent="0.2">
      <c r="A29" s="3" t="s">
        <v>10962</v>
      </c>
      <c r="B29" s="10" t="s">
        <v>10949</v>
      </c>
      <c r="C29" s="17">
        <v>18542.490999999995</v>
      </c>
      <c r="D29" s="27">
        <v>2824.8233000000005</v>
      </c>
    </row>
    <row r="30" spans="1:4" x14ac:dyDescent="0.2">
      <c r="A30" s="6"/>
      <c r="B30" s="11" t="s">
        <v>10950</v>
      </c>
      <c r="C30" s="18">
        <v>22978.815000000002</v>
      </c>
      <c r="D30" s="28">
        <v>5004.579499999998</v>
      </c>
    </row>
    <row r="31" spans="1:4" x14ac:dyDescent="0.2">
      <c r="A31" s="6"/>
      <c r="B31" s="11" t="s">
        <v>10951</v>
      </c>
      <c r="C31" s="18">
        <v>51715.875000000022</v>
      </c>
      <c r="D31" s="28">
        <v>3611.967999999998</v>
      </c>
    </row>
    <row r="32" spans="1:4" x14ac:dyDescent="0.2">
      <c r="A32" s="6"/>
      <c r="B32" s="11" t="s">
        <v>10952</v>
      </c>
      <c r="C32" s="18">
        <v>38750.038999999968</v>
      </c>
      <c r="D32" s="28">
        <v>2977.814899999998</v>
      </c>
    </row>
    <row r="33" spans="1:4" x14ac:dyDescent="0.2">
      <c r="A33" s="6"/>
      <c r="B33" s="11" t="s">
        <v>10953</v>
      </c>
      <c r="C33" s="18">
        <v>56987.727999999988</v>
      </c>
      <c r="D33" s="28">
        <v>8662.1463999999996</v>
      </c>
    </row>
    <row r="34" spans="1:4" x14ac:dyDescent="0.2">
      <c r="A34" s="6"/>
      <c r="B34" s="11" t="s">
        <v>10954</v>
      </c>
      <c r="C34" s="18">
        <v>40344.533999999985</v>
      </c>
      <c r="D34" s="28">
        <v>4750.3781000000017</v>
      </c>
    </row>
    <row r="35" spans="1:4" x14ac:dyDescent="0.2">
      <c r="A35" s="6"/>
      <c r="B35" s="11" t="s">
        <v>10955</v>
      </c>
      <c r="C35" s="18">
        <v>39261.962999999974</v>
      </c>
      <c r="D35" s="28">
        <v>4432.8778999999995</v>
      </c>
    </row>
    <row r="36" spans="1:4" x14ac:dyDescent="0.2">
      <c r="A36" s="6"/>
      <c r="B36" s="11" t="s">
        <v>10956</v>
      </c>
      <c r="C36" s="18">
        <v>31115.374299999999</v>
      </c>
      <c r="D36" s="28">
        <v>2062.0692999999983</v>
      </c>
    </row>
    <row r="37" spans="1:4" x14ac:dyDescent="0.2">
      <c r="A37" s="6"/>
      <c r="B37" s="11" t="s">
        <v>10957</v>
      </c>
      <c r="C37" s="18">
        <v>73410.024899999975</v>
      </c>
      <c r="D37" s="28">
        <v>9328.6575999999914</v>
      </c>
    </row>
    <row r="38" spans="1:4" x14ac:dyDescent="0.2">
      <c r="A38" s="6"/>
      <c r="B38" s="11" t="s">
        <v>10958</v>
      </c>
      <c r="C38" s="18">
        <v>59687.745000000017</v>
      </c>
      <c r="D38" s="28">
        <v>16243.142500000004</v>
      </c>
    </row>
    <row r="39" spans="1:4" x14ac:dyDescent="0.2">
      <c r="A39" s="6"/>
      <c r="B39" s="11" t="s">
        <v>10959</v>
      </c>
      <c r="C39" s="18">
        <v>79411.965799999991</v>
      </c>
      <c r="D39" s="28">
        <v>4011.407499999998</v>
      </c>
    </row>
    <row r="40" spans="1:4" x14ac:dyDescent="0.2">
      <c r="A40" s="6"/>
      <c r="B40" s="11" t="s">
        <v>10960</v>
      </c>
      <c r="C40" s="18">
        <v>96999.04300000002</v>
      </c>
      <c r="D40" s="28">
        <v>17885.309300000001</v>
      </c>
    </row>
    <row r="41" spans="1:4" x14ac:dyDescent="0.2">
      <c r="A41" s="3" t="s">
        <v>10963</v>
      </c>
      <c r="B41" s="10" t="s">
        <v>10949</v>
      </c>
      <c r="C41" s="17">
        <v>43971.373999999996</v>
      </c>
      <c r="D41" s="27">
        <v>7140.4390999999987</v>
      </c>
    </row>
    <row r="42" spans="1:4" x14ac:dyDescent="0.2">
      <c r="A42" s="6"/>
      <c r="B42" s="11" t="s">
        <v>10950</v>
      </c>
      <c r="C42" s="18">
        <v>20301.133399999992</v>
      </c>
      <c r="D42" s="28">
        <v>1613.8719999999985</v>
      </c>
    </row>
    <row r="43" spans="1:4" x14ac:dyDescent="0.2">
      <c r="A43" s="6"/>
      <c r="B43" s="11" t="s">
        <v>10951</v>
      </c>
      <c r="C43" s="18">
        <v>58872.352799999986</v>
      </c>
      <c r="D43" s="28">
        <v>14751.8915</v>
      </c>
    </row>
    <row r="44" spans="1:4" x14ac:dyDescent="0.2">
      <c r="A44" s="6"/>
      <c r="B44" s="11" t="s">
        <v>10952</v>
      </c>
      <c r="C44" s="18">
        <v>36521.536100000005</v>
      </c>
      <c r="D44" s="28">
        <v>933.28999999999621</v>
      </c>
    </row>
    <row r="45" spans="1:4" x14ac:dyDescent="0.2">
      <c r="A45" s="6"/>
      <c r="B45" s="11" t="s">
        <v>10953</v>
      </c>
      <c r="C45" s="18">
        <v>44261.110199999996</v>
      </c>
      <c r="D45" s="28">
        <v>6342.5827999999965</v>
      </c>
    </row>
    <row r="46" spans="1:4" x14ac:dyDescent="0.2">
      <c r="A46" s="6"/>
      <c r="B46" s="11" t="s">
        <v>10954</v>
      </c>
      <c r="C46" s="18">
        <v>52981.725699999995</v>
      </c>
      <c r="D46" s="28">
        <v>8223.335699999996</v>
      </c>
    </row>
    <row r="47" spans="1:4" x14ac:dyDescent="0.2">
      <c r="A47" s="6"/>
      <c r="B47" s="11" t="s">
        <v>10955</v>
      </c>
      <c r="C47" s="18">
        <v>45264.416000000005</v>
      </c>
      <c r="D47" s="28">
        <v>6952.6211999999987</v>
      </c>
    </row>
    <row r="48" spans="1:4" x14ac:dyDescent="0.2">
      <c r="A48" s="6"/>
      <c r="B48" s="11" t="s">
        <v>10956</v>
      </c>
      <c r="C48" s="18">
        <v>63120.887999999977</v>
      </c>
      <c r="D48" s="28">
        <v>9040.9556999999968</v>
      </c>
    </row>
    <row r="49" spans="1:4" x14ac:dyDescent="0.2">
      <c r="A49" s="6"/>
      <c r="B49" s="11" t="s">
        <v>10957</v>
      </c>
      <c r="C49" s="18">
        <v>87866.652000000031</v>
      </c>
      <c r="D49" s="28">
        <v>10991.555600000007</v>
      </c>
    </row>
    <row r="50" spans="1:4" x14ac:dyDescent="0.2">
      <c r="A50" s="6"/>
      <c r="B50" s="11" t="s">
        <v>10958</v>
      </c>
      <c r="C50" s="18">
        <v>77776.923199999976</v>
      </c>
      <c r="D50" s="28">
        <v>9275.2754999999997</v>
      </c>
    </row>
    <row r="51" spans="1:4" x14ac:dyDescent="0.2">
      <c r="A51" s="6"/>
      <c r="B51" s="11" t="s">
        <v>10959</v>
      </c>
      <c r="C51" s="18">
        <v>118447.82500000003</v>
      </c>
      <c r="D51" s="28">
        <v>9690.1036999999942</v>
      </c>
    </row>
    <row r="52" spans="1:4" x14ac:dyDescent="0.2">
      <c r="A52" s="6"/>
      <c r="B52" s="11" t="s">
        <v>10960</v>
      </c>
      <c r="C52" s="18">
        <v>83829.318799999994</v>
      </c>
      <c r="D52" s="28">
        <v>8483.3467999999921</v>
      </c>
    </row>
    <row r="53" spans="1:4" x14ac:dyDescent="0.2">
      <c r="A53" s="9" t="s">
        <v>10946</v>
      </c>
      <c r="B53" s="13"/>
      <c r="C53" s="19">
        <v>2297200.8603000003</v>
      </c>
      <c r="D53" s="29">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4"/>
  <sheetViews>
    <sheetView workbookViewId="0">
      <selection activeCell="R16" sqref="R16"/>
    </sheetView>
  </sheetViews>
  <sheetFormatPr baseColWidth="10" defaultRowHeight="16" x14ac:dyDescent="0.2"/>
  <cols>
    <col min="1" max="1" width="17.5" bestFit="1" customWidth="1"/>
    <col min="2" max="2" width="12.1640625" bestFit="1" customWidth="1"/>
    <col min="4" max="4" width="17.5" bestFit="1" customWidth="1"/>
  </cols>
  <sheetData>
    <row r="3" spans="1:5" x14ac:dyDescent="0.2">
      <c r="A3" s="7" t="s">
        <v>10944</v>
      </c>
      <c r="B3" s="8"/>
    </row>
    <row r="4" spans="1:5" x14ac:dyDescent="0.2">
      <c r="A4" s="7" t="s">
        <v>1</v>
      </c>
      <c r="B4" s="8" t="s">
        <v>10945</v>
      </c>
      <c r="D4" t="s">
        <v>1</v>
      </c>
      <c r="E4" t="s">
        <v>3</v>
      </c>
    </row>
    <row r="5" spans="1:5" x14ac:dyDescent="0.2">
      <c r="A5" s="3" t="s">
        <v>184</v>
      </c>
      <c r="B5" s="32">
        <v>19510.639999999992</v>
      </c>
      <c r="D5" t="str">
        <f>A5</f>
        <v>Alabama</v>
      </c>
      <c r="E5">
        <f>GETPIVOTDATA("Sales",$A$3,"State",A5)</f>
        <v>19510.639999999992</v>
      </c>
    </row>
    <row r="6" spans="1:5" x14ac:dyDescent="0.2">
      <c r="A6" s="15" t="s">
        <v>160</v>
      </c>
      <c r="B6" s="33">
        <v>35282.000999999997</v>
      </c>
      <c r="D6" t="str">
        <f t="shared" ref="D6:D53" si="0">A6</f>
        <v>Arizona</v>
      </c>
      <c r="E6">
        <f t="shared" ref="E6:E53" si="1">GETPIVOTDATA("Sales",$A$3,"State",A6)</f>
        <v>35282.000999999997</v>
      </c>
    </row>
    <row r="7" spans="1:5" x14ac:dyDescent="0.2">
      <c r="A7" s="15" t="s">
        <v>811</v>
      </c>
      <c r="B7" s="33">
        <v>11678.129999999997</v>
      </c>
      <c r="D7" t="str">
        <f t="shared" si="0"/>
        <v>Arkansas</v>
      </c>
      <c r="E7">
        <f t="shared" si="1"/>
        <v>11678.129999999997</v>
      </c>
    </row>
    <row r="8" spans="1:5" x14ac:dyDescent="0.2">
      <c r="A8" s="15" t="s">
        <v>20</v>
      </c>
      <c r="B8" s="33">
        <v>457687.63150000101</v>
      </c>
      <c r="D8" t="str">
        <f t="shared" si="0"/>
        <v>California</v>
      </c>
      <c r="E8">
        <f t="shared" si="1"/>
        <v>457687.63150000101</v>
      </c>
    </row>
    <row r="9" spans="1:5" x14ac:dyDescent="0.2">
      <c r="A9" s="15" t="s">
        <v>228</v>
      </c>
      <c r="B9" s="33">
        <v>32108.117999999995</v>
      </c>
      <c r="D9" t="str">
        <f t="shared" si="0"/>
        <v>Colorado</v>
      </c>
      <c r="E9">
        <f t="shared" si="1"/>
        <v>32108.117999999995</v>
      </c>
    </row>
    <row r="10" spans="1:5" x14ac:dyDescent="0.2">
      <c r="A10" s="15" t="s">
        <v>367</v>
      </c>
      <c r="B10" s="33">
        <v>13384.356999999996</v>
      </c>
      <c r="D10" t="str">
        <f t="shared" si="0"/>
        <v>Connecticut</v>
      </c>
      <c r="E10">
        <f t="shared" si="1"/>
        <v>13384.356999999996</v>
      </c>
    </row>
    <row r="11" spans="1:5" x14ac:dyDescent="0.2">
      <c r="A11" s="15" t="s">
        <v>127</v>
      </c>
      <c r="B11" s="33">
        <v>27451.068999999992</v>
      </c>
      <c r="D11" t="str">
        <f t="shared" si="0"/>
        <v>Delaware</v>
      </c>
      <c r="E11">
        <f t="shared" si="1"/>
        <v>27451.068999999992</v>
      </c>
    </row>
    <row r="12" spans="1:5" x14ac:dyDescent="0.2">
      <c r="A12" s="15" t="s">
        <v>1365</v>
      </c>
      <c r="B12" s="33">
        <v>2865.0199999999995</v>
      </c>
      <c r="D12" t="str">
        <f t="shared" si="0"/>
        <v>District of Columbia</v>
      </c>
      <c r="E12">
        <f t="shared" si="1"/>
        <v>2865.0199999999995</v>
      </c>
    </row>
    <row r="13" spans="1:5" x14ac:dyDescent="0.2">
      <c r="A13" s="15" t="s">
        <v>28</v>
      </c>
      <c r="B13" s="33">
        <v>89473.707999999999</v>
      </c>
      <c r="D13" t="str">
        <f t="shared" si="0"/>
        <v>Florida</v>
      </c>
      <c r="E13">
        <f t="shared" si="1"/>
        <v>89473.707999999999</v>
      </c>
    </row>
    <row r="14" spans="1:5" x14ac:dyDescent="0.2">
      <c r="A14" s="15" t="s">
        <v>615</v>
      </c>
      <c r="B14" s="33">
        <v>49095.840000000004</v>
      </c>
      <c r="D14" t="str">
        <f t="shared" si="0"/>
        <v>Georgia</v>
      </c>
      <c r="E14">
        <f t="shared" si="1"/>
        <v>49095.840000000004</v>
      </c>
    </row>
    <row r="15" spans="1:5" x14ac:dyDescent="0.2">
      <c r="A15" s="15" t="s">
        <v>2557</v>
      </c>
      <c r="B15" s="33">
        <v>4382.4860000000017</v>
      </c>
      <c r="D15" t="str">
        <f t="shared" si="0"/>
        <v>Idaho</v>
      </c>
      <c r="E15">
        <f t="shared" si="1"/>
        <v>4382.4860000000017</v>
      </c>
    </row>
    <row r="16" spans="1:5" x14ac:dyDescent="0.2">
      <c r="A16" s="15" t="s">
        <v>110</v>
      </c>
      <c r="B16" s="33">
        <v>80166.10099999985</v>
      </c>
      <c r="D16" t="str">
        <f t="shared" si="0"/>
        <v>Illinois</v>
      </c>
      <c r="E16">
        <f t="shared" si="1"/>
        <v>80166.10099999985</v>
      </c>
    </row>
    <row r="17" spans="1:5" x14ac:dyDescent="0.2">
      <c r="A17" s="15" t="s">
        <v>132</v>
      </c>
      <c r="B17" s="33">
        <v>53555.360000000001</v>
      </c>
      <c r="D17" t="str">
        <f t="shared" si="0"/>
        <v>Indiana</v>
      </c>
      <c r="E17">
        <f t="shared" si="1"/>
        <v>53555.360000000001</v>
      </c>
    </row>
    <row r="18" spans="1:5" x14ac:dyDescent="0.2">
      <c r="A18" s="15" t="s">
        <v>244</v>
      </c>
      <c r="B18" s="33">
        <v>4579.7599999999993</v>
      </c>
      <c r="D18" t="str">
        <f t="shared" si="0"/>
        <v>Iowa</v>
      </c>
      <c r="E18">
        <f t="shared" si="1"/>
        <v>4579.7599999999993</v>
      </c>
    </row>
    <row r="19" spans="1:5" x14ac:dyDescent="0.2">
      <c r="A19" s="15" t="s">
        <v>1956</v>
      </c>
      <c r="B19" s="33">
        <v>2914.31</v>
      </c>
      <c r="D19" t="str">
        <f t="shared" si="0"/>
        <v>Kansas</v>
      </c>
      <c r="E19">
        <f t="shared" si="1"/>
        <v>2914.31</v>
      </c>
    </row>
    <row r="20" spans="1:5" x14ac:dyDescent="0.2">
      <c r="A20" s="15" t="s">
        <v>11</v>
      </c>
      <c r="B20" s="33">
        <v>36591.749999999971</v>
      </c>
      <c r="D20" t="str">
        <f t="shared" si="0"/>
        <v>Kentucky</v>
      </c>
      <c r="E20">
        <f t="shared" si="1"/>
        <v>36591.749999999971</v>
      </c>
    </row>
    <row r="21" spans="1:5" x14ac:dyDescent="0.2">
      <c r="A21" s="15" t="s">
        <v>361</v>
      </c>
      <c r="B21" s="33">
        <v>9217.0299999999988</v>
      </c>
      <c r="D21" t="str">
        <f t="shared" si="0"/>
        <v>Louisiana</v>
      </c>
      <c r="E21">
        <f t="shared" si="1"/>
        <v>9217.0299999999988</v>
      </c>
    </row>
    <row r="22" spans="1:5" x14ac:dyDescent="0.2">
      <c r="A22" s="15" t="s">
        <v>2217</v>
      </c>
      <c r="B22" s="33">
        <v>1270.53</v>
      </c>
      <c r="D22" t="str">
        <f t="shared" si="0"/>
        <v>Maine</v>
      </c>
      <c r="E22">
        <f t="shared" si="1"/>
        <v>1270.53</v>
      </c>
    </row>
    <row r="23" spans="1:5" x14ac:dyDescent="0.2">
      <c r="A23" s="15" t="s">
        <v>1255</v>
      </c>
      <c r="B23" s="33">
        <v>23705.523000000005</v>
      </c>
      <c r="D23" t="str">
        <f t="shared" si="0"/>
        <v>Maryland</v>
      </c>
      <c r="E23">
        <f t="shared" si="1"/>
        <v>23705.523000000005</v>
      </c>
    </row>
    <row r="24" spans="1:5" x14ac:dyDescent="0.2">
      <c r="A24" s="15" t="s">
        <v>601</v>
      </c>
      <c r="B24" s="33">
        <v>28634.43399999999</v>
      </c>
      <c r="D24" t="str">
        <f t="shared" si="0"/>
        <v>Massachusetts</v>
      </c>
      <c r="E24">
        <f t="shared" si="1"/>
        <v>28634.43399999999</v>
      </c>
    </row>
    <row r="25" spans="1:5" x14ac:dyDescent="0.2">
      <c r="A25" s="15" t="s">
        <v>123</v>
      </c>
      <c r="B25" s="33">
        <v>76269.614000000016</v>
      </c>
      <c r="D25" t="str">
        <f t="shared" si="0"/>
        <v>Michigan</v>
      </c>
      <c r="E25">
        <f t="shared" si="1"/>
        <v>76269.614000000016</v>
      </c>
    </row>
    <row r="26" spans="1:5" x14ac:dyDescent="0.2">
      <c r="A26" s="15" t="s">
        <v>119</v>
      </c>
      <c r="B26" s="33">
        <v>29863.149999999994</v>
      </c>
      <c r="D26" t="str">
        <f t="shared" si="0"/>
        <v>Minnesota</v>
      </c>
      <c r="E26">
        <f t="shared" si="1"/>
        <v>29863.149999999994</v>
      </c>
    </row>
    <row r="27" spans="1:5" x14ac:dyDescent="0.2">
      <c r="A27" s="15" t="s">
        <v>713</v>
      </c>
      <c r="B27" s="33">
        <v>10771.34</v>
      </c>
      <c r="D27" t="str">
        <f t="shared" si="0"/>
        <v>Mississippi</v>
      </c>
      <c r="E27">
        <f t="shared" si="1"/>
        <v>10771.34</v>
      </c>
    </row>
    <row r="28" spans="1:5" x14ac:dyDescent="0.2">
      <c r="A28" s="15" t="s">
        <v>295</v>
      </c>
      <c r="B28" s="33">
        <v>22205.149999999998</v>
      </c>
      <c r="D28" t="str">
        <f t="shared" si="0"/>
        <v>Missouri</v>
      </c>
      <c r="E28">
        <f t="shared" si="1"/>
        <v>22205.149999999998</v>
      </c>
    </row>
    <row r="29" spans="1:5" x14ac:dyDescent="0.2">
      <c r="A29" s="15" t="s">
        <v>837</v>
      </c>
      <c r="B29" s="33">
        <v>5589.3519999999971</v>
      </c>
      <c r="D29" t="str">
        <f t="shared" si="0"/>
        <v>Montana</v>
      </c>
      <c r="E29">
        <f t="shared" si="1"/>
        <v>5589.3519999999971</v>
      </c>
    </row>
    <row r="30" spans="1:5" x14ac:dyDescent="0.2">
      <c r="A30" s="15" t="s">
        <v>73</v>
      </c>
      <c r="B30" s="33">
        <v>7464.9299999999985</v>
      </c>
      <c r="D30" t="str">
        <f t="shared" si="0"/>
        <v>Nebraska</v>
      </c>
      <c r="E30">
        <f t="shared" si="1"/>
        <v>7464.9299999999985</v>
      </c>
    </row>
    <row r="31" spans="1:5" x14ac:dyDescent="0.2">
      <c r="A31" s="15" t="s">
        <v>674</v>
      </c>
      <c r="B31" s="33">
        <v>16729.101999999999</v>
      </c>
      <c r="D31" t="str">
        <f t="shared" si="0"/>
        <v>Nevada</v>
      </c>
      <c r="E31">
        <f t="shared" si="1"/>
        <v>16729.101999999999</v>
      </c>
    </row>
    <row r="32" spans="1:5" x14ac:dyDescent="0.2">
      <c r="A32" s="15" t="s">
        <v>1242</v>
      </c>
      <c r="B32" s="33">
        <v>7292.5239999999994</v>
      </c>
      <c r="D32" t="str">
        <f t="shared" si="0"/>
        <v>New Hampshire</v>
      </c>
      <c r="E32">
        <f t="shared" si="1"/>
        <v>7292.5239999999994</v>
      </c>
    </row>
    <row r="33" spans="1:5" x14ac:dyDescent="0.2">
      <c r="A33" s="15" t="s">
        <v>389</v>
      </c>
      <c r="B33" s="33">
        <v>35764.312000000013</v>
      </c>
      <c r="D33" t="str">
        <f t="shared" si="0"/>
        <v>New Jersey</v>
      </c>
      <c r="E33">
        <f t="shared" si="1"/>
        <v>35764.312000000013</v>
      </c>
    </row>
    <row r="34" spans="1:5" x14ac:dyDescent="0.2">
      <c r="A34" s="15" t="s">
        <v>330</v>
      </c>
      <c r="B34" s="33">
        <v>4783.5220000000008</v>
      </c>
      <c r="D34" t="str">
        <f t="shared" si="0"/>
        <v>New Mexico</v>
      </c>
      <c r="E34">
        <f t="shared" si="1"/>
        <v>4783.5220000000008</v>
      </c>
    </row>
    <row r="35" spans="1:5" x14ac:dyDescent="0.2">
      <c r="A35" s="15" t="s">
        <v>139</v>
      </c>
      <c r="B35" s="33">
        <v>310876.27099999978</v>
      </c>
      <c r="D35" t="str">
        <f t="shared" si="0"/>
        <v>New York</v>
      </c>
      <c r="E35">
        <f t="shared" si="1"/>
        <v>310876.27099999978</v>
      </c>
    </row>
    <row r="36" spans="1:5" x14ac:dyDescent="0.2">
      <c r="A36" s="15" t="s">
        <v>44</v>
      </c>
      <c r="B36" s="33">
        <v>55603.163999999968</v>
      </c>
      <c r="D36" t="str">
        <f t="shared" si="0"/>
        <v>North Carolina</v>
      </c>
      <c r="E36">
        <f t="shared" si="1"/>
        <v>55603.163999999968</v>
      </c>
    </row>
    <row r="37" spans="1:5" x14ac:dyDescent="0.2">
      <c r="A37" s="15" t="s">
        <v>2848</v>
      </c>
      <c r="B37" s="33">
        <v>919.91</v>
      </c>
      <c r="D37" t="str">
        <f t="shared" si="0"/>
        <v>North Dakota</v>
      </c>
      <c r="E37">
        <f t="shared" si="1"/>
        <v>919.91</v>
      </c>
    </row>
    <row r="38" spans="1:5" x14ac:dyDescent="0.2">
      <c r="A38" s="15" t="s">
        <v>249</v>
      </c>
      <c r="B38" s="33">
        <v>78258.135999999926</v>
      </c>
      <c r="D38" t="str">
        <f t="shared" si="0"/>
        <v>Ohio</v>
      </c>
      <c r="E38">
        <f t="shared" si="1"/>
        <v>78258.135999999926</v>
      </c>
    </row>
    <row r="39" spans="1:5" x14ac:dyDescent="0.2">
      <c r="A39" s="15" t="s">
        <v>321</v>
      </c>
      <c r="B39" s="33">
        <v>19683.390000000003</v>
      </c>
      <c r="D39" t="str">
        <f t="shared" si="0"/>
        <v>Oklahoma</v>
      </c>
      <c r="E39">
        <f t="shared" si="1"/>
        <v>19683.390000000003</v>
      </c>
    </row>
    <row r="40" spans="1:5" x14ac:dyDescent="0.2">
      <c r="A40" s="15" t="s">
        <v>212</v>
      </c>
      <c r="B40" s="33">
        <v>17431.149999999991</v>
      </c>
      <c r="D40" t="str">
        <f t="shared" si="0"/>
        <v>Oregon</v>
      </c>
      <c r="E40">
        <f t="shared" si="1"/>
        <v>17431.149999999991</v>
      </c>
    </row>
    <row r="41" spans="1:5" x14ac:dyDescent="0.2">
      <c r="A41" s="15" t="s">
        <v>78</v>
      </c>
      <c r="B41" s="33">
        <v>116511.91400000003</v>
      </c>
      <c r="D41" t="str">
        <f t="shared" si="0"/>
        <v>Pennsylvania</v>
      </c>
      <c r="E41">
        <f t="shared" si="1"/>
        <v>116511.91400000003</v>
      </c>
    </row>
    <row r="42" spans="1:5" x14ac:dyDescent="0.2">
      <c r="A42" s="15" t="s">
        <v>677</v>
      </c>
      <c r="B42" s="33">
        <v>22627.955999999995</v>
      </c>
      <c r="D42" t="str">
        <f t="shared" si="0"/>
        <v>Rhode Island</v>
      </c>
      <c r="E42">
        <f t="shared" si="1"/>
        <v>22627.955999999995</v>
      </c>
    </row>
    <row r="43" spans="1:5" x14ac:dyDescent="0.2">
      <c r="A43" s="15" t="s">
        <v>195</v>
      </c>
      <c r="B43" s="33">
        <v>8481.7099999999991</v>
      </c>
      <c r="D43" t="str">
        <f t="shared" si="0"/>
        <v>South Carolina</v>
      </c>
      <c r="E43">
        <f t="shared" si="1"/>
        <v>8481.7099999999991</v>
      </c>
    </row>
    <row r="44" spans="1:5" x14ac:dyDescent="0.2">
      <c r="A44" s="15" t="s">
        <v>2252</v>
      </c>
      <c r="B44" s="33">
        <v>1315.5600000000002</v>
      </c>
      <c r="D44" t="str">
        <f t="shared" si="0"/>
        <v>South Dakota</v>
      </c>
      <c r="E44">
        <f t="shared" si="1"/>
        <v>1315.5600000000002</v>
      </c>
    </row>
    <row r="45" spans="1:5" x14ac:dyDescent="0.2">
      <c r="A45" s="15" t="s">
        <v>173</v>
      </c>
      <c r="B45" s="33">
        <v>30661.872999999981</v>
      </c>
      <c r="D45" t="str">
        <f t="shared" si="0"/>
        <v>Tennessee</v>
      </c>
      <c r="E45">
        <f t="shared" si="1"/>
        <v>30661.872999999981</v>
      </c>
    </row>
    <row r="46" spans="1:5" x14ac:dyDescent="0.2">
      <c r="A46" s="15" t="s">
        <v>54</v>
      </c>
      <c r="B46" s="33">
        <v>170188.04580000002</v>
      </c>
      <c r="D46" t="str">
        <f t="shared" si="0"/>
        <v>Texas</v>
      </c>
      <c r="E46">
        <f t="shared" si="1"/>
        <v>170188.04580000002</v>
      </c>
    </row>
    <row r="47" spans="1:5" x14ac:dyDescent="0.2">
      <c r="A47" s="15" t="s">
        <v>64</v>
      </c>
      <c r="B47" s="33">
        <v>11220.055999999999</v>
      </c>
      <c r="D47" t="str">
        <f t="shared" si="0"/>
        <v>Utah</v>
      </c>
      <c r="E47">
        <f t="shared" si="1"/>
        <v>11220.055999999999</v>
      </c>
    </row>
    <row r="48" spans="1:5" x14ac:dyDescent="0.2">
      <c r="A48" s="15" t="s">
        <v>2203</v>
      </c>
      <c r="B48" s="33">
        <v>8929.369999999999</v>
      </c>
      <c r="D48" t="str">
        <f t="shared" si="0"/>
        <v>Vermont</v>
      </c>
      <c r="E48">
        <f t="shared" si="1"/>
        <v>8929.369999999999</v>
      </c>
    </row>
    <row r="49" spans="1:5" x14ac:dyDescent="0.2">
      <c r="A49" s="15" t="s">
        <v>165</v>
      </c>
      <c r="B49" s="33">
        <v>70636.719999999987</v>
      </c>
      <c r="D49" t="str">
        <f t="shared" si="0"/>
        <v>Virginia</v>
      </c>
      <c r="E49">
        <f t="shared" si="1"/>
        <v>70636.719999999987</v>
      </c>
    </row>
    <row r="50" spans="1:5" x14ac:dyDescent="0.2">
      <c r="A50" s="15" t="s">
        <v>49</v>
      </c>
      <c r="B50" s="33">
        <v>138641.26999999993</v>
      </c>
      <c r="D50" t="str">
        <f t="shared" si="0"/>
        <v>Washington</v>
      </c>
      <c r="E50">
        <f t="shared" si="1"/>
        <v>138641.26999999993</v>
      </c>
    </row>
    <row r="51" spans="1:5" x14ac:dyDescent="0.2">
      <c r="A51" s="15" t="s">
        <v>3154</v>
      </c>
      <c r="B51" s="33">
        <v>1209.8240000000001</v>
      </c>
      <c r="D51" t="str">
        <f t="shared" si="0"/>
        <v>West Virginia</v>
      </c>
      <c r="E51">
        <f t="shared" si="1"/>
        <v>1209.8240000000001</v>
      </c>
    </row>
    <row r="52" spans="1:5" x14ac:dyDescent="0.2">
      <c r="A52" s="15" t="s">
        <v>60</v>
      </c>
      <c r="B52" s="33">
        <v>32114.610000000019</v>
      </c>
      <c r="D52" t="str">
        <f t="shared" si="0"/>
        <v>Wisconsin</v>
      </c>
      <c r="E52">
        <f t="shared" si="1"/>
        <v>32114.610000000019</v>
      </c>
    </row>
    <row r="53" spans="1:5" x14ac:dyDescent="0.2">
      <c r="A53" s="15" t="s">
        <v>3035</v>
      </c>
      <c r="B53" s="33">
        <v>1603.1360000000002</v>
      </c>
      <c r="D53" t="str">
        <f t="shared" si="0"/>
        <v>Wyoming</v>
      </c>
      <c r="E53">
        <f t="shared" si="1"/>
        <v>1603.1360000000002</v>
      </c>
    </row>
    <row r="54" spans="1:5" x14ac:dyDescent="0.2">
      <c r="A54" s="9" t="s">
        <v>10946</v>
      </c>
      <c r="B54" s="34">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B6CE2-33C7-FF4F-9695-56C7A689F5C0}">
  <dimension ref="A3:D17"/>
  <sheetViews>
    <sheetView workbookViewId="0">
      <selection activeCell="C13" sqref="C13"/>
    </sheetView>
  </sheetViews>
  <sheetFormatPr baseColWidth="10" defaultRowHeight="16" x14ac:dyDescent="0.2"/>
  <cols>
    <col min="1" max="2" width="11.5" bestFit="1" customWidth="1"/>
    <col min="3" max="3" width="11.83203125" bestFit="1" customWidth="1"/>
    <col min="4" max="4" width="12" bestFit="1" customWidth="1"/>
    <col min="5" max="6" width="12.1640625" bestFit="1" customWidth="1"/>
  </cols>
  <sheetData>
    <row r="3" spans="1:4" x14ac:dyDescent="0.2">
      <c r="A3" s="3"/>
      <c r="B3" s="4"/>
      <c r="C3" s="7" t="s">
        <v>10964</v>
      </c>
      <c r="D3" s="5"/>
    </row>
    <row r="4" spans="1:4" x14ac:dyDescent="0.2">
      <c r="A4" s="7" t="s">
        <v>10947</v>
      </c>
      <c r="B4" s="7" t="s">
        <v>5922</v>
      </c>
      <c r="C4" s="3" t="s">
        <v>10944</v>
      </c>
      <c r="D4" s="16" t="s">
        <v>10965</v>
      </c>
    </row>
    <row r="5" spans="1:4" x14ac:dyDescent="0.2">
      <c r="A5" s="3" t="s">
        <v>10948</v>
      </c>
      <c r="B5" s="3" t="s">
        <v>9</v>
      </c>
      <c r="C5" s="44">
        <v>266096.8126000003</v>
      </c>
      <c r="D5" s="45">
        <v>24319.850399999988</v>
      </c>
    </row>
    <row r="6" spans="1:4" x14ac:dyDescent="0.2">
      <c r="A6" s="6"/>
      <c r="B6" s="15" t="s">
        <v>18</v>
      </c>
      <c r="C6" s="46">
        <v>128434.87370000005</v>
      </c>
      <c r="D6" s="47">
        <v>13513.276900000003</v>
      </c>
    </row>
    <row r="7" spans="1:4" x14ac:dyDescent="0.2">
      <c r="A7" s="6"/>
      <c r="B7" s="15" t="s">
        <v>52</v>
      </c>
      <c r="C7" s="46">
        <v>89715.811800000054</v>
      </c>
      <c r="D7" s="47">
        <v>11710.846799999998</v>
      </c>
    </row>
    <row r="8" spans="1:4" x14ac:dyDescent="0.2">
      <c r="A8" s="3" t="s">
        <v>10961</v>
      </c>
      <c r="B8" s="3" t="s">
        <v>9</v>
      </c>
      <c r="C8" s="44">
        <v>266535.93329999992</v>
      </c>
      <c r="D8" s="45">
        <v>28460.16649999997</v>
      </c>
    </row>
    <row r="9" spans="1:4" x14ac:dyDescent="0.2">
      <c r="A9" s="6"/>
      <c r="B9" s="15" t="s">
        <v>18</v>
      </c>
      <c r="C9" s="46">
        <v>128757.30689999994</v>
      </c>
      <c r="D9" s="47">
        <v>20688.324800000013</v>
      </c>
    </row>
    <row r="10" spans="1:4" x14ac:dyDescent="0.2">
      <c r="A10" s="6"/>
      <c r="B10" s="15" t="s">
        <v>52</v>
      </c>
      <c r="C10" s="46">
        <v>75239.268800000005</v>
      </c>
      <c r="D10" s="47">
        <v>12470.112399999996</v>
      </c>
    </row>
    <row r="11" spans="1:4" x14ac:dyDescent="0.2">
      <c r="A11" s="3" t="s">
        <v>10962</v>
      </c>
      <c r="B11" s="3" t="s">
        <v>9</v>
      </c>
      <c r="C11" s="44">
        <v>296863.89920000033</v>
      </c>
      <c r="D11" s="45">
        <v>35770.953199999982</v>
      </c>
    </row>
    <row r="12" spans="1:4" x14ac:dyDescent="0.2">
      <c r="A12" s="6"/>
      <c r="B12" s="15" t="s">
        <v>18</v>
      </c>
      <c r="C12" s="46">
        <v>207106.36179999987</v>
      </c>
      <c r="D12" s="47">
        <v>30995.168999999983</v>
      </c>
    </row>
    <row r="13" spans="1:4" x14ac:dyDescent="0.2">
      <c r="A13" s="6"/>
      <c r="B13" s="15" t="s">
        <v>52</v>
      </c>
      <c r="C13" s="46">
        <v>105235.33699999997</v>
      </c>
      <c r="D13" s="47">
        <v>15029.052099999997</v>
      </c>
    </row>
    <row r="14" spans="1:4" x14ac:dyDescent="0.2">
      <c r="A14" s="3" t="s">
        <v>10963</v>
      </c>
      <c r="B14" s="3" t="s">
        <v>9</v>
      </c>
      <c r="C14" s="44">
        <v>331904.69990000111</v>
      </c>
      <c r="D14" s="45">
        <v>45568.239099999977</v>
      </c>
    </row>
    <row r="15" spans="1:4" x14ac:dyDescent="0.2">
      <c r="A15" s="6"/>
      <c r="B15" s="15" t="s">
        <v>18</v>
      </c>
      <c r="C15" s="46">
        <v>241847.82440000013</v>
      </c>
      <c r="D15" s="47">
        <v>26782.363300000026</v>
      </c>
    </row>
    <row r="16" spans="1:4" x14ac:dyDescent="0.2">
      <c r="A16" s="6"/>
      <c r="B16" s="15" t="s">
        <v>52</v>
      </c>
      <c r="C16" s="46">
        <v>159462.73090000002</v>
      </c>
      <c r="D16" s="47">
        <v>21088.667199999967</v>
      </c>
    </row>
    <row r="17" spans="1:4" x14ac:dyDescent="0.2">
      <c r="A17" s="9" t="s">
        <v>10946</v>
      </c>
      <c r="B17" s="13"/>
      <c r="C17" s="48">
        <v>2297200.8603000017</v>
      </c>
      <c r="D17" s="49">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05807-EB72-B14C-8D92-43B5551EBE83}">
  <dimension ref="A3:G8"/>
  <sheetViews>
    <sheetView workbookViewId="0">
      <selection activeCell="L22" sqref="L22"/>
    </sheetView>
  </sheetViews>
  <sheetFormatPr baseColWidth="10" defaultRowHeight="16" x14ac:dyDescent="0.2"/>
  <cols>
    <col min="1" max="1" width="13.5" bestFit="1" customWidth="1"/>
    <col min="2" max="2" width="6.33203125" bestFit="1" customWidth="1"/>
    <col min="3" max="3" width="12.1640625" bestFit="1" customWidth="1"/>
    <col min="4" max="4" width="13.5" bestFit="1" customWidth="1"/>
    <col min="5" max="5" width="6.33203125" bestFit="1" customWidth="1"/>
  </cols>
  <sheetData>
    <row r="3" spans="1:7" x14ac:dyDescent="0.2">
      <c r="A3" s="7" t="s">
        <v>10944</v>
      </c>
      <c r="B3" s="8"/>
      <c r="D3" s="7" t="s">
        <v>10965</v>
      </c>
      <c r="E3" s="8"/>
    </row>
    <row r="4" spans="1:7" x14ac:dyDescent="0.2">
      <c r="A4" s="7" t="s">
        <v>4057</v>
      </c>
      <c r="B4" s="8" t="s">
        <v>10945</v>
      </c>
      <c r="D4" s="7" t="s">
        <v>4057</v>
      </c>
      <c r="E4" s="8" t="s">
        <v>10945</v>
      </c>
      <c r="F4" s="53"/>
      <c r="G4" s="53"/>
    </row>
    <row r="5" spans="1:7" x14ac:dyDescent="0.2">
      <c r="A5" s="3" t="s">
        <v>13</v>
      </c>
      <c r="B5" s="50">
        <v>741999.79529999977</v>
      </c>
      <c r="D5" s="3" t="s">
        <v>13</v>
      </c>
      <c r="E5" s="50">
        <v>18451.272799999992</v>
      </c>
    </row>
    <row r="6" spans="1:7" x14ac:dyDescent="0.2">
      <c r="A6" s="15" t="s">
        <v>22</v>
      </c>
      <c r="B6" s="51">
        <v>719047.03200000292</v>
      </c>
      <c r="D6" s="15" t="s">
        <v>22</v>
      </c>
      <c r="E6" s="51">
        <v>122490.8008000001</v>
      </c>
    </row>
    <row r="7" spans="1:7" x14ac:dyDescent="0.2">
      <c r="A7" s="15" t="s">
        <v>35</v>
      </c>
      <c r="B7" s="51">
        <v>836154.03299999656</v>
      </c>
      <c r="D7" s="15" t="s">
        <v>35</v>
      </c>
      <c r="E7" s="51">
        <v>145454.9480999998</v>
      </c>
    </row>
    <row r="8" spans="1:7" x14ac:dyDescent="0.2">
      <c r="A8" s="9" t="s">
        <v>10946</v>
      </c>
      <c r="B8" s="52">
        <v>2297200.8602999994</v>
      </c>
      <c r="D8" s="9" t="s">
        <v>10946</v>
      </c>
      <c r="E8" s="52">
        <v>286397.02169999992</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F8FA7-66CD-3B4D-A949-57C1385AF109}">
  <dimension ref="A3:F22"/>
  <sheetViews>
    <sheetView workbookViewId="0">
      <selection activeCell="E4" sqref="E4:F21"/>
    </sheetView>
  </sheetViews>
  <sheetFormatPr baseColWidth="10" defaultRowHeight="16" x14ac:dyDescent="0.2"/>
  <cols>
    <col min="1" max="1" width="14.5" bestFit="1" customWidth="1"/>
    <col min="2" max="2" width="6.33203125" bestFit="1" customWidth="1"/>
  </cols>
  <sheetData>
    <row r="3" spans="1:6" x14ac:dyDescent="0.2">
      <c r="A3" s="7" t="s">
        <v>10944</v>
      </c>
      <c r="B3" s="8"/>
    </row>
    <row r="4" spans="1:6" x14ac:dyDescent="0.2">
      <c r="A4" s="7" t="s">
        <v>4058</v>
      </c>
      <c r="B4" s="8" t="s">
        <v>10945</v>
      </c>
      <c r="E4" t="s">
        <v>4058</v>
      </c>
      <c r="F4" t="s">
        <v>3</v>
      </c>
    </row>
    <row r="5" spans="1:6" x14ac:dyDescent="0.2">
      <c r="A5" s="3" t="s">
        <v>3233</v>
      </c>
      <c r="B5" s="50">
        <v>330007.05400000012</v>
      </c>
      <c r="E5" t="str">
        <f>A5</f>
        <v>Phones</v>
      </c>
      <c r="F5" s="54">
        <f>GETPIVOTDATA("Sales",$A$3,"Sub-Category",A5)</f>
        <v>330007.05400000012</v>
      </c>
    </row>
    <row r="6" spans="1:6" x14ac:dyDescent="0.2">
      <c r="A6" s="15" t="s">
        <v>3229</v>
      </c>
      <c r="B6" s="51">
        <v>328449.1030000007</v>
      </c>
      <c r="E6" t="str">
        <f t="shared" ref="E6:E22" si="0">A6</f>
        <v>Chairs</v>
      </c>
      <c r="F6" s="54">
        <f t="shared" ref="F6:F21" si="1">GETPIVOTDATA("Sales",$A$3,"Sub-Category",A6)</f>
        <v>328449.1030000007</v>
      </c>
    </row>
    <row r="7" spans="1:6" x14ac:dyDescent="0.2">
      <c r="A7" s="15" t="s">
        <v>3230</v>
      </c>
      <c r="B7" s="51">
        <v>223843.60800000012</v>
      </c>
      <c r="E7" t="str">
        <f t="shared" si="0"/>
        <v>Storage</v>
      </c>
      <c r="F7" s="54">
        <f t="shared" si="1"/>
        <v>223843.60800000012</v>
      </c>
    </row>
    <row r="8" spans="1:6" x14ac:dyDescent="0.2">
      <c r="A8" s="15" t="s">
        <v>29</v>
      </c>
      <c r="B8" s="51">
        <v>206965.53200000009</v>
      </c>
      <c r="E8" t="str">
        <f t="shared" si="0"/>
        <v>Tables</v>
      </c>
      <c r="F8" s="54">
        <f t="shared" si="1"/>
        <v>206965.53200000009</v>
      </c>
    </row>
    <row r="9" spans="1:6" x14ac:dyDescent="0.2">
      <c r="A9" s="15" t="s">
        <v>3234</v>
      </c>
      <c r="B9" s="51">
        <v>203412.73300000009</v>
      </c>
      <c r="E9" t="str">
        <f t="shared" si="0"/>
        <v>Binders</v>
      </c>
      <c r="F9" s="54">
        <f t="shared" si="1"/>
        <v>203412.73300000009</v>
      </c>
    </row>
    <row r="10" spans="1:6" x14ac:dyDescent="0.2">
      <c r="A10" s="15" t="s">
        <v>3238</v>
      </c>
      <c r="B10" s="51">
        <v>189238.63099999999</v>
      </c>
      <c r="E10" t="str">
        <f t="shared" si="0"/>
        <v>Machines</v>
      </c>
      <c r="F10" s="54">
        <f t="shared" si="1"/>
        <v>189238.63099999999</v>
      </c>
    </row>
    <row r="11" spans="1:6" x14ac:dyDescent="0.2">
      <c r="A11" s="15" t="s">
        <v>3235</v>
      </c>
      <c r="B11" s="51">
        <v>167380.31800000009</v>
      </c>
      <c r="E11" t="str">
        <f t="shared" si="0"/>
        <v>Accessories</v>
      </c>
      <c r="F11" s="54">
        <f t="shared" si="1"/>
        <v>167380.31800000009</v>
      </c>
    </row>
    <row r="12" spans="1:6" x14ac:dyDescent="0.2">
      <c r="A12" s="15" t="s">
        <v>3239</v>
      </c>
      <c r="B12" s="51">
        <v>149528.02999999994</v>
      </c>
      <c r="E12" t="str">
        <f t="shared" si="0"/>
        <v>Copiers</v>
      </c>
      <c r="F12" s="54">
        <f t="shared" si="1"/>
        <v>149528.02999999994</v>
      </c>
    </row>
    <row r="13" spans="1:6" x14ac:dyDescent="0.2">
      <c r="A13" s="15" t="s">
        <v>14</v>
      </c>
      <c r="B13" s="51">
        <v>114879.99629999998</v>
      </c>
      <c r="E13" t="str">
        <f t="shared" si="0"/>
        <v>Bookcases</v>
      </c>
      <c r="F13" s="54">
        <f t="shared" si="1"/>
        <v>114879.99629999998</v>
      </c>
    </row>
    <row r="14" spans="1:6" x14ac:dyDescent="0.2">
      <c r="A14" s="15" t="s">
        <v>38</v>
      </c>
      <c r="B14" s="51">
        <v>107532.16099999999</v>
      </c>
      <c r="E14" t="str">
        <f t="shared" si="0"/>
        <v>Appliances</v>
      </c>
      <c r="F14" s="54">
        <f t="shared" si="1"/>
        <v>107532.16099999999</v>
      </c>
    </row>
    <row r="15" spans="1:6" x14ac:dyDescent="0.2">
      <c r="A15" s="15" t="s">
        <v>3231</v>
      </c>
      <c r="B15" s="51">
        <v>91705.164000000048</v>
      </c>
      <c r="E15" t="str">
        <f t="shared" si="0"/>
        <v>Furnishings</v>
      </c>
      <c r="F15" s="54">
        <f t="shared" si="1"/>
        <v>91705.164000000048</v>
      </c>
    </row>
    <row r="16" spans="1:6" x14ac:dyDescent="0.2">
      <c r="A16" s="15" t="s">
        <v>45</v>
      </c>
      <c r="B16" s="51">
        <v>78479.20600000002</v>
      </c>
      <c r="E16" t="str">
        <f t="shared" si="0"/>
        <v>Paper</v>
      </c>
      <c r="F16" s="54">
        <f t="shared" si="1"/>
        <v>78479.20600000002</v>
      </c>
    </row>
    <row r="17" spans="1:6" x14ac:dyDescent="0.2">
      <c r="A17" s="15" t="s">
        <v>3236</v>
      </c>
      <c r="B17" s="51">
        <v>46673.538000000015</v>
      </c>
      <c r="E17" t="str">
        <f t="shared" si="0"/>
        <v>Supplies</v>
      </c>
      <c r="F17" s="54">
        <f t="shared" si="1"/>
        <v>46673.538000000015</v>
      </c>
    </row>
    <row r="18" spans="1:6" x14ac:dyDescent="0.2">
      <c r="A18" s="15" t="s">
        <v>3232</v>
      </c>
      <c r="B18" s="51">
        <v>27118.791999999954</v>
      </c>
      <c r="E18" t="str">
        <f t="shared" si="0"/>
        <v>Art</v>
      </c>
      <c r="F18" s="54">
        <f t="shared" si="1"/>
        <v>27118.791999999954</v>
      </c>
    </row>
    <row r="19" spans="1:6" x14ac:dyDescent="0.2">
      <c r="A19" s="15" t="s">
        <v>103</v>
      </c>
      <c r="B19" s="51">
        <v>16476.401999999998</v>
      </c>
      <c r="E19" t="str">
        <f t="shared" si="0"/>
        <v>Envelopes</v>
      </c>
      <c r="F19" s="54">
        <f t="shared" si="1"/>
        <v>16476.401999999998</v>
      </c>
    </row>
    <row r="20" spans="1:6" x14ac:dyDescent="0.2">
      <c r="A20" s="15" t="s">
        <v>23</v>
      </c>
      <c r="B20" s="51">
        <v>12486.312</v>
      </c>
      <c r="E20" t="str">
        <f t="shared" si="0"/>
        <v>Labels</v>
      </c>
      <c r="F20" s="54">
        <f t="shared" si="1"/>
        <v>12486.312</v>
      </c>
    </row>
    <row r="21" spans="1:6" x14ac:dyDescent="0.2">
      <c r="A21" s="15" t="s">
        <v>3237</v>
      </c>
      <c r="B21" s="51">
        <v>3024.2799999999997</v>
      </c>
      <c r="E21" t="str">
        <f t="shared" si="0"/>
        <v>Fasteners</v>
      </c>
      <c r="F21" s="54">
        <f t="shared" si="1"/>
        <v>3024.2799999999997</v>
      </c>
    </row>
    <row r="22" spans="1:6" x14ac:dyDescent="0.2">
      <c r="A22" s="9" t="s">
        <v>10946</v>
      </c>
      <c r="B22" s="52">
        <v>2297200.8603000008</v>
      </c>
      <c r="E22" t="str">
        <f t="shared" si="0"/>
        <v>Grand Total</v>
      </c>
      <c r="F22" s="54">
        <f>GETPIVOTDATA("Sales",$A$3)</f>
        <v>2297200.8603000008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U9995"/>
  <sheetViews>
    <sheetView topLeftCell="C1" workbookViewId="0">
      <selection activeCell="C18" sqref="C18"/>
    </sheetView>
  </sheetViews>
  <sheetFormatPr baseColWidth="10" defaultColWidth="11" defaultRowHeight="16" x14ac:dyDescent="0.2"/>
  <cols>
    <col min="1" max="1" width="11" customWidth="1"/>
    <col min="2" max="2" width="18.1640625" customWidth="1"/>
    <col min="3" max="3" width="12.6640625" customWidth="1"/>
    <col min="4" max="4" width="11.5" customWidth="1"/>
    <col min="5" max="5" width="12.1640625" customWidth="1"/>
    <col min="6" max="6" width="13.6640625" customWidth="1"/>
    <col min="7" max="7" width="16.83203125" customWidth="1"/>
    <col min="12" max="12" width="13" customWidth="1"/>
    <col min="14" max="14" width="12" customWidth="1"/>
    <col min="16" max="16" width="14.5" customWidth="1"/>
    <col min="17" max="17" width="15.1640625" customWidth="1"/>
  </cols>
  <sheetData>
    <row r="1" spans="1:21" x14ac:dyDescent="0.2">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2">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2">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2">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2">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2">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2">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2">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2">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2">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2">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2">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2">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2">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2">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2">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2">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2">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2">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2">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2">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2">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2">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2">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2">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2">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2">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2">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2">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2">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2">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2">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2">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2">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2">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2">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2">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2">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2">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2">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2">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2">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2">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2">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2">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2">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2">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2">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2">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2">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2">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2">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2">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2">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2">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2">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2">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2">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2">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2">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2">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2">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2">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2">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2">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2">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2">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2">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2">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2">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2">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2">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2">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2">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2">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2">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2">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2">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2">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2">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2">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2">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2">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2">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2">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2">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2">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2">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2">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2">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2">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2">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2">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2">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2">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2">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2">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2">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2">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2">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2">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2">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2">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2">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2">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2">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2">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2">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2">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2">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2">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2">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2">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2">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2">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2">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2">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2">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2">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2">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2">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2">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2">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2">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2">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2">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2">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2">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2">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2">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2">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2">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2">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2">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2">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2">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2">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2">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2">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2">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2">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2">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2">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2">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2">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2">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2">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2">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2">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2">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2">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2">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2">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2">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2">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2">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2">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2">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2">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2">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2">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2">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2">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2">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2">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2">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2">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2">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2">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2">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2">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2">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2">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2">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2">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2">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2">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2">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2">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2">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2">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2">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2">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2">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2">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2">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2">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2">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2">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2">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2">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2">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2">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2">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2">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2">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2">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2">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2">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2">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2">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2">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2">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2">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2">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2">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2">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2">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2">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2">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2">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2">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2">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2">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2">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2">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2">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2">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2">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2">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2">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2">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2">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2">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2">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2">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2">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2">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2">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2">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2">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2">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2">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2">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2">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2">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2">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2">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2">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2">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2">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2">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2">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2">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2">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2">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2">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2">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2">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2">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2">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2">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2">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2">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2">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2">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2">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2">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2">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2">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2">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2">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2">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2">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2">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2">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2">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2">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2">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2">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2">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2">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2">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2">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2">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2">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2">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2">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2">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2">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2">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2">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2">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2">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2">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2">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2">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2">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2">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2">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2">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2">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2">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2">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2">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2">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2">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2">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2">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2">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2">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2">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2">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2">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2">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2">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2">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2">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2">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2">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2">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2">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2">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2">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2">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2">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2">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2">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2">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2">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2">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2">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2">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2">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2">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2">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2">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2">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2">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2">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2">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2">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2">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2">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2">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2">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2">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2">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2">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2">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2">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2">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2">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2">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2">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2">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2">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2">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2">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2">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2">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2">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2">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2">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2">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2">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2">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2">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2">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2">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2">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2">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2">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2">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2">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2">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2">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2">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2">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2">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2">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2">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2">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2">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2">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2">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2">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2">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2">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2">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2">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2">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2">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2">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2">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2">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2">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2">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2">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2">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2">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2">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2">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2">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2">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2">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2">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2">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2">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2">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2">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2">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2">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2">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2">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2">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2">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2">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2">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2">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2">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2">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2">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2">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2">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2">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2">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2">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2">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2">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2">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2">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2">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2">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2">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2">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2">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2">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2">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2">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2">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2">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2">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2">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2">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2">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2">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2">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2">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2">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2">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2">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2">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2">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2">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2">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2">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2">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2">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2">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2">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2">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2">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2">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2">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2">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2">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2">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2">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2">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2">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2">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2">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2">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2">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2">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2">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2">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2">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2">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2">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2">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2">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2">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2">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2">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2">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2">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2">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2">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2">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2">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2">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2">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2">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2">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2">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2">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2">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2">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2">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2">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2">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2">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2">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2">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2">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2">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2">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2">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2">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2">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2">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2">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2">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2">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2">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2">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2">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2">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2">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2">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2">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2">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2">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2">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2">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2">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2">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2">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2">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2">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2">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2">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2">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2">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2">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2">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2">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2">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2">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2">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2">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2">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2">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2">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2">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2">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2">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2">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2">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2">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2">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2">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2">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2">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2">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2">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2">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2">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2">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2">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2">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2">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2">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2">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2">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2">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2">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2">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2">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2">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2">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2">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2">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2">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2">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2">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2">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2">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2">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2">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2">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2">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2">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2">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2">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2">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2">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2">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2">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2">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2">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2">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2">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2">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2">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2">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2">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2">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2">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2">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2">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2">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2">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2">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2">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2">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2">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2">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2">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2">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2">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2">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2">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2">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2">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2">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2">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2">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2">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2">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2">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2">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2">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2">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2">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2">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2">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2">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2">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2">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2">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2">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2">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2">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2">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2">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2">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2">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2">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2">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2">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2">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2">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2">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2">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2">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2">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2">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2">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2">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2">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2">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2">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2">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2">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2">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2">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2">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2">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2">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2">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2">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2">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2">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2">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2">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2">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2">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2">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2">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2">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2">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2">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2">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2">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2">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2">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2">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2">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2">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2">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2">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2">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2">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2">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2">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2">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2">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2">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2">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2">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2">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2">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2">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2">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2">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2">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2">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2">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2">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2">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2">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2">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2">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2">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2">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2">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2">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2">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2">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2">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2">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2">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2">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2">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2">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2">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2">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2">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2">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2">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2">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2">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2">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2">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2">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2">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2">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2">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2">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2">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2">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2">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2">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2">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2">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2">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2">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2">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2">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2">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2">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2">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2">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2">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2">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2">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2">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2">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2">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2">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2">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2">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2">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2">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2">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2">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2">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2">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2">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2">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2">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2">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2">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2">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2">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2">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2">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2">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2">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2">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2">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2">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2">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2">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2">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2">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2">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2">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2">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2">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2">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2">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2">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2">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2">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2">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2">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2">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2">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2">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2">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2">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2">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2">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2">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2">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2">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2">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2">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2">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2">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2">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2">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2">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2">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2">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2">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2">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2">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2">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2">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2">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2">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2">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2">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2">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2">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2">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2">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2">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2">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2">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2">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2">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2">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2">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2">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2">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2">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2">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2">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2">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2">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2">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2">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2">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2">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2">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2">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2">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2">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2">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2">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2">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2">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2">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2">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2">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2">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2">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2">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2">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2">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2">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2">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2">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2">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2">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2">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2">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2">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2">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2">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2">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2">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2">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2">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2">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2">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2">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2">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2">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2">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2">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2">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2">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2">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2">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2">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2">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2">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2">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2">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2">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2">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2">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2">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2">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2">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2">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2">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2">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2">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2">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2">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2">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2">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2">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2">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2">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2">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2">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2">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2">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2">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2">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2">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2">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2">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2">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2">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2">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2">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2">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2">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2">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2">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2">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2">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2">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2">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2">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2">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2">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2">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2">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2">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2">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2">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2">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2">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2">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2">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2">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2">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2">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2">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2">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2">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2">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2">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2">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2">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2">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2">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2">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2">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2">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2">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2">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2">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2">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2">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2">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2">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2">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2">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2">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2">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2">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2">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2">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2">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2">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2">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2">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2">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2">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2">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2">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2">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2">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2">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2">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2">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2">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2">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2">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2">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2">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2">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2">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2">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2">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2">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2">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2">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2">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2">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2">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2">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2">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2">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2">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2">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2">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2">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2">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2">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2">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2">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2">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2">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2">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2">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2">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2">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2">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2">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2">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2">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2">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2">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2">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2">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2">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2">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2">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2">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2">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2">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2">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2">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2">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2">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2">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2">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2">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2">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2">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2">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2">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2">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2">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2">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2">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2">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2">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2">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2">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2">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2">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2">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2">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2">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2">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2">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2">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2">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2">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2">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2">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2">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2">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2">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2">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2">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2">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2">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2">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2">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2">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2">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2">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2">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2">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2">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2">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2">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2">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2">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2">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2">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2">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2">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2">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2">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2">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2">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2">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2">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2">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2">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2">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2">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2">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2">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2">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2">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2">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2">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2">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2">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2">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2">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2">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2">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2">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2">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2">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2">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2">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2">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2">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2">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2">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2">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2">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2">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2">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2">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2">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2">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2">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2">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2">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2">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2">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2">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2">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2">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2">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2">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2">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2">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2">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2">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2">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2">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2">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2">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2">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2">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2">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2">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2">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2">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2">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2">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2">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2">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2">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2">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2">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2">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2">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2">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2">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2">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2">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2">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2">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2">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2">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2">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2">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2">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2">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2">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2">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2">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2">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2">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2">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2">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2">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2">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2">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2">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2">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2">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2">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2">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2">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2">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2">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2">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2">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2">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2">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2">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2">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2">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2">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2">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2">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2">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2">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2">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2">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2">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2">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2">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2">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2">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2">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2">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2">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2">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2">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2">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2">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2">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2">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2">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2">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2">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2">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2">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2">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2">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2">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2">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2">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2">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2">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2">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2">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2">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2">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2">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2">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2">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2">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2">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2">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2">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2">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2">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2">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2">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2">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2">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2">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2">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2">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2">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2">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2">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2">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2">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2">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2">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2">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2">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2">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2">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2">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2">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2">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2">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2">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2">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2">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2">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2">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2">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2">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2">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2">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2">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2">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2">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2">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2">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2">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2">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2">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2">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2">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2">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2">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2">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2">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2">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2">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2">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2">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2">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2">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2">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2">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2">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2">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2">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2">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2">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2">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2">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2">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2">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2">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2">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2">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2">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2">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2">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2">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2">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2">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2">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2">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2">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2">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2">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2">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2">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2">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2">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2">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2">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2">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2">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2">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2">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2">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2">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2">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2">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2">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2">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2">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2">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2">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2">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2">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2">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2">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2">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2">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2">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2">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2">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2">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2">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2">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2">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2">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2">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2">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2">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2">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2">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2">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2">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2">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2">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2">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2">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2">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2">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2">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2">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2">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2">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2">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2">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2">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2">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2">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2">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2">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2">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2">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2">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2">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2">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2">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2">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2">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2">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2">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2">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2">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2">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2">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2">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2">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2">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2">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2">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2">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2">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2">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2">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2">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2">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2">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2">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2">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2">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2">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2">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2">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2">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2">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2">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2">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2">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2">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2">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2">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2">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2">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2">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2">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2">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2">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2">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2">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2">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2">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2">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2">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2">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2">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2">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2">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2">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2">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2">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2">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2">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2">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2">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2">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2">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2">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2">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2">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2">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2">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2">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2">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2">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2">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2">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2">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2">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2">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2">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2">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2">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2">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2">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2">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2">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2">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2">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2">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2">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2">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2">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2">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2">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2">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2">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2">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2">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2">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2">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2">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2">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2">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2">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2">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2">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2">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2">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2">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2">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2">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2">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2">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2">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2">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2">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2">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2">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2">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2">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2">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2">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2">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2">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2">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2">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2">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2">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2">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2">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2">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2">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2">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2">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2">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2">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2">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2">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2">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2">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2">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2">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2">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2">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2">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2">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2">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2">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2">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2">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2">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2">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2">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2">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2">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2">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2">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2">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2">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2">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2">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2">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2">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2">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2">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2">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2">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2">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2">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2">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2">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2">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2">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2">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2">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2">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2">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2">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2">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2">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2">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2">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2">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2">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2">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2">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2">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2">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2">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2">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2">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2">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2">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2">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2">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2">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2">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2">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2">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2">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2">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2">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2">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2">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2">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2">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2">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2">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2">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2">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2">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2">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2">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2">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2">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2">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2">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2">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2">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2">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2">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2">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2">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2">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2">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2">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2">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2">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2">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2">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2">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2">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2">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2">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2">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2">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2">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2">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2">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2">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2">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2">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2">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2">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2">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2">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2">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2">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2">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2">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2">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2">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2">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2">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2">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2">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2">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2">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2">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2">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2">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2">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2">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2">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2">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2">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2">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2">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2">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2">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2">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2">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2">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2">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2">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2">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2">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2">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2">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2">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2">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2">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2">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2">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2">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2">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2">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2">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2">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2">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2">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2">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2">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2">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2">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2">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2">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2">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2">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2">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2">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2">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2">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2">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2">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2">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2">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2">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2">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2">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2">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2">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2">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2">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2">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2">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2">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2">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2">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2">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2">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2">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2">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2">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2">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2">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2">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2">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2">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2">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2">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2">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2">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2">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2">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2">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2">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2">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2">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2">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2">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2">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2">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2">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2">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2">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2">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2">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2">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2">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2">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2">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2">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2">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2">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2">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2">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2">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2">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2">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2">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2">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2">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2">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2">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2">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2">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2">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2">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2">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2">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2">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2">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2">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2">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2">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2">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2">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2">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2">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2">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2">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2">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2">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2">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2">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2">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2">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2">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2">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2">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2">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2">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2">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2">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2">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2">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2">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2">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2">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2">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2">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2">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2">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2">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2">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2">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2">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2">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2">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2">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2">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2">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2">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2">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2">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2">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2">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2">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2">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2">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2">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2">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2">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2">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2">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2">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2">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2">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2">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2">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2">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2">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2">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2">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2">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2">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2">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2">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2">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2">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2">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2">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2">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2">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2">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2">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2">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2">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2">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2">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2">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2">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2">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2">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2">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2">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2">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2">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2">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2">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2">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2">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2">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2">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2">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2">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2">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2">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2">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2">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2">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2">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2">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2">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2">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2">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2">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2">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2">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2">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2">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2">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2">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2">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2">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2">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2">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2">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2">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2">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2">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2">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2">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2">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2">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2">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2">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2">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2">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2">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2">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2">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2">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2">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2">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2">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2">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2">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2">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2">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2">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2">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2">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2">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2">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2">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2">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2">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2">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2">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2">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2">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2">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2">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2">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2">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2">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2">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2">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2">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2">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2">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2">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2">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2">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2">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2">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2">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2">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2">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2">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2">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2">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2">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2">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2">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2">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2">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2">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2">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2">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2">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2">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2">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2">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2">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2">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2">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2">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2">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2">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2">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2">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2">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2">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2">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2">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2">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2">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2">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2">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2">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2">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2">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2">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2">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2">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2">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2">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2">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2">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2">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2">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2">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2">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2">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2">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2">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2">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2">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2">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2">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2">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2">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2">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2">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2">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2">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2">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2">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2">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2">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2">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2">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2">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2">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2">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2">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2">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2">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2">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2">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2">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2">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2">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2">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2">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2">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2">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2">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2">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2">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2">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2">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2">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2">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2">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2">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2">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2">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2">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2">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2">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2">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2">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2">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2">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2">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2">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2">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2">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2">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2">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2">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2">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2">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2">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2">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2">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2">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2">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2">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2">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2">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2">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2">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2">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2">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2">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2">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2">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2">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2">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2">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2">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2">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2">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2">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2">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2">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2">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2">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2">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2">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2">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2">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2">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2">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2">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2">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2">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2">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2">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2">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2">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2">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2">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2">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2">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2">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2">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2">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2">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2">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2">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2">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2">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2">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2">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2">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2">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2">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2">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2">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2">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2">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2">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2">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2">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2">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2">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2">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2">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2">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2">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2">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2">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2">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2">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2">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2">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2">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2">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2">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2">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2">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2">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2">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2">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2">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2">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2">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2">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2">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2">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2">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2">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2">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2">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2">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2">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2">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2">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2">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2">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2">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2">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2">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2">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2">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2">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2">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2">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2">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2">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2">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2">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2">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2">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2">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2">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2">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2">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2">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2">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2">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2">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2">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2">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2">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2">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2">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2">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2">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2">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2">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2">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2">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2">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2">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2">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2">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2">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2">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2">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2">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2">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2">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2">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2">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2">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2">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2">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2">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2">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2">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2">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2">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2">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2">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2">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2">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2">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2">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2">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2">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2">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2">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2">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2">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2">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2">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2">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2">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2">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2">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2">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2">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2">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2">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2">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2">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2">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2">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2">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2">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2">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2">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2">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2">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2">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2">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2">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2">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2">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2">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2">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2">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2">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2">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2">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2">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2">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2">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2">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2">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2">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2">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2">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2">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2">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2">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2">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2">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2">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2">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2">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2">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2">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2">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2">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2">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2">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2">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2">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2">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2">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2">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2">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2">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2">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2">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2">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2">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2">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2">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2">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2">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2">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2">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2">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2">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2">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2">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2">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2">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2">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2">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2">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2">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2">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2">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2">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2">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2">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2">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2">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2">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2">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2">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2">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2">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2">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2">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2">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2">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2">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2">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2">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2">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2">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2">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2">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2">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2">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2">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2">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2">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2">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2">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2">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2">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2">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2">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2">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2">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2">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2">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2">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2">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2">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2">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2">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2">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2">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2">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2">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2">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2">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2">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2">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2">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2">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2">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2">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2">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2">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2">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2">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2">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2">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2">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2">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2">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2">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2">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2">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2">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2">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2">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2">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2">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2">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2">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2">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2">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2">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2">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2">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2">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2">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2">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2">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2">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2">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2">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2">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2">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2">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2">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2">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2">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2">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2">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2">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2">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2">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2">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2">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2">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2">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2">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2">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2">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2">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2">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2">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2">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2">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2">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2">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2">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2">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2">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2">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2">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2">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2">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2">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2">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2">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2">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2">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2">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2">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2">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2">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2">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2">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2">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2">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2">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2">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2">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2">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2">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2">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2">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2">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2">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2">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2">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2">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2">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2">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2">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2">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2">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2">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2">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2">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2">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2">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2">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2">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2">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2">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2">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2">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2">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2">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2">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2">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2">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2">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2">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2">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2">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2">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2">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2">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2">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2">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2">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2">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2">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2">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2">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2">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2">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2">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2">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2">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2">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2">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2">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2">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2">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2">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2">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2">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2">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2">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2">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2">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2">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2">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2">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2">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2">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2">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2">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2">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2">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2">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2">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2">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2">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2">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2">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2">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2">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2">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2">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2">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2">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2">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2">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2">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2">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2">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2">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2">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2">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2">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2">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2">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2">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2">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2">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2">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2">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2">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2">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2">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2">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2">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2">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2">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2">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2">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2">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2">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2">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2">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2">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2">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2">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2">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2">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2">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2">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2">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2">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2">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2">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2">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2">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2">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2">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2">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2">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2">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2">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2">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2">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2">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2">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2">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2">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2">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2">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2">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2">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2">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2">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2">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2">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2">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2">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2">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2">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2">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2">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2">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2">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2">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2">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2">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2">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2">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2">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2">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2">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2">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2">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2">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2">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2">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2">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2">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2">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2">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2">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2">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2">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2">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2">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2">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2">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2">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2">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2">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2">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2">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2">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2">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2">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2">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2">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2">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2">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2">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2">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2">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2">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2">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2">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2">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2">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2">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2">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2">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2">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2">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2">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2">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2">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2">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2">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2">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2">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2">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2">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2">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2">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2">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2">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2">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2">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2">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2">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2">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2">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2">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2">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2">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2">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2">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2">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2">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2">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2">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2">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2">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2">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2">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2">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2">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2">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2">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2">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2">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2">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2">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2">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2">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2">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2">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2">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2">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2">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2">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2">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2">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2">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2">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2">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2">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2">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2">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2">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2">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2">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2">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2">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2">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2">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2">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2">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2">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2">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2">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2">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2">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2">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2">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2">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2">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2">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2">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2">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2">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2">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2">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2">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2">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2">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2">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2">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2">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2">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2">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2">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2">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2">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2">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2">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2">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2">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2">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2">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2">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2">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2">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2">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2">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2">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2">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2">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2">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2">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2">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2">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2">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2">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2">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2">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2">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2">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2">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2">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2">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2">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2">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2">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2">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2">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2">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2">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2">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2">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2">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2">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2">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2">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2">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2">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2">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2">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2">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2">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2">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2">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2">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2">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2">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2">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2">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2">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2">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2">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2">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2">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2">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2">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2">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2">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2">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2">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2">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2">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2">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2">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2">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2">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2">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2">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2">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2">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2">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2">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2">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2">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2">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2">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2">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2">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2">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2">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2">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2">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2">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2">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2">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2">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2">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2">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2">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2">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2">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2">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2">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2">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2">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2">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2">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2">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2">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2">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2">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2">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2">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2">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2">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2">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2">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2">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2">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2">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2">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2">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2">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2">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2">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2">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2">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2">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2">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2">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2">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2">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2">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2">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2">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2">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2">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2">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2">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2">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2">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2">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2">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2">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2">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2">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2">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2">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2">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2">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2">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2">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2">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2">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2">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2">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2">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2">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2">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2">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2">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2">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2">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2">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2">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2">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2">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2">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2">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2">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2">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2">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2">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2">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2">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2">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2">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2">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2">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2">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2">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2">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2">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2">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2">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2">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2">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2">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2">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2">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2">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2">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2">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2">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2">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2">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2">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2">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2">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2">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2">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2">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2">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2">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2">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2">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2">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2">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2">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2">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2">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2">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2">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2">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2">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2">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2">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2">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2">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2">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2">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2">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2">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2">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2">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2">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2">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2">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2">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2">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2">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2">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2">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2">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2">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2">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2">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2">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2">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2">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2">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2">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2">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2">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2">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2">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2">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2">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2">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2">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2">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2">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2">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2">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2">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2">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2">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2">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2">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2">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2">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2">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2">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2">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2">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2">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2">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2">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2">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2">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2">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2">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2">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2">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2">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2">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2">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2">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2">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2">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2">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2">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2">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2">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2">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2">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2">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2">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2">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2">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2">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2">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2">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2">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2">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2">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2">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2">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2">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2">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2">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2">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2">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2">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2">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2">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2">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2">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2">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2">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2">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2">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2">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2">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2">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2">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2">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2">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2">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2">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2">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2">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2">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2">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2">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2">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2">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2">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2">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2">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2">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2">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2">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2">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2">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2">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2">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2">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2">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2">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2">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2">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2">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2">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2">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2">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2">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2">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2">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2">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2">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2">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2">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2">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2">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2">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2">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2">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2">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2">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2">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2">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2">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2">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2">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2">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2">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2">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2">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2">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2">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2">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2">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2">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2">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2">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2">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2">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2">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2">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2">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2">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2">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2">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2">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2">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2">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2">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2">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2">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2">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2">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2">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2">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2">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2">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2">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2">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2">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2">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2">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2">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2">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2">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2">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2">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2">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2">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2">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2">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2">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2">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2">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2">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2">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2">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2">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2">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2">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2">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2">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2">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2">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2">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2">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2">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2">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2">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2">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2">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2">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2">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2">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2">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2">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2">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2">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2">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2">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2">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2">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2">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2">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2">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2">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2">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2">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2">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2">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2">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2">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2">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2">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2">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2">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2">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2">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2">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2">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2">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2">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2">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2">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2">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2">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2">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2">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2">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2">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2">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2">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2">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2">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2">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2">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2">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2">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2">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2">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2">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2">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2">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2">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2">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2">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2">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2">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2">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2">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2">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2">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2">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2">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2">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2">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2">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2">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2">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2">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2">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2">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2">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2">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2">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2">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2">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2">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2">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2">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2">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2">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2">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2">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2">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2">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2">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2">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2">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2">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2">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2">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2">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2">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2">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2">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2">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2">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2">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2">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2">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2">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2">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2">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2">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2">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2">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2">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2">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2">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2">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2">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2">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2">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2">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2">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2">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2">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2">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2">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2">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2">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2">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2">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2">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2">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2">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2">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2">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2">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2">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2">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2">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2">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2">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2">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2">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2">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2">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2">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2">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2">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2">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2">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2">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2">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2">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2">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2">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2">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2">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2">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2">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2">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2">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2">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2">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2">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2">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2">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2">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2">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2">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2">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2">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2">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2">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2">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2">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2">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2">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2">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2">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2">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2">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2">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2">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2">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2">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2">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2">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2">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2">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2">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2">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2">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2">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2">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2">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2">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2">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2">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2">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2">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2">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2">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2">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2">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2">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2">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2">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2">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2">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2">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2">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2">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2">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2">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2">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2">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2">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2">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2">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2">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2">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2">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2">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2">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2">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2">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2">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2">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2">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2">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2">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2">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2">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2">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2">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2">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2">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2">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2">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2">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2">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2">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2">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2">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2">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2">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2">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2">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2">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2">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2">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2">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2">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2">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2">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2">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2">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2">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2">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2">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2">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2">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2">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2">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2">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2">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2">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2">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2">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2">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2">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2">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2">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2">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2">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2">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2">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2">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2">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2">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2">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2">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2">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2">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2">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2">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2">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2">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2">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2">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2">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2">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2">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2">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2">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2">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2">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2">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2">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2">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2">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2">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2">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2">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2">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2">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2">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2">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2">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2">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2">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2">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2">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2">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2">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2">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2">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2">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2">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2">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2">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2">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2">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2">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2">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2">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2">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2">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2">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2">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2">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2">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2">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2">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2">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2">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2">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2">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2">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2">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2">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2">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2">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2">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2">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2">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2">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2">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2">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2">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2">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2">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2">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2">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2">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2">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2">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2">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2">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2">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2">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2">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2">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2">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2">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2">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2">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2">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2">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2">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2">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2">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2">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2">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2">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2">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2">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2">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2">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2">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2">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2">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2">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2">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2">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2">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2">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2">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2">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2">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2">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2">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2">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2">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2">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2">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2">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2">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2">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2">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2">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2">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2">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2">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2">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2">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2">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2">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2">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2">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2">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2">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2">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2">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2">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2">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2">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2">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2">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2">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2">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2">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2">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2">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2">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2">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2">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2">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2">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2">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2">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2">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2">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2">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2">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2">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2">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2">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2">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2">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2">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2">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2">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2">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2">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2">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2">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2">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2">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2">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2">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2">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2">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2">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2">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2">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2">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2">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2">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2">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2">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2">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2">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2">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2">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2">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2">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2">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2">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2">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2">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2">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2">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2">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2">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2">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2">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2">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2">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2">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2">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2">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2">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2">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2">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2">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2">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2">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2">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2">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2">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2">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2">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2">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2">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2">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2">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2">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2">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2">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2">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2">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2">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2">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2">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2">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2">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2">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2">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2">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2">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2">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2">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2">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2">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2">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2">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2">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2">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2">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2">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2">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2">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2">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2">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2">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2">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2">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2">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2">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2">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2">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2">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2">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2">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2">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2">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2">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2">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2">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2">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2">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2">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2">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2">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2">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2">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2">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2">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2">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2">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2">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2">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2">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2">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2">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2">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2">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2">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2">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2">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2">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2">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2">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2">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2">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2">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2">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2">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2">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2">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2">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2">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2">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2">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2">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2">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2">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2">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2">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2">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2">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2">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2">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2">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2">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2">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2">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2">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2">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2">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2">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2">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2">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2">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2">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2">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2">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2">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2">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2">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2">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2">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2">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2">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2">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2">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2">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2">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2">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2">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2">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2">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2">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2">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2">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2">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2">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2">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2">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2">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2">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2">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2">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2">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2">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2">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2">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2">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2">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2">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2">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2">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2">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2">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2">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2">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2">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2">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2">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2">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2">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2">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2">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2">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2">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2">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2">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2">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2">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2">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2">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2">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2">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2">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2">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2">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2">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2">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2">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2">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2">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2">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2">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2">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2">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2">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2">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2">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2">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2">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2">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2">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2">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2">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2">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2">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2">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2">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2">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2">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2">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2">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2">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2">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2">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2">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2">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2">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2">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2">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2">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2">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2">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2">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2">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2">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2">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2">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2">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2">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2">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2">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2">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2">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2">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2">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2">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2">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2">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2">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2">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2">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2">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2">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2">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2">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2">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2">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2">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2">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2">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2">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2">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2">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2">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2">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2">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2">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2">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2">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2">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2">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2">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2">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2">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2">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2">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2">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2">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2">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2">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2">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2">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2">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2">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2">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2">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2">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2">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2">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2">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2">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2">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2">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2">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2">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2">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2">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2">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2">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2">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2">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2">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2">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2">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2">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2">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2">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2">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2">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2">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2">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2">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2">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2">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2">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2">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2">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2">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2">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2">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2">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2">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2">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2">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2">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2">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2">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2">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2">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2">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2">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2">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2">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2">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2">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2">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2">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2">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2">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2">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2">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2">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2">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2">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2">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2">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2">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2">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2">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2">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2">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2">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2">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2">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2">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2">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2">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2">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2">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2">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2">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2">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2">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2">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2">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2">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2">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2">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2">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2">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2">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2">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2">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2">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2">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2">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2">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2">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2">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2">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2">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2">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2">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2">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2">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2">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2">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2">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2">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2">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2">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2">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2">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2">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2">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2">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2">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2">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2">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2">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2">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2">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2">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2">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2">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2">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2">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2">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2">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2">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2">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2">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2">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2">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2">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2">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2">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2">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2">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2">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2">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2">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2">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2">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2">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2">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2">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2">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2">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2">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2">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2">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2">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2">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2">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2">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2">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2">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2">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2">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2">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2">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2">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2">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2">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2">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2">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2">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2">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2">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2">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2">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2">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2">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2">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2">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2">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2">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2">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2">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2">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2">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2">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2">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2">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2">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2">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2">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2">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2">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2">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2">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2">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2">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2">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2">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2">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2">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2">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2">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2">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2">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2">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2">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2">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2">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2">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2">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2">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2">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2">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2">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2">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2">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2">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2">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2">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2">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2">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2">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2">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2">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2">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2">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2">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2">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2">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2">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2">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2">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2">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2">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2">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2">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2">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2">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2">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2">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2">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2">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2">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2">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2">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2">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2">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2">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2">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2">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2">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2">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2">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2">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2">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2">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2">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2">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2">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2">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2">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2">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2">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2">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2">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2">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2">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2">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2">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2">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2">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2">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2">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2">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2">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2">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2">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2">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2">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2">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2">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2">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2">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2">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2">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2">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2">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2">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2">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2">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2">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2">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2">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2">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2">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2">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2">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2">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2">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2">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2">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2">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2">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2">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2">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2">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2">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2">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2">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2">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2">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2">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2">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2">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2">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2">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2">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2">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2">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2">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2">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2">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2">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2">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2">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2">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2">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2">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2">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2">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2">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2">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2">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2">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2">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2">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2">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2">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2">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2">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2">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2">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2">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2">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2">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2">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2">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2">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2">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2">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2">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2">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2">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2">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2">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2">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2">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2">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2">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2">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2">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2">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2">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2">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2">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2">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2">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2">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2">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2">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2">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2">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2">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2">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2">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2">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2">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2">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2">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2">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2">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2">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2">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2">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2">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2">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2">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2">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2">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2">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2">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2">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2">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2">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2">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2">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2">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2">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2">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2">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2">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2">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2">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2">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2">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2">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2">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2">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2">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2">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2">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2">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2">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2">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2">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2">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2">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2">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2">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2">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2">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2">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2">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2">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2">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2">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2">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2">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2">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2">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2">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2">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2">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2">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2">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2">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2">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2">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2">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2">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2">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2">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2">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2">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2">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2">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2">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2">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2">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2">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2">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2">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2">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2">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2">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2">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2">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2">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2">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2">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2">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2">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2">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2">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2">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2">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2">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2">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2">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2">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2">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2">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2">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2">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2">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2">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2">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2">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2">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2">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2">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2">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2">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2">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2">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2">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2">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2">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2">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2">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2">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2">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2">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2">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2">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2">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2">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2">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2">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2">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2">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2">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2">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2">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2">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2">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2">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2">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2">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2">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2">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2">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2">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2">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2">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2">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2">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2">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2">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2">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2">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2">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2">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2">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2">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2">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2">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2">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2">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2">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2">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2">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2">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2">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2">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2">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2">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2">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2">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2">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2">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2">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2">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2">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2">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2">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2">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2">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2">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2">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2">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2">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2">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2">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2">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2">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2">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2">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2">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2">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2">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2">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2">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2">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2">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2">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2">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2">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2">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2">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2">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2">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2">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2">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2">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2">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2">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2">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2">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2">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2">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2">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2">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2">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2">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2">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2">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2">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2">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2">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2">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2">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2">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2">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2">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2">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2">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2">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2">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2">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2">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2">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2">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2">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2">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2">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2">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2">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2">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2">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2">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2">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2">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2">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2">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2">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2">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2">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2">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2">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2">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2">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2">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2">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2">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2">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2">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2">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2">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2">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2">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2">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2">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2">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2">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2">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2">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2">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2">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2">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2">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2">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2">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2">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2">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2">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2">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2">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2">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2">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2">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2">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2">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2">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2">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2">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2">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2">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2">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2">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2">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2">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2">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2">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2">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2">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2">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2">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2">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2">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2">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2">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2">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2">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2">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2">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2">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2">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2">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2">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2">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2">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2">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2">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2">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2">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2">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2">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2">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2">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2">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2">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2">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2">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2">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2">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2">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2">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2">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2">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2">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2">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2">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2">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2">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2">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2">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2">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2">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2">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2">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2">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2">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2">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2">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2">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2">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2">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2">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2">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2">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2">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2">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2">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2">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2">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2">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2">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2">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2">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2">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2">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2">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2">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2">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2">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2">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2">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2">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2">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2">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2">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2">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2">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2">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2">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2">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2">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2">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2">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2">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2">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2">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2">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2">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2">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2">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2">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2">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2">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2">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2">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2">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2">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2">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2">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2">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2">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2">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2">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2">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2">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2">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2">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2">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2">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2">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2">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2">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2">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2">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2">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2">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2">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2">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2">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2">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2">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2">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2">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2">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2">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2">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2">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2">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2">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2">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2">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2">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2">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2">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2">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2">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2">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2">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2">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2">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2">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2">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2">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2">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2">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2">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2">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2">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2">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2">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2">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2">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2">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2">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2">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2">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2">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2">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2">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2">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2">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2">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2">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2">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2">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2">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2">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2">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2">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2">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2">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2">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2">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2">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2">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2">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2">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2">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2">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2">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2">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2">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2">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2">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2">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2">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2">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2">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2">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2">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2">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2">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2">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2">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2">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2">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2">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2">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2">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2">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2">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2">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2">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2">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2">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2">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2">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2">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2">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2">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2">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2">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2">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2">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2">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2">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2">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2">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2">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2">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2">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2">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2">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2">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2">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2">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2">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2">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2">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2">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2">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2">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2">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2">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2">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2">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2">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2">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2">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2">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2">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2">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2">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2">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2">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2">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2">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2">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2">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2">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2">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2">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2">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2">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2">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2">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2">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2">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2">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2">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2">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2">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2">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2">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2">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2">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2">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2">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2">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2">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2">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2">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2">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2">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2">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2">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2">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2">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2">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2">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2">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2">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2">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2">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2">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2">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2">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2">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2">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2">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2">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2">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2">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2">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2">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2">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2">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2">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2">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2">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2">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2">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2">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2">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2">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2">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2">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2">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2">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2">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2">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2">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2">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2">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2">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2">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2">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2">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2">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2">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2">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2">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2">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2">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2">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2">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2">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2">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2">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2">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2">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2">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2">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2">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2">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2">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2">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2">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2">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2">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2">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2">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2">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2">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2">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2">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2">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2">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2">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2">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2">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2">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2">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2">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2">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2">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2">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2">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2">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2">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2">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2">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2">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2">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2">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2">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2">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2">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2">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2">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2">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2">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2">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2">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2">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2">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2">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2">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2">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2">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2">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2">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2">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2">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2">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2">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2">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2">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2">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2">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2">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2">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2">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2">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2">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2">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2">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2">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2">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2">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2">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2">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2">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2">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2">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2">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2">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2">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2">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2">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2">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2">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2">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2">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2">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2">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2">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2">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2">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2">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2">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2">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2">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2">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2">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2">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2">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2">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2">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2">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2">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2">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2">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2">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2">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2">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2">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2">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2">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2">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2">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2">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2">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2">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2">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2">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2">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2">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2">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2">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2">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2">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2">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2">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2">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2">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2">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2">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2">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2">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2">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2">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2">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2">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2">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2">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2">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2">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2">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2">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2">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2">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2">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2">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2">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2">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2">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2">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2">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2">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2">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2">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2">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2">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2">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2">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2">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2">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2">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2">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2">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2">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2">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2">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2">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2">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2">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2">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2">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2">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2">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2">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2">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2">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2">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2">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2">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2">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2">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2">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2">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2">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2">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2">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2">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2">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2">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2">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2">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2">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2">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2">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2">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2">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2">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2">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2">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2">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2">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2">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2">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2">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2">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2">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2">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2">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2">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2">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2">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2">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2">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2">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2">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2">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2">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2">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2">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2">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2">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2">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2">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2">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2">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2">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2">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2">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2">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2">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2">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2">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2">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2">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2">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2">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2">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2">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2">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2">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2">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2">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2">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2">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2">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2">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2">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2">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2">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2">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2">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2">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2">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2">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2">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2">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2">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2">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2">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2">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2">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2">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2">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2">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2">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2">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2">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2">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2">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2">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2">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2">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2">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2">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2">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2">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2">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2">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2">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2">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2">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2">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2">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2">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2">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2">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2">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2">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2">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2">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2">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2">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2">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2">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2">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2">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2">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2">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2">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2">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2">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2">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2">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2">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2">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2">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2">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2">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2">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2">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2">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2">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2">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2">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2">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2">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2">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2">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2">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2">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2">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2">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2">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2">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2">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2">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2">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2">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2">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2">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2">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2">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2">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2">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2">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2">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2">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2">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2">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2">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2">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2">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2">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2">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2">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2">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2">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2">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2">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2">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2">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2">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2">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2">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2">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2">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2">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2">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2">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2">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2">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2">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2">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2">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2">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2">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2">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2">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2">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2">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2">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2">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2">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2">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2">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2">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2">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2">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2">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2">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2">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2">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2">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2">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2">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2">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2">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2">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2">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2">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2">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2">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2">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2">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2">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2">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2">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2">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2">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2">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2">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2">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2">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2">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2">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2">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2">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2">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2">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2">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2">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2">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2">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2">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2">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2">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2">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2">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2">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2">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2">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2">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2">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2">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2">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2">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2">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2">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2">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2">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2">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2">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2">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2">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2">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2">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2">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2">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2">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2">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2">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2">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2">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2">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2">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2">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2">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2">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2">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2">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2">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2">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2">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2">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2">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2">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2">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2">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2">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2">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2">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2">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2">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2">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2">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2">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2">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2">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2">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2">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2">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2">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2">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2">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2">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2">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2">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2">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2">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2">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2">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2">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2">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2">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2">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2">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2">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2">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2">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2">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2">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2">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2">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2">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2">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2">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2">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2">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2">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2">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2">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2">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2">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2">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2">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2">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2">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2">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2">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2">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2">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2">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2">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2">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2">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2">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2">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2">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2">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2">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2">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2">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2">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2">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2">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2">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2">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2">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2">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2">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2">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2">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2">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2">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2">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2">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2">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2">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2">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2">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2">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2">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2">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2">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2">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2">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2">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2">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2">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2">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2">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2">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2">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2">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2">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2">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2">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2">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2">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2">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2">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2">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2">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2">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2">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2">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2">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2">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2">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2">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2">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2">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2">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2">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2">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2">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2">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2">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2">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2">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2">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2">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2">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2">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2">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2">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2">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2">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2">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2">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2">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2">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2">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2">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2">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2">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2">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2">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2">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2">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2">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2">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2">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2">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2">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2">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2">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2">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2">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2">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2">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2">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2">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2">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2">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2">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2">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2">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2">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2">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2">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2">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2">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2">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2">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2">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2">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2">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2">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2">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2">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2">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2">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2">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2">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2">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2">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2">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2">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2">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2">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2">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2">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2">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2">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2">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2">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2">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2">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2">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2">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2">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2">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2">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2">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2">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2">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2">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2">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2">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2">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2">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2">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2">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2">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2">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2">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2">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2">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2">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2">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2">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2">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2">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2">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2">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2">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2">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2">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2">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2">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2">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2">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2">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2">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2">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2">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2">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2">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2">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2">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2">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2">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2">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2">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2">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2">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2">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2">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2">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2">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2">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2">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2">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2">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2">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2">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2">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2">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2">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2">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2">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2">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2">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2">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2">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2">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2">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2">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2">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2">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2">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2">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2">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2">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2">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2">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2">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2">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2">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2">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2">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2">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2">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2">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2">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2">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2">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2">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2">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2">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2">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2">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2">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2">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2">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2">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2">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2">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2">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2">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2">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2">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2">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2">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2">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2">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2">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2">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2">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2">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2">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2">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2">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2">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2">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2">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2">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2">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2">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2">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2">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2">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2">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2">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2">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2">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2">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2">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2">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2">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2">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2">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2">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2">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2">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2">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2">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2">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2">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2">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2">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2">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2">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2">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2">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2">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2">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2">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2">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2">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2">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2">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2">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2">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2">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2">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2">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2">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2">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2">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2">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2">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2">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2">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2">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2">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2">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2">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2">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2">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2">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2">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2">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2">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2">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2">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2">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2">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2">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2">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2">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2">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2">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2">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2">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2">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2">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2">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2">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2">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2">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2">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2">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2">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2">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2">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2">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2">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2">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2">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2">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2">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2">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2">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2">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2">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2">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2">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2">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2">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2">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2">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2">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2">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2">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2">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2">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2">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2">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2">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2">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2">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2">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2">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2">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2">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2">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2">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2">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2">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2">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2">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2">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2">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2">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2">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2">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2">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2">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2">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2">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2">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2">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2">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2">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2">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2">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2">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2">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2">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2">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2">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2">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2">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2">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2">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2">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2">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2">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2">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2">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2">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2">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2">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2">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2">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2">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2">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2">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2">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2">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2">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2">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2">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2">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2">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2">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2">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2">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2">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2">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2">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2">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2">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2">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2">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2">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2">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2">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2">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2">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2">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2">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2">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2">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2">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2">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2">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2">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2">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2">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2">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2">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2">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2">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2">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2">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2">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2">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2">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2">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2">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2">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2">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2">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2">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2">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2">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2">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2">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2">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2">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2">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2">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2">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2">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2">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2">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2">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2">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2">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2">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2">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2">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2">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2">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2">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2">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2">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2">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2">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2">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2">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2">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2">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2">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2">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2">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2">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2">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2">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2">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2">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2">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2">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2">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2">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2">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2">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2">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2">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2">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2">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2">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2">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2">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2">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2">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2">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2">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2">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2">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2">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2">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2">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2">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2">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2">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2">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2">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2">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2">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2">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2">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2">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2">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2">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2">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2">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2">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2">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2">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2">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2">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2">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2">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2">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2">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2">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2">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2">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2">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2">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2">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2">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2">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2">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2">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2">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2">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2">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2">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2">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2">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2">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2">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2">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2">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2">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2">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2">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2">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2">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2">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2">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2">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2">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2">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2">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2">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2">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2">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2">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2">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2">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2">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2">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2">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2">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2">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2">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2">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2">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2">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2">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2">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2">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2">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2">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2">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2">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2">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2">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2">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2">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2">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2">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2">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2">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2">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2">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2">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2">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2">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2">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2">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2">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2">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2">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2">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2">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2">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2">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2">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2">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2">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2">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2">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2">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2">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2">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2">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2">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2">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2">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2">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2">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2">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2">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2">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2">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2">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2">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2">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2">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2">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2">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2">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2">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2">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2">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2">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2">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2">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2">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2">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2">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2">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2">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2">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2">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2">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2">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2">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2">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2">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2">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2">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2">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2">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2">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2">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2">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2">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2">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2">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2">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2">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2">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2">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2">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2">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2">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2">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2">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2">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2">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2">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2">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2">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2">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2">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2">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2">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2">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2">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2">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2">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2">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2">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2">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2">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2">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2">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2">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2">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2">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2">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2">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2">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2">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2">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2">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2">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2">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2">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2">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2">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2">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2">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2">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2">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2">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2">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2">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2">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2">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2">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2">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2">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2">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2">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2">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2">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2">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2">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2">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2">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2">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2">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2">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2">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2">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2">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2">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2">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2">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2">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2">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2">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2">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2">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2">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2">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2">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2">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2">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2">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2">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2">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2">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2">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2">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2">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2">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2">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2">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2">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2">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2">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2">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2">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2">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2">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2">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2">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2">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2">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2">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2">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2">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2">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2">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2">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2">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2">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2">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2">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2">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2">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2">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2">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2">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2">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2">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2">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2">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2">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2">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2">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2">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2">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2">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2">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2">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2">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2">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2">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2">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2">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2">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2">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2">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2">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2">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2">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2">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2">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2">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2">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2">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2">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2">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2">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2">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2">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2">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2">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2">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2">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2">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2">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2">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2">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2">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2">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2">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2">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2">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2">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2">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2">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2">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2">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2">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2">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2">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2">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2">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2">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2">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2">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2">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2">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2">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2">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2">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2">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2">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2">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2">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2">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2">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2">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2">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2">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2">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2">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2">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2">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2">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2">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2">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2">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2">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2">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2">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2">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2">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2">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2">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2">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2">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2">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2">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2">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2">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2">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2">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2">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2">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2">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2">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2">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2">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2">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2">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2">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2">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2">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2">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2">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2">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2">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2">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2">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2">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2">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2">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2">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2">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2">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2">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2">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2">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2">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2">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2">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2">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2">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2">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2">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2">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2">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2">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2">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2">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2">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2">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2">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2">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2">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2">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2">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2">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2">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2">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2">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2">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2">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2">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2">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2">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2">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2">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2">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2">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2">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2">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2">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2">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2">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2">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2">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2">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2">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2">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2">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2">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2">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2">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2">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2">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2">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2">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2">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2">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2">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2">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2">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2">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2">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2">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2">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2">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2">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2">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2">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2">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2">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2">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2">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2">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2">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2">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2">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2">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2">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2">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2">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2">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2">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2">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2">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2">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2">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2">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2">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2">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2">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2">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2">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2">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2">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2">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2">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2">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2">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2">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2">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2">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2">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2">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2">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2">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2">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2">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2">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2">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2">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2">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2">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2">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2">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2">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2">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2">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2">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2">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2">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2">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2">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2">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2">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2">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2">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2">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2">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2">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2">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2">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2">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2">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2">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2">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2">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2">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2">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2">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2">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2">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2">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2">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2">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2">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2">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2">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2">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2">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2">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2">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2">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2">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2">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2">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2">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2">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2">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2">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2">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2">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2">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2">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2">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2">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2">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2">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2">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2">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2">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2">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2">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2">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2">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2">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2">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2">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2">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2">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2">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2">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2">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2">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2">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2">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2">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2">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2">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2">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2">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2">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2">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2">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2">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2">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2">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2">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2">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2">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2">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2">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2">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2">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2">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2">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2">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2">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2">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2">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2">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2">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2">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2">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2">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2">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2">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2">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2">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2">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2">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2">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2">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2">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2">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2">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2">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2">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2">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2">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2">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2">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2">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2">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2">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2">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2">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2">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2">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2">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2">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2">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2">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2">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2">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2">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2">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2">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2">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2">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2">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2">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2">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2">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2">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2">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2">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2">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2">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2">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2">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2">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2">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2">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2">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2">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2">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2">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2">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2">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2">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2">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2">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2">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2">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2">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2">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2">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2">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2">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2">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2">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2">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2">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2">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2">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2">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2">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2">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2">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2">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2">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2">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2">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2">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2">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2">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2">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2">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2">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2">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2">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2">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2">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2">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2">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2">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2">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2">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2">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2">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2">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2">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2">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2">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2">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2">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2">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2">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2">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2">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2">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2">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2">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2">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2">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2">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2">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2">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2">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2">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2">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2">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2">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2">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2">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2">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2">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2">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2">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2">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2">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2">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2">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2">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2">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2">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2">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2">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2">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2">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2">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2">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2">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2">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2">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2">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2">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2">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2">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2">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2">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2">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2">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2">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2">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2">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2">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2">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2">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2">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2">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2">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2">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2">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2">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2">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2">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2">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2">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2">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2">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2">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2">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2">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2">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2">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2">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2">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2">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2">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2">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2">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2">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2">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2">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2">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2">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2">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2">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2">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2">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2">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2">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2">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2">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2">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2">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2">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2">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2">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2">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2">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2">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2">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2">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2">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2">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2">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2">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2">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2">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2">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2">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2">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2">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2">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2">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2">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2">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2">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2">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2">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2">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2">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2">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2">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2">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2">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2">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2">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2">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2">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2">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2">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2">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2">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2">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2">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2">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2">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2">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2">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2">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2">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2">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2">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2">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2">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2">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2">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2">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2">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2">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2">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2">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2">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2">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2">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2">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2">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2">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2">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2">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2">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2">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2">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2">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2">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2">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2">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2">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2">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2">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2">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2">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2">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2">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2">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2">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2">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2">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2">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2">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2">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2">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2">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2">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2">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2">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2">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2">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2">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2">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2">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2">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2">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2">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2">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2">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2">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2">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2">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2">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2">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2">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2">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2">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2">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2">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2">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2">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2">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2">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2">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2">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2">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2">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2">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2">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2">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2">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2">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2">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2">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2">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2">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2">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2">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2">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2">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2">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2">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2">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2">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2">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2">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2">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2">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2">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2">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2">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2">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2">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2">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2">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2">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2">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2">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2">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2">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2">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2">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2">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2">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2">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2">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2">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2">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2">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2">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2">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2">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2">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2">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2">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2">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2">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2">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2">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2">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2">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2">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2">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2">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2">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2">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2">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2">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2">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2">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2">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2">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2">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2">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2">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2">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2">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2">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2">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2">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2">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2">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2">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2">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2">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2">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2">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2">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2">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2">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2">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2">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2">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2">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2">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2">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2">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2">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2">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2">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2">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2">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2">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2">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2">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2">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2">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2">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2">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2">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2">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2">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2">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2">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2">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2">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2">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2">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2">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2">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2">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2">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2">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2">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2">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2">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2">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2">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2">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2">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2">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2">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2">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2">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2">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2">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2">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2">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2">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2">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2">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2">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2">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2">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2">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2">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2">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2">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2">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2">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2">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2">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2">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2">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2">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2">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2">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2">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2">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2">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2">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2">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2">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2">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2">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2">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2">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2">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2">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2">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2">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2">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2">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2">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2">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2">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2">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2">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2">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2">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2">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2">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2">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2">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2">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2">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2">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2">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2">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2">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2">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2">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2">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2">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2">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2">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2">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2">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2">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2">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2">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2">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2">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2">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2">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2">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2">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2">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2">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2">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2">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2">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2">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2">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2">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2">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2">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2">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2">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2">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2">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2">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2">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2">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2">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2">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2">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2">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2">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2">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2">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2">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2">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2">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2">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2">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2">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2">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2">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2">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2">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2">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2">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2">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2">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2">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2">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2">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2">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2">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2">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2">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2">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2">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2">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2">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2">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2">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2">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2">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2">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2">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2">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2">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2">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2">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2">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2">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2">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2">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2">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2">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2">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2">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2">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2">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2">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2">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2">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2">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2">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2">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2">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2">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2">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2">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2">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2">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2">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2">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2">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2">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2">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2">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2">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2">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2">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2">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2">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2">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2">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2">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2">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2">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2">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2">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2">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2">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2">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2">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2">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2">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2">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2">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2">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2">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2">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2">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2">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2">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2">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2">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2">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2">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2">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2">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2">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2">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2">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2">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2">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2">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2">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2">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2">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2">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2">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2">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2">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2">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2">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2">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2">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2">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2">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2">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2">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2">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2">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2">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2">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2">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2">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2">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2">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2">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2">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2">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2">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2">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2">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2">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2">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2">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2">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2">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2">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2">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2">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2">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2">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2">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2">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2">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2">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2">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2">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2">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2">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2">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2">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2">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2">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2">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2">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2">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2">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2">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2">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2">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2">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2">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2">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2">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2">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2">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2">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2">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2">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2">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2">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2">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2">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2">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2">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2">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2">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2">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2">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2">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2">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2">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2">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2">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2">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2">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2">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2">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2">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2">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2">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2">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2">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2">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2">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2">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2">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2">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2">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2">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2">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2">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2">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2">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2">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2">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2">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2">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2">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2">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2">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2">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2">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2">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2">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2">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2">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2">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2">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2">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2">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2">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2">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2">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2">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2">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2">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2">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2">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2">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2">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2">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2">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2">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2">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2">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2">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2">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2">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2">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2">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2">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2">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2">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2">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2">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2">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2">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2">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2">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2">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2">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2">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2">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2">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2">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2">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2">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2">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2">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2">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2">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2">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2">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2">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2">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2">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2">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2">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2">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2">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2">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2">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2">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2">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2">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2">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2">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2">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2">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2">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2">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2">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2">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2">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2">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2">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2">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2">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2">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2">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2">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2">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2">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2">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2">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2">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2">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2">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2">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2">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2">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2">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2">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2">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2">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2">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2">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2">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2">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2">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2">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2">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2">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2">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2">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2">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2">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2">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2">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2">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2">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2">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2">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2">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2">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2">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2">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2">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2">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2">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2">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2">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2">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2">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2">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2">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2">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2">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2">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2">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2">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2">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2">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2">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2">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2">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2">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2">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2">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2">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2">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2">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2">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2">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2">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2">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2">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2">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2">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2">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2">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2">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2">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2">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2">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2">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2">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2">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2">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2">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2">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2">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2">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2">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2">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2">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2">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2">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2">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2">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2">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2">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2">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2">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2">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2">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2">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2">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2">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2">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2">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2">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2">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2">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2">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2">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2">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2">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2">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2">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2">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2">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2">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2">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2">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2">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2">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2">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2">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2">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2">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2">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2">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2">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2">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2">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2">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2">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2">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2">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2">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2">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2">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2">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2">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2">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2">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2">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2">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2">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2">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2">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2">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2">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2">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2">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2">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2">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2">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2">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2">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2">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2">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2">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2">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2">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2">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2">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2">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2">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2">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2">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2">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2">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2">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2">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2">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2">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2">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2">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2">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2">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2">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2">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2">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2">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2">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2">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2">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2">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2">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2">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2">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2">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2">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2">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2">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2">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2">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2">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2">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2">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2">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2">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2">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2">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2">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2">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2">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2">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2">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2">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2">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2">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2">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2">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2">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2">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2">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2">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2">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2">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2">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2">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2">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2">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2">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2">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2">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2">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2">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2">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2">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2">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2">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2">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2">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2">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2">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2">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2">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2">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2">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2">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2">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2">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2">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2">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2">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2">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2">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2">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2">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2">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2">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2">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2">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2">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2">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2">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2">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2">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2">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2">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2">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2">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2">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2">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2">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2">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2">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2">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2">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2">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2">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2">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2">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2">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2">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2">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2">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2">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2">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2">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2">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2">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2">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2">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2">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2">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2">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2">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2">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2">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2">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2">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2">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2">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2">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2">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2">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2">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2">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2">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2">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2">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2">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2">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2">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2">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2">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2">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2">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2">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2">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2">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2">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2">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2">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2">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2">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2">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2">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2">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2">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2">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2">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2">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2">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2">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2">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2">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2">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2">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2">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2">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2">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2">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2">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2">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2">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2">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2">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2">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2">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2">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2">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2">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2">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2">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2">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2">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2">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2">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2">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2">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2">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2">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2">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2">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2">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2">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2">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2">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2">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2">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2">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2">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2">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2">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2">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2">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2">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2">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2">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2">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2">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2">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2">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2">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2">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2">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2">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2">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2">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2">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2">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2">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2">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2">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2">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2">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2">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2">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2">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2">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2">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2">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2">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2">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2">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2">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2">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2">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2">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2">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2">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2">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2">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2">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2">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2">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2">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2">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2">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2">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2">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2">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2">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2">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2">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2">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2">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2">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2">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2">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2">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2">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2">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2">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2">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2">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2">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2">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2">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2">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2">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2">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2">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2">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2">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2">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2">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2">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2">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2">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2">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2">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2">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2">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2">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2">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2">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2">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2">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2">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2">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2">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2">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2">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2">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2">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2">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2">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2">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2">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2">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2">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2">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2">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2">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2">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2">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2">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2">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2">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2">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2">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2">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2">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2">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2">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2">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2">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2">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2">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2">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2">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2">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2">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2">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2">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2">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2">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2">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2">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2">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2">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2">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2">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2">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2">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2">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2">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2">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2">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2">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2">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2">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2">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2">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2">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2">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2">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2">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2">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2">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2">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2">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2">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2">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2">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2">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2">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2">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2">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2">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2">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2">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2">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2">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2">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2">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2">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2">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2">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2">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2">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2">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2">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2">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2">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2">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2">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2">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2">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2">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2">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2">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2">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2">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2">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2">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2">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2">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2">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2">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2">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2">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2">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2">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2">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2">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2">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2">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2">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2">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2">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2">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2">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2">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2">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2">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2">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2">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2">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2">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2">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2">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2">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2">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2">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2">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2">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2">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2">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2">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2">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2">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2">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2">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2">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2">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2">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2">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2">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2">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2">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2">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2">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2">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2">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2">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2">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2">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2">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2">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2">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2">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2">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2">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2">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2">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2">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2">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2">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2">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2">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2">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2">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2">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2">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2">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2">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2">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2">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2">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2">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2">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2">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2">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2">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2">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2">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2">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2">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2">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2">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2">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2">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2">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2">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2">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2">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2">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2">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2">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2">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2">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2">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2">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2">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2">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2">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2">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2">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2">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2">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2">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2">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2">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2">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2">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2">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2">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2">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2">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2">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2">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2">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2">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2">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2">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2">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2">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2">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2">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2">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2">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2">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2">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2">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2">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2">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2">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2">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2">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2">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2">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2">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2">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2">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2">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2">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2">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2">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2">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2">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2">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2">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2">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2">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2">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2">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2">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2">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2">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2">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2">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2">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2">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2">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2">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2">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2">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2">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2">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2">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2">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2">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2">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2">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2">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2">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2">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2">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2">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2">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2">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2">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2">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2">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2">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2">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2">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2">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2">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2">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2">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2">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2">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2">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2">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2">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2">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2">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2">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2">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2">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2">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2">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2">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2">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2">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2">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2">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2">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2">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2">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2">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2">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2">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2">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2">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2">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2">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2">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2">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2">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2">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2">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2">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2">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2">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2">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2">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2">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2">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2">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2">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2">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2">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2">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2">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2">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2">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2">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2">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2">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2">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2">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2">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2">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2">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2">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2">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2">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2">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2">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2">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2">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2">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2">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2">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2">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2">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2">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2">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2">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2">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2">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2">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2">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2">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2">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2">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2">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2">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2">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2">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2">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2">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2">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2">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2">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2">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2">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2">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2">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2">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2">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2">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2">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2">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2">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2">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2">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2">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2">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2">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2">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2">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2">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2">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2">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2">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2">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2">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2">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2">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2">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2">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2">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2">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2">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2">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2">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2">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2">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2">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2">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2">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2">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2">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2">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2">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2">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2">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2">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2">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2">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2">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2">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2">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2">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2">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2">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2">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2">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2">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2">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2">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2">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2">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2">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2">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2">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2">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2">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2">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2">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2">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2">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2">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2">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2">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2">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2">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2">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2">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2">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2">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2">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2">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2">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2">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2">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2">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2">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2">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2">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2">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2">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2">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2">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2">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2">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2">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2">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2">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2">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2">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2">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2">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2">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2">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2">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2">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2">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2">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2">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2">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2">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2">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2">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2">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2">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2">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2">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2">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2">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2">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2">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2">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2">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2">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2">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2">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2">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2">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2">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2">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2">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2">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2">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2">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2">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2">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2">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2">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2">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2">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2">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2">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2">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2">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2">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2">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2">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2">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2">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2">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2">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2">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2">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2">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2">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2">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2">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2">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2">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2">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2">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2">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2">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2">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2">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2">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2">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2">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2">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2">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2">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2">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2">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2">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2">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2">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2">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2">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2">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2">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2">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2">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2">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2">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2">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2">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2">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2">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2">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2">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2">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2">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2">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2">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2">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2">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2">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2">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2">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2">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2">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2">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2">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2">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2">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2">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2">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2">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2">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2">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2">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2">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2">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2">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2">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2">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2">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2">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2">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2">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2">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2">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2">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2">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2">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2">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2">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2">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2">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2">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2">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2">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2">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2">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2">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2">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2">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2">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2">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2">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2">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2">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2">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2">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2">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2">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2">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2">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2">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2">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2">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2">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2">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2">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2">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2">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2">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2">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2">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2">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2">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2">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2">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2">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2">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2">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2">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2">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2">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2">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2">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2">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2">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2">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2">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2">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2">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2">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2">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2">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2">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2">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2">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2">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2">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2">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2">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2">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2">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2">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2">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2">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2">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2">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2">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2">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2">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2">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2">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2">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2">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2">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2">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2">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2">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2">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2">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2">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2">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2">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2">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2">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2">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2">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2">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2">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2">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2">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2">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2">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2">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2">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2">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2">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2">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2">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2">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2">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2">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2">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2">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2">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2">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2">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2">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2">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2">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2">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2">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2">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2">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2">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2">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2">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2">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2">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2">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2">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2">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2">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2">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2">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2">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2">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2">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2">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2">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2">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2">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2">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2">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2">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2">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2">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2">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2">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2">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2">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2">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2">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2">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2">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2">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2">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2">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2">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2">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2">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2">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2">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2">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2">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2">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2">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2">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2">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2">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2">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2">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2">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2">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2">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2">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2">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2">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2">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2">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2">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2">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2">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2">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2">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2">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2">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2">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2">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2">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2">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2">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2">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2">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2">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2">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2">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2">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2">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2">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2">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2">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2">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2">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2">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2">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2">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2">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2">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2">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2">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2">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2">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2">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2">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2">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2">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2">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2">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2">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2">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2">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2">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2">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2">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2">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2">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2">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2">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2">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2">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2">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2">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2">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2">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2">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2">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2">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2">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2">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2">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2">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2">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2">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2">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2">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2">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2">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2">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2">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2">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2">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2">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2">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2">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2">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2">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2">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2">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2">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2">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2">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2">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2">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2">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2">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2">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2">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2">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2">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2">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2">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2">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2">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2">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2">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2">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2">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2">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2">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2">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2">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2">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2">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2">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2">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2">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2">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2">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2">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2">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2">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2">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2">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2">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2">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2">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2">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2">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2">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2">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2">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2">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2">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2">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2">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2">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2">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2">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2">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2">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2">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2">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2">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2">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2">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2">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2">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2">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2">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2">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2">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2">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2">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2">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2">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2">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2">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2">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2">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2">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2">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2">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2">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2">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2">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2">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2">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2">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2">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2">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2">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2">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2">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2">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2">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2">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2">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2">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2">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2">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2">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2">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2">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2">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2">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2">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2">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2">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2">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2">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2">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2">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2">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2">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2">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2">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2">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2">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2">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2">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2">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2">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2">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2">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2">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2">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2">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2">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2">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2">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2">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2">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2">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2">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2">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2">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2">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2">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2">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2">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2">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2">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2">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2">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2">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2">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2">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2">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2">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2">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2">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2">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2">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2">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2">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2">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2">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2">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2">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2">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2">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2">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2">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2">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2">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2">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2">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2">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2">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2">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2">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2">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2">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2">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2">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2">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2">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2">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2">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2">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2">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2">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2">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2">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2">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2">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2">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2">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2">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2">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2">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2">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2">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2">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2">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2">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2">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2">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2">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2">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2">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2">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2">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2">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2">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2">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2">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2">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2">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2">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2">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2">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2">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2">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2">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2">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2">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2">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2">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2">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2">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2">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2">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2">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2">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2">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2">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2">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2">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2">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2">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2">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2">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2">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2">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2">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2">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2">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2">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2">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2">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2">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2">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2">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2">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2">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2">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2">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2">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2">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2">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2">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2">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2">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2">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2">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2">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2">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2">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2">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2">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2">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2">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2">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2">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2">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2">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2">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2">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2">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2">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2">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2">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2">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2">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2">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2">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2">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2">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2">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2">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2">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2">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2">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2">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2">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2">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2">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2">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2">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2">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2">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2">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2">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2">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2">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2">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2">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2">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2">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2">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2">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2">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2">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2">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2">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2">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2">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2">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2">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2">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2">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2">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2">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2">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2">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2">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2">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2">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2">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2">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2">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2">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2">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2">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2">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2">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2">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2">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2">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2">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2">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2">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2">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2">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2">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2">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2">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2">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2">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2">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2">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2">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2">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2">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2">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2">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2">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2">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2">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2">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2">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2">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2">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2">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2">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2">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2">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2">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2">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2">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2">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2">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2">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2">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2">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2">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2">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2">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2">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2">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2">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2">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2">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2">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2">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2">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2">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2">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2">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2">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2">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2">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2">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2">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2">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2">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2">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2">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2">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2">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2">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2">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2">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2">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2">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2">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2">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2">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2">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2">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2">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2">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2">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2">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2">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2">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2">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2">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2">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2">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2">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2">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2">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2">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2">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2">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2">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2">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2">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2">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2">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2">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2">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2">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2">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2">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2">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2">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2">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2">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2">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2">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2">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2">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2">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2">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2">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2">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2">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2">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2">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2">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2">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2">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2">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2">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2">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2">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2">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2">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2">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2">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2">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2">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2">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2">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2">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2">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2">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2">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2">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2">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2">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2">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2">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2">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2">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2">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2">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2">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2">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2">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2">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2">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2">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2">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2">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2">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2">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2">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2">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2">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2">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2">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2">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2">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2">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2">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2">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2">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2">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2">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2">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2">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2">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2">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2">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2">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2">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2">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2">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2">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2">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2">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2">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2">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2">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2">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2">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2">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2">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2">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2">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2">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2">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2">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2">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2">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2">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2">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2">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2">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2">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2">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2">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2">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2">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2">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2">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2">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2">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2">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2">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2">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2">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2">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2">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2">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2">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2">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2">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2">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2">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2">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2">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2">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2">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2">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2">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2">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2">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2">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2">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2">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2">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2">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2">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2">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2">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2">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2">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2">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2">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2">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2">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2">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2">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2">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2">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2">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2">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2">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2">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2">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2">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2">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2">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2">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2">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2">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2">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2">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2">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2">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2">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2">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2">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2">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2">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2">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2">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2">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2">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2">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2">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2">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2">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2">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2">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2">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2">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2">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2">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2">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2">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2">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2">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2">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2">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2">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2">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2">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2">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2">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2">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2">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2">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2">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2">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2">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2">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2">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2">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2">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2">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2">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2">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2">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2">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2">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2">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2">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2">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2">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2">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2">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2">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2">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2">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2">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2">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2">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2">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2">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2">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2">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2">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2">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2">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2">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2">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2">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2">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2">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2">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2">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2">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2">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2">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2">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2">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2">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2">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2">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2">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2">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2">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2">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2">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2">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2">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2">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2">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2">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2">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2">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2">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2">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2">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2">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2">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2">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2">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2">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2">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2">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2">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2">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2">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2">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2">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2">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2">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2">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2">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2">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2">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2">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2">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2">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2">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2">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2">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2">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2">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2">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2">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2">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2">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2">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2">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2">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2">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2">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2">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2">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2">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2">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2">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2">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2">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2">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2">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2">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2">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2">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2">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2">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2">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2">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2">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2">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2">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2">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2">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2">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2">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2">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2">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2">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2">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2">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2">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2">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2">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2">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2">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2">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2">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2">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2">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2">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2">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2">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2">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2">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2">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2">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2">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2">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2">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2">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2">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2">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2">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2">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2">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2">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2">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2">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2">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2">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2">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2">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2">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2">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2">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2">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2">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2">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2">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2">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2">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2">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2">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2">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2">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2">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2">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2">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2">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2">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2">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2">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2">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2">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2">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2">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2">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2">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2">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2">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2">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2">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2">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2">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2">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2">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2">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2">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2">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2">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2">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2">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2">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2">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2">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2">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2">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2">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2">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2">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2">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2">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2">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2">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2">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2">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2">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2">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2">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2">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2">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2">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2">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2">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2">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2">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2">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2">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2">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2">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2">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2">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2">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2">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2">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2">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2">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2">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2">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2">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2">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2">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2">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2">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2">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2">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2">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2">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2">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2">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2">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2">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2">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2">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2">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2">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2">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2">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2">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2">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2">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2">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2">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2">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2">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2">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2">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2">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2">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2">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2">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2">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2">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2">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2">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2">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2">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2">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2">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2">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2">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2">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2">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2">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2">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2">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2">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2">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2">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2">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2">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2">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2">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2">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2">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2">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2">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2">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2">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2">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2">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2">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2">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2">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2">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2">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2">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2">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2">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2">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2">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2">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2">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2">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2">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2">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2">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2">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2">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2">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2">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2">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2">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2">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2">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2">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2">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2">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2">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2">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2">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2">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2">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2">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2">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2">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2">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2">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2">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2">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2">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2">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2">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2">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2">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2">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2">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2">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2">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2">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2">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2">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2">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2">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2">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2">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2">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2">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2">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2">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2">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2">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2">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2">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2">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2">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2">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2">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2">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2">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2">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2">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2">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2">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2">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2">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2">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2">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2">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2">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2">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2">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2">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2">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2">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2">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2">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2">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2">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2">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2">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2">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2">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2">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2">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2">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2">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2">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2">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2">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2">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2">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2">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2">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2">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2">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2">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2">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2">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2">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2">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2">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2">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2">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2">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2">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2">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2">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2">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2">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2">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2">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2">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2">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2">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2">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2">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2">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2">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2">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2">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2">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2">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2">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2">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2">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2">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2">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2">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2">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2">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2">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2">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2">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2">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2">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2">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2">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2">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2">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2">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2">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2">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2">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2">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2">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2">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2">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2">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2">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2">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2">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2">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2">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2">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2">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2">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2">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2">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2">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2">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2">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2">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2">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2">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2">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2">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2">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2">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2">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2">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2">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2">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2">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2">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2">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2">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2">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2">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2">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2">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2">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2">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2">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2">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2">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2">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2">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2">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2">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2">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2">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2">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2">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2">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2">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2">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2">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2">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2">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2">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2">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2">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2">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2">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2">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2">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2">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2">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2">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2">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2">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2">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2">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2">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2">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2">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2">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2">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2">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2">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2">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2">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2">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2">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2">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2">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2">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2">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2">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2">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2">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2">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2">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2">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2">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2">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2">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2">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2">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2">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2">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2">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2">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2">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2">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2">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2">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2">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2">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2">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2">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2">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2">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2">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2">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2">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2">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2">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2">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2">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2">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2">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2">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2">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2">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2">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2">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2">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2">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2">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2">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2">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2">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2">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2">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2">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2">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2">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2">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2">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2">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2">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2">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2">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2">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2">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2">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2">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2">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2">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2">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2">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2">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2">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2">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2">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2">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2">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2">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2">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2">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2">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2">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2">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2">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2">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2">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2">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2">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2">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2">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2">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2">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2">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2">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2">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2">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2">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2">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2">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2">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2">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2">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2">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2">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2">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2">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2">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2">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2">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2">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2">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2">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2">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2">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2">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2">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2">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2">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2">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2">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2">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2">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2">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2">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2">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2">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2">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2">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2">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2">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2">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2">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2">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2">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2">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2">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2">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2">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2">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2">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2">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2">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2">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2">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2">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2">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2">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2">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2">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2">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2">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2">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2">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2">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2">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2">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2">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2">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2">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2">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2">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2">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2">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2">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2">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2">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2">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2">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2">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2">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2">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2">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2">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2">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2">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2">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2">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2">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2">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2">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2">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2">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2">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2">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2">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2">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2">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2">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2">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2">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2">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2">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2">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2">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2">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2">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2">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2">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2">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2">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2">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2">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2">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2">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2">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2">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2">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2">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2">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2">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2">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2">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2">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2">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2">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2">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2">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2">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2">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2">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2">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2">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2">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2">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2">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2">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2">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2">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2">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2">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2">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2">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2">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2">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2">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2">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2">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2">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2">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2">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2">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2">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2">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2">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2">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2">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2">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2">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2">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2">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2">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2">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2">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2">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2">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2">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2">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2">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2">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2">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2">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2">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2">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2">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2">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2">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2">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2">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2">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2">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2">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2">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2">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2">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2">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2">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2">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2">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2">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2">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2">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2">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2">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2">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2">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2">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2">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2">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2">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2">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2">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2">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2">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2">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2">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C298"/>
  <sheetViews>
    <sheetView topLeftCell="A295" workbookViewId="0">
      <selection activeCell="C299" sqref="C299"/>
    </sheetView>
  </sheetViews>
  <sheetFormatPr baseColWidth="10" defaultColWidth="11" defaultRowHeight="16" x14ac:dyDescent="0.2"/>
  <cols>
    <col min="2" max="2" width="14.5" bestFit="1" customWidth="1"/>
    <col min="3" max="3" width="15.1640625" bestFit="1" customWidth="1"/>
  </cols>
  <sheetData>
    <row r="1" spans="1:3" x14ac:dyDescent="0.2">
      <c r="A1" t="s">
        <v>3226</v>
      </c>
      <c r="B1" t="s">
        <v>3225</v>
      </c>
      <c r="C1" t="s">
        <v>10943</v>
      </c>
    </row>
    <row r="2" spans="1:3" x14ac:dyDescent="0.2">
      <c r="A2" t="s">
        <v>3227</v>
      </c>
      <c r="B2" t="s">
        <v>10419</v>
      </c>
      <c r="C2">
        <f>IF(A2="Yes", 1,0)</f>
        <v>1</v>
      </c>
    </row>
    <row r="3" spans="1:3" x14ac:dyDescent="0.2">
      <c r="A3" t="s">
        <v>3227</v>
      </c>
      <c r="B3" t="s">
        <v>10160</v>
      </c>
      <c r="C3">
        <f t="shared" ref="C3:C66" si="0">IF(A3="Yes", 1,0)</f>
        <v>1</v>
      </c>
    </row>
    <row r="4" spans="1:3" x14ac:dyDescent="0.2">
      <c r="A4" t="s">
        <v>3227</v>
      </c>
      <c r="B4" t="s">
        <v>6349</v>
      </c>
      <c r="C4">
        <f t="shared" si="0"/>
        <v>1</v>
      </c>
    </row>
    <row r="5" spans="1:3" x14ac:dyDescent="0.2">
      <c r="A5" t="s">
        <v>3227</v>
      </c>
      <c r="B5" t="s">
        <v>7263</v>
      </c>
      <c r="C5">
        <f t="shared" si="0"/>
        <v>1</v>
      </c>
    </row>
    <row r="6" spans="1:3" x14ac:dyDescent="0.2">
      <c r="A6" t="s">
        <v>3227</v>
      </c>
      <c r="B6" t="s">
        <v>9920</v>
      </c>
      <c r="C6">
        <f t="shared" si="0"/>
        <v>1</v>
      </c>
    </row>
    <row r="7" spans="1:3" x14ac:dyDescent="0.2">
      <c r="A7" t="s">
        <v>3227</v>
      </c>
      <c r="B7" t="s">
        <v>6333</v>
      </c>
      <c r="C7">
        <f t="shared" si="0"/>
        <v>1</v>
      </c>
    </row>
    <row r="8" spans="1:3" x14ac:dyDescent="0.2">
      <c r="A8" t="s">
        <v>3227</v>
      </c>
      <c r="B8" t="s">
        <v>10589</v>
      </c>
      <c r="C8">
        <f t="shared" si="0"/>
        <v>1</v>
      </c>
    </row>
    <row r="9" spans="1:3" x14ac:dyDescent="0.2">
      <c r="A9" t="s">
        <v>3227</v>
      </c>
      <c r="B9" t="s">
        <v>8811</v>
      </c>
      <c r="C9">
        <f t="shared" si="0"/>
        <v>1</v>
      </c>
    </row>
    <row r="10" spans="1:3" x14ac:dyDescent="0.2">
      <c r="A10" t="s">
        <v>3227</v>
      </c>
      <c r="B10" t="s">
        <v>9759</v>
      </c>
      <c r="C10">
        <f t="shared" si="0"/>
        <v>1</v>
      </c>
    </row>
    <row r="11" spans="1:3" x14ac:dyDescent="0.2">
      <c r="A11" t="s">
        <v>3227</v>
      </c>
      <c r="B11" t="s">
        <v>6497</v>
      </c>
      <c r="C11">
        <f t="shared" si="0"/>
        <v>1</v>
      </c>
    </row>
    <row r="12" spans="1:3" x14ac:dyDescent="0.2">
      <c r="A12" t="s">
        <v>3227</v>
      </c>
      <c r="B12" t="s">
        <v>10273</v>
      </c>
      <c r="C12">
        <f t="shared" si="0"/>
        <v>1</v>
      </c>
    </row>
    <row r="13" spans="1:3" x14ac:dyDescent="0.2">
      <c r="A13" t="s">
        <v>3227</v>
      </c>
      <c r="B13" t="s">
        <v>6773</v>
      </c>
      <c r="C13">
        <f t="shared" si="0"/>
        <v>1</v>
      </c>
    </row>
    <row r="14" spans="1:3" x14ac:dyDescent="0.2">
      <c r="A14" t="s">
        <v>3227</v>
      </c>
      <c r="B14" t="s">
        <v>10743</v>
      </c>
      <c r="C14">
        <f t="shared" si="0"/>
        <v>1</v>
      </c>
    </row>
    <row r="15" spans="1:3" x14ac:dyDescent="0.2">
      <c r="A15" t="s">
        <v>3227</v>
      </c>
      <c r="B15" t="s">
        <v>7947</v>
      </c>
      <c r="C15">
        <f t="shared" si="0"/>
        <v>1</v>
      </c>
    </row>
    <row r="16" spans="1:3" x14ac:dyDescent="0.2">
      <c r="A16" t="s">
        <v>3227</v>
      </c>
      <c r="B16" t="s">
        <v>9751</v>
      </c>
      <c r="C16">
        <f t="shared" si="0"/>
        <v>1</v>
      </c>
    </row>
    <row r="17" spans="1:3" x14ac:dyDescent="0.2">
      <c r="A17" t="s">
        <v>3227</v>
      </c>
      <c r="B17" t="s">
        <v>7355</v>
      </c>
      <c r="C17">
        <f t="shared" si="0"/>
        <v>1</v>
      </c>
    </row>
    <row r="18" spans="1:3" x14ac:dyDescent="0.2">
      <c r="A18" t="s">
        <v>3227</v>
      </c>
      <c r="B18" t="s">
        <v>10072</v>
      </c>
      <c r="C18">
        <f t="shared" si="0"/>
        <v>1</v>
      </c>
    </row>
    <row r="19" spans="1:3" x14ac:dyDescent="0.2">
      <c r="A19" t="s">
        <v>3227</v>
      </c>
      <c r="B19" t="s">
        <v>8757</v>
      </c>
      <c r="C19">
        <f t="shared" si="0"/>
        <v>1</v>
      </c>
    </row>
    <row r="20" spans="1:3" x14ac:dyDescent="0.2">
      <c r="A20" t="s">
        <v>3227</v>
      </c>
      <c r="B20" t="s">
        <v>7103</v>
      </c>
      <c r="C20">
        <f t="shared" si="0"/>
        <v>1</v>
      </c>
    </row>
    <row r="21" spans="1:3" x14ac:dyDescent="0.2">
      <c r="A21" t="s">
        <v>3227</v>
      </c>
      <c r="B21" t="s">
        <v>10269</v>
      </c>
      <c r="C21">
        <f t="shared" si="0"/>
        <v>1</v>
      </c>
    </row>
    <row r="22" spans="1:3" x14ac:dyDescent="0.2">
      <c r="A22" t="s">
        <v>3227</v>
      </c>
      <c r="B22" t="s">
        <v>6083</v>
      </c>
      <c r="C22">
        <f t="shared" si="0"/>
        <v>1</v>
      </c>
    </row>
    <row r="23" spans="1:3" x14ac:dyDescent="0.2">
      <c r="A23" t="s">
        <v>3227</v>
      </c>
      <c r="B23" t="s">
        <v>8924</v>
      </c>
      <c r="C23">
        <f t="shared" si="0"/>
        <v>1</v>
      </c>
    </row>
    <row r="24" spans="1:3" x14ac:dyDescent="0.2">
      <c r="A24" t="s">
        <v>3227</v>
      </c>
      <c r="B24" t="s">
        <v>9468</v>
      </c>
      <c r="C24">
        <f t="shared" si="0"/>
        <v>1</v>
      </c>
    </row>
    <row r="25" spans="1:3" x14ac:dyDescent="0.2">
      <c r="A25" t="s">
        <v>3227</v>
      </c>
      <c r="B25" t="s">
        <v>10569</v>
      </c>
      <c r="C25">
        <f t="shared" si="0"/>
        <v>1</v>
      </c>
    </row>
    <row r="26" spans="1:3" x14ac:dyDescent="0.2">
      <c r="A26" t="s">
        <v>3227</v>
      </c>
      <c r="B26" t="s">
        <v>7213</v>
      </c>
      <c r="C26">
        <f t="shared" si="0"/>
        <v>1</v>
      </c>
    </row>
    <row r="27" spans="1:3" x14ac:dyDescent="0.2">
      <c r="A27" t="s">
        <v>3227</v>
      </c>
      <c r="B27" t="s">
        <v>10784</v>
      </c>
      <c r="C27">
        <f t="shared" si="0"/>
        <v>1</v>
      </c>
    </row>
    <row r="28" spans="1:3" x14ac:dyDescent="0.2">
      <c r="A28" t="s">
        <v>3227</v>
      </c>
      <c r="B28" t="s">
        <v>10399</v>
      </c>
      <c r="C28">
        <f t="shared" si="0"/>
        <v>1</v>
      </c>
    </row>
    <row r="29" spans="1:3" x14ac:dyDescent="0.2">
      <c r="A29" t="s">
        <v>3227</v>
      </c>
      <c r="B29" t="s">
        <v>6925</v>
      </c>
      <c r="C29">
        <f t="shared" si="0"/>
        <v>1</v>
      </c>
    </row>
    <row r="30" spans="1:3" x14ac:dyDescent="0.2">
      <c r="A30" t="s">
        <v>3227</v>
      </c>
      <c r="B30" t="s">
        <v>7205</v>
      </c>
      <c r="C30">
        <f t="shared" si="0"/>
        <v>1</v>
      </c>
    </row>
    <row r="31" spans="1:3" x14ac:dyDescent="0.2">
      <c r="A31" t="s">
        <v>3227</v>
      </c>
      <c r="B31" t="s">
        <v>6516</v>
      </c>
      <c r="C31">
        <f t="shared" si="0"/>
        <v>1</v>
      </c>
    </row>
    <row r="32" spans="1:3" x14ac:dyDescent="0.2">
      <c r="A32" t="s">
        <v>3227</v>
      </c>
      <c r="B32" t="s">
        <v>8088</v>
      </c>
      <c r="C32">
        <f t="shared" si="0"/>
        <v>1</v>
      </c>
    </row>
    <row r="33" spans="1:3" x14ac:dyDescent="0.2">
      <c r="A33" t="s">
        <v>3227</v>
      </c>
      <c r="B33" t="s">
        <v>8101</v>
      </c>
      <c r="C33">
        <f t="shared" si="0"/>
        <v>1</v>
      </c>
    </row>
    <row r="34" spans="1:3" x14ac:dyDescent="0.2">
      <c r="A34" t="s">
        <v>3227</v>
      </c>
      <c r="B34" t="s">
        <v>8641</v>
      </c>
      <c r="C34">
        <f t="shared" si="0"/>
        <v>1</v>
      </c>
    </row>
    <row r="35" spans="1:3" x14ac:dyDescent="0.2">
      <c r="A35" t="s">
        <v>3227</v>
      </c>
      <c r="B35" t="s">
        <v>8081</v>
      </c>
      <c r="C35">
        <f t="shared" si="0"/>
        <v>1</v>
      </c>
    </row>
    <row r="36" spans="1:3" x14ac:dyDescent="0.2">
      <c r="A36" t="s">
        <v>3227</v>
      </c>
      <c r="B36" t="s">
        <v>9060</v>
      </c>
      <c r="C36">
        <f t="shared" si="0"/>
        <v>1</v>
      </c>
    </row>
    <row r="37" spans="1:3" x14ac:dyDescent="0.2">
      <c r="A37" t="s">
        <v>3227</v>
      </c>
      <c r="B37" t="s">
        <v>7452</v>
      </c>
      <c r="C37">
        <f t="shared" si="0"/>
        <v>1</v>
      </c>
    </row>
    <row r="38" spans="1:3" x14ac:dyDescent="0.2">
      <c r="A38" t="s">
        <v>3227</v>
      </c>
      <c r="B38" t="s">
        <v>7131</v>
      </c>
      <c r="C38">
        <f t="shared" si="0"/>
        <v>1</v>
      </c>
    </row>
    <row r="39" spans="1:3" x14ac:dyDescent="0.2">
      <c r="A39" t="s">
        <v>3227</v>
      </c>
      <c r="B39" t="s">
        <v>9832</v>
      </c>
      <c r="C39">
        <f t="shared" si="0"/>
        <v>1</v>
      </c>
    </row>
    <row r="40" spans="1:3" x14ac:dyDescent="0.2">
      <c r="A40" t="s">
        <v>3227</v>
      </c>
      <c r="B40" t="s">
        <v>7278</v>
      </c>
      <c r="C40">
        <f t="shared" si="0"/>
        <v>1</v>
      </c>
    </row>
    <row r="41" spans="1:3" x14ac:dyDescent="0.2">
      <c r="A41" t="s">
        <v>3227</v>
      </c>
      <c r="B41" t="s">
        <v>10061</v>
      </c>
      <c r="C41">
        <f t="shared" si="0"/>
        <v>1</v>
      </c>
    </row>
    <row r="42" spans="1:3" x14ac:dyDescent="0.2">
      <c r="A42" t="s">
        <v>3227</v>
      </c>
      <c r="B42" t="s">
        <v>10717</v>
      </c>
      <c r="C42">
        <f t="shared" si="0"/>
        <v>1</v>
      </c>
    </row>
    <row r="43" spans="1:3" x14ac:dyDescent="0.2">
      <c r="A43" t="s">
        <v>3227</v>
      </c>
      <c r="B43" t="s">
        <v>10456</v>
      </c>
      <c r="C43">
        <f t="shared" si="0"/>
        <v>1</v>
      </c>
    </row>
    <row r="44" spans="1:3" x14ac:dyDescent="0.2">
      <c r="A44" t="s">
        <v>3227</v>
      </c>
      <c r="B44" t="s">
        <v>10466</v>
      </c>
      <c r="C44">
        <f t="shared" si="0"/>
        <v>1</v>
      </c>
    </row>
    <row r="45" spans="1:3" x14ac:dyDescent="0.2">
      <c r="A45" t="s">
        <v>3227</v>
      </c>
      <c r="B45" t="s">
        <v>9387</v>
      </c>
      <c r="C45">
        <f t="shared" si="0"/>
        <v>1</v>
      </c>
    </row>
    <row r="46" spans="1:3" x14ac:dyDescent="0.2">
      <c r="A46" t="s">
        <v>3227</v>
      </c>
      <c r="B46" t="s">
        <v>6320</v>
      </c>
      <c r="C46">
        <f t="shared" si="0"/>
        <v>1</v>
      </c>
    </row>
    <row r="47" spans="1:3" x14ac:dyDescent="0.2">
      <c r="A47" t="s">
        <v>3227</v>
      </c>
      <c r="B47" t="s">
        <v>6178</v>
      </c>
      <c r="C47">
        <f t="shared" si="0"/>
        <v>1</v>
      </c>
    </row>
    <row r="48" spans="1:3" x14ac:dyDescent="0.2">
      <c r="A48" t="s">
        <v>3227</v>
      </c>
      <c r="B48" t="s">
        <v>9109</v>
      </c>
      <c r="C48">
        <f t="shared" si="0"/>
        <v>1</v>
      </c>
    </row>
    <row r="49" spans="1:3" x14ac:dyDescent="0.2">
      <c r="A49" t="s">
        <v>3227</v>
      </c>
      <c r="B49" t="s">
        <v>7980</v>
      </c>
      <c r="C49">
        <f t="shared" si="0"/>
        <v>1</v>
      </c>
    </row>
    <row r="50" spans="1:3" x14ac:dyDescent="0.2">
      <c r="A50" t="s">
        <v>3227</v>
      </c>
      <c r="B50" t="s">
        <v>9081</v>
      </c>
      <c r="C50">
        <f t="shared" si="0"/>
        <v>1</v>
      </c>
    </row>
    <row r="51" spans="1:3" x14ac:dyDescent="0.2">
      <c r="A51" t="s">
        <v>3227</v>
      </c>
      <c r="B51" t="s">
        <v>6233</v>
      </c>
      <c r="C51">
        <f t="shared" si="0"/>
        <v>1</v>
      </c>
    </row>
    <row r="52" spans="1:3" x14ac:dyDescent="0.2">
      <c r="A52" t="s">
        <v>3227</v>
      </c>
      <c r="B52" t="s">
        <v>8689</v>
      </c>
      <c r="C52">
        <f t="shared" si="0"/>
        <v>1</v>
      </c>
    </row>
    <row r="53" spans="1:3" x14ac:dyDescent="0.2">
      <c r="A53" t="s">
        <v>3227</v>
      </c>
      <c r="B53" t="s">
        <v>9868</v>
      </c>
      <c r="C53">
        <f t="shared" si="0"/>
        <v>1</v>
      </c>
    </row>
    <row r="54" spans="1:3" x14ac:dyDescent="0.2">
      <c r="A54" t="s">
        <v>3227</v>
      </c>
      <c r="B54" t="s">
        <v>10588</v>
      </c>
      <c r="C54">
        <f t="shared" si="0"/>
        <v>1</v>
      </c>
    </row>
    <row r="55" spans="1:3" x14ac:dyDescent="0.2">
      <c r="A55" t="s">
        <v>3227</v>
      </c>
      <c r="B55" t="s">
        <v>7543</v>
      </c>
      <c r="C55">
        <f t="shared" si="0"/>
        <v>1</v>
      </c>
    </row>
    <row r="56" spans="1:3" x14ac:dyDescent="0.2">
      <c r="A56" t="s">
        <v>3227</v>
      </c>
      <c r="B56" t="s">
        <v>8016</v>
      </c>
      <c r="C56">
        <f t="shared" si="0"/>
        <v>1</v>
      </c>
    </row>
    <row r="57" spans="1:3" x14ac:dyDescent="0.2">
      <c r="A57" t="s">
        <v>3227</v>
      </c>
      <c r="B57" t="s">
        <v>8006</v>
      </c>
      <c r="C57">
        <f t="shared" si="0"/>
        <v>1</v>
      </c>
    </row>
    <row r="58" spans="1:3" x14ac:dyDescent="0.2">
      <c r="A58" t="s">
        <v>3227</v>
      </c>
      <c r="B58" t="s">
        <v>8181</v>
      </c>
      <c r="C58">
        <f t="shared" si="0"/>
        <v>1</v>
      </c>
    </row>
    <row r="59" spans="1:3" x14ac:dyDescent="0.2">
      <c r="A59" t="s">
        <v>3227</v>
      </c>
      <c r="B59" t="s">
        <v>10219</v>
      </c>
      <c r="C59">
        <f t="shared" si="0"/>
        <v>1</v>
      </c>
    </row>
    <row r="60" spans="1:3" x14ac:dyDescent="0.2">
      <c r="A60" t="s">
        <v>3227</v>
      </c>
      <c r="B60" t="s">
        <v>6062</v>
      </c>
      <c r="C60">
        <f t="shared" si="0"/>
        <v>1</v>
      </c>
    </row>
    <row r="61" spans="1:3" x14ac:dyDescent="0.2">
      <c r="A61" t="s">
        <v>3227</v>
      </c>
      <c r="B61" t="s">
        <v>9848</v>
      </c>
      <c r="C61">
        <f t="shared" si="0"/>
        <v>1</v>
      </c>
    </row>
    <row r="62" spans="1:3" x14ac:dyDescent="0.2">
      <c r="A62" t="s">
        <v>3227</v>
      </c>
      <c r="B62" t="s">
        <v>7959</v>
      </c>
      <c r="C62">
        <f t="shared" si="0"/>
        <v>1</v>
      </c>
    </row>
    <row r="63" spans="1:3" x14ac:dyDescent="0.2">
      <c r="A63" t="s">
        <v>3227</v>
      </c>
      <c r="B63" t="s">
        <v>7330</v>
      </c>
      <c r="C63">
        <f t="shared" si="0"/>
        <v>1</v>
      </c>
    </row>
    <row r="64" spans="1:3" x14ac:dyDescent="0.2">
      <c r="A64" t="s">
        <v>3227</v>
      </c>
      <c r="B64" t="s">
        <v>8453</v>
      </c>
      <c r="C64">
        <f t="shared" si="0"/>
        <v>1</v>
      </c>
    </row>
    <row r="65" spans="1:3" x14ac:dyDescent="0.2">
      <c r="A65" t="s">
        <v>3227</v>
      </c>
      <c r="B65" t="s">
        <v>10829</v>
      </c>
      <c r="C65">
        <f t="shared" si="0"/>
        <v>1</v>
      </c>
    </row>
    <row r="66" spans="1:3" x14ac:dyDescent="0.2">
      <c r="A66" t="s">
        <v>3227</v>
      </c>
      <c r="B66" t="s">
        <v>6754</v>
      </c>
      <c r="C66">
        <f t="shared" si="0"/>
        <v>1</v>
      </c>
    </row>
    <row r="67" spans="1:3" x14ac:dyDescent="0.2">
      <c r="A67" t="s">
        <v>3227</v>
      </c>
      <c r="B67" t="s">
        <v>10348</v>
      </c>
      <c r="C67">
        <f t="shared" ref="C67:C130" si="1">IF(A67="Yes", 1,0)</f>
        <v>1</v>
      </c>
    </row>
    <row r="68" spans="1:3" x14ac:dyDescent="0.2">
      <c r="A68" t="s">
        <v>3227</v>
      </c>
      <c r="B68" t="s">
        <v>6725</v>
      </c>
      <c r="C68">
        <f t="shared" si="1"/>
        <v>1</v>
      </c>
    </row>
    <row r="69" spans="1:3" x14ac:dyDescent="0.2">
      <c r="A69" t="s">
        <v>3227</v>
      </c>
      <c r="B69" t="s">
        <v>9642</v>
      </c>
      <c r="C69">
        <f t="shared" si="1"/>
        <v>1</v>
      </c>
    </row>
    <row r="70" spans="1:3" x14ac:dyDescent="0.2">
      <c r="A70" t="s">
        <v>3227</v>
      </c>
      <c r="B70" t="s">
        <v>9800</v>
      </c>
      <c r="C70">
        <f t="shared" si="1"/>
        <v>1</v>
      </c>
    </row>
    <row r="71" spans="1:3" x14ac:dyDescent="0.2">
      <c r="A71" t="s">
        <v>3227</v>
      </c>
      <c r="B71" t="s">
        <v>10165</v>
      </c>
      <c r="C71">
        <f t="shared" si="1"/>
        <v>1</v>
      </c>
    </row>
    <row r="72" spans="1:3" x14ac:dyDescent="0.2">
      <c r="A72" t="s">
        <v>3227</v>
      </c>
      <c r="B72" t="s">
        <v>9418</v>
      </c>
      <c r="C72">
        <f t="shared" si="1"/>
        <v>1</v>
      </c>
    </row>
    <row r="73" spans="1:3" x14ac:dyDescent="0.2">
      <c r="A73" t="s">
        <v>3227</v>
      </c>
      <c r="B73" t="s">
        <v>9150</v>
      </c>
      <c r="C73">
        <f t="shared" si="1"/>
        <v>1</v>
      </c>
    </row>
    <row r="74" spans="1:3" x14ac:dyDescent="0.2">
      <c r="A74" t="s">
        <v>3227</v>
      </c>
      <c r="B74" t="s">
        <v>9104</v>
      </c>
      <c r="C74">
        <f t="shared" si="1"/>
        <v>1</v>
      </c>
    </row>
    <row r="75" spans="1:3" x14ac:dyDescent="0.2">
      <c r="A75" t="s">
        <v>3227</v>
      </c>
      <c r="B75" t="s">
        <v>8789</v>
      </c>
      <c r="C75">
        <f t="shared" si="1"/>
        <v>1</v>
      </c>
    </row>
    <row r="76" spans="1:3" x14ac:dyDescent="0.2">
      <c r="A76" t="s">
        <v>3227</v>
      </c>
      <c r="B76" t="s">
        <v>7952</v>
      </c>
      <c r="C76">
        <f t="shared" si="1"/>
        <v>1</v>
      </c>
    </row>
    <row r="77" spans="1:3" x14ac:dyDescent="0.2">
      <c r="A77" t="s">
        <v>3227</v>
      </c>
      <c r="B77" t="s">
        <v>6456</v>
      </c>
      <c r="C77">
        <f t="shared" si="1"/>
        <v>1</v>
      </c>
    </row>
    <row r="78" spans="1:3" x14ac:dyDescent="0.2">
      <c r="A78" t="s">
        <v>3227</v>
      </c>
      <c r="B78" t="s">
        <v>7993</v>
      </c>
      <c r="C78">
        <f t="shared" si="1"/>
        <v>1</v>
      </c>
    </row>
    <row r="79" spans="1:3" x14ac:dyDescent="0.2">
      <c r="A79" t="s">
        <v>3227</v>
      </c>
      <c r="B79" t="s">
        <v>6659</v>
      </c>
      <c r="C79">
        <f t="shared" si="1"/>
        <v>1</v>
      </c>
    </row>
    <row r="80" spans="1:3" x14ac:dyDescent="0.2">
      <c r="A80" t="s">
        <v>3227</v>
      </c>
      <c r="B80" t="s">
        <v>10701</v>
      </c>
      <c r="C80">
        <f t="shared" si="1"/>
        <v>1</v>
      </c>
    </row>
    <row r="81" spans="1:3" x14ac:dyDescent="0.2">
      <c r="A81" t="s">
        <v>3227</v>
      </c>
      <c r="B81" t="s">
        <v>6353</v>
      </c>
      <c r="C81">
        <f t="shared" si="1"/>
        <v>1</v>
      </c>
    </row>
    <row r="82" spans="1:3" x14ac:dyDescent="0.2">
      <c r="A82" t="s">
        <v>3227</v>
      </c>
      <c r="B82" t="s">
        <v>6039</v>
      </c>
      <c r="C82">
        <f t="shared" si="1"/>
        <v>1</v>
      </c>
    </row>
    <row r="83" spans="1:3" x14ac:dyDescent="0.2">
      <c r="A83" t="s">
        <v>3227</v>
      </c>
      <c r="B83" t="s">
        <v>9449</v>
      </c>
      <c r="C83">
        <f t="shared" si="1"/>
        <v>1</v>
      </c>
    </row>
    <row r="84" spans="1:3" x14ac:dyDescent="0.2">
      <c r="A84" t="s">
        <v>3227</v>
      </c>
      <c r="B84" t="s">
        <v>8903</v>
      </c>
      <c r="C84">
        <f t="shared" si="1"/>
        <v>1</v>
      </c>
    </row>
    <row r="85" spans="1:3" x14ac:dyDescent="0.2">
      <c r="A85" t="s">
        <v>3227</v>
      </c>
      <c r="B85" t="s">
        <v>10309</v>
      </c>
      <c r="C85">
        <f t="shared" si="1"/>
        <v>1</v>
      </c>
    </row>
    <row r="86" spans="1:3" x14ac:dyDescent="0.2">
      <c r="A86" t="s">
        <v>3227</v>
      </c>
      <c r="B86" t="s">
        <v>8240</v>
      </c>
      <c r="C86">
        <f t="shared" si="1"/>
        <v>1</v>
      </c>
    </row>
    <row r="87" spans="1:3" x14ac:dyDescent="0.2">
      <c r="A87" t="s">
        <v>3227</v>
      </c>
      <c r="B87" t="s">
        <v>8549</v>
      </c>
      <c r="C87">
        <f t="shared" si="1"/>
        <v>1</v>
      </c>
    </row>
    <row r="88" spans="1:3" x14ac:dyDescent="0.2">
      <c r="A88" t="s">
        <v>3227</v>
      </c>
      <c r="B88" t="s">
        <v>7080</v>
      </c>
      <c r="C88">
        <f t="shared" si="1"/>
        <v>1</v>
      </c>
    </row>
    <row r="89" spans="1:3" x14ac:dyDescent="0.2">
      <c r="A89" t="s">
        <v>3227</v>
      </c>
      <c r="B89" t="s">
        <v>10600</v>
      </c>
      <c r="C89">
        <f t="shared" si="1"/>
        <v>1</v>
      </c>
    </row>
    <row r="90" spans="1:3" x14ac:dyDescent="0.2">
      <c r="A90" t="s">
        <v>3227</v>
      </c>
      <c r="B90" t="s">
        <v>7226</v>
      </c>
      <c r="C90">
        <f t="shared" si="1"/>
        <v>1</v>
      </c>
    </row>
    <row r="91" spans="1:3" x14ac:dyDescent="0.2">
      <c r="A91" t="s">
        <v>3227</v>
      </c>
      <c r="B91" t="s">
        <v>9971</v>
      </c>
      <c r="C91">
        <f t="shared" si="1"/>
        <v>1</v>
      </c>
    </row>
    <row r="92" spans="1:3" x14ac:dyDescent="0.2">
      <c r="A92" t="s">
        <v>3227</v>
      </c>
      <c r="B92" t="s">
        <v>6494</v>
      </c>
      <c r="C92">
        <f t="shared" si="1"/>
        <v>1</v>
      </c>
    </row>
    <row r="93" spans="1:3" x14ac:dyDescent="0.2">
      <c r="A93" t="s">
        <v>3227</v>
      </c>
      <c r="B93" t="s">
        <v>8844</v>
      </c>
      <c r="C93">
        <f t="shared" si="1"/>
        <v>1</v>
      </c>
    </row>
    <row r="94" spans="1:3" x14ac:dyDescent="0.2">
      <c r="A94" t="s">
        <v>3227</v>
      </c>
      <c r="B94" t="s">
        <v>6527</v>
      </c>
      <c r="C94">
        <f t="shared" si="1"/>
        <v>1</v>
      </c>
    </row>
    <row r="95" spans="1:3" x14ac:dyDescent="0.2">
      <c r="A95" t="s">
        <v>3227</v>
      </c>
      <c r="B95" t="s">
        <v>6948</v>
      </c>
      <c r="C95">
        <f t="shared" si="1"/>
        <v>1</v>
      </c>
    </row>
    <row r="96" spans="1:3" x14ac:dyDescent="0.2">
      <c r="A96" t="s">
        <v>3227</v>
      </c>
      <c r="B96" t="s">
        <v>8378</v>
      </c>
      <c r="C96">
        <f t="shared" si="1"/>
        <v>1</v>
      </c>
    </row>
    <row r="97" spans="1:3" x14ac:dyDescent="0.2">
      <c r="A97" t="s">
        <v>3227</v>
      </c>
      <c r="B97" t="s">
        <v>9566</v>
      </c>
      <c r="C97">
        <f t="shared" si="1"/>
        <v>1</v>
      </c>
    </row>
    <row r="98" spans="1:3" x14ac:dyDescent="0.2">
      <c r="A98" t="s">
        <v>3227</v>
      </c>
      <c r="B98" t="s">
        <v>6046</v>
      </c>
      <c r="C98">
        <f t="shared" si="1"/>
        <v>1</v>
      </c>
    </row>
    <row r="99" spans="1:3" x14ac:dyDescent="0.2">
      <c r="A99" t="s">
        <v>3227</v>
      </c>
      <c r="B99" t="s">
        <v>10771</v>
      </c>
      <c r="C99">
        <f t="shared" si="1"/>
        <v>1</v>
      </c>
    </row>
    <row r="100" spans="1:3" x14ac:dyDescent="0.2">
      <c r="A100" t="s">
        <v>3227</v>
      </c>
      <c r="B100" t="s">
        <v>7525</v>
      </c>
      <c r="C100">
        <f t="shared" si="1"/>
        <v>1</v>
      </c>
    </row>
    <row r="101" spans="1:3" x14ac:dyDescent="0.2">
      <c r="A101" t="s">
        <v>3227</v>
      </c>
      <c r="B101" t="s">
        <v>7483</v>
      </c>
      <c r="C101">
        <f t="shared" si="1"/>
        <v>1</v>
      </c>
    </row>
    <row r="102" spans="1:3" x14ac:dyDescent="0.2">
      <c r="A102" t="s">
        <v>3227</v>
      </c>
      <c r="B102" t="s">
        <v>6875</v>
      </c>
      <c r="C102">
        <f t="shared" si="1"/>
        <v>1</v>
      </c>
    </row>
    <row r="103" spans="1:3" x14ac:dyDescent="0.2">
      <c r="A103" t="s">
        <v>3227</v>
      </c>
      <c r="B103" t="s">
        <v>6543</v>
      </c>
      <c r="C103">
        <f t="shared" si="1"/>
        <v>1</v>
      </c>
    </row>
    <row r="104" spans="1:3" x14ac:dyDescent="0.2">
      <c r="A104" t="s">
        <v>3227</v>
      </c>
      <c r="B104" t="s">
        <v>6879</v>
      </c>
      <c r="C104">
        <f t="shared" si="1"/>
        <v>1</v>
      </c>
    </row>
    <row r="105" spans="1:3" x14ac:dyDescent="0.2">
      <c r="A105" t="s">
        <v>3227</v>
      </c>
      <c r="B105" t="s">
        <v>9066</v>
      </c>
      <c r="C105">
        <f t="shared" si="1"/>
        <v>1</v>
      </c>
    </row>
    <row r="106" spans="1:3" x14ac:dyDescent="0.2">
      <c r="A106" t="s">
        <v>3227</v>
      </c>
      <c r="B106" t="s">
        <v>7011</v>
      </c>
      <c r="C106">
        <f t="shared" si="1"/>
        <v>1</v>
      </c>
    </row>
    <row r="107" spans="1:3" x14ac:dyDescent="0.2">
      <c r="A107" t="s">
        <v>3227</v>
      </c>
      <c r="B107" t="s">
        <v>9429</v>
      </c>
      <c r="C107">
        <f t="shared" si="1"/>
        <v>1</v>
      </c>
    </row>
    <row r="108" spans="1:3" x14ac:dyDescent="0.2">
      <c r="A108" t="s">
        <v>3227</v>
      </c>
      <c r="B108" t="s">
        <v>7305</v>
      </c>
      <c r="C108">
        <f t="shared" si="1"/>
        <v>1</v>
      </c>
    </row>
    <row r="109" spans="1:3" x14ac:dyDescent="0.2">
      <c r="A109" t="s">
        <v>3227</v>
      </c>
      <c r="B109" t="s">
        <v>10043</v>
      </c>
      <c r="C109">
        <f t="shared" si="1"/>
        <v>1</v>
      </c>
    </row>
    <row r="110" spans="1:3" x14ac:dyDescent="0.2">
      <c r="A110" t="s">
        <v>3227</v>
      </c>
      <c r="B110" t="s">
        <v>9122</v>
      </c>
      <c r="C110">
        <f t="shared" si="1"/>
        <v>1</v>
      </c>
    </row>
    <row r="111" spans="1:3" x14ac:dyDescent="0.2">
      <c r="A111" t="s">
        <v>3227</v>
      </c>
      <c r="B111" t="s">
        <v>9567</v>
      </c>
      <c r="C111">
        <f t="shared" si="1"/>
        <v>1</v>
      </c>
    </row>
    <row r="112" spans="1:3" x14ac:dyDescent="0.2">
      <c r="A112" t="s">
        <v>3227</v>
      </c>
      <c r="B112" t="s">
        <v>10459</v>
      </c>
      <c r="C112">
        <f t="shared" si="1"/>
        <v>1</v>
      </c>
    </row>
    <row r="113" spans="1:3" x14ac:dyDescent="0.2">
      <c r="A113" t="s">
        <v>3227</v>
      </c>
      <c r="B113" t="s">
        <v>9804</v>
      </c>
      <c r="C113">
        <f t="shared" si="1"/>
        <v>1</v>
      </c>
    </row>
    <row r="114" spans="1:3" x14ac:dyDescent="0.2">
      <c r="A114" t="s">
        <v>3227</v>
      </c>
      <c r="B114" t="s">
        <v>10512</v>
      </c>
      <c r="C114">
        <f t="shared" si="1"/>
        <v>1</v>
      </c>
    </row>
    <row r="115" spans="1:3" x14ac:dyDescent="0.2">
      <c r="A115" t="s">
        <v>3227</v>
      </c>
      <c r="B115" t="s">
        <v>7138</v>
      </c>
      <c r="C115">
        <f t="shared" si="1"/>
        <v>1</v>
      </c>
    </row>
    <row r="116" spans="1:3" x14ac:dyDescent="0.2">
      <c r="A116" t="s">
        <v>3227</v>
      </c>
      <c r="B116" t="s">
        <v>8350</v>
      </c>
      <c r="C116">
        <f t="shared" si="1"/>
        <v>1</v>
      </c>
    </row>
    <row r="117" spans="1:3" x14ac:dyDescent="0.2">
      <c r="A117" t="s">
        <v>3227</v>
      </c>
      <c r="B117" t="s">
        <v>10319</v>
      </c>
      <c r="C117">
        <f t="shared" si="1"/>
        <v>1</v>
      </c>
    </row>
    <row r="118" spans="1:3" x14ac:dyDescent="0.2">
      <c r="A118" t="s">
        <v>3227</v>
      </c>
      <c r="B118" t="s">
        <v>7577</v>
      </c>
      <c r="C118">
        <f t="shared" si="1"/>
        <v>1</v>
      </c>
    </row>
    <row r="119" spans="1:3" x14ac:dyDescent="0.2">
      <c r="A119" t="s">
        <v>3227</v>
      </c>
      <c r="B119" t="s">
        <v>6968</v>
      </c>
      <c r="C119">
        <f t="shared" si="1"/>
        <v>1</v>
      </c>
    </row>
    <row r="120" spans="1:3" x14ac:dyDescent="0.2">
      <c r="A120" t="s">
        <v>3227</v>
      </c>
      <c r="B120" t="s">
        <v>7998</v>
      </c>
      <c r="C120">
        <f t="shared" si="1"/>
        <v>1</v>
      </c>
    </row>
    <row r="121" spans="1:3" x14ac:dyDescent="0.2">
      <c r="A121" t="s">
        <v>3227</v>
      </c>
      <c r="B121" t="s">
        <v>10779</v>
      </c>
      <c r="C121">
        <f t="shared" si="1"/>
        <v>1</v>
      </c>
    </row>
    <row r="122" spans="1:3" x14ac:dyDescent="0.2">
      <c r="A122" t="s">
        <v>3227</v>
      </c>
      <c r="B122" t="s">
        <v>10919</v>
      </c>
      <c r="C122">
        <f t="shared" si="1"/>
        <v>1</v>
      </c>
    </row>
    <row r="123" spans="1:3" x14ac:dyDescent="0.2">
      <c r="A123" t="s">
        <v>3227</v>
      </c>
      <c r="B123" t="s">
        <v>9728</v>
      </c>
      <c r="C123">
        <f t="shared" si="1"/>
        <v>1</v>
      </c>
    </row>
    <row r="124" spans="1:3" x14ac:dyDescent="0.2">
      <c r="A124" t="s">
        <v>3227</v>
      </c>
      <c r="B124" t="s">
        <v>9671</v>
      </c>
      <c r="C124">
        <f t="shared" si="1"/>
        <v>1</v>
      </c>
    </row>
    <row r="125" spans="1:3" x14ac:dyDescent="0.2">
      <c r="A125" t="s">
        <v>3227</v>
      </c>
      <c r="B125" t="s">
        <v>10326</v>
      </c>
      <c r="C125">
        <f t="shared" si="1"/>
        <v>1</v>
      </c>
    </row>
    <row r="126" spans="1:3" x14ac:dyDescent="0.2">
      <c r="A126" t="s">
        <v>3227</v>
      </c>
      <c r="B126" t="s">
        <v>8061</v>
      </c>
      <c r="C126">
        <f t="shared" si="1"/>
        <v>1</v>
      </c>
    </row>
    <row r="127" spans="1:3" x14ac:dyDescent="0.2">
      <c r="A127" t="s">
        <v>3227</v>
      </c>
      <c r="B127" t="s">
        <v>7988</v>
      </c>
      <c r="C127">
        <f t="shared" si="1"/>
        <v>1</v>
      </c>
    </row>
    <row r="128" spans="1:3" x14ac:dyDescent="0.2">
      <c r="A128" t="s">
        <v>3227</v>
      </c>
      <c r="B128" t="s">
        <v>10001</v>
      </c>
      <c r="C128">
        <f t="shared" si="1"/>
        <v>1</v>
      </c>
    </row>
    <row r="129" spans="1:3" x14ac:dyDescent="0.2">
      <c r="A129" t="s">
        <v>3227</v>
      </c>
      <c r="B129" t="s">
        <v>8011</v>
      </c>
      <c r="C129">
        <f t="shared" si="1"/>
        <v>1</v>
      </c>
    </row>
    <row r="130" spans="1:3" x14ac:dyDescent="0.2">
      <c r="A130" t="s">
        <v>3227</v>
      </c>
      <c r="B130" t="s">
        <v>10587</v>
      </c>
      <c r="C130">
        <f t="shared" si="1"/>
        <v>1</v>
      </c>
    </row>
    <row r="131" spans="1:3" x14ac:dyDescent="0.2">
      <c r="A131" t="s">
        <v>3227</v>
      </c>
      <c r="B131" t="s">
        <v>8851</v>
      </c>
      <c r="C131">
        <f t="shared" ref="C131:C194" si="2">IF(A131="Yes", 1,0)</f>
        <v>1</v>
      </c>
    </row>
    <row r="132" spans="1:3" x14ac:dyDescent="0.2">
      <c r="A132" t="s">
        <v>3227</v>
      </c>
      <c r="B132" t="s">
        <v>9654</v>
      </c>
      <c r="C132">
        <f t="shared" si="2"/>
        <v>1</v>
      </c>
    </row>
    <row r="133" spans="1:3" x14ac:dyDescent="0.2">
      <c r="A133" t="s">
        <v>3227</v>
      </c>
      <c r="B133" t="s">
        <v>8345</v>
      </c>
      <c r="C133">
        <f t="shared" si="2"/>
        <v>1</v>
      </c>
    </row>
    <row r="134" spans="1:3" x14ac:dyDescent="0.2">
      <c r="A134" t="s">
        <v>3227</v>
      </c>
      <c r="B134" t="s">
        <v>9324</v>
      </c>
      <c r="C134">
        <f t="shared" si="2"/>
        <v>1</v>
      </c>
    </row>
    <row r="135" spans="1:3" x14ac:dyDescent="0.2">
      <c r="A135" t="s">
        <v>3227</v>
      </c>
      <c r="B135" t="s">
        <v>8701</v>
      </c>
      <c r="C135">
        <f t="shared" si="2"/>
        <v>1</v>
      </c>
    </row>
    <row r="136" spans="1:3" x14ac:dyDescent="0.2">
      <c r="A136" t="s">
        <v>3227</v>
      </c>
      <c r="B136" t="s">
        <v>6563</v>
      </c>
      <c r="C136">
        <f t="shared" si="2"/>
        <v>1</v>
      </c>
    </row>
    <row r="137" spans="1:3" x14ac:dyDescent="0.2">
      <c r="A137" t="s">
        <v>3227</v>
      </c>
      <c r="B137" t="s">
        <v>7431</v>
      </c>
      <c r="C137">
        <f t="shared" si="2"/>
        <v>1</v>
      </c>
    </row>
    <row r="138" spans="1:3" x14ac:dyDescent="0.2">
      <c r="A138" t="s">
        <v>3227</v>
      </c>
      <c r="B138" t="s">
        <v>7377</v>
      </c>
      <c r="C138">
        <f t="shared" si="2"/>
        <v>1</v>
      </c>
    </row>
    <row r="139" spans="1:3" x14ac:dyDescent="0.2">
      <c r="A139" t="s">
        <v>3227</v>
      </c>
      <c r="B139" t="s">
        <v>7625</v>
      </c>
      <c r="C139">
        <f t="shared" si="2"/>
        <v>1</v>
      </c>
    </row>
    <row r="140" spans="1:3" x14ac:dyDescent="0.2">
      <c r="A140" t="s">
        <v>3227</v>
      </c>
      <c r="B140" t="s">
        <v>6176</v>
      </c>
      <c r="C140">
        <f t="shared" si="2"/>
        <v>1</v>
      </c>
    </row>
    <row r="141" spans="1:3" x14ac:dyDescent="0.2">
      <c r="A141" t="s">
        <v>3227</v>
      </c>
      <c r="B141" t="s">
        <v>7166</v>
      </c>
      <c r="C141">
        <f t="shared" si="2"/>
        <v>1</v>
      </c>
    </row>
    <row r="142" spans="1:3" x14ac:dyDescent="0.2">
      <c r="A142" t="s">
        <v>3227</v>
      </c>
      <c r="B142" t="s">
        <v>6577</v>
      </c>
      <c r="C142">
        <f t="shared" si="2"/>
        <v>1</v>
      </c>
    </row>
    <row r="143" spans="1:3" x14ac:dyDescent="0.2">
      <c r="A143" t="s">
        <v>3227</v>
      </c>
      <c r="B143" t="s">
        <v>10121</v>
      </c>
      <c r="C143">
        <f t="shared" si="2"/>
        <v>1</v>
      </c>
    </row>
    <row r="144" spans="1:3" x14ac:dyDescent="0.2">
      <c r="A144" t="s">
        <v>3227</v>
      </c>
      <c r="B144" t="s">
        <v>7211</v>
      </c>
      <c r="C144">
        <f t="shared" si="2"/>
        <v>1</v>
      </c>
    </row>
    <row r="145" spans="1:3" x14ac:dyDescent="0.2">
      <c r="A145" t="s">
        <v>3227</v>
      </c>
      <c r="B145" t="s">
        <v>9381</v>
      </c>
      <c r="C145">
        <f t="shared" si="2"/>
        <v>1</v>
      </c>
    </row>
    <row r="146" spans="1:3" x14ac:dyDescent="0.2">
      <c r="A146" t="s">
        <v>3227</v>
      </c>
      <c r="B146" t="s">
        <v>10824</v>
      </c>
      <c r="C146">
        <f t="shared" si="2"/>
        <v>1</v>
      </c>
    </row>
    <row r="147" spans="1:3" x14ac:dyDescent="0.2">
      <c r="A147" t="s">
        <v>3227</v>
      </c>
      <c r="B147" t="s">
        <v>7293</v>
      </c>
      <c r="C147">
        <f t="shared" si="2"/>
        <v>1</v>
      </c>
    </row>
    <row r="148" spans="1:3" x14ac:dyDescent="0.2">
      <c r="A148" t="s">
        <v>3227</v>
      </c>
      <c r="B148" t="s">
        <v>5975</v>
      </c>
      <c r="C148">
        <f t="shared" si="2"/>
        <v>1</v>
      </c>
    </row>
    <row r="149" spans="1:3" x14ac:dyDescent="0.2">
      <c r="A149" t="s">
        <v>3227</v>
      </c>
      <c r="B149" t="s">
        <v>6490</v>
      </c>
      <c r="C149">
        <f t="shared" si="2"/>
        <v>1</v>
      </c>
    </row>
    <row r="150" spans="1:3" x14ac:dyDescent="0.2">
      <c r="A150" t="s">
        <v>3227</v>
      </c>
      <c r="B150" t="s">
        <v>9609</v>
      </c>
      <c r="C150">
        <f t="shared" si="2"/>
        <v>1</v>
      </c>
    </row>
    <row r="151" spans="1:3" x14ac:dyDescent="0.2">
      <c r="A151" t="s">
        <v>3227</v>
      </c>
      <c r="B151" t="s">
        <v>8734</v>
      </c>
      <c r="C151">
        <f t="shared" si="2"/>
        <v>1</v>
      </c>
    </row>
    <row r="152" spans="1:3" x14ac:dyDescent="0.2">
      <c r="A152" t="s">
        <v>3227</v>
      </c>
      <c r="B152" t="s">
        <v>9700</v>
      </c>
      <c r="C152">
        <f t="shared" si="2"/>
        <v>1</v>
      </c>
    </row>
    <row r="153" spans="1:3" x14ac:dyDescent="0.2">
      <c r="A153" t="s">
        <v>3227</v>
      </c>
      <c r="B153" t="s">
        <v>8407</v>
      </c>
      <c r="C153">
        <f t="shared" si="2"/>
        <v>1</v>
      </c>
    </row>
    <row r="154" spans="1:3" x14ac:dyDescent="0.2">
      <c r="A154" t="s">
        <v>3227</v>
      </c>
      <c r="B154" t="s">
        <v>7527</v>
      </c>
      <c r="C154">
        <f t="shared" si="2"/>
        <v>1</v>
      </c>
    </row>
    <row r="155" spans="1:3" x14ac:dyDescent="0.2">
      <c r="A155" t="s">
        <v>3227</v>
      </c>
      <c r="B155" t="s">
        <v>10872</v>
      </c>
      <c r="C155">
        <f t="shared" si="2"/>
        <v>1</v>
      </c>
    </row>
    <row r="156" spans="1:3" x14ac:dyDescent="0.2">
      <c r="A156" t="s">
        <v>3227</v>
      </c>
      <c r="B156" t="s">
        <v>9796</v>
      </c>
      <c r="C156">
        <f t="shared" si="2"/>
        <v>1</v>
      </c>
    </row>
    <row r="157" spans="1:3" x14ac:dyDescent="0.2">
      <c r="A157" t="s">
        <v>3227</v>
      </c>
      <c r="B157" t="s">
        <v>8073</v>
      </c>
      <c r="C157">
        <f t="shared" si="2"/>
        <v>1</v>
      </c>
    </row>
    <row r="158" spans="1:3" x14ac:dyDescent="0.2">
      <c r="A158" t="s">
        <v>3227</v>
      </c>
      <c r="B158" t="s">
        <v>6086</v>
      </c>
      <c r="C158">
        <f t="shared" si="2"/>
        <v>1</v>
      </c>
    </row>
    <row r="159" spans="1:3" x14ac:dyDescent="0.2">
      <c r="A159" t="s">
        <v>3227</v>
      </c>
      <c r="B159" t="s">
        <v>7555</v>
      </c>
      <c r="C159">
        <f t="shared" si="2"/>
        <v>1</v>
      </c>
    </row>
    <row r="160" spans="1:3" x14ac:dyDescent="0.2">
      <c r="A160" t="s">
        <v>3227</v>
      </c>
      <c r="B160" t="s">
        <v>9631</v>
      </c>
      <c r="C160">
        <f t="shared" si="2"/>
        <v>1</v>
      </c>
    </row>
    <row r="161" spans="1:3" x14ac:dyDescent="0.2">
      <c r="A161" t="s">
        <v>3227</v>
      </c>
      <c r="B161" t="s">
        <v>5935</v>
      </c>
      <c r="C161">
        <f t="shared" si="2"/>
        <v>1</v>
      </c>
    </row>
    <row r="162" spans="1:3" x14ac:dyDescent="0.2">
      <c r="A162" t="s">
        <v>3227</v>
      </c>
      <c r="B162" t="s">
        <v>10235</v>
      </c>
      <c r="C162">
        <f t="shared" si="2"/>
        <v>1</v>
      </c>
    </row>
    <row r="163" spans="1:3" x14ac:dyDescent="0.2">
      <c r="A163" t="s">
        <v>3227</v>
      </c>
      <c r="B163" t="s">
        <v>9210</v>
      </c>
      <c r="C163">
        <f t="shared" si="2"/>
        <v>1</v>
      </c>
    </row>
    <row r="164" spans="1:3" x14ac:dyDescent="0.2">
      <c r="A164" t="s">
        <v>3227</v>
      </c>
      <c r="B164" t="s">
        <v>9842</v>
      </c>
      <c r="C164">
        <f t="shared" si="2"/>
        <v>1</v>
      </c>
    </row>
    <row r="165" spans="1:3" x14ac:dyDescent="0.2">
      <c r="A165" t="s">
        <v>3227</v>
      </c>
      <c r="B165" t="s">
        <v>10690</v>
      </c>
      <c r="C165">
        <f t="shared" si="2"/>
        <v>1</v>
      </c>
    </row>
    <row r="166" spans="1:3" x14ac:dyDescent="0.2">
      <c r="A166" t="s">
        <v>3227</v>
      </c>
      <c r="B166" t="s">
        <v>10353</v>
      </c>
      <c r="C166">
        <f t="shared" si="2"/>
        <v>1</v>
      </c>
    </row>
    <row r="167" spans="1:3" x14ac:dyDescent="0.2">
      <c r="A167" t="s">
        <v>3227</v>
      </c>
      <c r="B167" t="s">
        <v>9768</v>
      </c>
      <c r="C167">
        <f t="shared" si="2"/>
        <v>1</v>
      </c>
    </row>
    <row r="168" spans="1:3" x14ac:dyDescent="0.2">
      <c r="A168" t="s">
        <v>3227</v>
      </c>
      <c r="B168" t="s">
        <v>9862</v>
      </c>
      <c r="C168">
        <f t="shared" si="2"/>
        <v>1</v>
      </c>
    </row>
    <row r="169" spans="1:3" x14ac:dyDescent="0.2">
      <c r="A169" t="s">
        <v>3227</v>
      </c>
      <c r="B169" t="s">
        <v>7516</v>
      </c>
      <c r="C169">
        <f t="shared" si="2"/>
        <v>1</v>
      </c>
    </row>
    <row r="170" spans="1:3" x14ac:dyDescent="0.2">
      <c r="A170" t="s">
        <v>3227</v>
      </c>
      <c r="B170" t="s">
        <v>8920</v>
      </c>
      <c r="C170">
        <f t="shared" si="2"/>
        <v>1</v>
      </c>
    </row>
    <row r="171" spans="1:3" x14ac:dyDescent="0.2">
      <c r="A171" t="s">
        <v>3227</v>
      </c>
      <c r="B171" t="s">
        <v>9525</v>
      </c>
      <c r="C171">
        <f t="shared" si="2"/>
        <v>1</v>
      </c>
    </row>
    <row r="172" spans="1:3" x14ac:dyDescent="0.2">
      <c r="A172" t="s">
        <v>3227</v>
      </c>
      <c r="B172" t="s">
        <v>5998</v>
      </c>
      <c r="C172">
        <f t="shared" si="2"/>
        <v>1</v>
      </c>
    </row>
    <row r="173" spans="1:3" x14ac:dyDescent="0.2">
      <c r="A173" t="s">
        <v>3227</v>
      </c>
      <c r="B173" t="s">
        <v>8226</v>
      </c>
      <c r="C173">
        <f t="shared" si="2"/>
        <v>1</v>
      </c>
    </row>
    <row r="174" spans="1:3" x14ac:dyDescent="0.2">
      <c r="A174" t="s">
        <v>3227</v>
      </c>
      <c r="B174" t="s">
        <v>6310</v>
      </c>
      <c r="C174">
        <f t="shared" si="2"/>
        <v>1</v>
      </c>
    </row>
    <row r="175" spans="1:3" x14ac:dyDescent="0.2">
      <c r="A175" t="s">
        <v>3227</v>
      </c>
      <c r="B175" t="s">
        <v>8155</v>
      </c>
      <c r="C175">
        <f t="shared" si="2"/>
        <v>1</v>
      </c>
    </row>
    <row r="176" spans="1:3" x14ac:dyDescent="0.2">
      <c r="A176" t="s">
        <v>3227</v>
      </c>
      <c r="B176" t="s">
        <v>10694</v>
      </c>
      <c r="C176">
        <f t="shared" si="2"/>
        <v>1</v>
      </c>
    </row>
    <row r="177" spans="1:3" x14ac:dyDescent="0.2">
      <c r="A177" t="s">
        <v>3227</v>
      </c>
      <c r="B177" t="s">
        <v>7839</v>
      </c>
      <c r="C177">
        <f t="shared" si="2"/>
        <v>1</v>
      </c>
    </row>
    <row r="178" spans="1:3" x14ac:dyDescent="0.2">
      <c r="A178" t="s">
        <v>3227</v>
      </c>
      <c r="B178" t="s">
        <v>10901</v>
      </c>
      <c r="C178">
        <f t="shared" si="2"/>
        <v>1</v>
      </c>
    </row>
    <row r="179" spans="1:3" x14ac:dyDescent="0.2">
      <c r="A179" t="s">
        <v>3227</v>
      </c>
      <c r="B179" t="s">
        <v>8648</v>
      </c>
      <c r="C179">
        <f t="shared" si="2"/>
        <v>1</v>
      </c>
    </row>
    <row r="180" spans="1:3" x14ac:dyDescent="0.2">
      <c r="A180" t="s">
        <v>3227</v>
      </c>
      <c r="B180" t="s">
        <v>10207</v>
      </c>
      <c r="C180">
        <f t="shared" si="2"/>
        <v>1</v>
      </c>
    </row>
    <row r="181" spans="1:3" x14ac:dyDescent="0.2">
      <c r="A181" t="s">
        <v>3227</v>
      </c>
      <c r="B181" t="s">
        <v>8133</v>
      </c>
      <c r="C181">
        <f t="shared" si="2"/>
        <v>1</v>
      </c>
    </row>
    <row r="182" spans="1:3" x14ac:dyDescent="0.2">
      <c r="A182" t="s">
        <v>3227</v>
      </c>
      <c r="B182" t="s">
        <v>8056</v>
      </c>
      <c r="C182">
        <f t="shared" si="2"/>
        <v>1</v>
      </c>
    </row>
    <row r="183" spans="1:3" x14ac:dyDescent="0.2">
      <c r="A183" t="s">
        <v>3227</v>
      </c>
      <c r="B183" t="s">
        <v>9004</v>
      </c>
      <c r="C183">
        <f t="shared" si="2"/>
        <v>1</v>
      </c>
    </row>
    <row r="184" spans="1:3" x14ac:dyDescent="0.2">
      <c r="A184" t="s">
        <v>3227</v>
      </c>
      <c r="B184" t="s">
        <v>9995</v>
      </c>
      <c r="C184">
        <f t="shared" si="2"/>
        <v>1</v>
      </c>
    </row>
    <row r="185" spans="1:3" x14ac:dyDescent="0.2">
      <c r="A185" t="s">
        <v>3227</v>
      </c>
      <c r="B185" t="s">
        <v>9174</v>
      </c>
      <c r="C185">
        <f t="shared" si="2"/>
        <v>1</v>
      </c>
    </row>
    <row r="186" spans="1:3" x14ac:dyDescent="0.2">
      <c r="A186" t="s">
        <v>3227</v>
      </c>
      <c r="B186" t="s">
        <v>7769</v>
      </c>
      <c r="C186">
        <f t="shared" si="2"/>
        <v>1</v>
      </c>
    </row>
    <row r="187" spans="1:3" x14ac:dyDescent="0.2">
      <c r="A187" t="s">
        <v>3227</v>
      </c>
      <c r="B187" t="s">
        <v>6120</v>
      </c>
      <c r="C187">
        <f t="shared" si="2"/>
        <v>1</v>
      </c>
    </row>
    <row r="188" spans="1:3" x14ac:dyDescent="0.2">
      <c r="A188" t="s">
        <v>3227</v>
      </c>
      <c r="B188" t="s">
        <v>7664</v>
      </c>
      <c r="C188">
        <f t="shared" si="2"/>
        <v>1</v>
      </c>
    </row>
    <row r="189" spans="1:3" x14ac:dyDescent="0.2">
      <c r="A189" t="s">
        <v>3227</v>
      </c>
      <c r="B189" t="s">
        <v>8583</v>
      </c>
      <c r="C189">
        <f t="shared" si="2"/>
        <v>1</v>
      </c>
    </row>
    <row r="190" spans="1:3" x14ac:dyDescent="0.2">
      <c r="A190" t="s">
        <v>3227</v>
      </c>
      <c r="B190" t="s">
        <v>10468</v>
      </c>
      <c r="C190">
        <f t="shared" si="2"/>
        <v>1</v>
      </c>
    </row>
    <row r="191" spans="1:3" x14ac:dyDescent="0.2">
      <c r="A191" t="s">
        <v>3227</v>
      </c>
      <c r="B191" t="s">
        <v>7231</v>
      </c>
      <c r="C191">
        <f t="shared" si="2"/>
        <v>1</v>
      </c>
    </row>
    <row r="192" spans="1:3" x14ac:dyDescent="0.2">
      <c r="A192" t="s">
        <v>3227</v>
      </c>
      <c r="B192" t="s">
        <v>7179</v>
      </c>
      <c r="C192">
        <f t="shared" si="2"/>
        <v>1</v>
      </c>
    </row>
    <row r="193" spans="1:3" x14ac:dyDescent="0.2">
      <c r="A193" t="s">
        <v>3227</v>
      </c>
      <c r="B193" t="s">
        <v>9416</v>
      </c>
      <c r="C193">
        <f t="shared" si="2"/>
        <v>1</v>
      </c>
    </row>
    <row r="194" spans="1:3" x14ac:dyDescent="0.2">
      <c r="A194" t="s">
        <v>3227</v>
      </c>
      <c r="B194" t="s">
        <v>10167</v>
      </c>
      <c r="C194">
        <f t="shared" si="2"/>
        <v>1</v>
      </c>
    </row>
    <row r="195" spans="1:3" x14ac:dyDescent="0.2">
      <c r="A195" t="s">
        <v>3227</v>
      </c>
      <c r="B195" t="s">
        <v>8604</v>
      </c>
      <c r="C195">
        <f t="shared" ref="C195:C258" si="3">IF(A195="Yes", 1,0)</f>
        <v>1</v>
      </c>
    </row>
    <row r="196" spans="1:3" x14ac:dyDescent="0.2">
      <c r="A196" t="s">
        <v>3227</v>
      </c>
      <c r="B196" t="s">
        <v>6439</v>
      </c>
      <c r="C196">
        <f t="shared" si="3"/>
        <v>1</v>
      </c>
    </row>
    <row r="197" spans="1:3" x14ac:dyDescent="0.2">
      <c r="A197" t="s">
        <v>3227</v>
      </c>
      <c r="B197" t="s">
        <v>8871</v>
      </c>
      <c r="C197">
        <f t="shared" si="3"/>
        <v>1</v>
      </c>
    </row>
    <row r="198" spans="1:3" x14ac:dyDescent="0.2">
      <c r="A198" t="s">
        <v>3227</v>
      </c>
      <c r="B198" t="s">
        <v>7446</v>
      </c>
      <c r="C198">
        <f t="shared" si="3"/>
        <v>1</v>
      </c>
    </row>
    <row r="199" spans="1:3" x14ac:dyDescent="0.2">
      <c r="A199" t="s">
        <v>3227</v>
      </c>
      <c r="B199" t="s">
        <v>9592</v>
      </c>
      <c r="C199">
        <f t="shared" si="3"/>
        <v>1</v>
      </c>
    </row>
    <row r="200" spans="1:3" x14ac:dyDescent="0.2">
      <c r="A200" t="s">
        <v>3227</v>
      </c>
      <c r="B200" t="s">
        <v>9211</v>
      </c>
      <c r="C200">
        <f t="shared" si="3"/>
        <v>1</v>
      </c>
    </row>
    <row r="201" spans="1:3" x14ac:dyDescent="0.2">
      <c r="A201" t="s">
        <v>3227</v>
      </c>
      <c r="B201" t="s">
        <v>7869</v>
      </c>
      <c r="C201">
        <f t="shared" si="3"/>
        <v>1</v>
      </c>
    </row>
    <row r="202" spans="1:3" x14ac:dyDescent="0.2">
      <c r="A202" t="s">
        <v>3227</v>
      </c>
      <c r="B202" t="s">
        <v>9701</v>
      </c>
      <c r="C202">
        <f t="shared" si="3"/>
        <v>1</v>
      </c>
    </row>
    <row r="203" spans="1:3" x14ac:dyDescent="0.2">
      <c r="A203" t="s">
        <v>3227</v>
      </c>
      <c r="B203" t="s">
        <v>7522</v>
      </c>
      <c r="C203">
        <f t="shared" si="3"/>
        <v>1</v>
      </c>
    </row>
    <row r="204" spans="1:3" x14ac:dyDescent="0.2">
      <c r="A204" t="s">
        <v>3227</v>
      </c>
      <c r="B204" t="s">
        <v>6998</v>
      </c>
      <c r="C204">
        <f t="shared" si="3"/>
        <v>1</v>
      </c>
    </row>
    <row r="205" spans="1:3" x14ac:dyDescent="0.2">
      <c r="A205" t="s">
        <v>3227</v>
      </c>
      <c r="B205" t="s">
        <v>6303</v>
      </c>
      <c r="C205">
        <f t="shared" si="3"/>
        <v>1</v>
      </c>
    </row>
    <row r="206" spans="1:3" x14ac:dyDescent="0.2">
      <c r="A206" t="s">
        <v>3227</v>
      </c>
      <c r="B206" t="s">
        <v>5952</v>
      </c>
      <c r="C206">
        <f t="shared" si="3"/>
        <v>1</v>
      </c>
    </row>
    <row r="207" spans="1:3" x14ac:dyDescent="0.2">
      <c r="A207" t="s">
        <v>3227</v>
      </c>
      <c r="B207" t="s">
        <v>8529</v>
      </c>
      <c r="C207">
        <f t="shared" si="3"/>
        <v>1</v>
      </c>
    </row>
    <row r="208" spans="1:3" x14ac:dyDescent="0.2">
      <c r="A208" t="s">
        <v>3227</v>
      </c>
      <c r="B208" t="s">
        <v>9392</v>
      </c>
      <c r="C208">
        <f t="shared" si="3"/>
        <v>1</v>
      </c>
    </row>
    <row r="209" spans="1:3" x14ac:dyDescent="0.2">
      <c r="A209" t="s">
        <v>3227</v>
      </c>
      <c r="B209" t="s">
        <v>10806</v>
      </c>
      <c r="C209">
        <f t="shared" si="3"/>
        <v>1</v>
      </c>
    </row>
    <row r="210" spans="1:3" x14ac:dyDescent="0.2">
      <c r="A210" t="s">
        <v>3227</v>
      </c>
      <c r="B210" t="s">
        <v>8147</v>
      </c>
      <c r="C210">
        <f t="shared" si="3"/>
        <v>1</v>
      </c>
    </row>
    <row r="211" spans="1:3" x14ac:dyDescent="0.2">
      <c r="A211" t="s">
        <v>3227</v>
      </c>
      <c r="B211" t="s">
        <v>9147</v>
      </c>
      <c r="C211">
        <f t="shared" si="3"/>
        <v>1</v>
      </c>
    </row>
    <row r="212" spans="1:3" x14ac:dyDescent="0.2">
      <c r="A212" t="s">
        <v>3227</v>
      </c>
      <c r="B212" t="s">
        <v>10272</v>
      </c>
      <c r="C212">
        <f t="shared" si="3"/>
        <v>1</v>
      </c>
    </row>
    <row r="213" spans="1:3" x14ac:dyDescent="0.2">
      <c r="A213" t="s">
        <v>3227</v>
      </c>
      <c r="B213" t="s">
        <v>7640</v>
      </c>
      <c r="C213">
        <f t="shared" si="3"/>
        <v>1</v>
      </c>
    </row>
    <row r="214" spans="1:3" x14ac:dyDescent="0.2">
      <c r="A214" t="s">
        <v>3227</v>
      </c>
      <c r="B214" t="s">
        <v>6981</v>
      </c>
      <c r="C214">
        <f t="shared" si="3"/>
        <v>1</v>
      </c>
    </row>
    <row r="215" spans="1:3" x14ac:dyDescent="0.2">
      <c r="A215" t="s">
        <v>3227</v>
      </c>
      <c r="B215" t="s">
        <v>8387</v>
      </c>
      <c r="C215">
        <f t="shared" si="3"/>
        <v>1</v>
      </c>
    </row>
    <row r="216" spans="1:3" x14ac:dyDescent="0.2">
      <c r="A216" t="s">
        <v>3227</v>
      </c>
      <c r="B216" t="s">
        <v>8336</v>
      </c>
      <c r="C216">
        <f t="shared" si="3"/>
        <v>1</v>
      </c>
    </row>
    <row r="217" spans="1:3" x14ac:dyDescent="0.2">
      <c r="A217" t="s">
        <v>3227</v>
      </c>
      <c r="B217" t="s">
        <v>6345</v>
      </c>
      <c r="C217">
        <f t="shared" si="3"/>
        <v>1</v>
      </c>
    </row>
    <row r="218" spans="1:3" x14ac:dyDescent="0.2">
      <c r="A218" t="s">
        <v>3227</v>
      </c>
      <c r="B218" t="s">
        <v>9099</v>
      </c>
      <c r="C218">
        <f t="shared" si="3"/>
        <v>1</v>
      </c>
    </row>
    <row r="219" spans="1:3" x14ac:dyDescent="0.2">
      <c r="A219" t="s">
        <v>3227</v>
      </c>
      <c r="B219" t="s">
        <v>8021</v>
      </c>
      <c r="C219">
        <f t="shared" si="3"/>
        <v>1</v>
      </c>
    </row>
    <row r="220" spans="1:3" x14ac:dyDescent="0.2">
      <c r="A220" t="s">
        <v>3227</v>
      </c>
      <c r="B220" t="s">
        <v>6035</v>
      </c>
      <c r="C220">
        <f t="shared" si="3"/>
        <v>1</v>
      </c>
    </row>
    <row r="221" spans="1:3" x14ac:dyDescent="0.2">
      <c r="A221" t="s">
        <v>3227</v>
      </c>
      <c r="B221" t="s">
        <v>10106</v>
      </c>
      <c r="C221">
        <f t="shared" si="3"/>
        <v>1</v>
      </c>
    </row>
    <row r="222" spans="1:3" x14ac:dyDescent="0.2">
      <c r="A222" t="s">
        <v>3227</v>
      </c>
      <c r="B222" t="s">
        <v>7275</v>
      </c>
      <c r="C222">
        <f t="shared" si="3"/>
        <v>1</v>
      </c>
    </row>
    <row r="223" spans="1:3" x14ac:dyDescent="0.2">
      <c r="A223" t="s">
        <v>3227</v>
      </c>
      <c r="B223" t="s">
        <v>10768</v>
      </c>
      <c r="C223">
        <f t="shared" si="3"/>
        <v>1</v>
      </c>
    </row>
    <row r="224" spans="1:3" x14ac:dyDescent="0.2">
      <c r="A224" t="s">
        <v>3227</v>
      </c>
      <c r="B224" t="s">
        <v>6429</v>
      </c>
      <c r="C224">
        <f t="shared" si="3"/>
        <v>1</v>
      </c>
    </row>
    <row r="225" spans="1:3" x14ac:dyDescent="0.2">
      <c r="A225" t="s">
        <v>3227</v>
      </c>
      <c r="B225" t="s">
        <v>9074</v>
      </c>
      <c r="C225">
        <f t="shared" si="3"/>
        <v>1</v>
      </c>
    </row>
    <row r="226" spans="1:3" x14ac:dyDescent="0.2">
      <c r="A226" t="s">
        <v>3227</v>
      </c>
      <c r="B226" t="s">
        <v>7370</v>
      </c>
      <c r="C226">
        <f t="shared" si="3"/>
        <v>1</v>
      </c>
    </row>
    <row r="227" spans="1:3" x14ac:dyDescent="0.2">
      <c r="A227" t="s">
        <v>3227</v>
      </c>
      <c r="B227" t="s">
        <v>6117</v>
      </c>
      <c r="C227">
        <f t="shared" si="3"/>
        <v>1</v>
      </c>
    </row>
    <row r="228" spans="1:3" x14ac:dyDescent="0.2">
      <c r="A228" t="s">
        <v>3227</v>
      </c>
      <c r="B228" t="s">
        <v>7107</v>
      </c>
      <c r="C228">
        <f t="shared" si="3"/>
        <v>1</v>
      </c>
    </row>
    <row r="229" spans="1:3" x14ac:dyDescent="0.2">
      <c r="A229" t="s">
        <v>3227</v>
      </c>
      <c r="B229" t="s">
        <v>7041</v>
      </c>
      <c r="C229">
        <f t="shared" si="3"/>
        <v>1</v>
      </c>
    </row>
    <row r="230" spans="1:3" x14ac:dyDescent="0.2">
      <c r="A230" t="s">
        <v>3227</v>
      </c>
      <c r="B230" t="s">
        <v>9733</v>
      </c>
      <c r="C230">
        <f t="shared" si="3"/>
        <v>1</v>
      </c>
    </row>
    <row r="231" spans="1:3" x14ac:dyDescent="0.2">
      <c r="A231" t="s">
        <v>3227</v>
      </c>
      <c r="B231" t="s">
        <v>6733</v>
      </c>
      <c r="C231">
        <f t="shared" si="3"/>
        <v>1</v>
      </c>
    </row>
    <row r="232" spans="1:3" x14ac:dyDescent="0.2">
      <c r="A232" t="s">
        <v>3227</v>
      </c>
      <c r="B232" t="s">
        <v>9198</v>
      </c>
      <c r="C232">
        <f t="shared" si="3"/>
        <v>1</v>
      </c>
    </row>
    <row r="233" spans="1:3" x14ac:dyDescent="0.2">
      <c r="A233" t="s">
        <v>3227</v>
      </c>
      <c r="B233" t="s">
        <v>7163</v>
      </c>
      <c r="C233">
        <f t="shared" si="3"/>
        <v>1</v>
      </c>
    </row>
    <row r="234" spans="1:3" x14ac:dyDescent="0.2">
      <c r="A234" t="s">
        <v>3227</v>
      </c>
      <c r="B234" t="s">
        <v>7376</v>
      </c>
      <c r="C234">
        <f t="shared" si="3"/>
        <v>1</v>
      </c>
    </row>
    <row r="235" spans="1:3" x14ac:dyDescent="0.2">
      <c r="A235" t="s">
        <v>3227</v>
      </c>
      <c r="B235" t="s">
        <v>6271</v>
      </c>
      <c r="C235">
        <f t="shared" si="3"/>
        <v>1</v>
      </c>
    </row>
    <row r="236" spans="1:3" x14ac:dyDescent="0.2">
      <c r="A236" t="s">
        <v>3227</v>
      </c>
      <c r="B236" t="s">
        <v>8879</v>
      </c>
      <c r="C236">
        <f t="shared" si="3"/>
        <v>1</v>
      </c>
    </row>
    <row r="237" spans="1:3" x14ac:dyDescent="0.2">
      <c r="A237" t="s">
        <v>3227</v>
      </c>
      <c r="B237" t="s">
        <v>9867</v>
      </c>
      <c r="C237">
        <f t="shared" si="3"/>
        <v>1</v>
      </c>
    </row>
    <row r="238" spans="1:3" x14ac:dyDescent="0.2">
      <c r="A238" t="s">
        <v>3227</v>
      </c>
      <c r="B238" t="s">
        <v>6090</v>
      </c>
      <c r="C238">
        <f t="shared" si="3"/>
        <v>1</v>
      </c>
    </row>
    <row r="239" spans="1:3" x14ac:dyDescent="0.2">
      <c r="A239" t="s">
        <v>3227</v>
      </c>
      <c r="B239" t="s">
        <v>8791</v>
      </c>
      <c r="C239">
        <f t="shared" si="3"/>
        <v>1</v>
      </c>
    </row>
    <row r="240" spans="1:3" x14ac:dyDescent="0.2">
      <c r="A240" t="s">
        <v>3227</v>
      </c>
      <c r="B240" t="s">
        <v>9307</v>
      </c>
      <c r="C240">
        <f t="shared" si="3"/>
        <v>1</v>
      </c>
    </row>
    <row r="241" spans="1:3" x14ac:dyDescent="0.2">
      <c r="A241" t="s">
        <v>3227</v>
      </c>
      <c r="B241" t="s">
        <v>7580</v>
      </c>
      <c r="C241">
        <f t="shared" si="3"/>
        <v>1</v>
      </c>
    </row>
    <row r="242" spans="1:3" x14ac:dyDescent="0.2">
      <c r="A242" t="s">
        <v>3227</v>
      </c>
      <c r="B242" t="s">
        <v>9545</v>
      </c>
      <c r="C242">
        <f t="shared" si="3"/>
        <v>1</v>
      </c>
    </row>
    <row r="243" spans="1:3" x14ac:dyDescent="0.2">
      <c r="A243" t="s">
        <v>3227</v>
      </c>
      <c r="B243" t="s">
        <v>10697</v>
      </c>
      <c r="C243">
        <f t="shared" si="3"/>
        <v>1</v>
      </c>
    </row>
    <row r="244" spans="1:3" x14ac:dyDescent="0.2">
      <c r="A244" t="s">
        <v>3227</v>
      </c>
      <c r="B244" t="s">
        <v>9062</v>
      </c>
      <c r="C244">
        <f t="shared" si="3"/>
        <v>1</v>
      </c>
    </row>
    <row r="245" spans="1:3" x14ac:dyDescent="0.2">
      <c r="A245" t="s">
        <v>3227</v>
      </c>
      <c r="B245" t="s">
        <v>7036</v>
      </c>
      <c r="C245">
        <f t="shared" si="3"/>
        <v>1</v>
      </c>
    </row>
    <row r="246" spans="1:3" x14ac:dyDescent="0.2">
      <c r="A246" t="s">
        <v>3227</v>
      </c>
      <c r="B246" t="s">
        <v>7854</v>
      </c>
      <c r="C246">
        <f t="shared" si="3"/>
        <v>1</v>
      </c>
    </row>
    <row r="247" spans="1:3" x14ac:dyDescent="0.2">
      <c r="A247" t="s">
        <v>3227</v>
      </c>
      <c r="B247" t="s">
        <v>6924</v>
      </c>
      <c r="C247">
        <f t="shared" si="3"/>
        <v>1</v>
      </c>
    </row>
    <row r="248" spans="1:3" x14ac:dyDescent="0.2">
      <c r="A248" t="s">
        <v>3227</v>
      </c>
      <c r="B248" t="s">
        <v>8023</v>
      </c>
      <c r="C248">
        <f t="shared" si="3"/>
        <v>1</v>
      </c>
    </row>
    <row r="249" spans="1:3" x14ac:dyDescent="0.2">
      <c r="A249" t="s">
        <v>3227</v>
      </c>
      <c r="B249" t="s">
        <v>8686</v>
      </c>
      <c r="C249">
        <f t="shared" si="3"/>
        <v>1</v>
      </c>
    </row>
    <row r="250" spans="1:3" x14ac:dyDescent="0.2">
      <c r="A250" t="s">
        <v>3227</v>
      </c>
      <c r="B250" t="s">
        <v>10911</v>
      </c>
      <c r="C250">
        <f t="shared" si="3"/>
        <v>1</v>
      </c>
    </row>
    <row r="251" spans="1:3" x14ac:dyDescent="0.2">
      <c r="A251" t="s">
        <v>3227</v>
      </c>
      <c r="B251" t="s">
        <v>7931</v>
      </c>
      <c r="C251">
        <f t="shared" si="3"/>
        <v>1</v>
      </c>
    </row>
    <row r="252" spans="1:3" x14ac:dyDescent="0.2">
      <c r="A252" t="s">
        <v>3227</v>
      </c>
      <c r="B252" t="s">
        <v>10937</v>
      </c>
      <c r="C252">
        <f t="shared" si="3"/>
        <v>1</v>
      </c>
    </row>
    <row r="253" spans="1:3" x14ac:dyDescent="0.2">
      <c r="A253" t="s">
        <v>3227</v>
      </c>
      <c r="B253" t="s">
        <v>6512</v>
      </c>
      <c r="C253">
        <f t="shared" si="3"/>
        <v>1</v>
      </c>
    </row>
    <row r="254" spans="1:3" x14ac:dyDescent="0.2">
      <c r="A254" t="s">
        <v>3227</v>
      </c>
      <c r="B254" t="s">
        <v>9997</v>
      </c>
      <c r="C254">
        <f t="shared" si="3"/>
        <v>1</v>
      </c>
    </row>
    <row r="255" spans="1:3" x14ac:dyDescent="0.2">
      <c r="A255" t="s">
        <v>3227</v>
      </c>
      <c r="B255" t="s">
        <v>7481</v>
      </c>
      <c r="C255">
        <f t="shared" si="3"/>
        <v>1</v>
      </c>
    </row>
    <row r="256" spans="1:3" x14ac:dyDescent="0.2">
      <c r="A256" t="s">
        <v>3227</v>
      </c>
      <c r="B256" t="s">
        <v>8672</v>
      </c>
      <c r="C256">
        <f t="shared" si="3"/>
        <v>1</v>
      </c>
    </row>
    <row r="257" spans="1:3" x14ac:dyDescent="0.2">
      <c r="A257" t="s">
        <v>3227</v>
      </c>
      <c r="B257" t="s">
        <v>9928</v>
      </c>
      <c r="C257">
        <f t="shared" si="3"/>
        <v>1</v>
      </c>
    </row>
    <row r="258" spans="1:3" x14ac:dyDescent="0.2">
      <c r="A258" t="s">
        <v>3227</v>
      </c>
      <c r="B258" t="s">
        <v>8124</v>
      </c>
      <c r="C258">
        <f t="shared" si="3"/>
        <v>1</v>
      </c>
    </row>
    <row r="259" spans="1:3" x14ac:dyDescent="0.2">
      <c r="A259" t="s">
        <v>3227</v>
      </c>
      <c r="B259" t="s">
        <v>10619</v>
      </c>
      <c r="C259">
        <f t="shared" ref="C259:C297" si="4">IF(A259="Yes", 1,0)</f>
        <v>1</v>
      </c>
    </row>
    <row r="260" spans="1:3" x14ac:dyDescent="0.2">
      <c r="A260" t="s">
        <v>3227</v>
      </c>
      <c r="B260" t="s">
        <v>7116</v>
      </c>
      <c r="C260">
        <f t="shared" si="4"/>
        <v>1</v>
      </c>
    </row>
    <row r="261" spans="1:3" x14ac:dyDescent="0.2">
      <c r="A261" t="s">
        <v>3227</v>
      </c>
      <c r="B261" t="s">
        <v>9502</v>
      </c>
      <c r="C261">
        <f t="shared" si="4"/>
        <v>1</v>
      </c>
    </row>
    <row r="262" spans="1:3" x14ac:dyDescent="0.2">
      <c r="A262" t="s">
        <v>3227</v>
      </c>
      <c r="B262" t="s">
        <v>6048</v>
      </c>
      <c r="C262">
        <f t="shared" si="4"/>
        <v>1</v>
      </c>
    </row>
    <row r="263" spans="1:3" x14ac:dyDescent="0.2">
      <c r="A263" t="s">
        <v>3227</v>
      </c>
      <c r="B263" t="s">
        <v>8562</v>
      </c>
      <c r="C263">
        <f t="shared" si="4"/>
        <v>1</v>
      </c>
    </row>
    <row r="264" spans="1:3" x14ac:dyDescent="0.2">
      <c r="A264" t="s">
        <v>3227</v>
      </c>
      <c r="B264" t="s">
        <v>10314</v>
      </c>
      <c r="C264">
        <f t="shared" si="4"/>
        <v>1</v>
      </c>
    </row>
    <row r="265" spans="1:3" x14ac:dyDescent="0.2">
      <c r="A265" t="s">
        <v>3227</v>
      </c>
      <c r="B265" t="s">
        <v>7325</v>
      </c>
      <c r="C265">
        <f t="shared" si="4"/>
        <v>1</v>
      </c>
    </row>
    <row r="266" spans="1:3" x14ac:dyDescent="0.2">
      <c r="A266" t="s">
        <v>3227</v>
      </c>
      <c r="B266" t="s">
        <v>7645</v>
      </c>
      <c r="C266">
        <f t="shared" si="4"/>
        <v>1</v>
      </c>
    </row>
    <row r="267" spans="1:3" x14ac:dyDescent="0.2">
      <c r="A267" t="s">
        <v>3227</v>
      </c>
      <c r="B267" t="s">
        <v>6424</v>
      </c>
      <c r="C267">
        <f t="shared" si="4"/>
        <v>1</v>
      </c>
    </row>
    <row r="268" spans="1:3" x14ac:dyDescent="0.2">
      <c r="A268" t="s">
        <v>3227</v>
      </c>
      <c r="B268" t="s">
        <v>7562</v>
      </c>
      <c r="C268">
        <f t="shared" si="4"/>
        <v>1</v>
      </c>
    </row>
    <row r="269" spans="1:3" x14ac:dyDescent="0.2">
      <c r="A269" t="s">
        <v>3227</v>
      </c>
      <c r="B269" t="s">
        <v>6840</v>
      </c>
      <c r="C269">
        <f t="shared" si="4"/>
        <v>1</v>
      </c>
    </row>
    <row r="270" spans="1:3" x14ac:dyDescent="0.2">
      <c r="A270" t="s">
        <v>3227</v>
      </c>
      <c r="B270" t="s">
        <v>10225</v>
      </c>
      <c r="C270">
        <f t="shared" si="4"/>
        <v>1</v>
      </c>
    </row>
    <row r="271" spans="1:3" x14ac:dyDescent="0.2">
      <c r="A271" t="s">
        <v>3227</v>
      </c>
      <c r="B271" t="s">
        <v>10558</v>
      </c>
      <c r="C271">
        <f t="shared" si="4"/>
        <v>1</v>
      </c>
    </row>
    <row r="272" spans="1:3" x14ac:dyDescent="0.2">
      <c r="A272" t="s">
        <v>3227</v>
      </c>
      <c r="B272" t="s">
        <v>7230</v>
      </c>
      <c r="C272">
        <f t="shared" si="4"/>
        <v>1</v>
      </c>
    </row>
    <row r="273" spans="1:3" x14ac:dyDescent="0.2">
      <c r="A273" t="s">
        <v>3227</v>
      </c>
      <c r="B273" t="s">
        <v>9310</v>
      </c>
      <c r="C273">
        <f t="shared" si="4"/>
        <v>1</v>
      </c>
    </row>
    <row r="274" spans="1:3" x14ac:dyDescent="0.2">
      <c r="A274" t="s">
        <v>3227</v>
      </c>
      <c r="B274" t="s">
        <v>10460</v>
      </c>
      <c r="C274">
        <f t="shared" si="4"/>
        <v>1</v>
      </c>
    </row>
    <row r="275" spans="1:3" x14ac:dyDescent="0.2">
      <c r="A275" t="s">
        <v>3227</v>
      </c>
      <c r="B275" t="s">
        <v>8793</v>
      </c>
      <c r="C275">
        <f t="shared" si="4"/>
        <v>1</v>
      </c>
    </row>
    <row r="276" spans="1:3" x14ac:dyDescent="0.2">
      <c r="A276" t="s">
        <v>3227</v>
      </c>
      <c r="B276" t="s">
        <v>6898</v>
      </c>
      <c r="C276">
        <f t="shared" si="4"/>
        <v>1</v>
      </c>
    </row>
    <row r="277" spans="1:3" x14ac:dyDescent="0.2">
      <c r="A277" t="s">
        <v>3227</v>
      </c>
      <c r="B277" t="s">
        <v>6471</v>
      </c>
      <c r="C277">
        <f t="shared" si="4"/>
        <v>1</v>
      </c>
    </row>
    <row r="278" spans="1:3" x14ac:dyDescent="0.2">
      <c r="A278" t="s">
        <v>3227</v>
      </c>
      <c r="B278" t="s">
        <v>9709</v>
      </c>
      <c r="C278">
        <f t="shared" si="4"/>
        <v>1</v>
      </c>
    </row>
    <row r="279" spans="1:3" x14ac:dyDescent="0.2">
      <c r="A279" t="s">
        <v>3227</v>
      </c>
      <c r="B279" t="s">
        <v>6245</v>
      </c>
      <c r="C279">
        <f t="shared" si="4"/>
        <v>1</v>
      </c>
    </row>
    <row r="280" spans="1:3" x14ac:dyDescent="0.2">
      <c r="A280" t="s">
        <v>3227</v>
      </c>
      <c r="B280" t="s">
        <v>6052</v>
      </c>
      <c r="C280">
        <f t="shared" si="4"/>
        <v>1</v>
      </c>
    </row>
    <row r="281" spans="1:3" x14ac:dyDescent="0.2">
      <c r="A281" t="s">
        <v>3227</v>
      </c>
      <c r="B281" t="s">
        <v>9980</v>
      </c>
      <c r="C281">
        <f t="shared" si="4"/>
        <v>1</v>
      </c>
    </row>
    <row r="282" spans="1:3" x14ac:dyDescent="0.2">
      <c r="A282" t="s">
        <v>3227</v>
      </c>
      <c r="B282" t="s">
        <v>9411</v>
      </c>
      <c r="C282">
        <f t="shared" si="4"/>
        <v>1</v>
      </c>
    </row>
    <row r="283" spans="1:3" x14ac:dyDescent="0.2">
      <c r="A283" t="s">
        <v>3227</v>
      </c>
      <c r="B283" t="s">
        <v>6105</v>
      </c>
      <c r="C283">
        <f t="shared" si="4"/>
        <v>1</v>
      </c>
    </row>
    <row r="284" spans="1:3" x14ac:dyDescent="0.2">
      <c r="A284" t="s">
        <v>3227</v>
      </c>
      <c r="B284" t="s">
        <v>9108</v>
      </c>
      <c r="C284">
        <f t="shared" si="4"/>
        <v>1</v>
      </c>
    </row>
    <row r="285" spans="1:3" x14ac:dyDescent="0.2">
      <c r="A285" t="s">
        <v>3227</v>
      </c>
      <c r="B285" t="s">
        <v>8636</v>
      </c>
      <c r="C285">
        <f t="shared" si="4"/>
        <v>1</v>
      </c>
    </row>
    <row r="286" spans="1:3" x14ac:dyDescent="0.2">
      <c r="A286" t="s">
        <v>3227</v>
      </c>
      <c r="B286" t="s">
        <v>10444</v>
      </c>
      <c r="C286">
        <f t="shared" si="4"/>
        <v>1</v>
      </c>
    </row>
    <row r="287" spans="1:3" x14ac:dyDescent="0.2">
      <c r="A287" t="s">
        <v>3227</v>
      </c>
      <c r="B287" t="s">
        <v>6620</v>
      </c>
      <c r="C287">
        <f t="shared" si="4"/>
        <v>1</v>
      </c>
    </row>
    <row r="288" spans="1:3" x14ac:dyDescent="0.2">
      <c r="A288" t="s">
        <v>3227</v>
      </c>
      <c r="B288" t="s">
        <v>6643</v>
      </c>
      <c r="C288">
        <f t="shared" si="4"/>
        <v>1</v>
      </c>
    </row>
    <row r="289" spans="1:3" x14ac:dyDescent="0.2">
      <c r="A289" t="s">
        <v>3227</v>
      </c>
      <c r="B289" t="s">
        <v>9563</v>
      </c>
      <c r="C289">
        <f t="shared" si="4"/>
        <v>1</v>
      </c>
    </row>
    <row r="290" spans="1:3" x14ac:dyDescent="0.2">
      <c r="A290" t="s">
        <v>3227</v>
      </c>
      <c r="B290" t="s">
        <v>10755</v>
      </c>
      <c r="C290">
        <f t="shared" si="4"/>
        <v>1</v>
      </c>
    </row>
    <row r="291" spans="1:3" x14ac:dyDescent="0.2">
      <c r="A291" t="s">
        <v>3227</v>
      </c>
      <c r="B291" t="s">
        <v>7414</v>
      </c>
      <c r="C291">
        <f t="shared" si="4"/>
        <v>1</v>
      </c>
    </row>
    <row r="292" spans="1:3" x14ac:dyDescent="0.2">
      <c r="A292" t="s">
        <v>3227</v>
      </c>
      <c r="B292" t="s">
        <v>9092</v>
      </c>
      <c r="C292">
        <f t="shared" si="4"/>
        <v>1</v>
      </c>
    </row>
    <row r="293" spans="1:3" x14ac:dyDescent="0.2">
      <c r="A293" t="s">
        <v>3227</v>
      </c>
      <c r="B293" t="s">
        <v>6974</v>
      </c>
      <c r="C293">
        <f t="shared" si="4"/>
        <v>1</v>
      </c>
    </row>
    <row r="294" spans="1:3" x14ac:dyDescent="0.2">
      <c r="A294" t="s">
        <v>3227</v>
      </c>
      <c r="B294" t="s">
        <v>10860</v>
      </c>
      <c r="C294">
        <f t="shared" si="4"/>
        <v>1</v>
      </c>
    </row>
    <row r="295" spans="1:3" x14ac:dyDescent="0.2">
      <c r="A295" t="s">
        <v>3227</v>
      </c>
      <c r="B295" t="s">
        <v>8071</v>
      </c>
      <c r="C295">
        <f t="shared" si="4"/>
        <v>1</v>
      </c>
    </row>
    <row r="296" spans="1:3" x14ac:dyDescent="0.2">
      <c r="A296" t="s">
        <v>3227</v>
      </c>
      <c r="B296" t="s">
        <v>7990</v>
      </c>
      <c r="C296">
        <f t="shared" si="4"/>
        <v>1</v>
      </c>
    </row>
    <row r="297" spans="1:3" x14ac:dyDescent="0.2">
      <c r="A297" t="s">
        <v>3227</v>
      </c>
      <c r="B297" t="s">
        <v>7687</v>
      </c>
      <c r="C297">
        <f t="shared" si="4"/>
        <v>1</v>
      </c>
    </row>
    <row r="298" spans="1:3" x14ac:dyDescent="0.2">
      <c r="C298">
        <f>COUNT(C2:C297)</f>
        <v>296</v>
      </c>
    </row>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B5"/>
  <sheetViews>
    <sheetView workbookViewId="0"/>
  </sheetViews>
  <sheetFormatPr baseColWidth="10" defaultColWidth="11" defaultRowHeight="16" x14ac:dyDescent="0.2"/>
  <sheetData>
    <row r="1" spans="1:2" x14ac:dyDescent="0.2">
      <c r="A1" t="s">
        <v>3228</v>
      </c>
      <c r="B1" t="s">
        <v>2</v>
      </c>
    </row>
    <row r="2" spans="1:2" x14ac:dyDescent="0.2">
      <c r="A2" t="s">
        <v>2778</v>
      </c>
      <c r="B2" t="s">
        <v>21</v>
      </c>
    </row>
    <row r="3" spans="1:2" x14ac:dyDescent="0.2">
      <c r="A3" t="s">
        <v>1229</v>
      </c>
      <c r="B3" t="s">
        <v>79</v>
      </c>
    </row>
    <row r="4" spans="1:2" x14ac:dyDescent="0.2">
      <c r="A4" t="s">
        <v>2264</v>
      </c>
      <c r="B4" t="s">
        <v>55</v>
      </c>
    </row>
    <row r="5" spans="1:2" x14ac:dyDescent="0.2">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KPI_by_month</vt:lpstr>
      <vt:lpstr>Dashboard</vt:lpstr>
      <vt:lpstr>YOY_growth</vt:lpstr>
      <vt:lpstr>Sales_profit</vt:lpstr>
      <vt:lpstr>Map</vt:lpstr>
      <vt:lpstr>Segment</vt:lpstr>
      <vt:lpstr>Category</vt:lpstr>
      <vt:lpstr>Sub-Category</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Akshay shendre</cp:lastModifiedBy>
  <dcterms:created xsi:type="dcterms:W3CDTF">2014-11-07T23:43:06Z</dcterms:created>
  <dcterms:modified xsi:type="dcterms:W3CDTF">2023-10-29T09:58:57Z</dcterms:modified>
</cp:coreProperties>
</file>