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integrate\card_freq\"/>
    </mc:Choice>
  </mc:AlternateContent>
  <bookViews>
    <workbookView xWindow="0" yWindow="0" windowWidth="28800" windowHeight="11300"/>
  </bookViews>
  <sheets>
    <sheet name="工作表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0" i="5" l="1"/>
  <c r="S50" i="5"/>
  <c r="T294" i="5"/>
  <c r="S294" i="5"/>
  <c r="T267" i="5"/>
  <c r="S267" i="5"/>
  <c r="T433" i="5"/>
  <c r="S433" i="5"/>
  <c r="T432" i="5"/>
  <c r="S432" i="5"/>
  <c r="T8" i="5"/>
  <c r="S8" i="5"/>
  <c r="T265" i="5"/>
  <c r="S265" i="5"/>
  <c r="T230" i="5"/>
  <c r="S230" i="5"/>
  <c r="T316" i="5"/>
  <c r="S316" i="5"/>
  <c r="T101" i="5"/>
  <c r="S101" i="5"/>
  <c r="T99" i="5"/>
  <c r="S99" i="5"/>
  <c r="T125" i="5"/>
  <c r="S125" i="5"/>
  <c r="T124" i="5"/>
  <c r="S124" i="5"/>
  <c r="T232" i="5"/>
  <c r="S232" i="5"/>
  <c r="T289" i="5"/>
  <c r="S289" i="5"/>
  <c r="T288" i="5"/>
  <c r="S288" i="5"/>
  <c r="T318" i="5"/>
  <c r="S318" i="5"/>
  <c r="T123" i="5"/>
  <c r="S123" i="5"/>
  <c r="T266" i="5"/>
  <c r="S266" i="5"/>
  <c r="T264" i="5"/>
  <c r="S264" i="5"/>
  <c r="T231" i="5"/>
  <c r="S231" i="5"/>
  <c r="T229" i="5"/>
  <c r="S229" i="5"/>
  <c r="T290" i="5"/>
  <c r="S290" i="5"/>
  <c r="T295" i="5"/>
  <c r="S295" i="5"/>
  <c r="T317" i="5"/>
  <c r="S317" i="5"/>
  <c r="T100" i="5"/>
  <c r="S100" i="5"/>
  <c r="T7" i="5"/>
  <c r="S7" i="5"/>
  <c r="T6" i="5"/>
  <c r="S6" i="5"/>
  <c r="T156" i="5"/>
  <c r="S156" i="5"/>
  <c r="L49" i="5" l="1"/>
  <c r="E49" i="5"/>
</calcChain>
</file>

<file path=xl/sharedStrings.xml><?xml version="1.0" encoding="utf-8"?>
<sst xmlns="http://schemas.openxmlformats.org/spreadsheetml/2006/main" count="489" uniqueCount="486">
  <si>
    <t>保險</t>
  </si>
  <si>
    <t>紅利</t>
  </si>
  <si>
    <t>電影</t>
  </si>
  <si>
    <t>超商</t>
  </si>
  <si>
    <t>量販店</t>
  </si>
  <si>
    <t>藥妝</t>
  </si>
  <si>
    <t>超市</t>
  </si>
  <si>
    <t>運動</t>
  </si>
  <si>
    <t>行動支付</t>
  </si>
  <si>
    <t>百貨</t>
  </si>
  <si>
    <t>加油</t>
  </si>
  <si>
    <t>國外</t>
  </si>
  <si>
    <t>旅遊</t>
  </si>
  <si>
    <t>網購</t>
  </si>
  <si>
    <t>航空哩程</t>
  </si>
  <si>
    <t>勞動保障信用卡</t>
  </si>
  <si>
    <t>e秒刷鈦金卡</t>
  </si>
  <si>
    <t>永豐國民旅遊卡</t>
  </si>
  <si>
    <t>鈦金商旅卡</t>
  </si>
  <si>
    <t>元大鑽金卡</t>
  </si>
  <si>
    <t>晶片Combo card</t>
  </si>
  <si>
    <t>台塑(悠遊)聯名卡商務</t>
  </si>
  <si>
    <t>比漾聯名卡</t>
  </si>
  <si>
    <t>士林高商校友認同卡</t>
  </si>
  <si>
    <t>元大鈦金卡</t>
  </si>
  <si>
    <t>飲食男女聯名卡</t>
  </si>
  <si>
    <t>MUJI無印良品聯名卡</t>
  </si>
  <si>
    <t>中華溫馨服務卡</t>
  </si>
  <si>
    <t>樂活Visapaywave感應式白金卡</t>
  </si>
  <si>
    <t>得利COMBO晶片卡</t>
  </si>
  <si>
    <t>運籌理財信用卡</t>
  </si>
  <si>
    <t>天仁茗茶聯名卡</t>
  </si>
  <si>
    <t>法拉利無限卡</t>
  </si>
  <si>
    <t>聯邦國民旅遊卡</t>
  </si>
  <si>
    <t>媚儷鈦金卡</t>
  </si>
  <si>
    <t>Super Life 卡</t>
  </si>
  <si>
    <t>世界卡</t>
  </si>
  <si>
    <t>icash聯名卡</t>
  </si>
  <si>
    <t>商務白金卡</t>
  </si>
  <si>
    <t>雙幣信用卡</t>
  </si>
  <si>
    <t>聯邦旅遊卡</t>
  </si>
  <si>
    <t>KOKO</t>
  </si>
  <si>
    <t>行遍天下聯名卡</t>
  </si>
  <si>
    <t>幸運鈦金卡</t>
  </si>
  <si>
    <t>新光銀行世界卡</t>
  </si>
  <si>
    <t>耐斯廣場NP聯名卡</t>
  </si>
  <si>
    <t>元大白金卡</t>
  </si>
  <si>
    <t>桃園市市民卡聯名信用卡</t>
  </si>
  <si>
    <t>陽信鈦金卡</t>
  </si>
  <si>
    <t>PChome Prime聯名卡</t>
  </si>
  <si>
    <t>澳盛現金回饋卡</t>
  </si>
  <si>
    <t>現金回饋御璽卡</t>
  </si>
  <si>
    <t>凱基無限卡</t>
  </si>
  <si>
    <t>陽信櫻花白金卡</t>
  </si>
  <si>
    <t>圓山大飯店一卡通聯名卡</t>
  </si>
  <si>
    <t>華歌爾鈦金悠遊聯名卡</t>
  </si>
  <si>
    <t>獅子之友認同卡</t>
  </si>
  <si>
    <t>Combo Life卡</t>
  </si>
  <si>
    <t>商務卡</t>
  </si>
  <si>
    <t>台大EMBA基金會白金卡</t>
  </si>
  <si>
    <t>佐登妮絲聯名卡</t>
  </si>
  <si>
    <t>小小兵信用卡</t>
  </si>
  <si>
    <t>聯邦銀行世界卡</t>
  </si>
  <si>
    <t>鼎極卡</t>
  </si>
  <si>
    <t>玉山統一時代icash聯名卡</t>
  </si>
  <si>
    <t>臺灣大學卡</t>
  </si>
  <si>
    <t>台塑(悠遊)聯名卡</t>
  </si>
  <si>
    <t>頂好超市聯名卡</t>
  </si>
  <si>
    <t>鹿港天后宮鈦金悠遊認同卡</t>
  </si>
  <si>
    <t>F1加油卡</t>
  </si>
  <si>
    <t>SunnyCard</t>
  </si>
  <si>
    <t>Hello Kitty鑽金聯名卡商務</t>
  </si>
  <si>
    <t>世界商務卡</t>
  </si>
  <si>
    <t>台新財富無限卡</t>
  </si>
  <si>
    <t>遠傳friDay聯名卡</t>
  </si>
  <si>
    <t>中華電信商務鈦金感恩卡</t>
  </si>
  <si>
    <t>Only</t>
  </si>
  <si>
    <t>中華郵政工會認同卡</t>
  </si>
  <si>
    <t>棉花田悠遊聯名卡</t>
  </si>
  <si>
    <t>中國信託紅利卡</t>
  </si>
  <si>
    <t>元大鑽金icash聯名卡</t>
  </si>
  <si>
    <t>NewCentury無限卡</t>
  </si>
  <si>
    <t>NFC手機信用卡</t>
  </si>
  <si>
    <t>台灣黑熊認同卡</t>
  </si>
  <si>
    <t>信義房屋聯名卡</t>
  </si>
  <si>
    <t>美安悠遊聯名卡</t>
  </si>
  <si>
    <t>ETC聯名卡</t>
  </si>
  <si>
    <t>玉山統一時代悠遊聯名卡</t>
  </si>
  <si>
    <t>元大台灣霹靂卡</t>
  </si>
  <si>
    <t>大台北商銀聯名卡</t>
  </si>
  <si>
    <t>台北市第五信用合作社聯名卡</t>
  </si>
  <si>
    <t>享購鈦金卡</t>
  </si>
  <si>
    <t>農金悠遊聯名卡</t>
  </si>
  <si>
    <t>元大鑽金一卡通聯名卡</t>
  </si>
  <si>
    <t>享利白金卡</t>
  </si>
  <si>
    <t>聯邦銀行無限卡</t>
  </si>
  <si>
    <t>酷比悠遊聯名卡</t>
  </si>
  <si>
    <t>LOVE晶緻悠遊聯名卡－酷愛黑卡</t>
  </si>
  <si>
    <t>My樂現金回饋卡</t>
  </si>
  <si>
    <t>一卡通聯名卡</t>
  </si>
  <si>
    <t>旅鑽個人商務信用卡</t>
  </si>
  <si>
    <t>兆豐世界卡</t>
  </si>
  <si>
    <t>一銀卡御守系列</t>
  </si>
  <si>
    <t>聯邦OTA手機信用卡</t>
  </si>
  <si>
    <t>國民旅遊卡</t>
  </si>
  <si>
    <t>燦坤生活聯名卡</t>
  </si>
  <si>
    <t>美國運通</t>
  </si>
  <si>
    <t>哆啦A夢JCB聯名卡</t>
  </si>
  <si>
    <t>利倍卡</t>
  </si>
  <si>
    <t>幸福加值卡</t>
  </si>
  <si>
    <t>玉山教師鈦金卡</t>
  </si>
  <si>
    <t>國泰人壽聯名卡</t>
  </si>
  <si>
    <t>e秒萬事通金融信用卡</t>
  </si>
  <si>
    <t>VOGUE聯名卡</t>
  </si>
  <si>
    <t>鈦豐卡</t>
  </si>
  <si>
    <t>臺北科大愛校認同卡</t>
  </si>
  <si>
    <t>新世代信用卡</t>
  </si>
  <si>
    <t>台灣大哥大悠遊聯名卡</t>
  </si>
  <si>
    <t>美福聯名卡</t>
  </si>
  <si>
    <t>新光三越icash聯名卡</t>
  </si>
  <si>
    <t>幸運PLUS鈦金卡</t>
  </si>
  <si>
    <t>玉山晶緻悠遊卡</t>
  </si>
  <si>
    <t>MAZDA天空卡</t>
  </si>
  <si>
    <t>兆豐悠遊聯名卡</t>
  </si>
  <si>
    <t>鑑賞家白金卡</t>
  </si>
  <si>
    <t>雅芳聯名卡</t>
  </si>
  <si>
    <t>Flygo</t>
  </si>
  <si>
    <t>白沙屯拱天宮媽祖認同卡</t>
  </si>
  <si>
    <t>大甲媽祖悠遊認同卡</t>
  </si>
  <si>
    <t>金采鈦商卡</t>
  </si>
  <si>
    <t>愛Pass鈦金卡</t>
  </si>
  <si>
    <t>醫師尊榮無限卡</t>
  </si>
  <si>
    <t>京城銀行聯名卡</t>
  </si>
  <si>
    <t>大葉高島屋聯名卡</t>
  </si>
  <si>
    <t>Hello Kitty分享聯名卡商務</t>
  </si>
  <si>
    <t>京華城聯名卡</t>
  </si>
  <si>
    <t>Global Mall聯名卡</t>
  </si>
  <si>
    <t>鈦金商務卡</t>
  </si>
  <si>
    <t>中華航空聯名卡</t>
  </si>
  <si>
    <t>台灣企銀信用卡</t>
  </si>
  <si>
    <t>數位生活卡</t>
  </si>
  <si>
    <t>簡單卡</t>
  </si>
  <si>
    <t>台灣國際基督教會認同卡</t>
  </si>
  <si>
    <t>FlyGo商務</t>
  </si>
  <si>
    <t>街口聯名卡</t>
  </si>
  <si>
    <t>樂活卡(原澳盛)</t>
  </si>
  <si>
    <t>酷玩卡</t>
  </si>
  <si>
    <t>新竹市民認同卡</t>
  </si>
  <si>
    <t>中興大學認同卡</t>
  </si>
  <si>
    <t>中油職工福利認同卡</t>
  </si>
  <si>
    <t>富邦尊御世界卡</t>
  </si>
  <si>
    <t>元大樂遊卡</t>
  </si>
  <si>
    <t>SPORT卡</t>
  </si>
  <si>
    <t>一卡通聯名鈦金卡</t>
  </si>
  <si>
    <t>山隆優油卡</t>
  </si>
  <si>
    <t>故宮之友卡</t>
  </si>
  <si>
    <t>玩全南投認同卡</t>
  </si>
  <si>
    <t>玉山雙幣信用卡</t>
  </si>
  <si>
    <t>燦坤生活一卡通聯名卡</t>
  </si>
  <si>
    <t>中國人壽聯名卡</t>
  </si>
  <si>
    <t>中信兄弟聯名卡</t>
  </si>
  <si>
    <t>歐付寶悠遊聯名卡</t>
  </si>
  <si>
    <t>原子小金剛卡</t>
  </si>
  <si>
    <t>Hello Kitty點數聯名卡商務</t>
  </si>
  <si>
    <t>大買家油樂聯名卡</t>
  </si>
  <si>
    <t>鈦金悠遊聯名卡</t>
  </si>
  <si>
    <t>Gogoro聯名卡</t>
  </si>
  <si>
    <t>夢時代icash 聯名卡</t>
  </si>
  <si>
    <t>麗寶悠遊聯名卡</t>
  </si>
  <si>
    <t>家扶公益認同卡</t>
  </si>
  <si>
    <t>幸福卡</t>
  </si>
  <si>
    <t>中國醫藥大學暨附設醫院晶緻認同卡</t>
  </si>
  <si>
    <t>北港朝天宮認同卡</t>
  </si>
  <si>
    <t>Ubear</t>
  </si>
  <si>
    <t>VOLVO汽車聯名卡</t>
  </si>
  <si>
    <t>順發多謝聯名卡</t>
  </si>
  <si>
    <t>幸福御守卡／粉</t>
  </si>
  <si>
    <t>玉山eTag悠遊聯名卡</t>
  </si>
  <si>
    <t>i-Fun愛玩樂卡</t>
  </si>
  <si>
    <t>商旅鈦金卡商務</t>
  </si>
  <si>
    <t>淡水信用合作社聯名卡</t>
  </si>
  <si>
    <t>Display金融信用卡</t>
  </si>
  <si>
    <t>台塑(一卡通)聯名卡商務</t>
  </si>
  <si>
    <t>元大Life卡</t>
  </si>
  <si>
    <t>玉山教師卡</t>
  </si>
  <si>
    <t>南紡夢時代聯名卡</t>
  </si>
  <si>
    <t>NewCentury世界卡</t>
  </si>
  <si>
    <t>統一獅聯名卡</t>
  </si>
  <si>
    <t>輔仁大學認同卡</t>
  </si>
  <si>
    <t>Lamigo聯名卡</t>
  </si>
  <si>
    <t>ANA聯名卡</t>
  </si>
  <si>
    <t>原子小金剛悠遊聯名卡</t>
  </si>
  <si>
    <t>聯邦樂活一卡通聯名卡</t>
  </si>
  <si>
    <t>永豐Me Card</t>
  </si>
  <si>
    <t>美元雙幣信用卡</t>
  </si>
  <si>
    <t>台塑(一卡通)聯名卡</t>
  </si>
  <si>
    <t>Sweet Home白金卡</t>
  </si>
  <si>
    <t>行動鈦金卡</t>
  </si>
  <si>
    <t>澎湖戀戀菊島認同卡</t>
  </si>
  <si>
    <t>日盛ALL PASS卡</t>
  </si>
  <si>
    <t>手機信用卡</t>
  </si>
  <si>
    <t>TAIPEI 101 聯名卡</t>
  </si>
  <si>
    <t>世界卡(icash)</t>
  </si>
  <si>
    <t>兆豐無限卡</t>
  </si>
  <si>
    <t>哆啦A夢晶緻卡</t>
  </si>
  <si>
    <t>安泰銀行信用卡</t>
  </si>
  <si>
    <t>里仁為美福智卡</t>
  </si>
  <si>
    <t>嘉義三信聯名卡</t>
  </si>
  <si>
    <t>微風廣場Visa Pay Wave感應式聯名卡</t>
  </si>
  <si>
    <t>新光銀行寰宇卡</t>
  </si>
  <si>
    <t>富貴無限卡</t>
  </si>
  <si>
    <t>匯豐銀行白金卡</t>
  </si>
  <si>
    <t>富邦鑽保卡</t>
  </si>
  <si>
    <t>板信銀行聯名卡</t>
  </si>
  <si>
    <t>樂活悠遊鈦金卡</t>
  </si>
  <si>
    <t>鼎鑽財富無限卡</t>
  </si>
  <si>
    <t>哆啦A夢悠遊晶緻卡</t>
  </si>
  <si>
    <t>藝術白金卡</t>
  </si>
  <si>
    <t>LINEPay</t>
  </si>
  <si>
    <t>樂天信用卡</t>
  </si>
  <si>
    <t>雙幣鈦金商旅卡</t>
  </si>
  <si>
    <t>民間版國民旅遊卡</t>
  </si>
  <si>
    <t>清華大學悠遊認同卡</t>
  </si>
  <si>
    <t>東海大學悠遊認同卡</t>
  </si>
  <si>
    <t>大立無限卡</t>
  </si>
  <si>
    <t>無限卡</t>
  </si>
  <si>
    <t>HappyCash &amp; HAPPY GO聯名卡</t>
  </si>
  <si>
    <t>國璽聯名卡</t>
  </si>
  <si>
    <t>悠遊晶緻卡</t>
  </si>
  <si>
    <t>農金一卡通聯名卡</t>
  </si>
  <si>
    <t>超級現金回饋卡</t>
  </si>
  <si>
    <t>亞洲微創手術中心認同卡</t>
  </si>
  <si>
    <t>中興保全聯名卡</t>
  </si>
  <si>
    <t>台中二信聯名卡</t>
  </si>
  <si>
    <t>彰化六信聯名卡</t>
  </si>
  <si>
    <t>新光銀行分期7卡</t>
  </si>
  <si>
    <t>新光三越一卡通聯名卡</t>
  </si>
  <si>
    <t>逢甲人一卡通鈦金認同卡</t>
  </si>
  <si>
    <t>Pi</t>
  </si>
  <si>
    <t>富邦悍將聯名卡</t>
  </si>
  <si>
    <t>大潤發油樂聯名卡</t>
  </si>
  <si>
    <t>信望愛認同卡</t>
  </si>
  <si>
    <t>樂購卡</t>
  </si>
  <si>
    <t>卡娜赫拉的小動物icash聯名卡</t>
  </si>
  <si>
    <t>萬事通悠遊金融信用卡</t>
  </si>
  <si>
    <t>中醫師無限卡</t>
  </si>
  <si>
    <t>合庫雙幣信用卡</t>
  </si>
  <si>
    <t>花旗現金回饋(悠遊)卡</t>
  </si>
  <si>
    <t>台南三信聯名卡</t>
  </si>
  <si>
    <t>富邦數位生活卡</t>
  </si>
  <si>
    <t>全家Fish悠遊聯名卡</t>
  </si>
  <si>
    <t>永豐Me Display Card</t>
  </si>
  <si>
    <t>星燦卡</t>
  </si>
  <si>
    <t>微風廣場 JSpeedy感應式聯名卡</t>
  </si>
  <si>
    <t>微風悠遊聯名卡</t>
  </si>
  <si>
    <t>華歌爾聯名卡</t>
  </si>
  <si>
    <t>現金回饋悠遊鈦金卡</t>
  </si>
  <si>
    <t>NISSAN感心悠遊聯名卡</t>
  </si>
  <si>
    <t>現金回饋悠遊鈦金Combo卡</t>
  </si>
  <si>
    <t>元大商務鈦金卡</t>
  </si>
  <si>
    <t>學學認同卡</t>
  </si>
  <si>
    <t>COSTCO聯名卡</t>
  </si>
  <si>
    <t>長庚紀念醫院悠遊認同卡</t>
  </si>
  <si>
    <t>亞洲無限卡</t>
  </si>
  <si>
    <t>美樂家生活卡</t>
  </si>
  <si>
    <t>哆啦A夢卡</t>
  </si>
  <si>
    <t>漢神百貨聯名卡</t>
  </si>
  <si>
    <t>玫瑰卡</t>
  </si>
  <si>
    <t>鹿港天后宮晶緻一卡通認同卡</t>
  </si>
  <si>
    <t>大紀元認同卡</t>
  </si>
  <si>
    <t>I-FIRST生活卡</t>
  </si>
  <si>
    <t>葡眾聯名卡</t>
  </si>
  <si>
    <t>日盛GOGO加油卡</t>
  </si>
  <si>
    <t>SPORT卡商務</t>
  </si>
  <si>
    <t>永豐鈦豐卡</t>
  </si>
  <si>
    <t>一卡通聯名晶緻卡</t>
  </si>
  <si>
    <t>公務人員國民旅遊卡</t>
  </si>
  <si>
    <t>宜蘭大學悠遊認同卡</t>
  </si>
  <si>
    <t>澎湖iPASS卡</t>
  </si>
  <si>
    <t>公司戶商務卡</t>
  </si>
  <si>
    <t>建築師無限卡</t>
  </si>
  <si>
    <t>大甲媽祖認同卡</t>
  </si>
  <si>
    <t>合作金庫世界卡</t>
  </si>
  <si>
    <t>賴點卡</t>
  </si>
  <si>
    <t>導盲犬認同卡</t>
  </si>
  <si>
    <t>分享卡</t>
  </si>
  <si>
    <t>玉山銀行卡</t>
  </si>
  <si>
    <t>高雄醫學院認同卡</t>
  </si>
  <si>
    <t>日盛銀行-無限卡</t>
  </si>
  <si>
    <t>分期便利卡</t>
  </si>
  <si>
    <t>環球無限卡</t>
  </si>
  <si>
    <t>新光三越悠遊聯名卡</t>
  </si>
  <si>
    <t>尊御世界卡</t>
  </si>
  <si>
    <t>炫晶御璽卡</t>
  </si>
  <si>
    <t>Combo晶片卡</t>
  </si>
  <si>
    <t>合庫雙幣信用卡(日圓)</t>
  </si>
  <si>
    <t>八福公益卡</t>
  </si>
  <si>
    <t>Omiyage</t>
  </si>
  <si>
    <t>頂好Visa payWave聯名卡</t>
  </si>
  <si>
    <t>錢進卡</t>
  </si>
  <si>
    <t>高雄觀光福利聯名卡</t>
  </si>
  <si>
    <t>哆啦A夢悠遊聯名卡</t>
  </si>
  <si>
    <t>三信商業銀行信用卡</t>
  </si>
  <si>
    <t>華銀白金卡</t>
  </si>
  <si>
    <t>GoGo</t>
  </si>
  <si>
    <t>富多卡</t>
  </si>
  <si>
    <t>個人商旅卡</t>
  </si>
  <si>
    <t>everyday鈦金卡</t>
  </si>
  <si>
    <t>銀色之愛鈦商卡</t>
  </si>
  <si>
    <t>金采卡</t>
  </si>
  <si>
    <t>商旅卡</t>
  </si>
  <si>
    <t>富邦財神手機卡</t>
  </si>
  <si>
    <t>永豐財富無限卡</t>
  </si>
  <si>
    <t>台灣銀行</t>
  </si>
  <si>
    <t>樂享晶緻卡(原大眾)</t>
  </si>
  <si>
    <t>愛心卡</t>
  </si>
  <si>
    <t>NFC 手機信用卡</t>
  </si>
  <si>
    <t>花蓮一信聯名卡</t>
  </si>
  <si>
    <t>寰宇現金回饋卡</t>
  </si>
  <si>
    <t>蝦皮購物聯名卡</t>
  </si>
  <si>
    <t>iCash愛現</t>
  </si>
  <si>
    <t>Bankee卡</t>
  </si>
  <si>
    <t>經典鈦金卡</t>
  </si>
  <si>
    <t>中華電信感恩卡</t>
  </si>
  <si>
    <t>聯邦農金聯名卡</t>
  </si>
  <si>
    <t>富邦財神卡</t>
  </si>
  <si>
    <t>花旗HAPPY GO聯名卡</t>
  </si>
  <si>
    <t>新光三越聯名卡</t>
  </si>
  <si>
    <t>利high卡</t>
  </si>
  <si>
    <t>南開科技大學認同卡</t>
  </si>
  <si>
    <t>合作金庫無限卡</t>
  </si>
  <si>
    <t>ESPRIT聯名卡</t>
  </si>
  <si>
    <t>桐花認同卡</t>
  </si>
  <si>
    <t>理財型白金卡</t>
  </si>
  <si>
    <t>悠遊聯名卡</t>
  </si>
  <si>
    <t>TheShoppingCard分期卡</t>
  </si>
  <si>
    <t>LOVE晶緻悠遊聯名卡－寵愛紅卡</t>
  </si>
  <si>
    <t>台灣企銀商務卡</t>
  </si>
  <si>
    <t>微風聯名卡</t>
  </si>
  <si>
    <t>高雄going鈦金卡</t>
  </si>
  <si>
    <t>遠東HAPPY GO頂級信用卡</t>
  </si>
  <si>
    <t>魔法少女iPASS一卡通聯名卡</t>
  </si>
  <si>
    <t>太陽卡</t>
  </si>
  <si>
    <t>昇恒昌聯名卡</t>
  </si>
  <si>
    <t>NFC寰宇鈦商手機信用卡</t>
  </si>
  <si>
    <t>白金商旅卡</t>
  </si>
  <si>
    <t>富邦商務卡MasterCard鈦金卡</t>
  </si>
  <si>
    <t>日本航空聯名卡JCB晶緻卡</t>
  </si>
  <si>
    <t>大中華攜手飛聯名卡VISA御璽卡</t>
  </si>
  <si>
    <t>國泰航空聯名卡MasterCard鈦金卡</t>
  </si>
  <si>
    <t>飛行鈦金卡MasterCard鈦金卡</t>
  </si>
  <si>
    <t>美國運通新加坡航空天宇信用卡AMEX金卡</t>
  </si>
  <si>
    <t>亞洲萬里通里享卡MasterCard白金卡</t>
  </si>
  <si>
    <t>亞洲萬里通聯名卡MasterCard白金卡</t>
  </si>
  <si>
    <t>長榮航空聯名卡(一卡通/悠遊卡)VISA御璽卡</t>
  </si>
  <si>
    <t>長榮航空聯名卡(一卡通/悠遊卡)VISA極緻御璽卡</t>
  </si>
  <si>
    <t>中華航空聯名卡VISA白金卡</t>
  </si>
  <si>
    <t>國泰航空聯名卡MasterCard翱翔鈦金卡</t>
  </si>
  <si>
    <t>美國運通長榮航空簽帳白金卡AMEX白金卡</t>
  </si>
  <si>
    <t>美國運通國泰航空尊尚信用卡AMEX白金卡</t>
  </si>
  <si>
    <t>亞洲萬里通聯名卡MasterCard鈦金卡</t>
  </si>
  <si>
    <t>中華航空聯名卡VISA御璽卡</t>
  </si>
  <si>
    <t>中華航空聯名卡VISA無限卡</t>
  </si>
  <si>
    <t>大中華攜手飛聯名卡VISA商務御璽卡</t>
  </si>
  <si>
    <t>大中華攜手飛聯名卡VISA無限卡</t>
  </si>
  <si>
    <t>國泰航空聯名卡MasterCard世界卡</t>
  </si>
  <si>
    <t>亞洲萬里通聯名卡MasterCard世界卡</t>
  </si>
  <si>
    <t>長榮航空聯名卡(一卡通/悠遊卡)VISA無限卡</t>
  </si>
  <si>
    <t>寰旅世界卡MasterCard世界卡</t>
  </si>
  <si>
    <t>寰旅尊尚世界卡MasterCard世界卡</t>
  </si>
  <si>
    <t>長榮航空聯名卡(一卡通/悠遊卡)VISA極緻無限卡</t>
  </si>
  <si>
    <t>飛行世界卡MasterCard世界卡</t>
  </si>
  <si>
    <r>
      <t>KOKO (COMBO)</t>
    </r>
    <r>
      <rPr>
        <sz val="11"/>
        <color rgb="FF000000"/>
        <rFont val="細明體"/>
        <family val="3"/>
        <charset val="136"/>
      </rPr>
      <t>悠遊聯名卡</t>
    </r>
    <r>
      <rPr>
        <sz val="11"/>
        <color rgb="FF000000"/>
        <rFont val="Courier New"/>
        <family val="3"/>
      </rPr>
      <t>/icash</t>
    </r>
    <r>
      <rPr>
        <sz val="11"/>
        <color rgb="FF000000"/>
        <rFont val="細明體"/>
        <family val="3"/>
        <charset val="136"/>
      </rPr>
      <t>聯名卡</t>
    </r>
    <phoneticPr fontId="1" type="noConversion"/>
  </si>
  <si>
    <t>TeresaCard 悠遊極緻卡JCB極緻卡</t>
  </si>
  <si>
    <t>小小兵Bello回饋卡MasterCard商務鈦金卡</t>
  </si>
  <si>
    <t>簡單卡VISA商務御璽卡</t>
  </si>
  <si>
    <t>JCB一卡通聯名晶緻卡JCB晶緻卡</t>
  </si>
  <si>
    <t>Global Mall聯名卡VISA無限卡</t>
  </si>
  <si>
    <t>LEXUS聯名卡MasterCard商務世界卡</t>
  </si>
  <si>
    <t>Yahoo聯名卡MasterCard鈦金卡</t>
  </si>
  <si>
    <t>中油聯名卡VISA御璽卡</t>
  </si>
  <si>
    <t>中國信託寰遊美國運通卡AMEX_金卡</t>
  </si>
  <si>
    <t>秀泰廣場影城聯名卡VISA御璽卡</t>
  </si>
  <si>
    <t>享想生活卡VISA御璽卡</t>
  </si>
  <si>
    <t>商旅鈦金卡MasterCard商務鈦金卡</t>
  </si>
  <si>
    <t>酷玩卡MasterCard鈦金卡</t>
  </si>
  <si>
    <t>卡(原大眾)</t>
  </si>
  <si>
    <t>All New Visa樂遊卡VISA御璽卡</t>
  </si>
  <si>
    <t>Wi-Ho!Online聯名卡VISA御璽卡</t>
  </si>
  <si>
    <t>元大Life卡JCB晶緻卡</t>
  </si>
  <si>
    <t>元大鑽金icash聯名卡VISA御璽卡</t>
  </si>
  <si>
    <t>元大鑽金卡VISA御璽卡</t>
  </si>
  <si>
    <t>指定卡(原大眾)</t>
  </si>
  <si>
    <t>日盛GOGO加油卡VISA白金卡</t>
  </si>
  <si>
    <t>日盛銀行-無限卡VISA無限卡</t>
  </si>
  <si>
    <t>商務御璽卡VISA御璽卡</t>
  </si>
  <si>
    <t>JCB哆啦A夢卡JCB晶緻卡</t>
  </si>
  <si>
    <t>富邦尊御世界卡MasterCard世界卡</t>
  </si>
  <si>
    <t>富邦數位生活卡VISA御璽卡</t>
  </si>
  <si>
    <t>富邦鑽保卡VISA御璽卡</t>
  </si>
  <si>
    <t>/雙幣卡</t>
  </si>
  <si>
    <t>FlyGoMasterCard商務鈦金卡</t>
  </si>
  <si>
    <t>三商美邦人壽聯名卡VISA御璽卡</t>
  </si>
  <si>
    <t>太陽卡VISA御璽卡</t>
  </si>
  <si>
    <t>台新財富無限卡VISA無限卡</t>
  </si>
  <si>
    <t>昇恒昌聯名卡VISA無限卡</t>
  </si>
  <si>
    <t>遠傳friDay聯名卡MasterCard鈦金卡</t>
  </si>
  <si>
    <t>樂天信用卡MasterCard鈦金卡</t>
  </si>
  <si>
    <t>永豐Prestige美國運通卡AMEX普卡</t>
  </si>
  <si>
    <t>永豐財富無限卡VISA無限卡</t>
  </si>
  <si>
    <t>保倍卡MasterCard鈦金卡</t>
  </si>
  <si>
    <t>現金回饋卡VISA商務御璽卡</t>
  </si>
  <si>
    <t>/Debit金融卡</t>
  </si>
  <si>
    <t>iCash聯名卡VISA御璽卡</t>
  </si>
  <si>
    <t>Pi 拍錢包信用卡MasterCard鈦金卡</t>
  </si>
  <si>
    <t>山隆優油卡MasterCard白金卡</t>
  </si>
  <si>
    <t>公務人員國民旅遊卡VISA御璽卡</t>
  </si>
  <si>
    <t>玉山南山聯名卡MasterCard世界卡</t>
  </si>
  <si>
    <t>雙幣卡</t>
  </si>
  <si>
    <t>Mega One 一卡通聯名卡MasterCard商務卡</t>
  </si>
  <si>
    <t>利多御璽商旅卡VISA御璽卡</t>
  </si>
  <si>
    <t>雙幣鈦金商旅卡(美金/新台幣)MasterCard鈦金卡</t>
  </si>
  <si>
    <t>icash聯名卡MasterCard鈦金卡</t>
  </si>
  <si>
    <t>卡娜赫拉的小動物icash聯名卡(夢想藍)MasterCard鈦金卡</t>
  </si>
  <si>
    <t>合作金庫世界卡MasterCard世界卡</t>
  </si>
  <si>
    <t>利high卡(一卡通聯名卡)JCB晶緻卡</t>
  </si>
  <si>
    <t>天后宮認同卡</t>
  </si>
  <si>
    <t>卡/世界卡</t>
  </si>
  <si>
    <t>e Pay</t>
  </si>
  <si>
    <t>CiTi PrestigeVISA無限卡</t>
  </si>
  <si>
    <t>PChome Prime聯名卡VISA御璽卡</t>
  </si>
  <si>
    <t>花旗現金回饋(悠遊)卡VISA無限卡</t>
  </si>
  <si>
    <t>花旗饗樂生活卡VISA御璽卡</t>
  </si>
  <si>
    <t>炫晶御璽卡VISA御璽卡</t>
  </si>
  <si>
    <t>KOKO COMBO icashMasterCard白金卡</t>
  </si>
  <si>
    <t>台塑聯名卡</t>
  </si>
  <si>
    <t>國泰人壽聯名卡VISA白金卡</t>
  </si>
  <si>
    <t>國泰世華現金回饋御璽卡VISA御璽卡</t>
  </si>
  <si>
    <t>i-Fun愛玩樂卡JCB晶緻卡</t>
  </si>
  <si>
    <t>Smile速邁樂聯名卡VISA白金卡</t>
  </si>
  <si>
    <t>Wonderful星璨卡VISA御璽卡</t>
  </si>
  <si>
    <t>一卡通聯名卡VISA御璽卡</t>
  </si>
  <si>
    <t>中國人壽聯名卡VISA無限卡</t>
  </si>
  <si>
    <t>現金回饋卡</t>
  </si>
  <si>
    <t>凱基無限卡VISA無限卡</t>
  </si>
  <si>
    <t>魔FUN悠遊御璽卡VISA御璽卡</t>
  </si>
  <si>
    <t>渣打現金回饋御璽卡VISA御璽卡</t>
  </si>
  <si>
    <t>優先理財VISA無限卡</t>
  </si>
  <si>
    <t>ｉ網購生活卡JCB晶緻卡</t>
  </si>
  <si>
    <t>LOVE晶緻悠遊聯名卡－寵愛紅卡JCB晶緻卡</t>
  </si>
  <si>
    <t>享利樂活combo卡VISA商務御璽卡</t>
  </si>
  <si>
    <t>超級現金回饋卡VISA御璽卡</t>
  </si>
  <si>
    <t>曜晶卡VISA商務御璽卡</t>
  </si>
  <si>
    <t>新光三越聯名卡VISA御璽卡</t>
  </si>
  <si>
    <t>新光銀行無限卡VISA無限卡</t>
  </si>
  <si>
    <t>魔法少女iPASS一卡通聯名卡MasterCard鈦金卡</t>
  </si>
  <si>
    <t>現金回饋御璽卡VISA御璽卡</t>
  </si>
  <si>
    <t>VISA無限卡VISA無限卡</t>
  </si>
  <si>
    <t>鈦金商旅卡MasterCard鈦金卡</t>
  </si>
  <si>
    <t>金鑽商旅白金卡MasterCard商務卡</t>
  </si>
  <si>
    <t>加油聯名卡</t>
  </si>
  <si>
    <t>幸福御守卡／紫VISA御璽卡</t>
  </si>
  <si>
    <t>法拉利無限卡VISA無限卡</t>
  </si>
  <si>
    <t>微風聯名卡VISA無限卡</t>
  </si>
  <si>
    <t>聯邦銀行世界卡MasterCard世界卡</t>
  </si>
  <si>
    <t>國內回饋</t>
    <phoneticPr fontId="1" type="noConversion"/>
  </si>
  <si>
    <t>國外回饋</t>
    <phoneticPr fontId="1" type="noConversion"/>
  </si>
  <si>
    <t>國內哩程</t>
    <phoneticPr fontId="1" type="noConversion"/>
  </si>
  <si>
    <t>國外哩程</t>
    <phoneticPr fontId="1" type="noConversion"/>
  </si>
  <si>
    <t>自助加油</t>
    <phoneticPr fontId="1" type="noConversion"/>
  </si>
  <si>
    <t>人工加油</t>
    <phoneticPr fontId="1" type="noConversion"/>
  </si>
  <si>
    <t>免費接送次數</t>
    <phoneticPr fontId="1" type="noConversion"/>
  </si>
  <si>
    <t>電影折扣優惠</t>
    <phoneticPr fontId="1" type="noConversion"/>
  </si>
  <si>
    <t>網購刷卡回饋</t>
    <phoneticPr fontId="1" type="noConversion"/>
  </si>
  <si>
    <t>保險刷卡回饋</t>
    <phoneticPr fontId="1" type="noConversion"/>
  </si>
  <si>
    <t>花旗饗樂卡</t>
    <phoneticPr fontId="1" type="noConversion"/>
  </si>
  <si>
    <t>元大鑽金</t>
    <phoneticPr fontId="1" type="noConversion"/>
  </si>
  <si>
    <t>ｉ網購生活卡</t>
    <phoneticPr fontId="1" type="noConversion"/>
  </si>
  <si>
    <t>iCash聯名卡</t>
    <phoneticPr fontId="1" type="noConversion"/>
  </si>
  <si>
    <r>
      <t>GoGo</t>
    </r>
    <r>
      <rPr>
        <sz val="11"/>
        <color rgb="FF000000"/>
        <rFont val="細明體"/>
        <family val="3"/>
        <charset val="136"/>
      </rPr>
      <t>悠遊御璽卡</t>
    </r>
    <r>
      <rPr>
        <sz val="11"/>
        <color rgb="FF000000"/>
        <rFont val="Courier New"/>
        <family val="3"/>
      </rPr>
      <t>VISA</t>
    </r>
    <r>
      <rPr>
        <sz val="11"/>
        <color rgb="FF000000"/>
        <rFont val="細明體"/>
        <family val="3"/>
        <charset val="136"/>
      </rPr>
      <t>御璽卡</t>
    </r>
    <phoneticPr fontId="1" type="noConversion"/>
  </si>
  <si>
    <r>
      <t>ANA</t>
    </r>
    <r>
      <rPr>
        <sz val="11"/>
        <color rgb="FF000000"/>
        <rFont val="細明體"/>
        <family val="3"/>
        <charset val="136"/>
      </rPr>
      <t>聯名卡</t>
    </r>
    <r>
      <rPr>
        <sz val="11"/>
        <color rgb="FF000000"/>
        <rFont val="Courier New"/>
        <family val="3"/>
      </rPr>
      <t>JCB</t>
    </r>
    <r>
      <rPr>
        <sz val="11"/>
        <color rgb="FF000000"/>
        <rFont val="細明體"/>
        <family val="3"/>
        <charset val="136"/>
      </rPr>
      <t>極緻卡</t>
    </r>
    <phoneticPr fontId="1" type="noConversion"/>
  </si>
  <si>
    <r>
      <t>ANA</t>
    </r>
    <r>
      <rPr>
        <sz val="11"/>
        <color rgb="FF000000"/>
        <rFont val="細明體"/>
        <family val="3"/>
        <charset val="136"/>
      </rPr>
      <t>聯名卡</t>
    </r>
    <r>
      <rPr>
        <sz val="11"/>
        <color rgb="FF000000"/>
        <rFont val="Courier New"/>
        <family val="3"/>
      </rPr>
      <t>JCB</t>
    </r>
    <r>
      <rPr>
        <sz val="11"/>
        <color rgb="FF000000"/>
        <rFont val="細明體"/>
        <family val="3"/>
        <charset val="136"/>
      </rPr>
      <t>晶緻卡</t>
    </r>
    <phoneticPr fontId="1" type="noConversion"/>
  </si>
  <si>
    <r>
      <t>ANA</t>
    </r>
    <r>
      <rPr>
        <sz val="11"/>
        <color rgb="FF000000"/>
        <rFont val="細明體"/>
        <family val="3"/>
        <charset val="136"/>
      </rPr>
      <t>聯名卡</t>
    </r>
    <r>
      <rPr>
        <sz val="11"/>
        <color rgb="FF000000"/>
        <rFont val="Courier New"/>
        <family val="3"/>
      </rPr>
      <t>JCB</t>
    </r>
    <r>
      <rPr>
        <sz val="11"/>
        <color rgb="FF000000"/>
        <rFont val="細明體"/>
        <family val="3"/>
        <charset val="136"/>
      </rPr>
      <t>白金卡</t>
    </r>
    <phoneticPr fontId="1" type="noConversion"/>
  </si>
  <si>
    <t>Cest Moi旅遊悠遊卡</t>
    <phoneticPr fontId="1" type="noConversion"/>
  </si>
  <si>
    <r>
      <t>DAWHO</t>
    </r>
    <r>
      <rPr>
        <sz val="11"/>
        <color rgb="FF000000"/>
        <rFont val="細明體"/>
        <family val="3"/>
        <charset val="136"/>
      </rPr>
      <t>現金回饋卡</t>
    </r>
    <r>
      <rPr>
        <sz val="11"/>
        <color rgb="FF000000"/>
        <rFont val="Courier New"/>
        <family val="3"/>
      </rPr>
      <t/>
    </r>
    <phoneticPr fontId="1" type="noConversion"/>
  </si>
  <si>
    <r>
      <t>e</t>
    </r>
    <r>
      <rPr>
        <sz val="11"/>
        <color rgb="FF000000"/>
        <rFont val="細明體"/>
        <family val="3"/>
        <charset val="136"/>
      </rPr>
      <t>秒刷鈦金卡</t>
    </r>
    <r>
      <rPr>
        <sz val="11"/>
        <color rgb="FF000000"/>
        <rFont val="Courier New"/>
        <family val="3"/>
      </rPr>
      <t>(</t>
    </r>
    <r>
      <rPr>
        <sz val="11"/>
        <color rgb="FF000000"/>
        <rFont val="細明體"/>
        <family val="3"/>
        <charset val="136"/>
      </rPr>
      <t>一卡通</t>
    </r>
    <r>
      <rPr>
        <sz val="11"/>
        <color rgb="FF000000"/>
        <rFont val="Courier New"/>
        <family val="3"/>
      </rPr>
      <t>/</t>
    </r>
    <r>
      <rPr>
        <sz val="11"/>
        <color rgb="FF000000"/>
        <rFont val="細明體"/>
        <family val="3"/>
        <charset val="136"/>
      </rPr>
      <t>悠遊卡</t>
    </r>
    <r>
      <rPr>
        <sz val="11"/>
        <color rgb="FF000000"/>
        <rFont val="Courier New"/>
        <family val="3"/>
      </rPr>
      <t>)MasterCard</t>
    </r>
    <r>
      <rPr>
        <sz val="11"/>
        <color rgb="FF000000"/>
        <rFont val="細明體"/>
        <family val="3"/>
        <charset val="136"/>
      </rPr>
      <t>鈦金卡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</si>
</sst>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4" fillId="0" borderId="0" xfId="1" applyNumberFormat="1" applyFont="1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6"/>
  <sheetViews>
    <sheetView tabSelected="1" topLeftCell="A8" workbookViewId="0">
      <selection activeCell="A13" sqref="A13"/>
    </sheetView>
  </sheetViews>
  <sheetFormatPr defaultRowHeight="17" x14ac:dyDescent="0.4"/>
  <cols>
    <col min="1" max="1" width="57.36328125" bestFit="1" customWidth="1"/>
  </cols>
  <sheetData>
    <row r="1" spans="1:2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2" t="s">
        <v>472</v>
      </c>
      <c r="Y1" s="2" t="s">
        <v>473</v>
      </c>
      <c r="Z1" s="3" t="s">
        <v>474</v>
      </c>
    </row>
    <row r="2" spans="1:26" x14ac:dyDescent="0.4">
      <c r="A2" s="1" t="s">
        <v>412</v>
      </c>
      <c r="Q2" s="4">
        <v>0.01</v>
      </c>
      <c r="R2" s="4">
        <v>0.02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4">
      <c r="A3" s="1" t="s">
        <v>400</v>
      </c>
      <c r="Q3" s="4">
        <v>7.0000000000000001E-3</v>
      </c>
      <c r="R3" s="4">
        <v>7.0000000000000001E-3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0.01</v>
      </c>
    </row>
    <row r="4" spans="1:26" x14ac:dyDescent="0.4">
      <c r="A4" s="1" t="s">
        <v>387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1.18E-2</v>
      </c>
    </row>
    <row r="5" spans="1:26" x14ac:dyDescent="0.4">
      <c r="A5" t="s">
        <v>190</v>
      </c>
      <c r="B5">
        <v>33</v>
      </c>
      <c r="C5">
        <v>24</v>
      </c>
      <c r="D5">
        <v>24</v>
      </c>
      <c r="E5">
        <v>36</v>
      </c>
      <c r="F5">
        <v>6</v>
      </c>
      <c r="G5">
        <v>0</v>
      </c>
      <c r="H5">
        <v>3</v>
      </c>
      <c r="I5">
        <v>3</v>
      </c>
      <c r="J5">
        <v>21</v>
      </c>
      <c r="K5">
        <v>15</v>
      </c>
      <c r="L5">
        <v>24</v>
      </c>
      <c r="M5">
        <v>90</v>
      </c>
      <c r="N5">
        <v>120</v>
      </c>
      <c r="O5">
        <v>48</v>
      </c>
      <c r="P5">
        <v>105</v>
      </c>
    </row>
    <row r="6" spans="1:26" x14ac:dyDescent="0.4">
      <c r="A6" s="1" t="s">
        <v>482</v>
      </c>
      <c r="Q6" s="4">
        <v>0</v>
      </c>
      <c r="R6" s="4">
        <v>0</v>
      </c>
      <c r="S6" s="4">
        <f>1/50</f>
        <v>0.02</v>
      </c>
      <c r="T6" s="4">
        <f>1/50</f>
        <v>0.02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4">
      <c r="A7" s="1" t="s">
        <v>481</v>
      </c>
      <c r="Q7" s="4">
        <v>0</v>
      </c>
      <c r="R7" s="4">
        <v>0</v>
      </c>
      <c r="S7" s="4">
        <f>1/40</f>
        <v>2.5000000000000001E-2</v>
      </c>
      <c r="T7" s="4">
        <f>1/30</f>
        <v>3.3333333333333333E-2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4">
      <c r="A8" s="1" t="s">
        <v>480</v>
      </c>
      <c r="Q8" s="4">
        <v>0</v>
      </c>
      <c r="R8" s="4">
        <v>0</v>
      </c>
      <c r="S8" s="4">
        <f>1/22</f>
        <v>4.5454545454545456E-2</v>
      </c>
      <c r="T8" s="4">
        <f>1/10</f>
        <v>0.1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4">
      <c r="A9" t="s">
        <v>321</v>
      </c>
      <c r="B9">
        <v>0</v>
      </c>
      <c r="C9">
        <v>3</v>
      </c>
      <c r="D9">
        <v>12</v>
      </c>
      <c r="E9">
        <v>3</v>
      </c>
      <c r="F9">
        <v>3</v>
      </c>
      <c r="G9">
        <v>0</v>
      </c>
      <c r="H9">
        <v>0</v>
      </c>
      <c r="I9">
        <v>0</v>
      </c>
      <c r="J9">
        <v>24</v>
      </c>
      <c r="K9">
        <v>3</v>
      </c>
      <c r="L9">
        <v>24</v>
      </c>
      <c r="M9">
        <v>27</v>
      </c>
      <c r="N9">
        <v>24</v>
      </c>
      <c r="O9">
        <v>6</v>
      </c>
      <c r="P9">
        <v>3</v>
      </c>
    </row>
    <row r="10" spans="1:26" x14ac:dyDescent="0.4">
      <c r="A10" t="s">
        <v>483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6" x14ac:dyDescent="0.4">
      <c r="A11" s="1" t="s">
        <v>429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4">
      <c r="A12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26" x14ac:dyDescent="0.4">
      <c r="A13" t="s">
        <v>294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6" x14ac:dyDescent="0.4">
      <c r="A14" t="s">
        <v>261</v>
      </c>
      <c r="B14">
        <v>48</v>
      </c>
      <c r="C14">
        <v>18</v>
      </c>
      <c r="D14">
        <v>66</v>
      </c>
      <c r="E14">
        <v>57</v>
      </c>
      <c r="F14">
        <v>57</v>
      </c>
      <c r="G14">
        <v>6</v>
      </c>
      <c r="H14">
        <v>33</v>
      </c>
      <c r="I14">
        <v>9</v>
      </c>
      <c r="J14">
        <v>54</v>
      </c>
      <c r="K14">
        <v>72</v>
      </c>
      <c r="L14">
        <v>69</v>
      </c>
      <c r="M14">
        <v>66</v>
      </c>
      <c r="N14">
        <v>87</v>
      </c>
      <c r="O14">
        <v>72</v>
      </c>
      <c r="P14">
        <v>24</v>
      </c>
    </row>
    <row r="15" spans="1:26" x14ac:dyDescent="0.4">
      <c r="A15" s="1" t="s">
        <v>484</v>
      </c>
      <c r="B15">
        <v>234</v>
      </c>
      <c r="C15">
        <v>81</v>
      </c>
      <c r="D15">
        <v>312</v>
      </c>
      <c r="E15">
        <v>342</v>
      </c>
      <c r="F15">
        <v>102</v>
      </c>
      <c r="G15">
        <v>36</v>
      </c>
      <c r="H15">
        <v>108</v>
      </c>
      <c r="I15">
        <v>45</v>
      </c>
      <c r="J15">
        <v>357</v>
      </c>
      <c r="K15">
        <v>102</v>
      </c>
      <c r="L15">
        <v>228</v>
      </c>
      <c r="M15">
        <v>627</v>
      </c>
      <c r="N15">
        <v>660</v>
      </c>
      <c r="O15">
        <v>474</v>
      </c>
      <c r="P15">
        <v>123</v>
      </c>
      <c r="Q15" s="4">
        <v>0.02</v>
      </c>
      <c r="R15" s="4">
        <v>0.03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0.01</v>
      </c>
      <c r="Z15" s="4">
        <v>0</v>
      </c>
    </row>
    <row r="16" spans="1:26" x14ac:dyDescent="0.4">
      <c r="A16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6" x14ac:dyDescent="0.4">
      <c r="A17" s="1" t="s">
        <v>428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</v>
      </c>
      <c r="X17" s="4">
        <v>0</v>
      </c>
      <c r="Y17" s="4">
        <v>0</v>
      </c>
      <c r="Z17" s="4">
        <v>0</v>
      </c>
    </row>
    <row r="18" spans="1:26" x14ac:dyDescent="0.4">
      <c r="A18" t="s">
        <v>331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6" x14ac:dyDescent="0.4">
      <c r="A19" t="s">
        <v>86</v>
      </c>
      <c r="B19">
        <v>36</v>
      </c>
      <c r="C19">
        <v>6</v>
      </c>
      <c r="D19">
        <v>18</v>
      </c>
      <c r="E19">
        <v>12</v>
      </c>
      <c r="F19">
        <v>15</v>
      </c>
      <c r="G19">
        <v>0</v>
      </c>
      <c r="H19">
        <v>3</v>
      </c>
      <c r="I19">
        <v>0</v>
      </c>
      <c r="J19">
        <v>15</v>
      </c>
      <c r="K19">
        <v>12</v>
      </c>
      <c r="L19">
        <v>24</v>
      </c>
      <c r="M19">
        <v>33</v>
      </c>
      <c r="N19">
        <v>18</v>
      </c>
      <c r="O19">
        <v>15</v>
      </c>
      <c r="P19">
        <v>21</v>
      </c>
    </row>
    <row r="20" spans="1:26" x14ac:dyDescent="0.4">
      <c r="A20" t="s">
        <v>307</v>
      </c>
      <c r="B20">
        <v>9</v>
      </c>
      <c r="C20">
        <v>9</v>
      </c>
      <c r="D20">
        <v>18</v>
      </c>
      <c r="E20">
        <v>9</v>
      </c>
      <c r="F20">
        <v>9</v>
      </c>
      <c r="G20">
        <v>0</v>
      </c>
      <c r="H20">
        <v>12</v>
      </c>
      <c r="I20">
        <v>3</v>
      </c>
      <c r="J20">
        <v>9</v>
      </c>
      <c r="K20">
        <v>3</v>
      </c>
      <c r="L20">
        <v>6</v>
      </c>
      <c r="M20">
        <v>33</v>
      </c>
      <c r="N20">
        <v>45</v>
      </c>
      <c r="O20">
        <v>18</v>
      </c>
      <c r="P20">
        <v>21</v>
      </c>
    </row>
    <row r="21" spans="1:26" x14ac:dyDescent="0.4">
      <c r="A21" t="s">
        <v>16</v>
      </c>
      <c r="B21">
        <v>195</v>
      </c>
      <c r="C21">
        <v>75</v>
      </c>
      <c r="D21">
        <v>264</v>
      </c>
      <c r="E21">
        <v>279</v>
      </c>
      <c r="F21">
        <v>228</v>
      </c>
      <c r="G21">
        <v>42</v>
      </c>
      <c r="H21">
        <v>96</v>
      </c>
      <c r="I21">
        <v>30</v>
      </c>
      <c r="J21">
        <v>369</v>
      </c>
      <c r="K21">
        <v>138</v>
      </c>
      <c r="L21">
        <v>252</v>
      </c>
      <c r="M21">
        <v>423</v>
      </c>
      <c r="N21">
        <v>414</v>
      </c>
      <c r="O21">
        <v>741</v>
      </c>
      <c r="P21">
        <v>90</v>
      </c>
      <c r="Q21" s="4">
        <v>6.0000000000000001E-3</v>
      </c>
      <c r="R21" s="4">
        <v>1.4999999999999999E-2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4">
      <c r="A22" s="1" t="s">
        <v>485</v>
      </c>
    </row>
    <row r="23" spans="1:26" x14ac:dyDescent="0.4">
      <c r="A23" t="s">
        <v>112</v>
      </c>
      <c r="B23">
        <v>3</v>
      </c>
      <c r="C23">
        <v>6</v>
      </c>
      <c r="D23">
        <v>18</v>
      </c>
      <c r="E23">
        <v>3</v>
      </c>
      <c r="F23">
        <v>6</v>
      </c>
      <c r="G23">
        <v>0</v>
      </c>
      <c r="H23">
        <v>0</v>
      </c>
      <c r="I23">
        <v>3</v>
      </c>
      <c r="J23">
        <v>15</v>
      </c>
      <c r="K23">
        <v>3</v>
      </c>
      <c r="L23">
        <v>0</v>
      </c>
      <c r="M23">
        <v>12</v>
      </c>
      <c r="N23">
        <v>9</v>
      </c>
      <c r="O23">
        <v>21</v>
      </c>
      <c r="P23">
        <v>0</v>
      </c>
    </row>
    <row r="24" spans="1:26" x14ac:dyDescent="0.4">
      <c r="A24" t="s">
        <v>69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26" x14ac:dyDescent="0.4">
      <c r="A25" t="s">
        <v>126</v>
      </c>
      <c r="B25">
        <v>282</v>
      </c>
      <c r="C25">
        <v>72</v>
      </c>
      <c r="D25">
        <v>222</v>
      </c>
      <c r="E25">
        <v>306</v>
      </c>
      <c r="F25">
        <v>87</v>
      </c>
      <c r="G25">
        <v>24</v>
      </c>
      <c r="H25">
        <v>63</v>
      </c>
      <c r="I25">
        <v>27</v>
      </c>
      <c r="J25">
        <v>369</v>
      </c>
      <c r="K25">
        <v>87</v>
      </c>
      <c r="L25">
        <v>210</v>
      </c>
      <c r="M25">
        <v>957</v>
      </c>
      <c r="N25">
        <v>1272</v>
      </c>
      <c r="O25">
        <v>615</v>
      </c>
      <c r="P25">
        <v>99</v>
      </c>
    </row>
    <row r="26" spans="1:26" x14ac:dyDescent="0.4">
      <c r="A26" s="1" t="s">
        <v>401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3.5000000000000003E-2</v>
      </c>
      <c r="Z26" s="4">
        <v>0</v>
      </c>
    </row>
    <row r="27" spans="1:26" x14ac:dyDescent="0.4">
      <c r="A27" t="s">
        <v>143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26" x14ac:dyDescent="0.4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26" x14ac:dyDescent="0.4">
      <c r="A29" s="1" t="s">
        <v>377</v>
      </c>
      <c r="Q29" s="4">
        <v>0.01</v>
      </c>
      <c r="R29" s="4">
        <v>0.01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x14ac:dyDescent="0.4">
      <c r="A30" t="s">
        <v>304</v>
      </c>
      <c r="B30">
        <v>729</v>
      </c>
      <c r="C30">
        <v>162</v>
      </c>
      <c r="D30">
        <v>750</v>
      </c>
      <c r="E30">
        <v>1026</v>
      </c>
      <c r="F30">
        <v>732</v>
      </c>
      <c r="G30">
        <v>57</v>
      </c>
      <c r="H30">
        <v>240</v>
      </c>
      <c r="I30">
        <v>123</v>
      </c>
      <c r="J30">
        <v>1326</v>
      </c>
      <c r="K30">
        <v>357</v>
      </c>
      <c r="L30">
        <v>807</v>
      </c>
      <c r="M30">
        <v>1416</v>
      </c>
      <c r="N30">
        <v>1686</v>
      </c>
      <c r="O30">
        <v>2109</v>
      </c>
      <c r="P30">
        <v>162</v>
      </c>
    </row>
    <row r="31" spans="1:26" x14ac:dyDescent="0.4">
      <c r="A31" t="s">
        <v>166</v>
      </c>
      <c r="B31">
        <v>99</v>
      </c>
      <c r="C31">
        <v>51</v>
      </c>
      <c r="D31">
        <v>111</v>
      </c>
      <c r="E31">
        <v>114</v>
      </c>
      <c r="F31">
        <v>72</v>
      </c>
      <c r="G31">
        <v>12</v>
      </c>
      <c r="H31">
        <v>30</v>
      </c>
      <c r="I31">
        <v>15</v>
      </c>
      <c r="J31">
        <v>105</v>
      </c>
      <c r="K31">
        <v>72</v>
      </c>
      <c r="L31">
        <v>72</v>
      </c>
      <c r="M31">
        <v>105</v>
      </c>
      <c r="N31">
        <v>174</v>
      </c>
      <c r="O31">
        <v>123</v>
      </c>
      <c r="P31">
        <v>18</v>
      </c>
    </row>
    <row r="32" spans="1:26" x14ac:dyDescent="0.4">
      <c r="A32" s="1" t="s">
        <v>479</v>
      </c>
      <c r="Q32" s="4">
        <v>0</v>
      </c>
      <c r="R32" s="4">
        <v>2.5000000000000001E-2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x14ac:dyDescent="0.4">
      <c r="A33" t="s">
        <v>226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6" x14ac:dyDescent="0.4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6" x14ac:dyDescent="0.4">
      <c r="A35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6" x14ac:dyDescent="0.4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26" x14ac:dyDescent="0.4">
      <c r="A37" t="s">
        <v>320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26" x14ac:dyDescent="0.4">
      <c r="A38" t="s">
        <v>37</v>
      </c>
      <c r="B38">
        <v>231</v>
      </c>
      <c r="C38">
        <v>117</v>
      </c>
      <c r="D38">
        <v>360</v>
      </c>
      <c r="E38">
        <v>438</v>
      </c>
      <c r="F38">
        <v>297</v>
      </c>
      <c r="G38">
        <v>60</v>
      </c>
      <c r="H38">
        <v>99</v>
      </c>
      <c r="I38">
        <v>33</v>
      </c>
      <c r="J38">
        <v>390</v>
      </c>
      <c r="K38">
        <v>117</v>
      </c>
      <c r="L38">
        <v>321</v>
      </c>
      <c r="M38">
        <v>435</v>
      </c>
      <c r="N38">
        <v>453</v>
      </c>
      <c r="O38">
        <v>663</v>
      </c>
      <c r="P38">
        <v>141</v>
      </c>
    </row>
    <row r="39" spans="1:26" x14ac:dyDescent="0.4">
      <c r="A39" t="s">
        <v>478</v>
      </c>
      <c r="B39">
        <v>30</v>
      </c>
      <c r="C39">
        <v>6</v>
      </c>
      <c r="D39">
        <v>45</v>
      </c>
      <c r="E39">
        <v>48</v>
      </c>
      <c r="F39">
        <v>39</v>
      </c>
      <c r="G39">
        <v>6</v>
      </c>
      <c r="H39">
        <v>33</v>
      </c>
      <c r="I39">
        <v>6</v>
      </c>
      <c r="J39">
        <v>51</v>
      </c>
      <c r="K39">
        <v>3</v>
      </c>
      <c r="L39">
        <v>48</v>
      </c>
      <c r="M39">
        <v>60</v>
      </c>
      <c r="N39">
        <v>81</v>
      </c>
      <c r="O39">
        <v>90</v>
      </c>
      <c r="P39">
        <v>18</v>
      </c>
    </row>
    <row r="40" spans="1:26" x14ac:dyDescent="0.4">
      <c r="A40" s="1" t="s">
        <v>422</v>
      </c>
      <c r="Q40" s="4">
        <v>0.01</v>
      </c>
      <c r="R40" s="4">
        <v>0.01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x14ac:dyDescent="0.4">
      <c r="A41" s="1" t="s">
        <v>413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0.7</v>
      </c>
      <c r="W41" s="4">
        <v>0</v>
      </c>
      <c r="X41" s="4">
        <v>0</v>
      </c>
      <c r="Y41" s="4">
        <v>0</v>
      </c>
      <c r="Z41" s="4">
        <v>0</v>
      </c>
    </row>
    <row r="42" spans="1:26" x14ac:dyDescent="0.4">
      <c r="A42" t="s">
        <v>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26" x14ac:dyDescent="0.4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26" x14ac:dyDescent="0.4">
      <c r="A44" s="1" t="s">
        <v>438</v>
      </c>
      <c r="Q44" s="4">
        <v>5.0000000000000001E-3</v>
      </c>
      <c r="R44" s="4">
        <v>0.02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x14ac:dyDescent="0.4">
      <c r="A45" t="s">
        <v>477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26" x14ac:dyDescent="0.4">
      <c r="A46" s="1" t="s">
        <v>448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4</v>
      </c>
      <c r="X46" s="4">
        <v>0</v>
      </c>
      <c r="Y46" s="4">
        <v>0</v>
      </c>
      <c r="Z46" s="4">
        <v>0</v>
      </c>
    </row>
    <row r="47" spans="1:26" x14ac:dyDescent="0.4">
      <c r="A47" s="1" t="s">
        <v>376</v>
      </c>
      <c r="Q47" s="4">
        <v>0.01</v>
      </c>
      <c r="R47" s="4">
        <v>0.02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x14ac:dyDescent="0.4">
      <c r="A48" s="1" t="s">
        <v>396</v>
      </c>
      <c r="Q48" s="4">
        <v>6.0000000000000001E-3</v>
      </c>
      <c r="R48" s="4">
        <v>1.4999999999999999E-2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x14ac:dyDescent="0.4">
      <c r="A49" t="s">
        <v>41</v>
      </c>
      <c r="B49">
        <v>480</v>
      </c>
      <c r="C49">
        <v>150</v>
      </c>
      <c r="D49">
        <v>573</v>
      </c>
      <c r="E49">
        <f>1119+3</f>
        <v>1122</v>
      </c>
      <c r="F49">
        <v>528</v>
      </c>
      <c r="G49">
        <v>75</v>
      </c>
      <c r="H49">
        <v>219</v>
      </c>
      <c r="I49">
        <v>102</v>
      </c>
      <c r="J49">
        <v>1083</v>
      </c>
      <c r="K49">
        <v>267</v>
      </c>
      <c r="L49">
        <f>639+3</f>
        <v>642</v>
      </c>
      <c r="M49">
        <v>957</v>
      </c>
      <c r="N49">
        <v>1104</v>
      </c>
      <c r="O49">
        <v>1818</v>
      </c>
      <c r="P49">
        <v>153</v>
      </c>
    </row>
    <row r="50" spans="1:26" x14ac:dyDescent="0.4">
      <c r="A50" s="1" t="s">
        <v>372</v>
      </c>
      <c r="Q50" s="4">
        <v>0</v>
      </c>
      <c r="R50" s="4">
        <v>0</v>
      </c>
      <c r="S50" s="4">
        <f>1/18</f>
        <v>5.5555555555555552E-2</v>
      </c>
      <c r="T50" s="4">
        <f>1/15</f>
        <v>6.6666666666666666E-2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x14ac:dyDescent="0.4">
      <c r="A51" s="1" t="s">
        <v>434</v>
      </c>
      <c r="Q51" s="4">
        <v>1.2E-2</v>
      </c>
      <c r="R51" s="4">
        <v>2.5000000000000001E-2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x14ac:dyDescent="0.4">
      <c r="A52" t="s">
        <v>189</v>
      </c>
      <c r="B52">
        <v>0</v>
      </c>
      <c r="C52">
        <v>3</v>
      </c>
      <c r="D52">
        <v>9</v>
      </c>
      <c r="E52">
        <v>24</v>
      </c>
      <c r="F52">
        <v>15</v>
      </c>
      <c r="G52">
        <v>0</v>
      </c>
      <c r="H52">
        <v>12</v>
      </c>
      <c r="I52">
        <v>6</v>
      </c>
      <c r="J52">
        <v>30</v>
      </c>
      <c r="K52">
        <v>15</v>
      </c>
      <c r="L52">
        <v>6</v>
      </c>
      <c r="M52">
        <v>6</v>
      </c>
      <c r="N52">
        <v>21</v>
      </c>
      <c r="O52">
        <v>24</v>
      </c>
      <c r="P52">
        <v>0</v>
      </c>
    </row>
    <row r="53" spans="1:26" x14ac:dyDescent="0.4">
      <c r="A53" s="1" t="s">
        <v>378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0.4</v>
      </c>
      <c r="Y53" s="4">
        <v>0</v>
      </c>
      <c r="Z53" s="4">
        <v>0</v>
      </c>
    </row>
    <row r="54" spans="1:26" x14ac:dyDescent="0.4">
      <c r="A54" t="s">
        <v>218</v>
      </c>
      <c r="B54">
        <v>1083</v>
      </c>
      <c r="C54">
        <v>357</v>
      </c>
      <c r="D54">
        <v>1101</v>
      </c>
      <c r="E54">
        <v>1860</v>
      </c>
      <c r="F54">
        <v>876</v>
      </c>
      <c r="G54">
        <v>201</v>
      </c>
      <c r="H54">
        <v>435</v>
      </c>
      <c r="I54">
        <v>267</v>
      </c>
      <c r="J54">
        <v>2367</v>
      </c>
      <c r="K54">
        <v>462</v>
      </c>
      <c r="L54">
        <v>1131</v>
      </c>
      <c r="M54">
        <v>2049</v>
      </c>
      <c r="N54">
        <v>2952</v>
      </c>
      <c r="O54">
        <v>2436</v>
      </c>
      <c r="P54">
        <v>324</v>
      </c>
    </row>
    <row r="55" spans="1:26" x14ac:dyDescent="0.4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26" x14ac:dyDescent="0.4">
      <c r="A56" t="s">
        <v>336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26" x14ac:dyDescent="0.4">
      <c r="A57" s="1" t="s">
        <v>449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0.25</v>
      </c>
      <c r="Z57" s="4">
        <v>0</v>
      </c>
    </row>
    <row r="58" spans="1:26" x14ac:dyDescent="0.4">
      <c r="A58" t="s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26" x14ac:dyDescent="0.4">
      <c r="A59" s="1" t="s">
        <v>419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0.04</v>
      </c>
      <c r="Z59" s="4">
        <v>0</v>
      </c>
    </row>
    <row r="60" spans="1:26" x14ac:dyDescent="0.4">
      <c r="A60" t="s">
        <v>26</v>
      </c>
      <c r="B60">
        <v>21</v>
      </c>
      <c r="C60">
        <v>0</v>
      </c>
      <c r="D60">
        <v>18</v>
      </c>
      <c r="E60">
        <v>21</v>
      </c>
      <c r="F60">
        <v>24</v>
      </c>
      <c r="G60">
        <v>0</v>
      </c>
      <c r="H60">
        <v>6</v>
      </c>
      <c r="I60">
        <v>0</v>
      </c>
      <c r="J60">
        <v>21</v>
      </c>
      <c r="K60">
        <v>18</v>
      </c>
      <c r="L60">
        <v>18</v>
      </c>
      <c r="M60">
        <v>27</v>
      </c>
      <c r="N60">
        <v>27</v>
      </c>
      <c r="O60">
        <v>21</v>
      </c>
      <c r="P60">
        <v>12</v>
      </c>
    </row>
    <row r="61" spans="1:26" x14ac:dyDescent="0.4">
      <c r="A61" t="s">
        <v>98</v>
      </c>
      <c r="B61">
        <v>9</v>
      </c>
      <c r="C61">
        <v>9</v>
      </c>
      <c r="D61">
        <v>27</v>
      </c>
      <c r="E61">
        <v>30</v>
      </c>
      <c r="F61">
        <v>3</v>
      </c>
      <c r="G61">
        <v>3</v>
      </c>
      <c r="H61">
        <v>6</v>
      </c>
      <c r="I61">
        <v>6</v>
      </c>
      <c r="J61">
        <v>63</v>
      </c>
      <c r="K61">
        <v>9</v>
      </c>
      <c r="L61">
        <v>9</v>
      </c>
      <c r="M61">
        <v>81</v>
      </c>
      <c r="N61">
        <v>57</v>
      </c>
      <c r="O61">
        <v>33</v>
      </c>
      <c r="P61">
        <v>6</v>
      </c>
    </row>
    <row r="62" spans="1:26" x14ac:dyDescent="0.4">
      <c r="A62" t="s">
        <v>186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26" x14ac:dyDescent="0.4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26" x14ac:dyDescent="0.4">
      <c r="A64" t="s">
        <v>316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26" x14ac:dyDescent="0.4">
      <c r="A65" t="s">
        <v>82</v>
      </c>
      <c r="B65">
        <v>0</v>
      </c>
      <c r="C65">
        <v>0</v>
      </c>
      <c r="D65">
        <v>6</v>
      </c>
      <c r="E65">
        <v>0</v>
      </c>
      <c r="F65">
        <v>0</v>
      </c>
      <c r="G65">
        <v>3</v>
      </c>
      <c r="H65">
        <v>0</v>
      </c>
      <c r="I65">
        <v>0</v>
      </c>
      <c r="J65">
        <v>9</v>
      </c>
      <c r="K65">
        <v>3</v>
      </c>
      <c r="L65">
        <v>0</v>
      </c>
      <c r="M65">
        <v>0</v>
      </c>
      <c r="N65">
        <v>3</v>
      </c>
      <c r="O65">
        <v>3</v>
      </c>
      <c r="P65">
        <v>0</v>
      </c>
    </row>
    <row r="66" spans="1:26" x14ac:dyDescent="0.4">
      <c r="A66" t="s">
        <v>344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26" x14ac:dyDescent="0.4">
      <c r="A67" t="s">
        <v>257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26" x14ac:dyDescent="0.4">
      <c r="A68" t="s">
        <v>297</v>
      </c>
      <c r="B68">
        <v>33</v>
      </c>
      <c r="C68">
        <v>0</v>
      </c>
      <c r="D68">
        <v>21</v>
      </c>
      <c r="E68">
        <v>27</v>
      </c>
      <c r="F68">
        <v>24</v>
      </c>
      <c r="G68">
        <v>12</v>
      </c>
      <c r="H68">
        <v>12</v>
      </c>
      <c r="I68">
        <v>0</v>
      </c>
      <c r="J68">
        <v>60</v>
      </c>
      <c r="K68">
        <v>21</v>
      </c>
      <c r="L68">
        <v>39</v>
      </c>
      <c r="M68">
        <v>63</v>
      </c>
      <c r="N68">
        <v>81</v>
      </c>
      <c r="O68">
        <v>51</v>
      </c>
      <c r="P68">
        <v>3</v>
      </c>
    </row>
    <row r="69" spans="1:26" x14ac:dyDescent="0.4">
      <c r="A69" t="s">
        <v>76</v>
      </c>
      <c r="B69">
        <v>117</v>
      </c>
      <c r="C69">
        <v>126</v>
      </c>
      <c r="D69">
        <v>102</v>
      </c>
      <c r="E69">
        <v>117</v>
      </c>
      <c r="F69">
        <v>39</v>
      </c>
      <c r="G69">
        <v>12</v>
      </c>
      <c r="H69">
        <v>42</v>
      </c>
      <c r="I69">
        <v>36</v>
      </c>
      <c r="J69">
        <v>132</v>
      </c>
      <c r="K69">
        <v>33</v>
      </c>
      <c r="L69">
        <v>114</v>
      </c>
      <c r="M69">
        <v>246</v>
      </c>
      <c r="N69">
        <v>288</v>
      </c>
      <c r="O69">
        <v>165</v>
      </c>
      <c r="P69">
        <v>105</v>
      </c>
    </row>
    <row r="70" spans="1:26" x14ac:dyDescent="0.4">
      <c r="A70" t="s">
        <v>49</v>
      </c>
      <c r="B70">
        <v>54</v>
      </c>
      <c r="C70">
        <v>33</v>
      </c>
      <c r="D70">
        <v>87</v>
      </c>
      <c r="E70">
        <v>75</v>
      </c>
      <c r="F70">
        <v>51</v>
      </c>
      <c r="G70">
        <v>6</v>
      </c>
      <c r="H70">
        <v>12</v>
      </c>
      <c r="I70">
        <v>0</v>
      </c>
      <c r="J70">
        <v>75</v>
      </c>
      <c r="K70">
        <v>45</v>
      </c>
      <c r="L70">
        <v>60</v>
      </c>
      <c r="M70">
        <v>87</v>
      </c>
      <c r="N70">
        <v>111</v>
      </c>
      <c r="O70">
        <v>249</v>
      </c>
      <c r="P70">
        <v>51</v>
      </c>
    </row>
    <row r="71" spans="1:26" x14ac:dyDescent="0.4">
      <c r="A71" s="1" t="s">
        <v>430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8</v>
      </c>
      <c r="X71" s="4">
        <v>0</v>
      </c>
      <c r="Y71" s="4">
        <v>0</v>
      </c>
      <c r="Z71" s="4">
        <v>0</v>
      </c>
    </row>
    <row r="72" spans="1:26" x14ac:dyDescent="0.4">
      <c r="A72" t="s">
        <v>238</v>
      </c>
      <c r="B72">
        <v>516</v>
      </c>
      <c r="C72">
        <v>213</v>
      </c>
      <c r="D72">
        <v>483</v>
      </c>
      <c r="E72">
        <v>966</v>
      </c>
      <c r="F72">
        <v>351</v>
      </c>
      <c r="G72">
        <v>90</v>
      </c>
      <c r="H72">
        <v>171</v>
      </c>
      <c r="I72">
        <v>72</v>
      </c>
      <c r="J72">
        <v>1242</v>
      </c>
      <c r="K72">
        <v>198</v>
      </c>
      <c r="L72">
        <v>402</v>
      </c>
      <c r="M72">
        <v>780</v>
      </c>
      <c r="N72">
        <v>891</v>
      </c>
      <c r="O72">
        <v>1224</v>
      </c>
      <c r="P72">
        <v>117</v>
      </c>
    </row>
    <row r="73" spans="1:26" x14ac:dyDescent="0.4">
      <c r="A73" s="1" t="s">
        <v>414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0.05</v>
      </c>
      <c r="Z73" s="4">
        <v>0</v>
      </c>
    </row>
    <row r="74" spans="1:26" x14ac:dyDescent="0.4">
      <c r="A74" s="1" t="s">
        <v>439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0.01</v>
      </c>
      <c r="Z74" s="4">
        <v>0</v>
      </c>
    </row>
    <row r="75" spans="1:26" x14ac:dyDescent="0.4">
      <c r="A75" t="s">
        <v>152</v>
      </c>
      <c r="B75">
        <v>51</v>
      </c>
      <c r="C75">
        <v>12</v>
      </c>
      <c r="D75">
        <v>33</v>
      </c>
      <c r="E75">
        <v>33</v>
      </c>
      <c r="F75">
        <v>27</v>
      </c>
      <c r="G75">
        <v>15</v>
      </c>
      <c r="H75">
        <v>24</v>
      </c>
      <c r="I75">
        <v>51</v>
      </c>
      <c r="J75">
        <v>39</v>
      </c>
      <c r="K75">
        <v>33</v>
      </c>
      <c r="L75">
        <v>36</v>
      </c>
      <c r="M75">
        <v>42</v>
      </c>
      <c r="N75">
        <v>45</v>
      </c>
      <c r="O75">
        <v>39</v>
      </c>
      <c r="P75">
        <v>0</v>
      </c>
    </row>
    <row r="76" spans="1:26" x14ac:dyDescent="0.4">
      <c r="A76" t="s">
        <v>273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26" x14ac:dyDescent="0.4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26" x14ac:dyDescent="0.4">
      <c r="A78" t="s">
        <v>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26" x14ac:dyDescent="0.4">
      <c r="A79" t="s">
        <v>196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26" x14ac:dyDescent="0.4">
      <c r="A80" t="s">
        <v>201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26" x14ac:dyDescent="0.4">
      <c r="A81" s="1" t="s">
        <v>373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0.03</v>
      </c>
      <c r="Z81" s="4">
        <v>0</v>
      </c>
    </row>
    <row r="82" spans="1:26" x14ac:dyDescent="0.4">
      <c r="A82" t="s">
        <v>335</v>
      </c>
      <c r="B82">
        <v>3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9</v>
      </c>
      <c r="N82">
        <v>9</v>
      </c>
      <c r="O82">
        <v>0</v>
      </c>
      <c r="P82">
        <v>6</v>
      </c>
    </row>
    <row r="83" spans="1:26" x14ac:dyDescent="0.4">
      <c r="A83" t="s">
        <v>173</v>
      </c>
      <c r="B83">
        <v>144</v>
      </c>
      <c r="C83">
        <v>36</v>
      </c>
      <c r="D83">
        <v>282</v>
      </c>
      <c r="E83">
        <v>321</v>
      </c>
      <c r="F83">
        <v>84</v>
      </c>
      <c r="G83">
        <v>30</v>
      </c>
      <c r="H83">
        <v>60</v>
      </c>
      <c r="I83">
        <v>24</v>
      </c>
      <c r="J83">
        <v>336</v>
      </c>
      <c r="K83">
        <v>15</v>
      </c>
      <c r="L83">
        <v>162</v>
      </c>
      <c r="M83">
        <v>228</v>
      </c>
      <c r="N83">
        <v>270</v>
      </c>
      <c r="O83">
        <v>486</v>
      </c>
      <c r="P83">
        <v>51</v>
      </c>
    </row>
    <row r="84" spans="1:26" x14ac:dyDescent="0.4">
      <c r="A84" s="1" t="s">
        <v>457</v>
      </c>
      <c r="Q84" s="4">
        <v>1.2200000000000001E-2</v>
      </c>
      <c r="R84" s="4">
        <v>2.2200000000000001E-2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x14ac:dyDescent="0.4">
      <c r="A85" t="s">
        <v>113</v>
      </c>
      <c r="B85">
        <v>27</v>
      </c>
      <c r="C85">
        <v>9</v>
      </c>
      <c r="D85">
        <v>36</v>
      </c>
      <c r="E85">
        <v>39</v>
      </c>
      <c r="F85">
        <v>33</v>
      </c>
      <c r="G85">
        <v>0</v>
      </c>
      <c r="H85">
        <v>3</v>
      </c>
      <c r="I85">
        <v>12</v>
      </c>
      <c r="J85">
        <v>30</v>
      </c>
      <c r="K85">
        <v>36</v>
      </c>
      <c r="L85">
        <v>36</v>
      </c>
      <c r="M85">
        <v>33</v>
      </c>
      <c r="N85">
        <v>36</v>
      </c>
      <c r="O85">
        <v>33</v>
      </c>
      <c r="P85">
        <v>27</v>
      </c>
    </row>
    <row r="86" spans="1:26" x14ac:dyDescent="0.4">
      <c r="A86" t="s">
        <v>174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26" x14ac:dyDescent="0.4">
      <c r="A87" s="1" t="s">
        <v>388</v>
      </c>
      <c r="Q87" s="4">
        <v>0.01</v>
      </c>
      <c r="R87" s="4">
        <v>0.02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x14ac:dyDescent="0.4">
      <c r="A88" s="1" t="s">
        <v>440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x14ac:dyDescent="0.4">
      <c r="A89" s="1" t="s">
        <v>379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4</v>
      </c>
      <c r="X89" s="4">
        <v>0</v>
      </c>
      <c r="Y89" s="4">
        <v>0</v>
      </c>
      <c r="Z89" s="4">
        <v>0</v>
      </c>
    </row>
    <row r="90" spans="1:26" x14ac:dyDescent="0.4">
      <c r="A90" t="s">
        <v>99</v>
      </c>
      <c r="B90">
        <v>117</v>
      </c>
      <c r="C90">
        <v>42</v>
      </c>
      <c r="D90">
        <v>111</v>
      </c>
      <c r="E90">
        <v>114</v>
      </c>
      <c r="F90">
        <v>87</v>
      </c>
      <c r="G90">
        <v>15</v>
      </c>
      <c r="H90">
        <v>57</v>
      </c>
      <c r="I90">
        <v>9</v>
      </c>
      <c r="J90">
        <v>129</v>
      </c>
      <c r="K90">
        <v>90</v>
      </c>
      <c r="L90">
        <v>147</v>
      </c>
      <c r="M90">
        <v>198</v>
      </c>
      <c r="N90">
        <v>207</v>
      </c>
      <c r="O90">
        <v>153</v>
      </c>
      <c r="P90">
        <v>51</v>
      </c>
    </row>
    <row r="91" spans="1:26" x14ac:dyDescent="0.4">
      <c r="A91" s="1" t="s">
        <v>441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0.02</v>
      </c>
      <c r="Z91" s="4">
        <v>0</v>
      </c>
    </row>
    <row r="92" spans="1:26" x14ac:dyDescent="0.4">
      <c r="A92" t="s">
        <v>275</v>
      </c>
      <c r="B92">
        <v>6</v>
      </c>
      <c r="C92">
        <v>0</v>
      </c>
      <c r="D92">
        <v>9</v>
      </c>
      <c r="E92">
        <v>9</v>
      </c>
      <c r="F92">
        <v>3</v>
      </c>
      <c r="G92">
        <v>0</v>
      </c>
      <c r="H92">
        <v>0</v>
      </c>
      <c r="I92">
        <v>0</v>
      </c>
      <c r="J92">
        <v>3</v>
      </c>
      <c r="K92">
        <v>0</v>
      </c>
      <c r="L92">
        <v>9</v>
      </c>
      <c r="M92">
        <v>9</v>
      </c>
      <c r="N92">
        <v>12</v>
      </c>
      <c r="O92">
        <v>12</v>
      </c>
      <c r="P92">
        <v>6</v>
      </c>
    </row>
    <row r="93" spans="1:26" x14ac:dyDescent="0.4">
      <c r="A93" t="s">
        <v>153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9</v>
      </c>
      <c r="M93">
        <v>6</v>
      </c>
      <c r="N93">
        <v>6</v>
      </c>
      <c r="O93">
        <v>3</v>
      </c>
      <c r="P93">
        <v>0</v>
      </c>
    </row>
    <row r="94" spans="1:26" x14ac:dyDescent="0.4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26" x14ac:dyDescent="0.4">
      <c r="A95" t="s">
        <v>296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6" x14ac:dyDescent="0.4">
      <c r="A96" t="s">
        <v>302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26" x14ac:dyDescent="0.4">
      <c r="A97" s="1" t="s">
        <v>402</v>
      </c>
      <c r="Q97" s="4">
        <v>1.2E-2</v>
      </c>
      <c r="R97" s="4">
        <v>2.8000000000000001E-2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x14ac:dyDescent="0.4">
      <c r="A98" t="s">
        <v>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26" x14ac:dyDescent="0.4">
      <c r="A99" s="1" t="s">
        <v>363</v>
      </c>
      <c r="Q99" s="4">
        <v>0</v>
      </c>
      <c r="R99" s="4">
        <v>0</v>
      </c>
      <c r="S99" s="4">
        <f>1/25</f>
        <v>0.04</v>
      </c>
      <c r="T99" s="4">
        <f>1/15</f>
        <v>6.6666666666666666E-2</v>
      </c>
      <c r="U99" s="4">
        <v>0</v>
      </c>
      <c r="V99" s="4">
        <v>0</v>
      </c>
      <c r="W99" s="4">
        <v>4</v>
      </c>
      <c r="X99" s="4">
        <v>0</v>
      </c>
      <c r="Y99" s="4">
        <v>0</v>
      </c>
      <c r="Z99" s="4">
        <v>0</v>
      </c>
    </row>
    <row r="100" spans="1:26" x14ac:dyDescent="0.4">
      <c r="A100" s="1" t="s">
        <v>348</v>
      </c>
      <c r="Q100" s="4">
        <v>0</v>
      </c>
      <c r="R100" s="4">
        <v>0</v>
      </c>
      <c r="S100" s="4">
        <f>1/30</f>
        <v>3.3333333333333333E-2</v>
      </c>
      <c r="T100" s="4">
        <f>1/15</f>
        <v>6.6666666666666666E-2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x14ac:dyDescent="0.4">
      <c r="A101" s="1" t="s">
        <v>364</v>
      </c>
      <c r="Q101" s="4">
        <v>0</v>
      </c>
      <c r="R101" s="4">
        <v>0</v>
      </c>
      <c r="S101" s="4">
        <f>1/23</f>
        <v>4.3478260869565216E-2</v>
      </c>
      <c r="T101" s="4">
        <f>1/11</f>
        <v>9.0909090909090912E-2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x14ac:dyDescent="0.4">
      <c r="A102" t="s">
        <v>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26" x14ac:dyDescent="0.4">
      <c r="A103" t="s">
        <v>128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</row>
    <row r="104" spans="1:26" x14ac:dyDescent="0.4">
      <c r="A104" t="s">
        <v>281</v>
      </c>
      <c r="B104">
        <v>33</v>
      </c>
      <c r="C104">
        <v>36</v>
      </c>
      <c r="D104">
        <v>30</v>
      </c>
      <c r="E104">
        <v>9</v>
      </c>
      <c r="F104">
        <v>9</v>
      </c>
      <c r="G104">
        <v>6</v>
      </c>
      <c r="H104">
        <v>6</v>
      </c>
      <c r="I104">
        <v>0</v>
      </c>
      <c r="J104">
        <v>9</v>
      </c>
      <c r="K104">
        <v>6</v>
      </c>
      <c r="L104">
        <v>39</v>
      </c>
      <c r="M104">
        <v>42</v>
      </c>
      <c r="N104">
        <v>30</v>
      </c>
      <c r="O104">
        <v>21</v>
      </c>
      <c r="P104">
        <v>36</v>
      </c>
    </row>
    <row r="105" spans="1:26" x14ac:dyDescent="0.4">
      <c r="A105" t="s">
        <v>224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</v>
      </c>
      <c r="N105">
        <v>21</v>
      </c>
      <c r="O105">
        <v>0</v>
      </c>
      <c r="P105">
        <v>0</v>
      </c>
    </row>
    <row r="106" spans="1:26" x14ac:dyDescent="0.4">
      <c r="A106" t="s">
        <v>269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26" x14ac:dyDescent="0.4">
      <c r="A107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26" x14ac:dyDescent="0.4">
      <c r="A108" t="s">
        <v>133</v>
      </c>
      <c r="B108">
        <v>0</v>
      </c>
      <c r="C108">
        <v>3</v>
      </c>
      <c r="D108">
        <v>6</v>
      </c>
      <c r="E108">
        <v>3</v>
      </c>
      <c r="F108">
        <v>3</v>
      </c>
      <c r="G108">
        <v>0</v>
      </c>
      <c r="H108">
        <v>3</v>
      </c>
      <c r="I108">
        <v>0</v>
      </c>
      <c r="J108">
        <v>3</v>
      </c>
      <c r="K108">
        <v>9</v>
      </c>
      <c r="L108">
        <v>3</v>
      </c>
      <c r="M108">
        <v>3</v>
      </c>
      <c r="N108">
        <v>6</v>
      </c>
      <c r="O108">
        <v>3</v>
      </c>
      <c r="P108">
        <v>3</v>
      </c>
    </row>
    <row r="109" spans="1:26" x14ac:dyDescent="0.4">
      <c r="A109" t="s">
        <v>240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26" x14ac:dyDescent="0.4">
      <c r="A110" s="1" t="s">
        <v>374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0.02</v>
      </c>
      <c r="Z110" s="4">
        <v>0</v>
      </c>
    </row>
    <row r="111" spans="1:26" x14ac:dyDescent="0.4">
      <c r="A111" t="s">
        <v>61</v>
      </c>
      <c r="B111">
        <v>48</v>
      </c>
      <c r="C111">
        <v>18</v>
      </c>
      <c r="D111">
        <v>51</v>
      </c>
      <c r="E111">
        <v>51</v>
      </c>
      <c r="F111">
        <v>30</v>
      </c>
      <c r="G111">
        <v>12</v>
      </c>
      <c r="H111">
        <v>27</v>
      </c>
      <c r="I111">
        <v>0</v>
      </c>
      <c r="J111">
        <v>48</v>
      </c>
      <c r="K111">
        <v>24</v>
      </c>
      <c r="L111">
        <v>42</v>
      </c>
      <c r="M111">
        <v>135</v>
      </c>
      <c r="N111">
        <v>120</v>
      </c>
      <c r="O111">
        <v>108</v>
      </c>
      <c r="P111">
        <v>33</v>
      </c>
    </row>
    <row r="112" spans="1:26" x14ac:dyDescent="0.4">
      <c r="A112" t="s">
        <v>154</v>
      </c>
      <c r="B112">
        <v>3</v>
      </c>
      <c r="C112">
        <v>3</v>
      </c>
      <c r="D112">
        <v>3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3</v>
      </c>
      <c r="K112">
        <v>3</v>
      </c>
      <c r="L112">
        <v>12</v>
      </c>
      <c r="M112">
        <v>3</v>
      </c>
      <c r="N112">
        <v>3</v>
      </c>
      <c r="O112">
        <v>3</v>
      </c>
      <c r="P112">
        <v>0</v>
      </c>
    </row>
    <row r="113" spans="1:26" x14ac:dyDescent="0.4">
      <c r="A113" s="1" t="s">
        <v>415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3.5000000000000003E-2</v>
      </c>
      <c r="Z113" s="4">
        <v>0</v>
      </c>
    </row>
    <row r="114" spans="1:26" x14ac:dyDescent="0.4">
      <c r="A114" s="1" t="s">
        <v>380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0.06</v>
      </c>
      <c r="Z114" s="4">
        <v>0</v>
      </c>
    </row>
    <row r="115" spans="1:26" x14ac:dyDescent="0.4">
      <c r="A115" t="s">
        <v>149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26" x14ac:dyDescent="0.4">
      <c r="A116" t="s">
        <v>160</v>
      </c>
      <c r="B116">
        <v>0</v>
      </c>
      <c r="C116">
        <v>3</v>
      </c>
      <c r="D116">
        <v>6</v>
      </c>
      <c r="E116">
        <v>6</v>
      </c>
      <c r="F116">
        <v>12</v>
      </c>
      <c r="G116">
        <v>0</v>
      </c>
      <c r="H116">
        <v>9</v>
      </c>
      <c r="I116">
        <v>15</v>
      </c>
      <c r="J116">
        <v>9</v>
      </c>
      <c r="K116">
        <v>18</v>
      </c>
      <c r="L116">
        <v>12</v>
      </c>
      <c r="M116">
        <v>0</v>
      </c>
      <c r="N116">
        <v>15</v>
      </c>
      <c r="O116">
        <v>21</v>
      </c>
      <c r="P116">
        <v>0</v>
      </c>
    </row>
    <row r="117" spans="1:26" x14ac:dyDescent="0.4">
      <c r="A117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26" x14ac:dyDescent="0.4">
      <c r="A118" s="1" t="s">
        <v>442</v>
      </c>
      <c r="Q118" s="4">
        <v>0.01</v>
      </c>
      <c r="R118" s="4">
        <v>0.01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0.63</v>
      </c>
      <c r="Y118" s="4">
        <v>0</v>
      </c>
      <c r="Z118" s="4">
        <v>0</v>
      </c>
    </row>
    <row r="119" spans="1:26" x14ac:dyDescent="0.4">
      <c r="A119" t="s">
        <v>79</v>
      </c>
      <c r="B119">
        <v>0</v>
      </c>
      <c r="C119">
        <v>0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</row>
    <row r="120" spans="1:26" x14ac:dyDescent="0.4">
      <c r="A120" s="1" t="s">
        <v>381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4">
      <c r="A121" t="s">
        <v>171</v>
      </c>
      <c r="B121">
        <v>6</v>
      </c>
      <c r="C121">
        <v>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</v>
      </c>
      <c r="M121">
        <v>3</v>
      </c>
      <c r="N121">
        <v>9</v>
      </c>
      <c r="O121">
        <v>0</v>
      </c>
      <c r="P121">
        <v>6</v>
      </c>
    </row>
    <row r="122" spans="1:26" x14ac:dyDescent="0.4">
      <c r="A122" t="s">
        <v>138</v>
      </c>
      <c r="B122">
        <v>3</v>
      </c>
      <c r="C122">
        <v>3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12</v>
      </c>
      <c r="K122">
        <v>3</v>
      </c>
      <c r="L122">
        <v>9</v>
      </c>
      <c r="M122">
        <v>48</v>
      </c>
      <c r="N122">
        <v>54</v>
      </c>
      <c r="O122">
        <v>33</v>
      </c>
      <c r="P122">
        <v>30</v>
      </c>
    </row>
    <row r="123" spans="1:26" x14ac:dyDescent="0.4">
      <c r="A123" s="1" t="s">
        <v>356</v>
      </c>
      <c r="Q123" s="4">
        <v>0</v>
      </c>
      <c r="R123" s="4">
        <v>0</v>
      </c>
      <c r="S123" s="4">
        <f>1/30</f>
        <v>3.3333333333333333E-2</v>
      </c>
      <c r="T123" s="4">
        <f>1/10</f>
        <v>0.1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x14ac:dyDescent="0.4">
      <c r="A124" s="1" t="s">
        <v>361</v>
      </c>
      <c r="Q124" s="4">
        <v>0</v>
      </c>
      <c r="R124" s="4">
        <v>0</v>
      </c>
      <c r="S124" s="4">
        <f>1/25</f>
        <v>0.04</v>
      </c>
      <c r="T124" s="4">
        <f>1/15</f>
        <v>6.6666666666666666E-2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x14ac:dyDescent="0.4">
      <c r="A125" s="1" t="s">
        <v>362</v>
      </c>
      <c r="Q125" s="4">
        <v>0</v>
      </c>
      <c r="R125" s="4">
        <v>0</v>
      </c>
      <c r="S125" s="4">
        <f>1/25</f>
        <v>0.04</v>
      </c>
      <c r="T125" s="4">
        <f>1/15</f>
        <v>6.6666666666666666E-2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x14ac:dyDescent="0.4">
      <c r="A126" t="s">
        <v>77</v>
      </c>
      <c r="B126">
        <v>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3</v>
      </c>
      <c r="N126">
        <v>3</v>
      </c>
      <c r="O126">
        <v>0</v>
      </c>
      <c r="P126">
        <v>0</v>
      </c>
    </row>
    <row r="127" spans="1:26" x14ac:dyDescent="0.4">
      <c r="A127" t="s">
        <v>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26" x14ac:dyDescent="0.4">
      <c r="A128" t="s">
        <v>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26" x14ac:dyDescent="0.4">
      <c r="A129" t="s">
        <v>323</v>
      </c>
      <c r="B129">
        <v>3</v>
      </c>
      <c r="C129">
        <v>0</v>
      </c>
      <c r="D129">
        <v>6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6</v>
      </c>
      <c r="N129">
        <v>9</v>
      </c>
      <c r="O129">
        <v>0</v>
      </c>
      <c r="P129">
        <v>6</v>
      </c>
    </row>
    <row r="130" spans="1:26" x14ac:dyDescent="0.4">
      <c r="A130" t="s">
        <v>148</v>
      </c>
      <c r="B130">
        <v>6</v>
      </c>
      <c r="C130">
        <v>0</v>
      </c>
      <c r="D130">
        <v>3</v>
      </c>
      <c r="E130">
        <v>6</v>
      </c>
      <c r="F130">
        <v>3</v>
      </c>
      <c r="G130">
        <v>0</v>
      </c>
      <c r="H130">
        <v>6</v>
      </c>
      <c r="I130">
        <v>0</v>
      </c>
      <c r="J130">
        <v>3</v>
      </c>
      <c r="K130">
        <v>3</v>
      </c>
      <c r="L130">
        <v>3</v>
      </c>
      <c r="M130">
        <v>6</v>
      </c>
      <c r="N130">
        <v>9</v>
      </c>
      <c r="O130">
        <v>3</v>
      </c>
      <c r="P130">
        <v>0</v>
      </c>
    </row>
    <row r="131" spans="1:26" x14ac:dyDescent="0.4">
      <c r="A13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26" x14ac:dyDescent="0.4">
      <c r="A132" t="s">
        <v>245</v>
      </c>
      <c r="B132">
        <v>3</v>
      </c>
      <c r="C132">
        <v>3</v>
      </c>
      <c r="D132">
        <v>0</v>
      </c>
      <c r="E132">
        <v>3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21</v>
      </c>
      <c r="O132">
        <v>0</v>
      </c>
      <c r="P132">
        <v>0</v>
      </c>
    </row>
    <row r="133" spans="1:26" x14ac:dyDescent="0.4">
      <c r="A133" t="s">
        <v>183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0</v>
      </c>
    </row>
    <row r="134" spans="1:26" x14ac:dyDescent="0.4">
      <c r="A134" s="1" t="s">
        <v>389</v>
      </c>
      <c r="Q134" s="4">
        <v>1.2E-2</v>
      </c>
      <c r="R134" s="4">
        <v>2.1999999999999999E-2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x14ac:dyDescent="0.4">
      <c r="A135" t="s">
        <v>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26" x14ac:dyDescent="0.4">
      <c r="A136" t="s">
        <v>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26" x14ac:dyDescent="0.4">
      <c r="A137" t="s">
        <v>259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26" x14ac:dyDescent="0.4">
      <c r="A138" t="s">
        <v>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26" x14ac:dyDescent="0.4">
      <c r="A139" t="s">
        <v>151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24</v>
      </c>
      <c r="M139">
        <v>9</v>
      </c>
      <c r="N139">
        <v>12</v>
      </c>
      <c r="O139">
        <v>0</v>
      </c>
      <c r="P139">
        <v>6</v>
      </c>
    </row>
    <row r="140" spans="1:26" x14ac:dyDescent="0.4">
      <c r="A140" t="s">
        <v>476</v>
      </c>
      <c r="B140">
        <v>246</v>
      </c>
      <c r="C140">
        <v>48</v>
      </c>
      <c r="D140">
        <v>225</v>
      </c>
      <c r="E140">
        <v>258</v>
      </c>
      <c r="F140">
        <v>222</v>
      </c>
      <c r="G140">
        <v>15</v>
      </c>
      <c r="H140">
        <v>69</v>
      </c>
      <c r="I140">
        <v>30</v>
      </c>
      <c r="J140">
        <v>252</v>
      </c>
      <c r="K140">
        <v>159</v>
      </c>
      <c r="L140">
        <v>276</v>
      </c>
      <c r="M140">
        <v>798</v>
      </c>
      <c r="N140">
        <v>1008</v>
      </c>
      <c r="O140">
        <v>504</v>
      </c>
      <c r="P140">
        <v>78</v>
      </c>
    </row>
    <row r="141" spans="1:26" x14ac:dyDescent="0.4">
      <c r="A141" t="s">
        <v>80</v>
      </c>
      <c r="B141">
        <v>0</v>
      </c>
      <c r="C141">
        <v>0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3</v>
      </c>
      <c r="M141">
        <v>12</v>
      </c>
      <c r="N141">
        <v>12</v>
      </c>
      <c r="O141">
        <v>3</v>
      </c>
      <c r="P141">
        <v>0</v>
      </c>
    </row>
    <row r="142" spans="1:26" x14ac:dyDescent="0.4">
      <c r="A142" s="1" t="s">
        <v>390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1.2E-2</v>
      </c>
    </row>
    <row r="143" spans="1:26" x14ac:dyDescent="0.4">
      <c r="A143" t="s">
        <v>93</v>
      </c>
      <c r="B143">
        <v>9</v>
      </c>
      <c r="C143">
        <v>0</v>
      </c>
      <c r="D143">
        <v>9</v>
      </c>
      <c r="E143">
        <v>3</v>
      </c>
      <c r="F143">
        <v>6</v>
      </c>
      <c r="G143">
        <v>3</v>
      </c>
      <c r="H143">
        <v>3</v>
      </c>
      <c r="I143">
        <v>0</v>
      </c>
      <c r="J143">
        <v>6</v>
      </c>
      <c r="K143">
        <v>3</v>
      </c>
      <c r="L143">
        <v>6</v>
      </c>
      <c r="M143">
        <v>18</v>
      </c>
      <c r="N143">
        <v>27</v>
      </c>
      <c r="O143">
        <v>9</v>
      </c>
      <c r="P143">
        <v>0</v>
      </c>
    </row>
    <row r="144" spans="1:26" x14ac:dyDescent="0.4">
      <c r="A144" t="s">
        <v>19</v>
      </c>
      <c r="B144">
        <v>75</v>
      </c>
      <c r="C144">
        <v>24</v>
      </c>
      <c r="D144">
        <v>75</v>
      </c>
      <c r="E144">
        <v>69</v>
      </c>
      <c r="F144">
        <v>63</v>
      </c>
      <c r="G144">
        <v>6</v>
      </c>
      <c r="H144">
        <v>27</v>
      </c>
      <c r="I144">
        <v>3</v>
      </c>
      <c r="J144">
        <v>75</v>
      </c>
      <c r="K144">
        <v>30</v>
      </c>
      <c r="L144">
        <v>99</v>
      </c>
      <c r="M144">
        <v>306</v>
      </c>
      <c r="N144">
        <v>312</v>
      </c>
      <c r="O144">
        <v>135</v>
      </c>
      <c r="P144">
        <v>30</v>
      </c>
    </row>
    <row r="145" spans="1:26" x14ac:dyDescent="0.4">
      <c r="A145" s="1" t="s">
        <v>391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0.03</v>
      </c>
      <c r="Z145" s="4">
        <v>0</v>
      </c>
    </row>
    <row r="146" spans="1:26" x14ac:dyDescent="0.4">
      <c r="A146" t="s">
        <v>279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26" x14ac:dyDescent="0.4">
      <c r="A147" t="s">
        <v>276</v>
      </c>
      <c r="B147">
        <v>6</v>
      </c>
      <c r="C147">
        <v>9</v>
      </c>
      <c r="D147">
        <v>0</v>
      </c>
      <c r="E147">
        <v>18</v>
      </c>
      <c r="F147">
        <v>9</v>
      </c>
      <c r="G147">
        <v>0</v>
      </c>
      <c r="H147">
        <v>0</v>
      </c>
      <c r="I147">
        <v>0</v>
      </c>
      <c r="J147">
        <v>9</v>
      </c>
      <c r="K147">
        <v>6</v>
      </c>
      <c r="L147">
        <v>6</v>
      </c>
      <c r="M147">
        <v>12</v>
      </c>
      <c r="N147">
        <v>27</v>
      </c>
      <c r="O147">
        <v>9</v>
      </c>
      <c r="P147">
        <v>3</v>
      </c>
    </row>
    <row r="148" spans="1:26" x14ac:dyDescent="0.4">
      <c r="A148" s="1" t="s">
        <v>416</v>
      </c>
      <c r="Q148" s="4">
        <v>0</v>
      </c>
      <c r="R148" s="4">
        <v>0</v>
      </c>
      <c r="S148" s="4">
        <v>0</v>
      </c>
      <c r="T148" s="4">
        <v>0</v>
      </c>
      <c r="U148" s="4">
        <v>2.2000000000000002</v>
      </c>
      <c r="V148" s="4">
        <v>1.6</v>
      </c>
      <c r="W148" s="4">
        <v>0</v>
      </c>
      <c r="X148" s="4">
        <v>0</v>
      </c>
      <c r="Y148" s="4">
        <v>0</v>
      </c>
      <c r="Z148" s="4">
        <v>0</v>
      </c>
    </row>
    <row r="149" spans="1:26" x14ac:dyDescent="0.4">
      <c r="A149" t="s">
        <v>285</v>
      </c>
      <c r="B149">
        <v>15</v>
      </c>
      <c r="C149">
        <v>3</v>
      </c>
      <c r="D149">
        <v>12</v>
      </c>
      <c r="E149">
        <v>6</v>
      </c>
      <c r="F149">
        <v>27</v>
      </c>
      <c r="G149">
        <v>3</v>
      </c>
      <c r="H149">
        <v>6</v>
      </c>
      <c r="I149">
        <v>0</v>
      </c>
      <c r="J149">
        <v>12</v>
      </c>
      <c r="K149">
        <v>24</v>
      </c>
      <c r="L149">
        <v>9</v>
      </c>
      <c r="M149">
        <v>27</v>
      </c>
      <c r="N149">
        <v>9</v>
      </c>
      <c r="O149">
        <v>33</v>
      </c>
      <c r="P149">
        <v>3</v>
      </c>
    </row>
    <row r="150" spans="1:26" x14ac:dyDescent="0.4">
      <c r="A150" t="s">
        <v>289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>
        <v>0</v>
      </c>
      <c r="P150">
        <v>0</v>
      </c>
    </row>
    <row r="151" spans="1:26" x14ac:dyDescent="0.4">
      <c r="A151" t="s">
        <v>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26" x14ac:dyDescent="0.4">
      <c r="A152" s="1" t="s">
        <v>426</v>
      </c>
      <c r="Q152" s="4">
        <v>3.0000000000000001E-3</v>
      </c>
      <c r="R152" s="4">
        <v>0.02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x14ac:dyDescent="0.4">
      <c r="A153" t="s">
        <v>342</v>
      </c>
      <c r="B153">
        <v>102</v>
      </c>
      <c r="C153">
        <v>33</v>
      </c>
      <c r="D153">
        <v>108</v>
      </c>
      <c r="E153">
        <v>81</v>
      </c>
      <c r="F153">
        <v>105</v>
      </c>
      <c r="G153">
        <v>12</v>
      </c>
      <c r="H153">
        <v>36</v>
      </c>
      <c r="I153">
        <v>12</v>
      </c>
      <c r="J153">
        <v>78</v>
      </c>
      <c r="K153">
        <v>93</v>
      </c>
      <c r="L153">
        <v>123</v>
      </c>
      <c r="M153">
        <v>138</v>
      </c>
      <c r="N153">
        <v>156</v>
      </c>
      <c r="O153">
        <v>102</v>
      </c>
      <c r="P153">
        <v>57</v>
      </c>
    </row>
    <row r="154" spans="1:26" x14ac:dyDescent="0.4">
      <c r="A154" s="1" t="s">
        <v>403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1.4999999999999999E-2</v>
      </c>
    </row>
    <row r="155" spans="1:26" x14ac:dyDescent="0.4">
      <c r="A155" t="s">
        <v>200</v>
      </c>
      <c r="B155">
        <v>33</v>
      </c>
      <c r="C155">
        <v>42</v>
      </c>
      <c r="D155">
        <v>12</v>
      </c>
      <c r="E155">
        <v>72</v>
      </c>
      <c r="F155">
        <v>6</v>
      </c>
      <c r="G155">
        <v>6</v>
      </c>
      <c r="H155">
        <v>12</v>
      </c>
      <c r="I155">
        <v>0</v>
      </c>
      <c r="J155">
        <v>153</v>
      </c>
      <c r="K155">
        <v>6</v>
      </c>
      <c r="L155">
        <v>36</v>
      </c>
      <c r="M155">
        <v>24</v>
      </c>
      <c r="N155">
        <v>15</v>
      </c>
      <c r="O155">
        <v>36</v>
      </c>
      <c r="P155">
        <v>6</v>
      </c>
    </row>
    <row r="156" spans="1:26" x14ac:dyDescent="0.4">
      <c r="A156" s="1" t="s">
        <v>347</v>
      </c>
      <c r="Q156" s="4">
        <v>0</v>
      </c>
      <c r="R156" s="4">
        <v>0</v>
      </c>
      <c r="S156" s="4">
        <f>1/50</f>
        <v>0.02</v>
      </c>
      <c r="T156" s="4">
        <f>1/40</f>
        <v>2.5000000000000001E-2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x14ac:dyDescent="0.4">
      <c r="A157" t="s">
        <v>199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26" x14ac:dyDescent="0.4">
      <c r="A158" t="s">
        <v>272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26" x14ac:dyDescent="0.4">
      <c r="A159" s="1" t="s">
        <v>393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0.27</v>
      </c>
      <c r="Y159" s="4">
        <v>0</v>
      </c>
      <c r="Z159" s="4">
        <v>0</v>
      </c>
    </row>
    <row r="160" spans="1:26" x14ac:dyDescent="0.4">
      <c r="A160" t="s">
        <v>288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26" x14ac:dyDescent="0.4">
      <c r="A161" s="1" t="s">
        <v>394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0.02</v>
      </c>
    </row>
    <row r="162" spans="1:26" x14ac:dyDescent="0.4">
      <c r="A162" t="s">
        <v>22</v>
      </c>
      <c r="B162">
        <v>0</v>
      </c>
      <c r="C162">
        <v>0</v>
      </c>
      <c r="D162">
        <v>3</v>
      </c>
      <c r="E162">
        <v>0</v>
      </c>
      <c r="F162">
        <v>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26" x14ac:dyDescent="0.4">
      <c r="A163" t="s">
        <v>36</v>
      </c>
      <c r="B163">
        <v>330</v>
      </c>
      <c r="C163">
        <v>189</v>
      </c>
      <c r="D163">
        <v>276</v>
      </c>
      <c r="E163">
        <v>279</v>
      </c>
      <c r="F163">
        <v>219</v>
      </c>
      <c r="G163">
        <v>27</v>
      </c>
      <c r="H163">
        <v>66</v>
      </c>
      <c r="I163">
        <v>33</v>
      </c>
      <c r="J163">
        <v>243</v>
      </c>
      <c r="K163">
        <v>261</v>
      </c>
      <c r="L163">
        <v>315</v>
      </c>
      <c r="M163">
        <v>654</v>
      </c>
      <c r="N163">
        <v>1023</v>
      </c>
      <c r="O163">
        <v>426</v>
      </c>
      <c r="P163">
        <v>330</v>
      </c>
    </row>
    <row r="164" spans="1:26" x14ac:dyDescent="0.4">
      <c r="A164" t="s">
        <v>202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26" x14ac:dyDescent="0.4">
      <c r="A165" t="s">
        <v>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26" x14ac:dyDescent="0.4">
      <c r="A166" s="1" t="s">
        <v>460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2.5000000000000001E-3</v>
      </c>
    </row>
    <row r="167" spans="1:26" x14ac:dyDescent="0.4">
      <c r="A167" t="s">
        <v>172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26" x14ac:dyDescent="0.4">
      <c r="A168" s="1" t="s">
        <v>386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0.37</v>
      </c>
      <c r="Y168" s="4">
        <v>0</v>
      </c>
      <c r="Z168" s="4">
        <v>0</v>
      </c>
    </row>
    <row r="169" spans="1:26" x14ac:dyDescent="0.4">
      <c r="A169" s="1" t="s">
        <v>427</v>
      </c>
      <c r="Q169" s="4">
        <v>5.0000000000000001E-3</v>
      </c>
      <c r="R169" s="4">
        <v>1.4999999999999999E-2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x14ac:dyDescent="0.4">
      <c r="A170" t="s">
        <v>243</v>
      </c>
      <c r="B170">
        <v>45</v>
      </c>
      <c r="C170">
        <v>3</v>
      </c>
      <c r="D170">
        <v>45</v>
      </c>
      <c r="E170">
        <v>36</v>
      </c>
      <c r="F170">
        <v>36</v>
      </c>
      <c r="G170">
        <v>15</v>
      </c>
      <c r="H170">
        <v>21</v>
      </c>
      <c r="I170">
        <v>0</v>
      </c>
      <c r="J170">
        <v>51</v>
      </c>
      <c r="K170">
        <v>51</v>
      </c>
      <c r="L170">
        <v>42</v>
      </c>
      <c r="M170">
        <v>54</v>
      </c>
      <c r="N170">
        <v>54</v>
      </c>
      <c r="O170">
        <v>54</v>
      </c>
      <c r="P170">
        <v>9</v>
      </c>
    </row>
    <row r="171" spans="1:26" x14ac:dyDescent="0.4">
      <c r="A171" s="1" t="s">
        <v>423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0.03</v>
      </c>
      <c r="Z171" s="4">
        <v>0</v>
      </c>
    </row>
    <row r="172" spans="1:26" x14ac:dyDescent="0.4">
      <c r="A172" t="s">
        <v>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26" x14ac:dyDescent="0.4">
      <c r="A173" t="s">
        <v>233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26" x14ac:dyDescent="0.4">
      <c r="A174" t="s">
        <v>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>
        <v>0</v>
      </c>
      <c r="P174">
        <v>0</v>
      </c>
    </row>
    <row r="175" spans="1:26" x14ac:dyDescent="0.4">
      <c r="A175" t="s">
        <v>248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26" x14ac:dyDescent="0.4">
      <c r="A176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26" x14ac:dyDescent="0.4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26" x14ac:dyDescent="0.4">
      <c r="A178" t="s">
        <v>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26" x14ac:dyDescent="0.4">
      <c r="A179" t="s">
        <v>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26" x14ac:dyDescent="0.4">
      <c r="A180" s="1" t="s">
        <v>435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0.05</v>
      </c>
      <c r="Z180" s="4">
        <v>0</v>
      </c>
    </row>
    <row r="181" spans="1:26" x14ac:dyDescent="0.4">
      <c r="A181" t="s">
        <v>73</v>
      </c>
      <c r="B181">
        <v>9</v>
      </c>
      <c r="C181">
        <v>3</v>
      </c>
      <c r="D181">
        <v>0</v>
      </c>
      <c r="E181">
        <v>9</v>
      </c>
      <c r="F181">
        <v>3</v>
      </c>
      <c r="G181">
        <v>0</v>
      </c>
      <c r="H181">
        <v>0</v>
      </c>
      <c r="I181">
        <v>0</v>
      </c>
      <c r="J181">
        <v>3</v>
      </c>
      <c r="K181">
        <v>3</v>
      </c>
      <c r="L181">
        <v>6</v>
      </c>
      <c r="M181">
        <v>6</v>
      </c>
      <c r="N181">
        <v>21</v>
      </c>
      <c r="O181">
        <v>9</v>
      </c>
      <c r="P181">
        <v>0</v>
      </c>
    </row>
    <row r="182" spans="1:26" x14ac:dyDescent="0.4">
      <c r="A182" s="1" t="s">
        <v>404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1.2E-2</v>
      </c>
      <c r="Z182" s="4">
        <v>0</v>
      </c>
    </row>
    <row r="183" spans="1:26" x14ac:dyDescent="0.4">
      <c r="A183" t="s">
        <v>117</v>
      </c>
      <c r="B183">
        <v>27</v>
      </c>
      <c r="C183">
        <v>12</v>
      </c>
      <c r="D183">
        <v>15</v>
      </c>
      <c r="E183">
        <v>24</v>
      </c>
      <c r="F183">
        <v>12</v>
      </c>
      <c r="G183">
        <v>0</v>
      </c>
      <c r="H183">
        <v>15</v>
      </c>
      <c r="I183">
        <v>3</v>
      </c>
      <c r="J183">
        <v>27</v>
      </c>
      <c r="K183">
        <v>18</v>
      </c>
      <c r="L183">
        <v>21</v>
      </c>
      <c r="M183">
        <v>21</v>
      </c>
      <c r="N183">
        <v>24</v>
      </c>
      <c r="O183">
        <v>27</v>
      </c>
      <c r="P183">
        <v>3</v>
      </c>
    </row>
    <row r="184" spans="1:26" x14ac:dyDescent="0.4">
      <c r="A184" t="s">
        <v>139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26" x14ac:dyDescent="0.4">
      <c r="A185" t="s">
        <v>337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26" x14ac:dyDescent="0.4">
      <c r="A186" t="s">
        <v>142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26" x14ac:dyDescent="0.4">
      <c r="A187" t="s">
        <v>83</v>
      </c>
      <c r="B187">
        <v>3</v>
      </c>
      <c r="C187">
        <v>18</v>
      </c>
      <c r="D187">
        <v>9</v>
      </c>
      <c r="E187">
        <v>6</v>
      </c>
      <c r="F187">
        <v>9</v>
      </c>
      <c r="G187">
        <v>0</v>
      </c>
      <c r="H187">
        <v>6</v>
      </c>
      <c r="I187">
        <v>0</v>
      </c>
      <c r="J187">
        <v>9</v>
      </c>
      <c r="K187">
        <v>6</v>
      </c>
      <c r="L187">
        <v>12</v>
      </c>
      <c r="M187">
        <v>6</v>
      </c>
      <c r="N187">
        <v>15</v>
      </c>
      <c r="O187">
        <v>6</v>
      </c>
      <c r="P187">
        <v>3</v>
      </c>
    </row>
    <row r="188" spans="1:26" x14ac:dyDescent="0.4">
      <c r="A188" t="s">
        <v>313</v>
      </c>
      <c r="B188">
        <v>51</v>
      </c>
      <c r="C188">
        <v>39</v>
      </c>
      <c r="D188">
        <v>60</v>
      </c>
      <c r="E188">
        <v>45</v>
      </c>
      <c r="F188">
        <v>24</v>
      </c>
      <c r="G188">
        <v>3</v>
      </c>
      <c r="H188">
        <v>6</v>
      </c>
      <c r="I188">
        <v>21</v>
      </c>
      <c r="J188">
        <v>66</v>
      </c>
      <c r="K188">
        <v>39</v>
      </c>
      <c r="L188">
        <v>33</v>
      </c>
      <c r="M188">
        <v>78</v>
      </c>
      <c r="N188">
        <v>201</v>
      </c>
      <c r="O188">
        <v>24</v>
      </c>
      <c r="P188">
        <v>6</v>
      </c>
    </row>
    <row r="189" spans="1:26" x14ac:dyDescent="0.4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26" x14ac:dyDescent="0.4">
      <c r="A190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26" x14ac:dyDescent="0.4">
      <c r="A191" t="s">
        <v>251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26" x14ac:dyDescent="0.4">
      <c r="A192" s="1" t="s">
        <v>408</v>
      </c>
      <c r="Q192" s="4">
        <v>0.02</v>
      </c>
      <c r="R192" s="4">
        <v>0.03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 x14ac:dyDescent="0.4">
      <c r="A193" t="s">
        <v>312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>
        <v>0</v>
      </c>
      <c r="P193">
        <v>3</v>
      </c>
    </row>
    <row r="194" spans="1:26" x14ac:dyDescent="0.4">
      <c r="A194" s="1" t="s">
        <v>409</v>
      </c>
      <c r="Q194" s="4">
        <v>1.2E-2</v>
      </c>
      <c r="R194" s="4">
        <v>1.2E-2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 x14ac:dyDescent="0.4">
      <c r="A195" t="s">
        <v>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26" x14ac:dyDescent="0.4">
      <c r="A196" t="s">
        <v>274</v>
      </c>
      <c r="B196">
        <v>6</v>
      </c>
      <c r="C196">
        <v>0</v>
      </c>
      <c r="D196">
        <v>3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15</v>
      </c>
      <c r="M196">
        <v>9</v>
      </c>
      <c r="N196">
        <v>15</v>
      </c>
      <c r="O196">
        <v>6</v>
      </c>
      <c r="P196">
        <v>15</v>
      </c>
    </row>
    <row r="197" spans="1:26" x14ac:dyDescent="0.4">
      <c r="A197" t="s">
        <v>177</v>
      </c>
      <c r="B197">
        <v>0</v>
      </c>
      <c r="C197">
        <v>3</v>
      </c>
      <c r="D197">
        <v>3</v>
      </c>
      <c r="E197">
        <v>6</v>
      </c>
      <c r="F197">
        <v>3</v>
      </c>
      <c r="G197">
        <v>0</v>
      </c>
      <c r="H197">
        <v>0</v>
      </c>
      <c r="I197">
        <v>0</v>
      </c>
      <c r="J197">
        <v>9</v>
      </c>
      <c r="K197">
        <v>0</v>
      </c>
      <c r="L197">
        <v>21</v>
      </c>
      <c r="M197">
        <v>0</v>
      </c>
      <c r="N197">
        <v>6</v>
      </c>
      <c r="O197">
        <v>3</v>
      </c>
      <c r="P197">
        <v>0</v>
      </c>
    </row>
    <row r="198" spans="1:26" x14ac:dyDescent="0.4">
      <c r="A198" s="1" t="s">
        <v>417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1.2E-2</v>
      </c>
    </row>
    <row r="199" spans="1:26" x14ac:dyDescent="0.4">
      <c r="A199" t="s">
        <v>184</v>
      </c>
      <c r="B199">
        <v>0</v>
      </c>
      <c r="C199">
        <v>0</v>
      </c>
      <c r="D199">
        <v>3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3</v>
      </c>
      <c r="N199">
        <v>3</v>
      </c>
      <c r="O199">
        <v>3</v>
      </c>
      <c r="P199">
        <v>0</v>
      </c>
    </row>
    <row r="200" spans="1:26" x14ac:dyDescent="0.4">
      <c r="A200" t="s">
        <v>110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26" x14ac:dyDescent="0.4">
      <c r="A201" t="s">
        <v>64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26" x14ac:dyDescent="0.4">
      <c r="A202" t="s">
        <v>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26" x14ac:dyDescent="0.4">
      <c r="A203" t="s">
        <v>121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26" x14ac:dyDescent="0.4">
      <c r="A204" t="s">
        <v>286</v>
      </c>
      <c r="B204">
        <v>3</v>
      </c>
      <c r="C204">
        <v>0</v>
      </c>
      <c r="D204">
        <v>0</v>
      </c>
      <c r="E204">
        <v>12</v>
      </c>
      <c r="F204">
        <v>0</v>
      </c>
      <c r="G204">
        <v>0</v>
      </c>
      <c r="H204">
        <v>0</v>
      </c>
      <c r="I204">
        <v>0</v>
      </c>
      <c r="J204">
        <v>27</v>
      </c>
      <c r="K204">
        <v>0</v>
      </c>
      <c r="L204">
        <v>18</v>
      </c>
      <c r="M204">
        <v>3</v>
      </c>
      <c r="N204">
        <v>6</v>
      </c>
      <c r="O204">
        <v>12</v>
      </c>
      <c r="P204">
        <v>0</v>
      </c>
    </row>
    <row r="205" spans="1:26" x14ac:dyDescent="0.4">
      <c r="A205" t="s">
        <v>157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12</v>
      </c>
      <c r="N205">
        <v>15</v>
      </c>
      <c r="O205">
        <v>0</v>
      </c>
      <c r="P205">
        <v>0</v>
      </c>
    </row>
    <row r="206" spans="1:26" x14ac:dyDescent="0.4">
      <c r="A206" t="s">
        <v>127</v>
      </c>
      <c r="B206">
        <v>33</v>
      </c>
      <c r="C206">
        <v>3</v>
      </c>
      <c r="D206">
        <v>30</v>
      </c>
      <c r="E206">
        <v>24</v>
      </c>
      <c r="F206">
        <v>21</v>
      </c>
      <c r="G206">
        <v>12</v>
      </c>
      <c r="H206">
        <v>21</v>
      </c>
      <c r="I206">
        <v>0</v>
      </c>
      <c r="J206">
        <v>30</v>
      </c>
      <c r="K206">
        <v>30</v>
      </c>
      <c r="L206">
        <v>30</v>
      </c>
      <c r="M206">
        <v>30</v>
      </c>
      <c r="N206">
        <v>33</v>
      </c>
      <c r="O206">
        <v>30</v>
      </c>
      <c r="P206">
        <v>0</v>
      </c>
    </row>
    <row r="207" spans="1:26" x14ac:dyDescent="0.4">
      <c r="A207" t="s">
        <v>345</v>
      </c>
      <c r="B207">
        <v>54</v>
      </c>
      <c r="C207">
        <v>24</v>
      </c>
      <c r="D207">
        <v>78</v>
      </c>
      <c r="E207">
        <v>63</v>
      </c>
      <c r="F207">
        <v>63</v>
      </c>
      <c r="G207">
        <v>12</v>
      </c>
      <c r="H207">
        <v>33</v>
      </c>
      <c r="I207">
        <v>12</v>
      </c>
      <c r="J207">
        <v>69</v>
      </c>
      <c r="K207">
        <v>78</v>
      </c>
      <c r="L207">
        <v>78</v>
      </c>
      <c r="M207">
        <v>75</v>
      </c>
      <c r="N207">
        <v>75</v>
      </c>
      <c r="O207">
        <v>69</v>
      </c>
      <c r="P207">
        <v>36</v>
      </c>
    </row>
    <row r="208" spans="1:26" x14ac:dyDescent="0.4">
      <c r="A208" t="s">
        <v>101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26" x14ac:dyDescent="0.4">
      <c r="A209" t="s">
        <v>123</v>
      </c>
      <c r="B209">
        <v>3</v>
      </c>
      <c r="C209">
        <v>3</v>
      </c>
      <c r="D209">
        <v>6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0</v>
      </c>
    </row>
    <row r="210" spans="1:26" x14ac:dyDescent="0.4">
      <c r="A210" t="s">
        <v>203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</row>
    <row r="211" spans="1:26" x14ac:dyDescent="0.4">
      <c r="A211" t="s">
        <v>250</v>
      </c>
      <c r="B211">
        <v>3</v>
      </c>
      <c r="C211">
        <v>0</v>
      </c>
      <c r="D211">
        <v>0</v>
      </c>
      <c r="E211">
        <v>18</v>
      </c>
      <c r="F211">
        <v>0</v>
      </c>
      <c r="G211">
        <v>0</v>
      </c>
      <c r="H211">
        <v>0</v>
      </c>
      <c r="I211">
        <v>0</v>
      </c>
      <c r="J211">
        <v>6</v>
      </c>
      <c r="K211">
        <v>6</v>
      </c>
      <c r="L211">
        <v>0</v>
      </c>
      <c r="M211">
        <v>3</v>
      </c>
      <c r="N211">
        <v>3</v>
      </c>
      <c r="O211">
        <v>9</v>
      </c>
      <c r="P211">
        <v>0</v>
      </c>
    </row>
    <row r="212" spans="1:26" x14ac:dyDescent="0.4">
      <c r="A212" t="s">
        <v>282</v>
      </c>
      <c r="B212">
        <v>0</v>
      </c>
      <c r="C212">
        <v>6</v>
      </c>
      <c r="D212">
        <v>6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12</v>
      </c>
      <c r="M212">
        <v>9</v>
      </c>
      <c r="N212">
        <v>9</v>
      </c>
      <c r="O212">
        <v>3</v>
      </c>
      <c r="P212">
        <v>6</v>
      </c>
    </row>
    <row r="213" spans="1:26" x14ac:dyDescent="0.4">
      <c r="A213" s="1" t="s">
        <v>424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0.03</v>
      </c>
      <c r="Z213" s="4">
        <v>0</v>
      </c>
    </row>
    <row r="214" spans="1:26" x14ac:dyDescent="0.4">
      <c r="A214" t="s">
        <v>330</v>
      </c>
      <c r="B214">
        <v>3</v>
      </c>
      <c r="C214">
        <v>0</v>
      </c>
      <c r="D214">
        <v>3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3</v>
      </c>
      <c r="M214">
        <v>3</v>
      </c>
      <c r="N214">
        <v>3</v>
      </c>
      <c r="O214">
        <v>3</v>
      </c>
      <c r="P214">
        <v>0</v>
      </c>
    </row>
    <row r="215" spans="1:26" x14ac:dyDescent="0.4">
      <c r="A215" t="s">
        <v>246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26" x14ac:dyDescent="0.4">
      <c r="A216" t="s">
        <v>295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26" x14ac:dyDescent="0.4">
      <c r="A217" t="s">
        <v>205</v>
      </c>
      <c r="B217">
        <v>6</v>
      </c>
      <c r="C217">
        <v>6</v>
      </c>
      <c r="D217">
        <v>6</v>
      </c>
      <c r="E217">
        <v>6</v>
      </c>
      <c r="F217">
        <v>0</v>
      </c>
      <c r="G217">
        <v>0</v>
      </c>
      <c r="H217">
        <v>3</v>
      </c>
      <c r="I217">
        <v>6</v>
      </c>
      <c r="J217">
        <v>3</v>
      </c>
      <c r="K217">
        <v>3</v>
      </c>
      <c r="L217">
        <v>0</v>
      </c>
      <c r="M217">
        <v>0</v>
      </c>
      <c r="N217">
        <v>78</v>
      </c>
      <c r="O217">
        <v>3</v>
      </c>
      <c r="P217">
        <v>0</v>
      </c>
    </row>
    <row r="218" spans="1:26" x14ac:dyDescent="0.4">
      <c r="A218" t="s">
        <v>197</v>
      </c>
      <c r="B218">
        <v>0</v>
      </c>
      <c r="C218">
        <v>9</v>
      </c>
      <c r="D218">
        <v>9</v>
      </c>
      <c r="E218">
        <v>3</v>
      </c>
      <c r="F218">
        <v>6</v>
      </c>
      <c r="G218">
        <v>0</v>
      </c>
      <c r="H218">
        <v>9</v>
      </c>
      <c r="I218">
        <v>0</v>
      </c>
      <c r="J218">
        <v>6</v>
      </c>
      <c r="K218">
        <v>9</v>
      </c>
      <c r="L218">
        <v>9</v>
      </c>
      <c r="M218">
        <v>6</v>
      </c>
      <c r="N218">
        <v>6</v>
      </c>
      <c r="O218">
        <v>6</v>
      </c>
      <c r="P218">
        <v>3</v>
      </c>
    </row>
    <row r="219" spans="1:26" x14ac:dyDescent="0.4">
      <c r="A219" t="s">
        <v>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26" x14ac:dyDescent="0.4">
      <c r="A220" t="s">
        <v>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26" x14ac:dyDescent="0.4">
      <c r="A221" t="s">
        <v>328</v>
      </c>
      <c r="B221">
        <v>9</v>
      </c>
      <c r="C221">
        <v>12</v>
      </c>
      <c r="D221">
        <v>24</v>
      </c>
      <c r="E221">
        <v>21</v>
      </c>
      <c r="F221">
        <v>24</v>
      </c>
      <c r="G221">
        <v>0</v>
      </c>
      <c r="H221">
        <v>6</v>
      </c>
      <c r="I221">
        <v>6</v>
      </c>
      <c r="J221">
        <v>18</v>
      </c>
      <c r="K221">
        <v>24</v>
      </c>
      <c r="L221">
        <v>27</v>
      </c>
      <c r="M221">
        <v>21</v>
      </c>
      <c r="N221">
        <v>21</v>
      </c>
      <c r="O221">
        <v>24</v>
      </c>
      <c r="P221">
        <v>18</v>
      </c>
    </row>
    <row r="222" spans="1:26" x14ac:dyDescent="0.4">
      <c r="A222" s="1" t="s">
        <v>425</v>
      </c>
      <c r="Q222" s="4">
        <v>0.01</v>
      </c>
      <c r="R222" s="4">
        <v>2.1000000000000001E-2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1:26" x14ac:dyDescent="0.4">
      <c r="A223" s="1" t="s">
        <v>420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0.01</v>
      </c>
    </row>
    <row r="224" spans="1:26" x14ac:dyDescent="0.4">
      <c r="A224" t="s">
        <v>108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26" x14ac:dyDescent="0.4">
      <c r="A225" s="1" t="s">
        <v>382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1.6799999999999999E-2</v>
      </c>
    </row>
    <row r="226" spans="1:26" x14ac:dyDescent="0.4">
      <c r="A226" t="s">
        <v>206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26" x14ac:dyDescent="0.4">
      <c r="A227" t="s">
        <v>263</v>
      </c>
      <c r="B227">
        <v>3</v>
      </c>
      <c r="C227">
        <v>0</v>
      </c>
      <c r="D227">
        <v>3</v>
      </c>
      <c r="E227">
        <v>3</v>
      </c>
      <c r="F227">
        <v>3</v>
      </c>
      <c r="G227">
        <v>0</v>
      </c>
      <c r="H227">
        <v>3</v>
      </c>
      <c r="I227">
        <v>0</v>
      </c>
      <c r="J227">
        <v>0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</row>
    <row r="228" spans="1:26" x14ac:dyDescent="0.4">
      <c r="A228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26" x14ac:dyDescent="0.4">
      <c r="A229" s="1" t="s">
        <v>352</v>
      </c>
      <c r="Q229" s="4">
        <v>0</v>
      </c>
      <c r="R229" s="4">
        <v>0</v>
      </c>
      <c r="S229" s="4">
        <f>1/30</f>
        <v>3.3333333333333333E-2</v>
      </c>
      <c r="T229" s="4">
        <f>1/30</f>
        <v>3.3333333333333333E-2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 x14ac:dyDescent="0.4">
      <c r="A230" s="1" t="s">
        <v>366</v>
      </c>
      <c r="Q230" s="4">
        <v>0</v>
      </c>
      <c r="R230" s="4">
        <v>0</v>
      </c>
      <c r="S230" s="4">
        <f>1/22</f>
        <v>4.5454545454545456E-2</v>
      </c>
      <c r="T230" s="4">
        <f>1/5</f>
        <v>0.2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1:26" x14ac:dyDescent="0.4">
      <c r="A231" s="1" t="s">
        <v>353</v>
      </c>
      <c r="Q231" s="4">
        <v>0</v>
      </c>
      <c r="R231" s="4">
        <v>0</v>
      </c>
      <c r="S231" s="4">
        <f>1/30</f>
        <v>3.3333333333333333E-2</v>
      </c>
      <c r="T231" s="4">
        <f>1/30</f>
        <v>3.3333333333333333E-2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 x14ac:dyDescent="0.4">
      <c r="A232" s="1" t="s">
        <v>360</v>
      </c>
      <c r="Q232" s="4">
        <v>0</v>
      </c>
      <c r="R232" s="4">
        <v>0</v>
      </c>
      <c r="S232" s="4">
        <f>1/25</f>
        <v>0.04</v>
      </c>
      <c r="T232" s="4">
        <f>1/25</f>
        <v>0.04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 x14ac:dyDescent="0.4">
      <c r="A233" t="s">
        <v>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26" x14ac:dyDescent="0.4">
      <c r="A234" s="1" t="s">
        <v>450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0.4</v>
      </c>
      <c r="Y234" s="4">
        <v>0</v>
      </c>
      <c r="Z234" s="4">
        <v>0</v>
      </c>
    </row>
    <row r="235" spans="1:26" x14ac:dyDescent="0.4">
      <c r="A235" s="1" t="s">
        <v>383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0.18</v>
      </c>
      <c r="Y235" s="4">
        <v>0</v>
      </c>
      <c r="Z235" s="4">
        <v>0</v>
      </c>
    </row>
    <row r="236" spans="1:26" x14ac:dyDescent="0.4">
      <c r="A236" t="s">
        <v>91</v>
      </c>
      <c r="B236">
        <v>54</v>
      </c>
      <c r="C236">
        <v>6</v>
      </c>
      <c r="D236">
        <v>54</v>
      </c>
      <c r="E236">
        <v>51</v>
      </c>
      <c r="F236">
        <v>39</v>
      </c>
      <c r="G236">
        <v>12</v>
      </c>
      <c r="H236">
        <v>24</v>
      </c>
      <c r="I236">
        <v>6</v>
      </c>
      <c r="J236">
        <v>57</v>
      </c>
      <c r="K236">
        <v>48</v>
      </c>
      <c r="L236">
        <v>57</v>
      </c>
      <c r="M236">
        <v>96</v>
      </c>
      <c r="N236">
        <v>75</v>
      </c>
      <c r="O236">
        <v>63</v>
      </c>
      <c r="P236">
        <v>15</v>
      </c>
    </row>
    <row r="237" spans="1:26" x14ac:dyDescent="0.4">
      <c r="A237" t="s">
        <v>132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26" x14ac:dyDescent="0.4">
      <c r="A238" t="s">
        <v>135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26" x14ac:dyDescent="0.4">
      <c r="A239" t="s">
        <v>277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26" x14ac:dyDescent="0.4">
      <c r="A240" t="s">
        <v>120</v>
      </c>
      <c r="B240">
        <v>9</v>
      </c>
      <c r="C240">
        <v>15</v>
      </c>
      <c r="D240">
        <v>30</v>
      </c>
      <c r="E240">
        <v>30</v>
      </c>
      <c r="F240">
        <v>39</v>
      </c>
      <c r="G240">
        <v>0</v>
      </c>
      <c r="H240">
        <v>9</v>
      </c>
      <c r="I240">
        <v>12</v>
      </c>
      <c r="J240">
        <v>27</v>
      </c>
      <c r="K240">
        <v>48</v>
      </c>
      <c r="L240">
        <v>27</v>
      </c>
      <c r="M240">
        <v>27</v>
      </c>
      <c r="N240">
        <v>30</v>
      </c>
      <c r="O240">
        <v>18</v>
      </c>
      <c r="P240">
        <v>15</v>
      </c>
    </row>
    <row r="241" spans="1:26" x14ac:dyDescent="0.4">
      <c r="A241" t="s">
        <v>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6</v>
      </c>
      <c r="O241">
        <v>3</v>
      </c>
      <c r="P241">
        <v>0</v>
      </c>
    </row>
    <row r="242" spans="1:26" x14ac:dyDescent="0.4">
      <c r="A242" t="s">
        <v>109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26" x14ac:dyDescent="0.4">
      <c r="A243" t="s">
        <v>170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26" x14ac:dyDescent="0.4">
      <c r="A244" t="s">
        <v>176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26" x14ac:dyDescent="0.4">
      <c r="A245" s="1" t="s">
        <v>461</v>
      </c>
      <c r="Q245" s="4">
        <v>0</v>
      </c>
      <c r="R245" s="4">
        <v>0</v>
      </c>
      <c r="S245" s="4">
        <v>0</v>
      </c>
      <c r="T245" s="4">
        <v>0</v>
      </c>
      <c r="U245" s="4">
        <v>1.3</v>
      </c>
      <c r="V245" s="4">
        <v>1</v>
      </c>
      <c r="W245" s="4">
        <v>0</v>
      </c>
      <c r="X245" s="4">
        <v>0</v>
      </c>
      <c r="Y245" s="4">
        <v>0</v>
      </c>
      <c r="Z245" s="4">
        <v>0</v>
      </c>
    </row>
    <row r="246" spans="1:26" x14ac:dyDescent="0.4">
      <c r="A246" t="s">
        <v>343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>
        <v>3</v>
      </c>
      <c r="P246">
        <v>0</v>
      </c>
    </row>
    <row r="247" spans="1:26" x14ac:dyDescent="0.4">
      <c r="A247" s="1" t="s">
        <v>405</v>
      </c>
      <c r="Q247" s="4">
        <v>5.0000000000000001E-3</v>
      </c>
      <c r="R247" s="4">
        <v>1.7999999999999999E-2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1.2E-2</v>
      </c>
    </row>
    <row r="248" spans="1:26" x14ac:dyDescent="0.4">
      <c r="A248" t="s">
        <v>223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26" x14ac:dyDescent="0.4">
      <c r="A249" t="s">
        <v>213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26" x14ac:dyDescent="0.4">
      <c r="A250" t="s">
        <v>32</v>
      </c>
      <c r="B250">
        <v>36</v>
      </c>
      <c r="C250">
        <v>9</v>
      </c>
      <c r="D250">
        <v>36</v>
      </c>
      <c r="E250">
        <v>24</v>
      </c>
      <c r="F250">
        <v>63</v>
      </c>
      <c r="G250">
        <v>3</v>
      </c>
      <c r="H250">
        <v>12</v>
      </c>
      <c r="I250">
        <v>15</v>
      </c>
      <c r="J250">
        <v>39</v>
      </c>
      <c r="K250">
        <v>42</v>
      </c>
      <c r="L250">
        <v>69</v>
      </c>
      <c r="M250">
        <v>54</v>
      </c>
      <c r="N250">
        <v>75</v>
      </c>
      <c r="O250">
        <v>51</v>
      </c>
      <c r="P250">
        <v>15</v>
      </c>
    </row>
    <row r="251" spans="1:26" x14ac:dyDescent="0.4">
      <c r="A251" s="1" t="s">
        <v>462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1.2E-2</v>
      </c>
    </row>
    <row r="252" spans="1:26" x14ac:dyDescent="0.4">
      <c r="A252" t="s">
        <v>156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0</v>
      </c>
    </row>
    <row r="253" spans="1:26" x14ac:dyDescent="0.4">
      <c r="A253" t="s">
        <v>267</v>
      </c>
      <c r="B253">
        <v>120</v>
      </c>
      <c r="C253">
        <v>39</v>
      </c>
      <c r="D253">
        <v>114</v>
      </c>
      <c r="E253">
        <v>105</v>
      </c>
      <c r="F253">
        <v>102</v>
      </c>
      <c r="G253">
        <v>12</v>
      </c>
      <c r="H253">
        <v>36</v>
      </c>
      <c r="I253">
        <v>12</v>
      </c>
      <c r="J253">
        <v>105</v>
      </c>
      <c r="K253">
        <v>105</v>
      </c>
      <c r="L253">
        <v>138</v>
      </c>
      <c r="M253">
        <v>162</v>
      </c>
      <c r="N253">
        <v>174</v>
      </c>
      <c r="O253">
        <v>138</v>
      </c>
      <c r="P253">
        <v>57</v>
      </c>
    </row>
    <row r="254" spans="1:26" x14ac:dyDescent="0.4">
      <c r="A254" t="s">
        <v>326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26" x14ac:dyDescent="0.4">
      <c r="A255" t="s">
        <v>247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26" x14ac:dyDescent="0.4">
      <c r="A256" s="1" t="s">
        <v>431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0.06</v>
      </c>
      <c r="Z256" s="4">
        <v>0</v>
      </c>
    </row>
    <row r="257" spans="1:26" x14ac:dyDescent="0.4">
      <c r="A257" t="s">
        <v>475</v>
      </c>
      <c r="B257">
        <v>366</v>
      </c>
      <c r="C257">
        <v>105</v>
      </c>
      <c r="D257">
        <v>1014</v>
      </c>
      <c r="E257">
        <v>195</v>
      </c>
      <c r="F257">
        <v>267</v>
      </c>
      <c r="G257">
        <v>27</v>
      </c>
      <c r="H257">
        <v>45</v>
      </c>
      <c r="I257">
        <v>66</v>
      </c>
      <c r="J257">
        <v>807</v>
      </c>
      <c r="K257">
        <v>150</v>
      </c>
      <c r="L257">
        <v>408</v>
      </c>
      <c r="M257">
        <v>552</v>
      </c>
      <c r="N257">
        <v>1017</v>
      </c>
      <c r="O257">
        <v>549</v>
      </c>
      <c r="P257">
        <v>180</v>
      </c>
    </row>
    <row r="258" spans="1:26" x14ac:dyDescent="0.4">
      <c r="A258" s="1" t="s">
        <v>432</v>
      </c>
      <c r="Q258" s="4">
        <v>8.8000000000000005E-3</v>
      </c>
      <c r="R258" s="4">
        <v>1.4999999999999999E-2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0.4</v>
      </c>
      <c r="Y258" s="4">
        <v>0</v>
      </c>
      <c r="Z258" s="4">
        <v>0</v>
      </c>
    </row>
    <row r="259" spans="1:26" x14ac:dyDescent="0.4">
      <c r="A259" t="s">
        <v>317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26" x14ac:dyDescent="0.4">
      <c r="A260" t="s">
        <v>309</v>
      </c>
      <c r="B260">
        <v>0</v>
      </c>
      <c r="C260">
        <v>9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0</v>
      </c>
    </row>
    <row r="261" spans="1:26" x14ac:dyDescent="0.4">
      <c r="A261" t="s">
        <v>129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26" x14ac:dyDescent="0.4">
      <c r="A262" s="1" t="s">
        <v>459</v>
      </c>
      <c r="Q262" s="4">
        <v>4.0000000000000001E-3</v>
      </c>
      <c r="R262" s="4">
        <v>0.02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1:26" x14ac:dyDescent="0.4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26" x14ac:dyDescent="0.4">
      <c r="A264" s="1" t="s">
        <v>354</v>
      </c>
      <c r="Q264" s="4">
        <v>0</v>
      </c>
      <c r="R264" s="4">
        <v>0</v>
      </c>
      <c r="S264" s="4">
        <f>1/30</f>
        <v>3.3333333333333333E-2</v>
      </c>
      <c r="T264" s="4">
        <f>1/15</f>
        <v>6.6666666666666666E-2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 x14ac:dyDescent="0.4">
      <c r="A265" s="1" t="s">
        <v>367</v>
      </c>
      <c r="Q265" s="4">
        <v>0</v>
      </c>
      <c r="R265" s="4">
        <v>0</v>
      </c>
      <c r="S265" s="4">
        <f>1/22</f>
        <v>4.5454545454545456E-2</v>
      </c>
      <c r="T265" s="4">
        <f>1/15</f>
        <v>6.6666666666666666E-2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1:26" x14ac:dyDescent="0.4">
      <c r="A266" s="1" t="s">
        <v>355</v>
      </c>
      <c r="Q266" s="4">
        <v>0</v>
      </c>
      <c r="R266" s="4">
        <v>0</v>
      </c>
      <c r="S266" s="4">
        <f>1/30</f>
        <v>3.3333333333333333E-2</v>
      </c>
      <c r="T266" s="4">
        <f>1/30</f>
        <v>3.3333333333333333E-2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 x14ac:dyDescent="0.4">
      <c r="A267" s="1" t="s">
        <v>370</v>
      </c>
      <c r="Q267" s="4">
        <v>0</v>
      </c>
      <c r="R267" s="4">
        <v>0</v>
      </c>
      <c r="S267" s="4">
        <f>1/20</f>
        <v>0.05</v>
      </c>
      <c r="T267" s="4">
        <f>1/20</f>
        <v>0.05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1:26" x14ac:dyDescent="0.4">
      <c r="A268" s="1" t="s">
        <v>370</v>
      </c>
      <c r="Q268" s="4">
        <v>0</v>
      </c>
      <c r="R268" s="4">
        <v>0</v>
      </c>
      <c r="S268" s="4">
        <v>0</v>
      </c>
      <c r="T268" s="4">
        <v>0</v>
      </c>
      <c r="U268" s="4">
        <v>1.2</v>
      </c>
      <c r="V268" s="4">
        <v>0.8</v>
      </c>
      <c r="W268" s="4">
        <v>0</v>
      </c>
      <c r="X268" s="4">
        <v>0</v>
      </c>
      <c r="Y268" s="4">
        <v>0</v>
      </c>
      <c r="Z268" s="4">
        <v>0</v>
      </c>
    </row>
    <row r="269" spans="1:26" x14ac:dyDescent="0.4">
      <c r="A269" s="1" t="s">
        <v>410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0.01</v>
      </c>
    </row>
    <row r="270" spans="1:26" x14ac:dyDescent="0.4">
      <c r="A270" t="s">
        <v>241</v>
      </c>
      <c r="B270">
        <v>6</v>
      </c>
      <c r="C270">
        <v>0</v>
      </c>
      <c r="D270">
        <v>6</v>
      </c>
      <c r="E270">
        <v>0</v>
      </c>
      <c r="F270">
        <v>3</v>
      </c>
      <c r="G270">
        <v>3</v>
      </c>
      <c r="H270">
        <v>3</v>
      </c>
      <c r="I270">
        <v>0</v>
      </c>
      <c r="J270">
        <v>6</v>
      </c>
      <c r="K270">
        <v>6</v>
      </c>
      <c r="L270">
        <v>6</v>
      </c>
      <c r="M270">
        <v>6</v>
      </c>
      <c r="N270">
        <v>6</v>
      </c>
      <c r="O270">
        <v>6</v>
      </c>
      <c r="P270">
        <v>0</v>
      </c>
    </row>
    <row r="271" spans="1:26" x14ac:dyDescent="0.4">
      <c r="A271" t="s">
        <v>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26" x14ac:dyDescent="0.4">
      <c r="A272" t="s">
        <v>185</v>
      </c>
      <c r="B272">
        <v>0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26" x14ac:dyDescent="0.4">
      <c r="A273" t="s">
        <v>329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26" x14ac:dyDescent="0.4">
      <c r="A274" t="s">
        <v>107</v>
      </c>
      <c r="B274">
        <v>21</v>
      </c>
      <c r="C274">
        <v>12</v>
      </c>
      <c r="D274">
        <v>36</v>
      </c>
      <c r="E274">
        <v>36</v>
      </c>
      <c r="F274">
        <v>45</v>
      </c>
      <c r="G274">
        <v>6</v>
      </c>
      <c r="H274">
        <v>18</v>
      </c>
      <c r="I274">
        <v>0</v>
      </c>
      <c r="J274">
        <v>39</v>
      </c>
      <c r="K274">
        <v>36</v>
      </c>
      <c r="L274">
        <v>69</v>
      </c>
      <c r="M274">
        <v>57</v>
      </c>
      <c r="N274">
        <v>66</v>
      </c>
      <c r="O274">
        <v>63</v>
      </c>
      <c r="P274">
        <v>12</v>
      </c>
    </row>
    <row r="275" spans="1:26" x14ac:dyDescent="0.4">
      <c r="A275" t="s">
        <v>265</v>
      </c>
      <c r="B275">
        <v>0</v>
      </c>
      <c r="C275">
        <v>12</v>
      </c>
      <c r="D275">
        <v>18</v>
      </c>
      <c r="E275">
        <v>18</v>
      </c>
      <c r="F275">
        <v>12</v>
      </c>
      <c r="G275">
        <v>3</v>
      </c>
      <c r="H275">
        <v>12</v>
      </c>
      <c r="I275">
        <v>0</v>
      </c>
      <c r="J275">
        <v>30</v>
      </c>
      <c r="K275">
        <v>18</v>
      </c>
      <c r="L275">
        <v>30</v>
      </c>
      <c r="M275">
        <v>21</v>
      </c>
      <c r="N275">
        <v>24</v>
      </c>
      <c r="O275">
        <v>21</v>
      </c>
      <c r="P275">
        <v>9</v>
      </c>
    </row>
    <row r="276" spans="1:26" x14ac:dyDescent="0.4">
      <c r="A276" t="s">
        <v>216</v>
      </c>
      <c r="B276">
        <v>12</v>
      </c>
      <c r="C276">
        <v>6</v>
      </c>
      <c r="D276">
        <v>9</v>
      </c>
      <c r="E276">
        <v>6</v>
      </c>
      <c r="F276">
        <v>12</v>
      </c>
      <c r="G276">
        <v>3</v>
      </c>
      <c r="H276">
        <v>3</v>
      </c>
      <c r="I276">
        <v>0</v>
      </c>
      <c r="J276">
        <v>12</v>
      </c>
      <c r="K276">
        <v>12</v>
      </c>
      <c r="L276">
        <v>12</v>
      </c>
      <c r="M276">
        <v>12</v>
      </c>
      <c r="N276">
        <v>12</v>
      </c>
      <c r="O276">
        <v>18</v>
      </c>
      <c r="P276">
        <v>0</v>
      </c>
    </row>
    <row r="277" spans="1:26" x14ac:dyDescent="0.4">
      <c r="A277" t="s">
        <v>301</v>
      </c>
      <c r="B277">
        <v>0</v>
      </c>
      <c r="C277">
        <v>0</v>
      </c>
      <c r="D277">
        <v>0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3</v>
      </c>
      <c r="L277">
        <v>0</v>
      </c>
      <c r="M277">
        <v>3</v>
      </c>
      <c r="N277">
        <v>3</v>
      </c>
      <c r="O277">
        <v>6</v>
      </c>
      <c r="P277">
        <v>0</v>
      </c>
    </row>
    <row r="278" spans="1:26" x14ac:dyDescent="0.4">
      <c r="A278" t="s">
        <v>204</v>
      </c>
      <c r="B278">
        <v>15</v>
      </c>
      <c r="C278">
        <v>9</v>
      </c>
      <c r="D278">
        <v>18</v>
      </c>
      <c r="E278">
        <v>12</v>
      </c>
      <c r="F278">
        <v>9</v>
      </c>
      <c r="G278">
        <v>6</v>
      </c>
      <c r="H278">
        <v>15</v>
      </c>
      <c r="I278">
        <v>0</v>
      </c>
      <c r="J278">
        <v>21</v>
      </c>
      <c r="K278">
        <v>15</v>
      </c>
      <c r="L278">
        <v>18</v>
      </c>
      <c r="M278">
        <v>27</v>
      </c>
      <c r="N278">
        <v>33</v>
      </c>
      <c r="O278">
        <v>30</v>
      </c>
      <c r="P278">
        <v>0</v>
      </c>
    </row>
    <row r="279" spans="1:26" x14ac:dyDescent="0.4">
      <c r="A279" t="s">
        <v>280</v>
      </c>
      <c r="B279">
        <v>0</v>
      </c>
      <c r="C279">
        <v>3</v>
      </c>
      <c r="D279">
        <v>0</v>
      </c>
      <c r="E279">
        <v>3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</v>
      </c>
      <c r="N279">
        <v>18</v>
      </c>
      <c r="O279">
        <v>0</v>
      </c>
      <c r="P279">
        <v>0</v>
      </c>
    </row>
    <row r="280" spans="1:26" x14ac:dyDescent="0.4">
      <c r="A280" s="1" t="s">
        <v>392</v>
      </c>
      <c r="Q280" s="4">
        <v>1.2E-2</v>
      </c>
      <c r="R280" s="4">
        <v>2.1999999999999999E-2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1:26" x14ac:dyDescent="0.4">
      <c r="A281" t="s">
        <v>155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>
        <v>0</v>
      </c>
      <c r="P281">
        <v>0</v>
      </c>
    </row>
    <row r="282" spans="1:26" x14ac:dyDescent="0.4">
      <c r="A282" t="s">
        <v>252</v>
      </c>
      <c r="B282">
        <v>93</v>
      </c>
      <c r="C282">
        <v>27</v>
      </c>
      <c r="D282">
        <v>93</v>
      </c>
      <c r="E282">
        <v>111</v>
      </c>
      <c r="F282">
        <v>81</v>
      </c>
      <c r="G282">
        <v>24</v>
      </c>
      <c r="H282">
        <v>36</v>
      </c>
      <c r="I282">
        <v>24</v>
      </c>
      <c r="J282">
        <v>156</v>
      </c>
      <c r="K282">
        <v>93</v>
      </c>
      <c r="L282">
        <v>135</v>
      </c>
      <c r="M282">
        <v>93</v>
      </c>
      <c r="N282">
        <v>129</v>
      </c>
      <c r="O282">
        <v>162</v>
      </c>
      <c r="P282">
        <v>27</v>
      </c>
    </row>
    <row r="283" spans="1:26" x14ac:dyDescent="0.4">
      <c r="A283" t="s">
        <v>293</v>
      </c>
      <c r="B283">
        <v>126</v>
      </c>
      <c r="C283">
        <v>21</v>
      </c>
      <c r="D283">
        <v>123</v>
      </c>
      <c r="E283">
        <v>108</v>
      </c>
      <c r="F283">
        <v>99</v>
      </c>
      <c r="G283">
        <v>12</v>
      </c>
      <c r="H283">
        <v>39</v>
      </c>
      <c r="I283">
        <v>18</v>
      </c>
      <c r="J283">
        <v>129</v>
      </c>
      <c r="K283">
        <v>78</v>
      </c>
      <c r="L283">
        <v>138</v>
      </c>
      <c r="M283">
        <v>354</v>
      </c>
      <c r="N283">
        <v>330</v>
      </c>
      <c r="O283">
        <v>222</v>
      </c>
      <c r="P283">
        <v>69</v>
      </c>
    </row>
    <row r="284" spans="1:26" x14ac:dyDescent="0.4">
      <c r="A284" s="1" t="s">
        <v>433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4</v>
      </c>
      <c r="X284" s="4">
        <v>0</v>
      </c>
      <c r="Y284" s="4">
        <v>0</v>
      </c>
      <c r="Z284" s="4">
        <v>0</v>
      </c>
    </row>
    <row r="285" spans="1:26" x14ac:dyDescent="0.4">
      <c r="A285" t="s">
        <v>194</v>
      </c>
      <c r="B285">
        <v>0</v>
      </c>
      <c r="C285">
        <v>0</v>
      </c>
      <c r="D285">
        <v>0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26" x14ac:dyDescent="0.4">
      <c r="A286" t="s">
        <v>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</row>
    <row r="287" spans="1:26" x14ac:dyDescent="0.4">
      <c r="A287" t="s">
        <v>106</v>
      </c>
      <c r="B287">
        <v>108</v>
      </c>
      <c r="C287">
        <v>69</v>
      </c>
      <c r="D287">
        <v>81</v>
      </c>
      <c r="E287">
        <v>84</v>
      </c>
      <c r="F287">
        <v>51</v>
      </c>
      <c r="G287">
        <v>9</v>
      </c>
      <c r="H287">
        <v>30</v>
      </c>
      <c r="I287">
        <v>18</v>
      </c>
      <c r="J287">
        <v>102</v>
      </c>
      <c r="K287">
        <v>72</v>
      </c>
      <c r="L287">
        <v>123</v>
      </c>
      <c r="M287">
        <v>294</v>
      </c>
      <c r="N287">
        <v>528</v>
      </c>
      <c r="O287">
        <v>174</v>
      </c>
      <c r="P287">
        <v>111</v>
      </c>
    </row>
    <row r="288" spans="1:26" x14ac:dyDescent="0.4">
      <c r="A288" s="1" t="s">
        <v>358</v>
      </c>
      <c r="Q288" s="4">
        <v>0</v>
      </c>
      <c r="R288" s="4">
        <v>0</v>
      </c>
      <c r="S288" s="4">
        <f>1/25</f>
        <v>0.04</v>
      </c>
      <c r="T288" s="4">
        <f>1/5</f>
        <v>0.2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1:26" x14ac:dyDescent="0.4">
      <c r="A289" s="1" t="s">
        <v>359</v>
      </c>
      <c r="Q289" s="4">
        <v>0</v>
      </c>
      <c r="R289" s="4">
        <v>0</v>
      </c>
      <c r="S289" s="4">
        <f>1/25</f>
        <v>0.04</v>
      </c>
      <c r="T289" s="4">
        <f>1/25</f>
        <v>0.04</v>
      </c>
      <c r="U289" s="4">
        <v>0</v>
      </c>
      <c r="V289" s="4">
        <v>0</v>
      </c>
      <c r="W289" s="4">
        <v>4</v>
      </c>
      <c r="X289" s="4">
        <v>0</v>
      </c>
      <c r="Y289" s="4">
        <v>0</v>
      </c>
      <c r="Z289" s="4">
        <v>0</v>
      </c>
    </row>
    <row r="290" spans="1:26" x14ac:dyDescent="0.4">
      <c r="A290" s="1" t="s">
        <v>351</v>
      </c>
      <c r="Q290" s="4">
        <v>0</v>
      </c>
      <c r="R290" s="4">
        <v>0</v>
      </c>
      <c r="S290" s="4">
        <f>1/30</f>
        <v>3.3333333333333333E-2</v>
      </c>
      <c r="T290" s="4">
        <f>1/20</f>
        <v>0.05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1:26" x14ac:dyDescent="0.4">
      <c r="A291" t="s">
        <v>118</v>
      </c>
      <c r="B291">
        <v>0</v>
      </c>
      <c r="C291">
        <v>6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24</v>
      </c>
      <c r="N291">
        <v>27</v>
      </c>
      <c r="O291">
        <v>0</v>
      </c>
      <c r="P291">
        <v>0</v>
      </c>
    </row>
    <row r="292" spans="1:26" x14ac:dyDescent="0.4">
      <c r="A292" t="s">
        <v>264</v>
      </c>
      <c r="B292">
        <v>0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>
        <v>0</v>
      </c>
      <c r="P292">
        <v>3</v>
      </c>
    </row>
    <row r="293" spans="1:26" x14ac:dyDescent="0.4">
      <c r="A293" t="s">
        <v>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26" x14ac:dyDescent="0.4">
      <c r="A294" s="1" t="s">
        <v>371</v>
      </c>
      <c r="Q294" s="4">
        <v>0</v>
      </c>
      <c r="R294" s="4">
        <v>0</v>
      </c>
      <c r="S294" s="4">
        <f>1/20</f>
        <v>0.05</v>
      </c>
      <c r="T294" s="4">
        <f>1/10</f>
        <v>0.1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1:26" x14ac:dyDescent="0.4">
      <c r="A295" s="1" t="s">
        <v>350</v>
      </c>
      <c r="Q295" s="4">
        <v>0</v>
      </c>
      <c r="R295" s="4">
        <v>0</v>
      </c>
      <c r="S295" s="4">
        <f>1/30</f>
        <v>3.3333333333333333E-2</v>
      </c>
      <c r="T295" s="4">
        <f>1/25</f>
        <v>0.04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1:26" x14ac:dyDescent="0.4">
      <c r="A296" t="s">
        <v>306</v>
      </c>
      <c r="B296">
        <v>54</v>
      </c>
      <c r="C296">
        <v>30</v>
      </c>
      <c r="D296">
        <v>87</v>
      </c>
      <c r="E296">
        <v>60</v>
      </c>
      <c r="F296">
        <v>63</v>
      </c>
      <c r="G296">
        <v>12</v>
      </c>
      <c r="H296">
        <v>33</v>
      </c>
      <c r="I296">
        <v>12</v>
      </c>
      <c r="J296">
        <v>75</v>
      </c>
      <c r="K296">
        <v>78</v>
      </c>
      <c r="L296">
        <v>75</v>
      </c>
      <c r="M296">
        <v>96</v>
      </c>
      <c r="N296">
        <v>99</v>
      </c>
      <c r="O296">
        <v>78</v>
      </c>
      <c r="P296">
        <v>30</v>
      </c>
    </row>
    <row r="297" spans="1:26" x14ac:dyDescent="0.4">
      <c r="A297" t="s">
        <v>162</v>
      </c>
      <c r="B297">
        <v>6</v>
      </c>
      <c r="C297">
        <v>9</v>
      </c>
      <c r="D297">
        <v>15</v>
      </c>
      <c r="E297">
        <v>3</v>
      </c>
      <c r="F297">
        <v>0</v>
      </c>
      <c r="G297">
        <v>0</v>
      </c>
      <c r="H297">
        <v>3</v>
      </c>
      <c r="I297">
        <v>0</v>
      </c>
      <c r="J297">
        <v>9</v>
      </c>
      <c r="K297">
        <v>3</v>
      </c>
      <c r="L297">
        <v>3</v>
      </c>
      <c r="M297">
        <v>12</v>
      </c>
      <c r="N297">
        <v>15</v>
      </c>
      <c r="O297">
        <v>18</v>
      </c>
      <c r="P297">
        <v>0</v>
      </c>
    </row>
    <row r="298" spans="1:26" x14ac:dyDescent="0.4">
      <c r="A298" t="s">
        <v>191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26" x14ac:dyDescent="0.4">
      <c r="A299" t="s">
        <v>169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26" x14ac:dyDescent="0.4">
      <c r="A300" t="s">
        <v>100</v>
      </c>
      <c r="B300">
        <v>21</v>
      </c>
      <c r="C300">
        <v>9</v>
      </c>
      <c r="D300">
        <v>27</v>
      </c>
      <c r="E300">
        <v>18</v>
      </c>
      <c r="F300">
        <v>15</v>
      </c>
      <c r="G300">
        <v>0</v>
      </c>
      <c r="H300">
        <v>0</v>
      </c>
      <c r="I300">
        <v>0</v>
      </c>
      <c r="J300">
        <v>15</v>
      </c>
      <c r="K300">
        <v>21</v>
      </c>
      <c r="L300">
        <v>27</v>
      </c>
      <c r="M300">
        <v>24</v>
      </c>
      <c r="N300">
        <v>30</v>
      </c>
      <c r="O300">
        <v>18</v>
      </c>
      <c r="P300">
        <v>21</v>
      </c>
    </row>
    <row r="301" spans="1:26" x14ac:dyDescent="0.4">
      <c r="A301" t="s">
        <v>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26" x14ac:dyDescent="0.4">
      <c r="A302" t="s">
        <v>332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26" x14ac:dyDescent="0.4">
      <c r="A303" t="s">
        <v>339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26" x14ac:dyDescent="0.4">
      <c r="A304" t="s">
        <v>287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26" x14ac:dyDescent="0.4">
      <c r="A305" t="s">
        <v>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26" x14ac:dyDescent="0.4">
      <c r="A306" t="s">
        <v>310</v>
      </c>
      <c r="B306">
        <v>66</v>
      </c>
      <c r="C306">
        <v>39</v>
      </c>
      <c r="D306">
        <v>90</v>
      </c>
      <c r="E306">
        <v>87</v>
      </c>
      <c r="F306">
        <v>69</v>
      </c>
      <c r="G306">
        <v>12</v>
      </c>
      <c r="H306">
        <v>36</v>
      </c>
      <c r="I306">
        <v>27</v>
      </c>
      <c r="J306">
        <v>81</v>
      </c>
      <c r="K306">
        <v>84</v>
      </c>
      <c r="L306">
        <v>99</v>
      </c>
      <c r="M306">
        <v>153</v>
      </c>
      <c r="N306">
        <v>159</v>
      </c>
      <c r="O306">
        <v>90</v>
      </c>
      <c r="P306">
        <v>39</v>
      </c>
    </row>
    <row r="307" spans="1:26" x14ac:dyDescent="0.4">
      <c r="A307" s="1" t="s">
        <v>384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/>
      <c r="Z307" s="4">
        <v>0</v>
      </c>
    </row>
    <row r="308" spans="1:26" x14ac:dyDescent="0.4">
      <c r="A308" t="s">
        <v>179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26" x14ac:dyDescent="0.4">
      <c r="A309" t="s">
        <v>58</v>
      </c>
      <c r="B309">
        <v>75</v>
      </c>
      <c r="C309">
        <v>117</v>
      </c>
      <c r="D309">
        <v>99</v>
      </c>
      <c r="E309">
        <v>114</v>
      </c>
      <c r="F309">
        <v>33</v>
      </c>
      <c r="G309">
        <v>12</v>
      </c>
      <c r="H309">
        <v>30</v>
      </c>
      <c r="I309">
        <v>6</v>
      </c>
      <c r="J309">
        <v>99</v>
      </c>
      <c r="K309">
        <v>36</v>
      </c>
      <c r="L309">
        <v>90</v>
      </c>
      <c r="M309">
        <v>240</v>
      </c>
      <c r="N309">
        <v>252</v>
      </c>
      <c r="O309">
        <v>105</v>
      </c>
      <c r="P309">
        <v>96</v>
      </c>
    </row>
    <row r="310" spans="1:26" x14ac:dyDescent="0.4">
      <c r="A310" t="s">
        <v>38</v>
      </c>
      <c r="B310">
        <v>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21</v>
      </c>
      <c r="N310">
        <v>21</v>
      </c>
      <c r="O310">
        <v>0</v>
      </c>
      <c r="P310">
        <v>0</v>
      </c>
    </row>
    <row r="311" spans="1:26" x14ac:dyDescent="0.4">
      <c r="A311" s="1" t="s">
        <v>395</v>
      </c>
      <c r="Q311" s="4">
        <v>0.01</v>
      </c>
      <c r="R311" s="4">
        <v>2.1999999999999999E-2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1:26" x14ac:dyDescent="0.4">
      <c r="A312" t="s">
        <v>104</v>
      </c>
      <c r="B312">
        <v>12</v>
      </c>
      <c r="C312">
        <v>0</v>
      </c>
      <c r="D312">
        <v>3</v>
      </c>
      <c r="E312">
        <v>18</v>
      </c>
      <c r="F312">
        <v>3</v>
      </c>
      <c r="G312">
        <v>0</v>
      </c>
      <c r="H312">
        <v>0</v>
      </c>
      <c r="I312">
        <v>0</v>
      </c>
      <c r="J312">
        <v>9</v>
      </c>
      <c r="K312">
        <v>3</v>
      </c>
      <c r="L312">
        <v>9</v>
      </c>
      <c r="M312">
        <v>39</v>
      </c>
      <c r="N312">
        <v>60</v>
      </c>
      <c r="O312">
        <v>21</v>
      </c>
      <c r="P312">
        <v>3</v>
      </c>
    </row>
    <row r="313" spans="1:26" x14ac:dyDescent="0.4">
      <c r="A313" t="s">
        <v>111</v>
      </c>
      <c r="B313">
        <v>0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3</v>
      </c>
      <c r="O313">
        <v>0</v>
      </c>
      <c r="P313">
        <v>3</v>
      </c>
    </row>
    <row r="314" spans="1:26" x14ac:dyDescent="0.4">
      <c r="A314" s="1" t="s">
        <v>436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6</v>
      </c>
      <c r="X314" s="4">
        <v>0</v>
      </c>
      <c r="Y314" s="4">
        <v>0</v>
      </c>
      <c r="Z314" s="4">
        <v>0</v>
      </c>
    </row>
    <row r="315" spans="1:26" x14ac:dyDescent="0.4">
      <c r="A315" s="1" t="s">
        <v>437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0.01</v>
      </c>
    </row>
    <row r="316" spans="1:26" x14ac:dyDescent="0.4">
      <c r="A316" s="1" t="s">
        <v>365</v>
      </c>
      <c r="Q316" s="4">
        <v>0</v>
      </c>
      <c r="R316" s="4">
        <v>0</v>
      </c>
      <c r="S316" s="4">
        <f>1/22</f>
        <v>4.5454545454545456E-2</v>
      </c>
      <c r="T316" s="4">
        <f>1/11</f>
        <v>9.0909090909090912E-2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1:26" x14ac:dyDescent="0.4">
      <c r="A317" s="1" t="s">
        <v>349</v>
      </c>
      <c r="Q317" s="4">
        <v>0</v>
      </c>
      <c r="R317" s="4">
        <v>0</v>
      </c>
      <c r="S317" s="4">
        <f>1/30</f>
        <v>3.3333333333333333E-2</v>
      </c>
      <c r="T317" s="4">
        <f>1/23</f>
        <v>4.3478260869565216E-2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1:26" x14ac:dyDescent="0.4">
      <c r="A318" s="1" t="s">
        <v>357</v>
      </c>
      <c r="Q318" s="4">
        <v>0</v>
      </c>
      <c r="R318" s="4">
        <v>0</v>
      </c>
      <c r="S318" s="4">
        <f>1/30</f>
        <v>3.3333333333333333E-2</v>
      </c>
      <c r="T318" s="4">
        <f>1/30</f>
        <v>3.3333333333333333E-2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1:26" x14ac:dyDescent="0.4">
      <c r="A319" t="s">
        <v>227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26" x14ac:dyDescent="0.4">
      <c r="A320" t="s">
        <v>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26" x14ac:dyDescent="0.4">
      <c r="A321" t="s">
        <v>228</v>
      </c>
      <c r="B321">
        <v>60</v>
      </c>
      <c r="C321">
        <v>27</v>
      </c>
      <c r="D321">
        <v>90</v>
      </c>
      <c r="E321">
        <v>75</v>
      </c>
      <c r="F321">
        <v>63</v>
      </c>
      <c r="G321">
        <v>15</v>
      </c>
      <c r="H321">
        <v>36</v>
      </c>
      <c r="I321">
        <v>6</v>
      </c>
      <c r="J321">
        <v>78</v>
      </c>
      <c r="K321">
        <v>84</v>
      </c>
      <c r="L321">
        <v>84</v>
      </c>
      <c r="M321">
        <v>87</v>
      </c>
      <c r="N321">
        <v>90</v>
      </c>
      <c r="O321">
        <v>90</v>
      </c>
      <c r="P321">
        <v>39</v>
      </c>
    </row>
    <row r="322" spans="1:26" x14ac:dyDescent="0.4">
      <c r="A322" t="s">
        <v>334</v>
      </c>
      <c r="B322">
        <v>288</v>
      </c>
      <c r="C322">
        <v>177</v>
      </c>
      <c r="D322">
        <v>384</v>
      </c>
      <c r="E322">
        <v>411</v>
      </c>
      <c r="F322">
        <v>279</v>
      </c>
      <c r="G322">
        <v>36</v>
      </c>
      <c r="H322">
        <v>123</v>
      </c>
      <c r="I322">
        <v>42</v>
      </c>
      <c r="J322">
        <v>411</v>
      </c>
      <c r="K322">
        <v>147</v>
      </c>
      <c r="L322">
        <v>435</v>
      </c>
      <c r="M322">
        <v>381</v>
      </c>
      <c r="N322">
        <v>411</v>
      </c>
      <c r="O322">
        <v>516</v>
      </c>
      <c r="P322">
        <v>189</v>
      </c>
    </row>
    <row r="323" spans="1:26" x14ac:dyDescent="0.4">
      <c r="A323" t="s">
        <v>180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26" x14ac:dyDescent="0.4">
      <c r="A324" t="s">
        <v>222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26" x14ac:dyDescent="0.4">
      <c r="A325" s="1" t="s">
        <v>443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0.01</v>
      </c>
    </row>
    <row r="326" spans="1:26" x14ac:dyDescent="0.4">
      <c r="A326" s="1" t="s">
        <v>411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1.2E-2</v>
      </c>
    </row>
    <row r="327" spans="1:26" x14ac:dyDescent="0.4">
      <c r="A327" t="s">
        <v>51</v>
      </c>
      <c r="B327">
        <v>513</v>
      </c>
      <c r="C327">
        <v>108</v>
      </c>
      <c r="D327">
        <v>717</v>
      </c>
      <c r="E327">
        <v>330</v>
      </c>
      <c r="F327">
        <v>291</v>
      </c>
      <c r="G327">
        <v>39</v>
      </c>
      <c r="H327">
        <v>81</v>
      </c>
      <c r="I327">
        <v>51</v>
      </c>
      <c r="J327">
        <v>900</v>
      </c>
      <c r="K327">
        <v>189</v>
      </c>
      <c r="L327">
        <v>585</v>
      </c>
      <c r="M327">
        <v>1008</v>
      </c>
      <c r="N327">
        <v>1326</v>
      </c>
      <c r="O327">
        <v>576</v>
      </c>
      <c r="P327">
        <v>279</v>
      </c>
    </row>
    <row r="328" spans="1:26" x14ac:dyDescent="0.4">
      <c r="A328" s="1" t="s">
        <v>456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2.1000000000000001E-2</v>
      </c>
      <c r="Z328" s="4">
        <v>0</v>
      </c>
    </row>
    <row r="329" spans="1:26" x14ac:dyDescent="0.4">
      <c r="A329" t="s">
        <v>258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26" x14ac:dyDescent="0.4">
      <c r="A330" t="s">
        <v>256</v>
      </c>
      <c r="B330">
        <v>9</v>
      </c>
      <c r="C330">
        <v>0</v>
      </c>
      <c r="D330">
        <v>6</v>
      </c>
      <c r="E330">
        <v>6</v>
      </c>
      <c r="F330">
        <v>3</v>
      </c>
      <c r="G330">
        <v>0</v>
      </c>
      <c r="H330">
        <v>3</v>
      </c>
      <c r="I330">
        <v>0</v>
      </c>
      <c r="J330">
        <v>6</v>
      </c>
      <c r="K330">
        <v>0</v>
      </c>
      <c r="L330">
        <v>3</v>
      </c>
      <c r="M330">
        <v>12</v>
      </c>
      <c r="N330">
        <v>6</v>
      </c>
      <c r="O330">
        <v>9</v>
      </c>
      <c r="P330">
        <v>0</v>
      </c>
    </row>
    <row r="331" spans="1:26" x14ac:dyDescent="0.4">
      <c r="A331" t="s">
        <v>333</v>
      </c>
      <c r="B331">
        <v>9</v>
      </c>
      <c r="C331">
        <v>3</v>
      </c>
      <c r="D331">
        <v>9</v>
      </c>
      <c r="E331">
        <v>9</v>
      </c>
      <c r="F331">
        <v>6</v>
      </c>
      <c r="G331">
        <v>0</v>
      </c>
      <c r="H331">
        <v>3</v>
      </c>
      <c r="I331">
        <v>6</v>
      </c>
      <c r="J331">
        <v>27</v>
      </c>
      <c r="K331">
        <v>6</v>
      </c>
      <c r="L331">
        <v>21</v>
      </c>
      <c r="M331">
        <v>18</v>
      </c>
      <c r="N331">
        <v>12</v>
      </c>
      <c r="O331">
        <v>15</v>
      </c>
      <c r="P331">
        <v>9</v>
      </c>
    </row>
    <row r="332" spans="1:26" x14ac:dyDescent="0.4">
      <c r="A332" t="s">
        <v>187</v>
      </c>
      <c r="B332">
        <v>36</v>
      </c>
      <c r="C332">
        <v>21</v>
      </c>
      <c r="D332">
        <v>33</v>
      </c>
      <c r="E332">
        <v>48</v>
      </c>
      <c r="F332">
        <v>30</v>
      </c>
      <c r="G332">
        <v>15</v>
      </c>
      <c r="H332">
        <v>21</v>
      </c>
      <c r="I332">
        <v>3</v>
      </c>
      <c r="J332">
        <v>60</v>
      </c>
      <c r="K332">
        <v>30</v>
      </c>
      <c r="L332">
        <v>36</v>
      </c>
      <c r="M332">
        <v>42</v>
      </c>
      <c r="N332">
        <v>42</v>
      </c>
      <c r="O332">
        <v>60</v>
      </c>
      <c r="P332">
        <v>3</v>
      </c>
    </row>
    <row r="333" spans="1:26" x14ac:dyDescent="0.4">
      <c r="A333" t="s">
        <v>237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26" x14ac:dyDescent="0.4">
      <c r="A334" t="s">
        <v>298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26" x14ac:dyDescent="0.4">
      <c r="A335" t="s">
        <v>67</v>
      </c>
      <c r="B335">
        <v>21</v>
      </c>
      <c r="C335">
        <v>15</v>
      </c>
      <c r="D335">
        <v>39</v>
      </c>
      <c r="E335">
        <v>33</v>
      </c>
      <c r="F335">
        <v>33</v>
      </c>
      <c r="G335">
        <v>0</v>
      </c>
      <c r="H335">
        <v>12</v>
      </c>
      <c r="I335">
        <v>3</v>
      </c>
      <c r="J335">
        <v>30</v>
      </c>
      <c r="K335">
        <v>39</v>
      </c>
      <c r="L335">
        <v>39</v>
      </c>
      <c r="M335">
        <v>36</v>
      </c>
      <c r="N335">
        <v>36</v>
      </c>
      <c r="O335">
        <v>33</v>
      </c>
      <c r="P335">
        <v>27</v>
      </c>
    </row>
    <row r="336" spans="1:26" x14ac:dyDescent="0.4">
      <c r="A336" t="s">
        <v>268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26" x14ac:dyDescent="0.4">
      <c r="A337" t="s">
        <v>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26" x14ac:dyDescent="0.4">
      <c r="A338" t="s">
        <v>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3</v>
      </c>
      <c r="M338">
        <v>12</v>
      </c>
      <c r="N338">
        <v>18</v>
      </c>
      <c r="O338">
        <v>3</v>
      </c>
      <c r="P338">
        <v>9</v>
      </c>
    </row>
    <row r="339" spans="1:26" x14ac:dyDescent="0.4">
      <c r="A339" s="1" t="s">
        <v>444</v>
      </c>
      <c r="Q339" s="4">
        <v>7.0000000000000001E-3</v>
      </c>
      <c r="R339" s="4">
        <v>7.0000000000000001E-3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1:26" x14ac:dyDescent="0.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26" x14ac:dyDescent="0.4">
      <c r="A341" t="s">
        <v>34</v>
      </c>
      <c r="B341">
        <v>54</v>
      </c>
      <c r="C341">
        <v>24</v>
      </c>
      <c r="D341">
        <v>78</v>
      </c>
      <c r="E341">
        <v>63</v>
      </c>
      <c r="F341">
        <v>63</v>
      </c>
      <c r="G341">
        <v>15</v>
      </c>
      <c r="H341">
        <v>33</v>
      </c>
      <c r="I341">
        <v>12</v>
      </c>
      <c r="J341">
        <v>75</v>
      </c>
      <c r="K341">
        <v>81</v>
      </c>
      <c r="L341">
        <v>78</v>
      </c>
      <c r="M341">
        <v>78</v>
      </c>
      <c r="N341">
        <v>75</v>
      </c>
      <c r="O341">
        <v>72</v>
      </c>
      <c r="P341">
        <v>33</v>
      </c>
    </row>
    <row r="342" spans="1:26" x14ac:dyDescent="0.4">
      <c r="A342" t="s">
        <v>305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26" x14ac:dyDescent="0.4">
      <c r="A343" t="s">
        <v>239</v>
      </c>
      <c r="B343">
        <v>6</v>
      </c>
      <c r="C343">
        <v>9</v>
      </c>
      <c r="D343">
        <v>21</v>
      </c>
      <c r="E343">
        <v>18</v>
      </c>
      <c r="F343">
        <v>33</v>
      </c>
      <c r="G343">
        <v>3</v>
      </c>
      <c r="H343">
        <v>12</v>
      </c>
      <c r="I343">
        <v>12</v>
      </c>
      <c r="J343">
        <v>15</v>
      </c>
      <c r="K343">
        <v>24</v>
      </c>
      <c r="L343">
        <v>15</v>
      </c>
      <c r="M343">
        <v>21</v>
      </c>
      <c r="N343">
        <v>21</v>
      </c>
      <c r="O343">
        <v>27</v>
      </c>
      <c r="P343">
        <v>9</v>
      </c>
    </row>
    <row r="344" spans="1:26" x14ac:dyDescent="0.4">
      <c r="A344" t="s">
        <v>311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26" x14ac:dyDescent="0.4">
      <c r="A345" t="s">
        <v>325</v>
      </c>
      <c r="B345">
        <v>9</v>
      </c>
      <c r="C345">
        <v>6</v>
      </c>
      <c r="D345">
        <v>12</v>
      </c>
      <c r="E345">
        <v>6</v>
      </c>
      <c r="F345">
        <v>0</v>
      </c>
      <c r="G345">
        <v>0</v>
      </c>
      <c r="H345">
        <v>6</v>
      </c>
      <c r="I345">
        <v>0</v>
      </c>
      <c r="J345">
        <v>0</v>
      </c>
      <c r="K345">
        <v>3</v>
      </c>
      <c r="L345">
        <v>15</v>
      </c>
      <c r="M345">
        <v>6</v>
      </c>
      <c r="N345">
        <v>12</v>
      </c>
      <c r="O345">
        <v>3</v>
      </c>
      <c r="P345">
        <v>3</v>
      </c>
    </row>
    <row r="346" spans="1:26" x14ac:dyDescent="0.4">
      <c r="A346" s="1" t="s">
        <v>346</v>
      </c>
    </row>
    <row r="347" spans="1:26" x14ac:dyDescent="0.4">
      <c r="A347" t="s">
        <v>150</v>
      </c>
      <c r="B347">
        <v>9</v>
      </c>
      <c r="C347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3</v>
      </c>
      <c r="M347">
        <v>21</v>
      </c>
      <c r="N347">
        <v>33</v>
      </c>
      <c r="O347">
        <v>6</v>
      </c>
      <c r="P347">
        <v>12</v>
      </c>
    </row>
    <row r="348" spans="1:26" x14ac:dyDescent="0.4">
      <c r="A348" s="1" t="s">
        <v>397</v>
      </c>
      <c r="Q348" s="4">
        <v>0.01</v>
      </c>
      <c r="R348" s="4">
        <v>0.01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1:26" x14ac:dyDescent="0.4">
      <c r="A349" t="s">
        <v>249</v>
      </c>
      <c r="B349">
        <v>72</v>
      </c>
      <c r="C349">
        <v>18</v>
      </c>
      <c r="D349">
        <v>69</v>
      </c>
      <c r="E349">
        <v>72</v>
      </c>
      <c r="F349">
        <v>57</v>
      </c>
      <c r="G349">
        <v>3</v>
      </c>
      <c r="H349">
        <v>27</v>
      </c>
      <c r="I349">
        <v>9</v>
      </c>
      <c r="J349">
        <v>102</v>
      </c>
      <c r="K349">
        <v>12</v>
      </c>
      <c r="L349">
        <v>75</v>
      </c>
      <c r="M349">
        <v>111</v>
      </c>
      <c r="N349">
        <v>138</v>
      </c>
      <c r="O349">
        <v>120</v>
      </c>
      <c r="P349">
        <v>30</v>
      </c>
    </row>
    <row r="350" spans="1:26" x14ac:dyDescent="0.4">
      <c r="A350" s="1" t="s">
        <v>398</v>
      </c>
      <c r="Q350" s="4">
        <v>8.0000000000000002E-3</v>
      </c>
      <c r="R350" s="4">
        <v>1.4999999999999999E-2</v>
      </c>
      <c r="S350" s="4">
        <v>0</v>
      </c>
      <c r="T350" s="4">
        <v>0</v>
      </c>
      <c r="U350" s="4">
        <v>0</v>
      </c>
      <c r="V350" s="4">
        <v>0</v>
      </c>
      <c r="W350" s="4">
        <v>6</v>
      </c>
      <c r="X350" s="4">
        <v>0</v>
      </c>
      <c r="Y350" s="4">
        <v>0</v>
      </c>
      <c r="Z350" s="4">
        <v>0</v>
      </c>
    </row>
    <row r="351" spans="1:26" x14ac:dyDescent="0.4">
      <c r="A351" t="s">
        <v>212</v>
      </c>
      <c r="B351">
        <v>48</v>
      </c>
      <c r="C351">
        <v>6</v>
      </c>
      <c r="D351">
        <v>12</v>
      </c>
      <c r="E351">
        <v>9</v>
      </c>
      <c r="F351">
        <v>6</v>
      </c>
      <c r="G351">
        <v>0</v>
      </c>
      <c r="H351">
        <v>0</v>
      </c>
      <c r="I351">
        <v>3</v>
      </c>
      <c r="J351">
        <v>21</v>
      </c>
      <c r="K351">
        <v>6</v>
      </c>
      <c r="L351">
        <v>15</v>
      </c>
      <c r="M351">
        <v>36</v>
      </c>
      <c r="N351">
        <v>18</v>
      </c>
      <c r="O351">
        <v>21</v>
      </c>
      <c r="P351">
        <v>3</v>
      </c>
    </row>
    <row r="352" spans="1:26" x14ac:dyDescent="0.4">
      <c r="A352" s="1" t="s">
        <v>399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0.02</v>
      </c>
      <c r="Z352" s="4">
        <v>0</v>
      </c>
    </row>
    <row r="353" spans="1:26" x14ac:dyDescent="0.4">
      <c r="A353" t="s">
        <v>210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</v>
      </c>
      <c r="N353">
        <v>21</v>
      </c>
      <c r="O353">
        <v>0</v>
      </c>
      <c r="P353">
        <v>0</v>
      </c>
    </row>
    <row r="354" spans="1:26" x14ac:dyDescent="0.4">
      <c r="A354" t="s">
        <v>292</v>
      </c>
      <c r="B354">
        <v>6</v>
      </c>
      <c r="C354">
        <v>0</v>
      </c>
      <c r="D354">
        <v>3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3</v>
      </c>
      <c r="L354">
        <v>6</v>
      </c>
      <c r="M354">
        <v>42</v>
      </c>
      <c r="N354">
        <v>57</v>
      </c>
      <c r="O354">
        <v>12</v>
      </c>
      <c r="P354">
        <v>0</v>
      </c>
    </row>
    <row r="355" spans="1:26" x14ac:dyDescent="0.4">
      <c r="A355" t="s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26" x14ac:dyDescent="0.4">
      <c r="A356" t="s">
        <v>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</row>
    <row r="357" spans="1:26" x14ac:dyDescent="0.4">
      <c r="A357" s="1" t="s">
        <v>446</v>
      </c>
      <c r="Q357" s="4">
        <v>0</v>
      </c>
      <c r="R357" s="4">
        <v>0</v>
      </c>
      <c r="S357" s="4">
        <v>0</v>
      </c>
      <c r="T357" s="4">
        <v>0</v>
      </c>
      <c r="U357" s="4">
        <v>1.3</v>
      </c>
      <c r="V357" s="4">
        <v>1</v>
      </c>
      <c r="W357" s="4">
        <v>0</v>
      </c>
      <c r="X357" s="4">
        <v>0.5</v>
      </c>
      <c r="Y357" s="4">
        <v>0</v>
      </c>
      <c r="Z357" s="4">
        <v>0</v>
      </c>
    </row>
    <row r="358" spans="1:26" x14ac:dyDescent="0.4">
      <c r="A358" t="s">
        <v>225</v>
      </c>
      <c r="B358">
        <v>291</v>
      </c>
      <c r="C358">
        <v>171</v>
      </c>
      <c r="D358">
        <v>270</v>
      </c>
      <c r="E358">
        <v>258</v>
      </c>
      <c r="F358">
        <v>177</v>
      </c>
      <c r="G358">
        <v>30</v>
      </c>
      <c r="H358">
        <v>69</v>
      </c>
      <c r="I358">
        <v>51</v>
      </c>
      <c r="J358">
        <v>231</v>
      </c>
      <c r="K358">
        <v>252</v>
      </c>
      <c r="L358">
        <v>336</v>
      </c>
      <c r="M358">
        <v>765</v>
      </c>
      <c r="N358">
        <v>1077</v>
      </c>
      <c r="O358">
        <v>402</v>
      </c>
      <c r="P358">
        <v>339</v>
      </c>
    </row>
    <row r="359" spans="1:26" x14ac:dyDescent="0.4">
      <c r="A359" t="s">
        <v>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26" x14ac:dyDescent="0.4">
      <c r="A360" t="s">
        <v>255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26" x14ac:dyDescent="0.4">
      <c r="A361" t="s">
        <v>303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26" x14ac:dyDescent="0.4">
      <c r="A362" t="s">
        <v>144</v>
      </c>
      <c r="B362">
        <v>9</v>
      </c>
      <c r="C362">
        <v>0</v>
      </c>
      <c r="D362">
        <v>6</v>
      </c>
      <c r="E362">
        <v>27</v>
      </c>
      <c r="F362">
        <v>0</v>
      </c>
      <c r="G362">
        <v>3</v>
      </c>
      <c r="H362">
        <v>15</v>
      </c>
      <c r="I362">
        <v>0</v>
      </c>
      <c r="J362">
        <v>57</v>
      </c>
      <c r="K362">
        <v>3</v>
      </c>
      <c r="L362">
        <v>6</v>
      </c>
      <c r="M362">
        <v>15</v>
      </c>
      <c r="N362">
        <v>15</v>
      </c>
      <c r="O362">
        <v>42</v>
      </c>
      <c r="P362">
        <v>0</v>
      </c>
    </row>
    <row r="363" spans="1:26" x14ac:dyDescent="0.4">
      <c r="A363" t="s">
        <v>230</v>
      </c>
      <c r="B363">
        <v>18</v>
      </c>
      <c r="C363">
        <v>18</v>
      </c>
      <c r="D363">
        <v>30</v>
      </c>
      <c r="E363">
        <v>39</v>
      </c>
      <c r="F363">
        <v>18</v>
      </c>
      <c r="G363">
        <v>6</v>
      </c>
      <c r="H363">
        <v>6</v>
      </c>
      <c r="I363">
        <v>0</v>
      </c>
      <c r="J363">
        <v>24</v>
      </c>
      <c r="K363">
        <v>12</v>
      </c>
      <c r="L363">
        <v>60</v>
      </c>
      <c r="M363">
        <v>63</v>
      </c>
      <c r="N363">
        <v>66</v>
      </c>
      <c r="O363">
        <v>39</v>
      </c>
      <c r="P363">
        <v>33</v>
      </c>
    </row>
    <row r="364" spans="1:26" x14ac:dyDescent="0.4">
      <c r="A364" s="1" t="s">
        <v>451</v>
      </c>
      <c r="Q364" s="4">
        <v>0.01</v>
      </c>
      <c r="R364" s="4">
        <v>2.5000000000000001E-2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1:26" x14ac:dyDescent="0.4">
      <c r="A365" t="s">
        <v>18</v>
      </c>
      <c r="B365">
        <v>69</v>
      </c>
      <c r="C365">
        <v>24</v>
      </c>
      <c r="D365">
        <v>84</v>
      </c>
      <c r="E365">
        <v>69</v>
      </c>
      <c r="F365">
        <v>69</v>
      </c>
      <c r="G365">
        <v>12</v>
      </c>
      <c r="H365">
        <v>39</v>
      </c>
      <c r="I365">
        <v>15</v>
      </c>
      <c r="J365">
        <v>81</v>
      </c>
      <c r="K365">
        <v>87</v>
      </c>
      <c r="L365">
        <v>93</v>
      </c>
      <c r="M365">
        <v>120</v>
      </c>
      <c r="N365">
        <v>129</v>
      </c>
      <c r="O365">
        <v>102</v>
      </c>
      <c r="P365">
        <v>36</v>
      </c>
    </row>
    <row r="366" spans="1:26" x14ac:dyDescent="0.4">
      <c r="A366" s="1" t="s">
        <v>458</v>
      </c>
      <c r="Q366" s="4">
        <v>8.0000000000000002E-3</v>
      </c>
      <c r="R366" s="4">
        <v>1.7999999999999999E-2</v>
      </c>
      <c r="S366" s="4">
        <v>0</v>
      </c>
      <c r="T366" s="4">
        <v>0</v>
      </c>
      <c r="U366" s="4">
        <v>0</v>
      </c>
      <c r="V366" s="4">
        <v>0</v>
      </c>
      <c r="W366" s="4">
        <v>6</v>
      </c>
      <c r="X366" s="4">
        <v>0</v>
      </c>
      <c r="Y366" s="4">
        <v>0</v>
      </c>
      <c r="Z366" s="4">
        <v>0</v>
      </c>
    </row>
    <row r="367" spans="1:26" x14ac:dyDescent="0.4">
      <c r="A367" t="s">
        <v>137</v>
      </c>
      <c r="B367">
        <v>54</v>
      </c>
      <c r="C367">
        <v>36</v>
      </c>
      <c r="D367">
        <v>66</v>
      </c>
      <c r="E367">
        <v>72</v>
      </c>
      <c r="F367">
        <v>60</v>
      </c>
      <c r="G367">
        <v>12</v>
      </c>
      <c r="H367">
        <v>33</v>
      </c>
      <c r="I367">
        <v>6</v>
      </c>
      <c r="J367">
        <v>75</v>
      </c>
      <c r="K367">
        <v>84</v>
      </c>
      <c r="L367">
        <v>108</v>
      </c>
      <c r="M367">
        <v>132</v>
      </c>
      <c r="N367">
        <v>159</v>
      </c>
      <c r="O367">
        <v>126</v>
      </c>
      <c r="P367">
        <v>33</v>
      </c>
    </row>
    <row r="368" spans="1:26" x14ac:dyDescent="0.4">
      <c r="A368" t="s">
        <v>165</v>
      </c>
      <c r="B368">
        <v>0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3</v>
      </c>
    </row>
    <row r="369" spans="1:26" x14ac:dyDescent="0.4">
      <c r="A369" t="s">
        <v>114</v>
      </c>
      <c r="B369">
        <v>45</v>
      </c>
      <c r="C369">
        <v>15</v>
      </c>
      <c r="D369">
        <v>45</v>
      </c>
      <c r="E369">
        <v>48</v>
      </c>
      <c r="F369">
        <v>39</v>
      </c>
      <c r="G369">
        <v>3</v>
      </c>
      <c r="H369">
        <v>12</v>
      </c>
      <c r="I369">
        <v>12</v>
      </c>
      <c r="J369">
        <v>60</v>
      </c>
      <c r="K369">
        <v>51</v>
      </c>
      <c r="L369">
        <v>69</v>
      </c>
      <c r="M369">
        <v>60</v>
      </c>
      <c r="N369">
        <v>66</v>
      </c>
      <c r="O369">
        <v>72</v>
      </c>
      <c r="P369">
        <v>33</v>
      </c>
    </row>
    <row r="370" spans="1:26" x14ac:dyDescent="0.4">
      <c r="A370" t="s">
        <v>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26" x14ac:dyDescent="0.4">
      <c r="A371" t="s">
        <v>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26" x14ac:dyDescent="0.4">
      <c r="A372" t="s">
        <v>125</v>
      </c>
      <c r="B372">
        <v>0</v>
      </c>
      <c r="C372">
        <v>3</v>
      </c>
      <c r="D372">
        <v>3</v>
      </c>
      <c r="E372">
        <v>0</v>
      </c>
      <c r="F372">
        <v>3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3</v>
      </c>
      <c r="M372">
        <v>3</v>
      </c>
      <c r="N372">
        <v>6</v>
      </c>
      <c r="O372">
        <v>0</v>
      </c>
      <c r="P372">
        <v>3</v>
      </c>
    </row>
    <row r="373" spans="1:26" x14ac:dyDescent="0.4">
      <c r="A373" t="s">
        <v>175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26" x14ac:dyDescent="0.4">
      <c r="A374" t="s">
        <v>25</v>
      </c>
      <c r="B374">
        <v>30</v>
      </c>
      <c r="C374">
        <v>3</v>
      </c>
      <c r="D374">
        <v>24</v>
      </c>
      <c r="E374">
        <v>21</v>
      </c>
      <c r="F374">
        <v>18</v>
      </c>
      <c r="G374">
        <v>12</v>
      </c>
      <c r="H374">
        <v>15</v>
      </c>
      <c r="I374">
        <v>0</v>
      </c>
      <c r="J374">
        <v>30</v>
      </c>
      <c r="K374">
        <v>24</v>
      </c>
      <c r="L374">
        <v>24</v>
      </c>
      <c r="M374">
        <v>27</v>
      </c>
      <c r="N374">
        <v>36</v>
      </c>
      <c r="O374">
        <v>24</v>
      </c>
      <c r="P374">
        <v>0</v>
      </c>
    </row>
    <row r="375" spans="1:26" x14ac:dyDescent="0.4">
      <c r="A375" t="s">
        <v>211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26" x14ac:dyDescent="0.4">
      <c r="A376" t="s">
        <v>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26" x14ac:dyDescent="0.4">
      <c r="A377" t="s">
        <v>254</v>
      </c>
      <c r="B377">
        <v>0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3</v>
      </c>
      <c r="O377">
        <v>0</v>
      </c>
      <c r="P377">
        <v>3</v>
      </c>
    </row>
    <row r="378" spans="1:26" x14ac:dyDescent="0.4">
      <c r="A378" t="s">
        <v>253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26" x14ac:dyDescent="0.4">
      <c r="A379" t="s">
        <v>208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26" x14ac:dyDescent="0.4">
      <c r="A380" t="s">
        <v>338</v>
      </c>
      <c r="B380">
        <v>21</v>
      </c>
      <c r="C380">
        <v>24</v>
      </c>
      <c r="D380">
        <v>60</v>
      </c>
      <c r="E380">
        <v>15</v>
      </c>
      <c r="F380">
        <v>15</v>
      </c>
      <c r="G380">
        <v>3</v>
      </c>
      <c r="H380">
        <v>6</v>
      </c>
      <c r="I380">
        <v>0</v>
      </c>
      <c r="J380">
        <v>30</v>
      </c>
      <c r="K380">
        <v>24</v>
      </c>
      <c r="L380">
        <v>18</v>
      </c>
      <c r="M380">
        <v>36</v>
      </c>
      <c r="N380">
        <v>54</v>
      </c>
      <c r="O380">
        <v>33</v>
      </c>
      <c r="P380">
        <v>6</v>
      </c>
    </row>
    <row r="381" spans="1:26" x14ac:dyDescent="0.4">
      <c r="A381" s="1" t="s">
        <v>463</v>
      </c>
      <c r="Q381" s="4">
        <v>0</v>
      </c>
      <c r="R381" s="4">
        <v>0.02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1:26" x14ac:dyDescent="0.4">
      <c r="A382" t="s">
        <v>130</v>
      </c>
      <c r="B382">
        <v>0</v>
      </c>
      <c r="C382">
        <v>0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26" x14ac:dyDescent="0.4">
      <c r="A383" t="s">
        <v>315</v>
      </c>
      <c r="B383">
        <v>0</v>
      </c>
      <c r="C383">
        <v>0</v>
      </c>
      <c r="D383">
        <v>0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9</v>
      </c>
      <c r="K383">
        <v>0</v>
      </c>
      <c r="L383">
        <v>3</v>
      </c>
      <c r="M383">
        <v>3</v>
      </c>
      <c r="N383">
        <v>3</v>
      </c>
      <c r="O383">
        <v>3</v>
      </c>
      <c r="P383">
        <v>0</v>
      </c>
    </row>
    <row r="384" spans="1:26" x14ac:dyDescent="0.4">
      <c r="A384" t="s">
        <v>116</v>
      </c>
      <c r="B384">
        <v>0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3</v>
      </c>
      <c r="P384">
        <v>3</v>
      </c>
    </row>
    <row r="385" spans="1:26" x14ac:dyDescent="0.4">
      <c r="A385" t="s">
        <v>119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26" x14ac:dyDescent="0.4">
      <c r="A386" t="s">
        <v>236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26" x14ac:dyDescent="0.4">
      <c r="A387" t="s">
        <v>291</v>
      </c>
      <c r="B387">
        <v>48</v>
      </c>
      <c r="C387">
        <v>21</v>
      </c>
      <c r="D387">
        <v>66</v>
      </c>
      <c r="E387">
        <v>54</v>
      </c>
      <c r="F387">
        <v>51</v>
      </c>
      <c r="G387">
        <v>12</v>
      </c>
      <c r="H387">
        <v>33</v>
      </c>
      <c r="I387">
        <v>6</v>
      </c>
      <c r="J387">
        <v>60</v>
      </c>
      <c r="K387">
        <v>66</v>
      </c>
      <c r="L387">
        <v>66</v>
      </c>
      <c r="M387">
        <v>63</v>
      </c>
      <c r="N387">
        <v>63</v>
      </c>
      <c r="O387">
        <v>60</v>
      </c>
      <c r="P387">
        <v>24</v>
      </c>
    </row>
    <row r="388" spans="1:26" x14ac:dyDescent="0.4">
      <c r="A388" t="s">
        <v>327</v>
      </c>
      <c r="B388">
        <v>27</v>
      </c>
      <c r="C388">
        <v>33</v>
      </c>
      <c r="D388">
        <v>51</v>
      </c>
      <c r="E388">
        <v>33</v>
      </c>
      <c r="F388">
        <v>57</v>
      </c>
      <c r="G388">
        <v>3</v>
      </c>
      <c r="H388">
        <v>12</v>
      </c>
      <c r="I388">
        <v>3</v>
      </c>
      <c r="J388">
        <v>30</v>
      </c>
      <c r="K388">
        <v>99</v>
      </c>
      <c r="L388">
        <v>30</v>
      </c>
      <c r="M388">
        <v>27</v>
      </c>
      <c r="N388">
        <v>45</v>
      </c>
      <c r="O388">
        <v>39</v>
      </c>
      <c r="P388">
        <v>21</v>
      </c>
    </row>
    <row r="389" spans="1:26" x14ac:dyDescent="0.4">
      <c r="A389" s="1" t="s">
        <v>453</v>
      </c>
      <c r="Q389" s="4">
        <v>6.0000000000000001E-3</v>
      </c>
      <c r="R389" s="4">
        <v>2.5000000000000001E-2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1:26" x14ac:dyDescent="0.4">
      <c r="A390" t="s">
        <v>235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26" x14ac:dyDescent="0.4">
      <c r="A391" t="s">
        <v>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26" x14ac:dyDescent="0.4">
      <c r="A392" s="1" t="s">
        <v>454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0.4</v>
      </c>
      <c r="Y392" s="4">
        <v>0</v>
      </c>
      <c r="Z392" s="4">
        <v>0</v>
      </c>
    </row>
    <row r="393" spans="1:26" x14ac:dyDescent="0.4">
      <c r="A393" t="s">
        <v>209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26" x14ac:dyDescent="0.4">
      <c r="A394" t="s">
        <v>147</v>
      </c>
      <c r="B394">
        <v>6</v>
      </c>
      <c r="C394">
        <v>3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6</v>
      </c>
      <c r="N394">
        <v>9</v>
      </c>
      <c r="O394">
        <v>0</v>
      </c>
      <c r="P394">
        <v>9</v>
      </c>
    </row>
    <row r="395" spans="1:26" x14ac:dyDescent="0.4">
      <c r="A395" t="s">
        <v>56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>
        <v>0</v>
      </c>
      <c r="P395">
        <v>0</v>
      </c>
    </row>
    <row r="396" spans="1:26" x14ac:dyDescent="0.4">
      <c r="A396" t="s">
        <v>322</v>
      </c>
      <c r="B396">
        <v>21</v>
      </c>
      <c r="C396">
        <v>21</v>
      </c>
      <c r="D396">
        <v>45</v>
      </c>
      <c r="E396">
        <v>36</v>
      </c>
      <c r="F396">
        <v>39</v>
      </c>
      <c r="G396">
        <v>0</v>
      </c>
      <c r="H396">
        <v>12</v>
      </c>
      <c r="I396">
        <v>12</v>
      </c>
      <c r="J396">
        <v>39</v>
      </c>
      <c r="K396">
        <v>45</v>
      </c>
      <c r="L396">
        <v>45</v>
      </c>
      <c r="M396">
        <v>57</v>
      </c>
      <c r="N396">
        <v>57</v>
      </c>
      <c r="O396">
        <v>36</v>
      </c>
      <c r="P396">
        <v>30</v>
      </c>
    </row>
    <row r="397" spans="1:26" x14ac:dyDescent="0.4">
      <c r="A397" t="s">
        <v>244</v>
      </c>
      <c r="B397">
        <v>6</v>
      </c>
      <c r="C397">
        <v>9</v>
      </c>
      <c r="D397">
        <v>15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6</v>
      </c>
      <c r="K397">
        <v>3</v>
      </c>
      <c r="L397">
        <v>0</v>
      </c>
      <c r="M397">
        <v>9</v>
      </c>
      <c r="N397">
        <v>12</v>
      </c>
      <c r="O397">
        <v>12</v>
      </c>
      <c r="P397">
        <v>0</v>
      </c>
    </row>
    <row r="398" spans="1:26" x14ac:dyDescent="0.4">
      <c r="A398" t="s">
        <v>271</v>
      </c>
      <c r="B398">
        <v>0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  <c r="N398">
        <v>6</v>
      </c>
      <c r="O398">
        <v>0</v>
      </c>
      <c r="P398">
        <v>3</v>
      </c>
    </row>
    <row r="399" spans="1:26" x14ac:dyDescent="0.4">
      <c r="A399" t="s">
        <v>229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26" x14ac:dyDescent="0.4">
      <c r="A400" t="s">
        <v>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26" x14ac:dyDescent="0.4">
      <c r="A401" t="s">
        <v>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26" x14ac:dyDescent="0.4">
      <c r="A402" t="s">
        <v>63</v>
      </c>
      <c r="B402">
        <v>51</v>
      </c>
      <c r="C402">
        <v>12</v>
      </c>
      <c r="D402">
        <v>36</v>
      </c>
      <c r="E402">
        <v>42</v>
      </c>
      <c r="F402">
        <v>51</v>
      </c>
      <c r="G402">
        <v>3</v>
      </c>
      <c r="H402">
        <v>12</v>
      </c>
      <c r="I402">
        <v>9</v>
      </c>
      <c r="J402">
        <v>39</v>
      </c>
      <c r="K402">
        <v>21</v>
      </c>
      <c r="L402">
        <v>27</v>
      </c>
      <c r="M402">
        <v>111</v>
      </c>
      <c r="N402">
        <v>237</v>
      </c>
      <c r="O402">
        <v>78</v>
      </c>
      <c r="P402">
        <v>30</v>
      </c>
    </row>
    <row r="403" spans="1:26" x14ac:dyDescent="0.4">
      <c r="A403" t="s">
        <v>215</v>
      </c>
      <c r="B403">
        <v>3</v>
      </c>
      <c r="C403">
        <v>0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6</v>
      </c>
      <c r="O403">
        <v>0</v>
      </c>
      <c r="P403">
        <v>0</v>
      </c>
    </row>
    <row r="404" spans="1:26" x14ac:dyDescent="0.4">
      <c r="A404" t="s">
        <v>207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26" x14ac:dyDescent="0.4">
      <c r="A405" t="s">
        <v>167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26" x14ac:dyDescent="0.4">
      <c r="A406" t="s">
        <v>234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26" x14ac:dyDescent="0.4">
      <c r="A407" t="s">
        <v>266</v>
      </c>
      <c r="B407">
        <v>3</v>
      </c>
      <c r="C407">
        <v>0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0</v>
      </c>
      <c r="J407">
        <v>3</v>
      </c>
      <c r="K407">
        <v>6</v>
      </c>
      <c r="L407">
        <v>3</v>
      </c>
      <c r="M407">
        <v>6</v>
      </c>
      <c r="N407">
        <v>3</v>
      </c>
      <c r="O407">
        <v>3</v>
      </c>
      <c r="P407">
        <v>0</v>
      </c>
    </row>
    <row r="408" spans="1:26" x14ac:dyDescent="0.4">
      <c r="A408" t="s">
        <v>115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26" x14ac:dyDescent="0.4">
      <c r="A409" t="s">
        <v>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26" x14ac:dyDescent="0.4">
      <c r="A410" t="s">
        <v>188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26" x14ac:dyDescent="0.4">
      <c r="A411" t="s">
        <v>340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26" x14ac:dyDescent="0.4">
      <c r="A412" t="s">
        <v>74</v>
      </c>
      <c r="B412">
        <v>30</v>
      </c>
      <c r="C412">
        <v>6</v>
      </c>
      <c r="D412">
        <v>18</v>
      </c>
      <c r="E412">
        <v>21</v>
      </c>
      <c r="F412">
        <v>15</v>
      </c>
      <c r="G412">
        <v>0</v>
      </c>
      <c r="H412">
        <v>6</v>
      </c>
      <c r="I412">
        <v>3</v>
      </c>
      <c r="J412">
        <v>30</v>
      </c>
      <c r="K412">
        <v>15</v>
      </c>
      <c r="L412">
        <v>24</v>
      </c>
      <c r="M412">
        <v>24</v>
      </c>
      <c r="N412">
        <v>27</v>
      </c>
      <c r="O412">
        <v>45</v>
      </c>
      <c r="P412">
        <v>0</v>
      </c>
    </row>
    <row r="413" spans="1:26" x14ac:dyDescent="0.4">
      <c r="A413" s="1" t="s">
        <v>406</v>
      </c>
      <c r="Q413" s="4">
        <v>0.01</v>
      </c>
      <c r="R413" s="4">
        <v>2.1999999999999999E-2</v>
      </c>
      <c r="S413" s="4">
        <v>0</v>
      </c>
      <c r="T413" s="4">
        <v>0</v>
      </c>
      <c r="U413" s="4">
        <v>0</v>
      </c>
      <c r="V413" s="4">
        <v>0</v>
      </c>
      <c r="W413" s="4">
        <v>6</v>
      </c>
      <c r="X413" s="4">
        <v>0</v>
      </c>
      <c r="Y413" s="4">
        <v>0</v>
      </c>
      <c r="Z413" s="4">
        <v>0</v>
      </c>
    </row>
    <row r="414" spans="1:26" x14ac:dyDescent="0.4">
      <c r="A414" t="s">
        <v>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26" x14ac:dyDescent="0.4">
      <c r="A415" t="s">
        <v>146</v>
      </c>
      <c r="B415">
        <v>30</v>
      </c>
      <c r="C415">
        <v>33</v>
      </c>
      <c r="D415">
        <v>75</v>
      </c>
      <c r="E415">
        <v>51</v>
      </c>
      <c r="F415">
        <v>63</v>
      </c>
      <c r="G415">
        <v>0</v>
      </c>
      <c r="H415">
        <v>15</v>
      </c>
      <c r="I415">
        <v>12</v>
      </c>
      <c r="J415">
        <v>48</v>
      </c>
      <c r="K415">
        <v>33</v>
      </c>
      <c r="L415">
        <v>78</v>
      </c>
      <c r="M415">
        <v>66</v>
      </c>
      <c r="N415">
        <v>105</v>
      </c>
      <c r="O415">
        <v>78</v>
      </c>
      <c r="P415">
        <v>51</v>
      </c>
    </row>
    <row r="416" spans="1:26" x14ac:dyDescent="0.4">
      <c r="A416" s="1" t="s">
        <v>385</v>
      </c>
      <c r="Q416" s="4">
        <v>0.01</v>
      </c>
      <c r="R416" s="4">
        <v>2.5000000000000001E-2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1:26" x14ac:dyDescent="0.4">
      <c r="A417" t="s">
        <v>308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</v>
      </c>
      <c r="O417">
        <v>0</v>
      </c>
      <c r="P417">
        <v>0</v>
      </c>
    </row>
    <row r="418" spans="1:26" x14ac:dyDescent="0.4">
      <c r="A418" t="s">
        <v>140</v>
      </c>
      <c r="B418">
        <v>180</v>
      </c>
      <c r="C418">
        <v>42</v>
      </c>
      <c r="D418">
        <v>171</v>
      </c>
      <c r="E418">
        <v>255</v>
      </c>
      <c r="F418">
        <v>198</v>
      </c>
      <c r="G418">
        <v>21</v>
      </c>
      <c r="H418">
        <v>60</v>
      </c>
      <c r="I418">
        <v>24</v>
      </c>
      <c r="J418">
        <v>300</v>
      </c>
      <c r="K418">
        <v>144</v>
      </c>
      <c r="L418">
        <v>255</v>
      </c>
      <c r="M418">
        <v>294</v>
      </c>
      <c r="N418">
        <v>363</v>
      </c>
      <c r="O418">
        <v>429</v>
      </c>
      <c r="P418">
        <v>57</v>
      </c>
    </row>
    <row r="419" spans="1:26" x14ac:dyDescent="0.4">
      <c r="A419" t="s">
        <v>219</v>
      </c>
      <c r="B419">
        <v>159</v>
      </c>
      <c r="C419">
        <v>84</v>
      </c>
      <c r="D419">
        <v>165</v>
      </c>
      <c r="E419">
        <v>204</v>
      </c>
      <c r="F419">
        <v>141</v>
      </c>
      <c r="G419">
        <v>30</v>
      </c>
      <c r="H419">
        <v>66</v>
      </c>
      <c r="I419">
        <v>24</v>
      </c>
      <c r="J419">
        <v>168</v>
      </c>
      <c r="K419">
        <v>135</v>
      </c>
      <c r="L419">
        <v>174</v>
      </c>
      <c r="M419">
        <v>333</v>
      </c>
      <c r="N419">
        <v>510</v>
      </c>
      <c r="O419">
        <v>246</v>
      </c>
      <c r="P419">
        <v>81</v>
      </c>
    </row>
    <row r="420" spans="1:26" x14ac:dyDescent="0.4">
      <c r="A420" s="1" t="s">
        <v>407</v>
      </c>
      <c r="Q420" s="4">
        <v>5.0000000000000001E-3</v>
      </c>
      <c r="R420" s="4">
        <v>1.4999999999999999E-2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</row>
    <row r="421" spans="1:26" x14ac:dyDescent="0.4">
      <c r="A421" t="s">
        <v>314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26" x14ac:dyDescent="0.4">
      <c r="A422" t="s">
        <v>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26" x14ac:dyDescent="0.4">
      <c r="A423" t="s">
        <v>145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26" x14ac:dyDescent="0.4">
      <c r="A424" t="s">
        <v>214</v>
      </c>
      <c r="B424">
        <v>12</v>
      </c>
      <c r="C424">
        <v>9</v>
      </c>
      <c r="D424">
        <v>24</v>
      </c>
      <c r="E424">
        <v>18</v>
      </c>
      <c r="F424">
        <v>15</v>
      </c>
      <c r="G424">
        <v>3</v>
      </c>
      <c r="H424">
        <v>6</v>
      </c>
      <c r="I424">
        <v>9</v>
      </c>
      <c r="J424">
        <v>24</v>
      </c>
      <c r="K424">
        <v>27</v>
      </c>
      <c r="L424">
        <v>24</v>
      </c>
      <c r="M424">
        <v>24</v>
      </c>
      <c r="N424">
        <v>18</v>
      </c>
      <c r="O424">
        <v>21</v>
      </c>
      <c r="P424">
        <v>12</v>
      </c>
    </row>
    <row r="425" spans="1:26" x14ac:dyDescent="0.4">
      <c r="A425" t="s">
        <v>242</v>
      </c>
      <c r="B425">
        <v>15</v>
      </c>
      <c r="C425">
        <v>3</v>
      </c>
      <c r="D425">
        <v>15</v>
      </c>
      <c r="E425">
        <v>12</v>
      </c>
      <c r="F425">
        <v>15</v>
      </c>
      <c r="G425">
        <v>6</v>
      </c>
      <c r="H425">
        <v>12</v>
      </c>
      <c r="I425">
        <v>0</v>
      </c>
      <c r="J425">
        <v>15</v>
      </c>
      <c r="K425">
        <v>24</v>
      </c>
      <c r="L425">
        <v>15</v>
      </c>
      <c r="M425">
        <v>18</v>
      </c>
      <c r="N425">
        <v>21</v>
      </c>
      <c r="O425">
        <v>21</v>
      </c>
      <c r="P425">
        <v>0</v>
      </c>
    </row>
    <row r="426" spans="1:26" x14ac:dyDescent="0.4">
      <c r="A426" t="s">
        <v>161</v>
      </c>
      <c r="B426">
        <v>33</v>
      </c>
      <c r="C426">
        <v>12</v>
      </c>
      <c r="D426">
        <v>45</v>
      </c>
      <c r="E426">
        <v>27</v>
      </c>
      <c r="F426">
        <v>21</v>
      </c>
      <c r="G426">
        <v>12</v>
      </c>
      <c r="H426">
        <v>21</v>
      </c>
      <c r="I426">
        <v>0</v>
      </c>
      <c r="J426">
        <v>42</v>
      </c>
      <c r="K426">
        <v>33</v>
      </c>
      <c r="L426">
        <v>30</v>
      </c>
      <c r="M426">
        <v>39</v>
      </c>
      <c r="N426">
        <v>39</v>
      </c>
      <c r="O426">
        <v>48</v>
      </c>
      <c r="P426">
        <v>3</v>
      </c>
    </row>
    <row r="427" spans="1:26" x14ac:dyDescent="0.4">
      <c r="A427" t="s">
        <v>278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26" x14ac:dyDescent="0.4">
      <c r="A428" t="s">
        <v>198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</row>
    <row r="429" spans="1:26" x14ac:dyDescent="0.4">
      <c r="A429" t="s">
        <v>319</v>
      </c>
      <c r="B429">
        <v>3</v>
      </c>
      <c r="C429">
        <v>3</v>
      </c>
      <c r="D429">
        <v>24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21</v>
      </c>
      <c r="K429">
        <v>3</v>
      </c>
      <c r="L429">
        <v>3</v>
      </c>
      <c r="M429">
        <v>51</v>
      </c>
      <c r="N429">
        <v>33</v>
      </c>
      <c r="O429">
        <v>72</v>
      </c>
      <c r="P429">
        <v>0</v>
      </c>
    </row>
    <row r="430" spans="1:26" x14ac:dyDescent="0.4">
      <c r="A430" t="s">
        <v>260</v>
      </c>
      <c r="B430">
        <v>3</v>
      </c>
      <c r="C430">
        <v>3</v>
      </c>
      <c r="D430">
        <v>0</v>
      </c>
      <c r="E430">
        <v>3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  <c r="M430">
        <v>21</v>
      </c>
      <c r="N430">
        <v>21</v>
      </c>
      <c r="O430">
        <v>3</v>
      </c>
      <c r="P430">
        <v>0</v>
      </c>
    </row>
    <row r="431" spans="1:26" x14ac:dyDescent="0.4">
      <c r="A431" t="s">
        <v>318</v>
      </c>
      <c r="B431">
        <v>72</v>
      </c>
      <c r="C431">
        <v>27</v>
      </c>
      <c r="D431">
        <v>102</v>
      </c>
      <c r="E431">
        <v>87</v>
      </c>
      <c r="F431">
        <v>51</v>
      </c>
      <c r="G431">
        <v>15</v>
      </c>
      <c r="H431">
        <v>45</v>
      </c>
      <c r="I431">
        <v>12</v>
      </c>
      <c r="J431">
        <v>123</v>
      </c>
      <c r="K431">
        <v>78</v>
      </c>
      <c r="L431">
        <v>99</v>
      </c>
      <c r="M431">
        <v>93</v>
      </c>
      <c r="N431">
        <v>81</v>
      </c>
      <c r="O431">
        <v>108</v>
      </c>
      <c r="P431">
        <v>27</v>
      </c>
    </row>
    <row r="432" spans="1:26" x14ac:dyDescent="0.4">
      <c r="A432" s="1" t="s">
        <v>368</v>
      </c>
      <c r="Q432" s="4">
        <v>0</v>
      </c>
      <c r="R432" s="4">
        <v>0</v>
      </c>
      <c r="S432" s="4">
        <f>1/20</f>
        <v>0.05</v>
      </c>
      <c r="T432" s="4">
        <f>1/10</f>
        <v>0.1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1:26" x14ac:dyDescent="0.4">
      <c r="A433" s="1" t="s">
        <v>369</v>
      </c>
      <c r="Q433" s="4">
        <v>0</v>
      </c>
      <c r="R433" s="4">
        <v>0</v>
      </c>
      <c r="S433" s="4">
        <f>1/20</f>
        <v>0.05</v>
      </c>
      <c r="T433" s="4">
        <f>1/20</f>
        <v>0.05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1:26" x14ac:dyDescent="0.4">
      <c r="A434" s="1" t="s">
        <v>369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0.4</v>
      </c>
      <c r="Y434" s="4">
        <v>0</v>
      </c>
      <c r="Z434" s="4">
        <v>0</v>
      </c>
    </row>
    <row r="435" spans="1:26" x14ac:dyDescent="0.4">
      <c r="A435" t="s">
        <v>284</v>
      </c>
      <c r="B435">
        <v>0</v>
      </c>
      <c r="C435">
        <v>3</v>
      </c>
      <c r="D435">
        <v>0</v>
      </c>
      <c r="E435">
        <v>0</v>
      </c>
      <c r="F435">
        <v>15</v>
      </c>
      <c r="G435">
        <v>0</v>
      </c>
      <c r="H435">
        <v>0</v>
      </c>
      <c r="I435">
        <v>0</v>
      </c>
      <c r="J435">
        <v>3</v>
      </c>
      <c r="K435">
        <v>12</v>
      </c>
      <c r="L435">
        <v>0</v>
      </c>
      <c r="M435">
        <v>3</v>
      </c>
      <c r="N435">
        <v>3</v>
      </c>
      <c r="O435">
        <v>18</v>
      </c>
      <c r="P435">
        <v>0</v>
      </c>
    </row>
    <row r="436" spans="1:26" x14ac:dyDescent="0.4">
      <c r="A436" t="s">
        <v>50</v>
      </c>
      <c r="B436">
        <v>6</v>
      </c>
      <c r="C436">
        <v>0</v>
      </c>
      <c r="D436">
        <v>12</v>
      </c>
      <c r="E436">
        <v>6</v>
      </c>
      <c r="F436">
        <v>6</v>
      </c>
      <c r="G436">
        <v>3</v>
      </c>
      <c r="H436">
        <v>3</v>
      </c>
      <c r="I436">
        <v>0</v>
      </c>
      <c r="J436">
        <v>9</v>
      </c>
      <c r="K436">
        <v>0</v>
      </c>
      <c r="L436">
        <v>15</v>
      </c>
      <c r="M436">
        <v>21</v>
      </c>
      <c r="N436">
        <v>15</v>
      </c>
      <c r="O436">
        <v>9</v>
      </c>
      <c r="P436">
        <v>6</v>
      </c>
    </row>
    <row r="437" spans="1:26" x14ac:dyDescent="0.4">
      <c r="A437" t="s">
        <v>283</v>
      </c>
      <c r="B437">
        <v>87</v>
      </c>
      <c r="C437">
        <v>24</v>
      </c>
      <c r="D437">
        <v>90</v>
      </c>
      <c r="E437">
        <v>156</v>
      </c>
      <c r="F437">
        <v>51</v>
      </c>
      <c r="G437">
        <v>21</v>
      </c>
      <c r="H437">
        <v>72</v>
      </c>
      <c r="I437">
        <v>18</v>
      </c>
      <c r="J437">
        <v>168</v>
      </c>
      <c r="K437">
        <v>39</v>
      </c>
      <c r="L437">
        <v>117</v>
      </c>
      <c r="M437">
        <v>219</v>
      </c>
      <c r="N437">
        <v>153</v>
      </c>
      <c r="O437">
        <v>150</v>
      </c>
      <c r="P437">
        <v>33</v>
      </c>
    </row>
    <row r="438" spans="1:26" x14ac:dyDescent="0.4">
      <c r="A438" t="s">
        <v>299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3</v>
      </c>
      <c r="K438">
        <v>3</v>
      </c>
      <c r="L438">
        <v>0</v>
      </c>
      <c r="M438">
        <v>3</v>
      </c>
      <c r="N438">
        <v>0</v>
      </c>
      <c r="O438">
        <v>3</v>
      </c>
      <c r="P438">
        <v>0</v>
      </c>
    </row>
    <row r="439" spans="1:26" x14ac:dyDescent="0.4">
      <c r="A439" s="1" t="s">
        <v>447</v>
      </c>
      <c r="Q439" s="4">
        <v>1.8800000000000001E-2</v>
      </c>
      <c r="R439" s="4">
        <v>1.8800000000000001E-2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1:26" x14ac:dyDescent="0.4">
      <c r="A440" t="s">
        <v>158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26" x14ac:dyDescent="0.4">
      <c r="A441" t="s">
        <v>105</v>
      </c>
      <c r="B441">
        <v>9</v>
      </c>
      <c r="C441">
        <v>6</v>
      </c>
      <c r="D441">
        <v>18</v>
      </c>
      <c r="E441">
        <v>12</v>
      </c>
      <c r="F441">
        <v>24</v>
      </c>
      <c r="G441">
        <v>6</v>
      </c>
      <c r="H441">
        <v>9</v>
      </c>
      <c r="I441">
        <v>0</v>
      </c>
      <c r="J441">
        <v>15</v>
      </c>
      <c r="K441">
        <v>15</v>
      </c>
      <c r="L441">
        <v>15</v>
      </c>
      <c r="M441">
        <v>15</v>
      </c>
      <c r="N441">
        <v>12</v>
      </c>
      <c r="O441">
        <v>12</v>
      </c>
      <c r="P441">
        <v>3</v>
      </c>
    </row>
    <row r="442" spans="1:26" x14ac:dyDescent="0.4">
      <c r="A442" t="s">
        <v>290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26" x14ac:dyDescent="0.4">
      <c r="A443" t="s">
        <v>103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26" x14ac:dyDescent="0.4">
      <c r="A444" t="s">
        <v>40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26" x14ac:dyDescent="0.4">
      <c r="A445" t="s">
        <v>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26" x14ac:dyDescent="0.4">
      <c r="A446" t="s">
        <v>324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26" x14ac:dyDescent="0.4">
      <c r="A447" t="s">
        <v>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26" x14ac:dyDescent="0.4">
      <c r="A448" s="1" t="s">
        <v>464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0.4</v>
      </c>
      <c r="Y448" s="4">
        <v>0</v>
      </c>
      <c r="Z448" s="4">
        <v>0</v>
      </c>
    </row>
    <row r="449" spans="1:26" x14ac:dyDescent="0.4">
      <c r="A449" t="s">
        <v>95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</row>
    <row r="450" spans="1:26" x14ac:dyDescent="0.4">
      <c r="A450" t="s">
        <v>192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26" x14ac:dyDescent="0.4">
      <c r="A451" s="1" t="s">
        <v>452</v>
      </c>
      <c r="Q451" s="4">
        <v>0.01</v>
      </c>
      <c r="R451" s="4">
        <v>0.01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1:26" x14ac:dyDescent="0.4">
      <c r="A452" t="s">
        <v>141</v>
      </c>
      <c r="B452">
        <v>72</v>
      </c>
      <c r="C452">
        <v>12</v>
      </c>
      <c r="D452">
        <v>60</v>
      </c>
      <c r="E452">
        <v>66</v>
      </c>
      <c r="F452">
        <v>48</v>
      </c>
      <c r="G452">
        <v>0</v>
      </c>
      <c r="H452">
        <v>6</v>
      </c>
      <c r="I452">
        <v>12</v>
      </c>
      <c r="J452">
        <v>75</v>
      </c>
      <c r="K452">
        <v>27</v>
      </c>
      <c r="L452">
        <v>75</v>
      </c>
      <c r="M452">
        <v>219</v>
      </c>
      <c r="N452">
        <v>240</v>
      </c>
      <c r="O452">
        <v>132</v>
      </c>
      <c r="P452">
        <v>27</v>
      </c>
    </row>
    <row r="453" spans="1:26" x14ac:dyDescent="0.4">
      <c r="A453" s="1" t="s">
        <v>375</v>
      </c>
      <c r="Q453" s="4">
        <v>1.234E-2</v>
      </c>
      <c r="R453" s="4">
        <v>2.2339999999999999E-2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1:26" x14ac:dyDescent="0.4">
      <c r="A454" t="s">
        <v>131</v>
      </c>
      <c r="B454">
        <v>6</v>
      </c>
      <c r="C454">
        <v>3</v>
      </c>
      <c r="D454">
        <v>0</v>
      </c>
      <c r="E454">
        <v>3</v>
      </c>
      <c r="F454">
        <v>9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12</v>
      </c>
      <c r="M454">
        <v>24</v>
      </c>
      <c r="N454">
        <v>27</v>
      </c>
      <c r="O454">
        <v>6</v>
      </c>
      <c r="P454">
        <v>0</v>
      </c>
    </row>
    <row r="455" spans="1:26" x14ac:dyDescent="0.4">
      <c r="A455" s="1" t="s">
        <v>418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0.01</v>
      </c>
    </row>
    <row r="456" spans="1:26" x14ac:dyDescent="0.4">
      <c r="A456" s="1" t="s">
        <v>418</v>
      </c>
      <c r="Q456" s="4">
        <v>0.01</v>
      </c>
      <c r="R456" s="4">
        <v>0.01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1:26" x14ac:dyDescent="0.4">
      <c r="A457" t="s">
        <v>39</v>
      </c>
      <c r="B457">
        <v>0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0</v>
      </c>
      <c r="M457">
        <v>39</v>
      </c>
      <c r="N457">
        <v>39</v>
      </c>
      <c r="O457">
        <v>6</v>
      </c>
      <c r="P457">
        <v>3</v>
      </c>
    </row>
    <row r="458" spans="1:26" x14ac:dyDescent="0.4">
      <c r="A458" t="s">
        <v>220</v>
      </c>
      <c r="B458">
        <v>51</v>
      </c>
      <c r="C458">
        <v>24</v>
      </c>
      <c r="D458">
        <v>78</v>
      </c>
      <c r="E458">
        <v>66</v>
      </c>
      <c r="F458">
        <v>63</v>
      </c>
      <c r="G458">
        <v>12</v>
      </c>
      <c r="H458">
        <v>33</v>
      </c>
      <c r="I458">
        <v>12</v>
      </c>
      <c r="J458">
        <v>72</v>
      </c>
      <c r="K458">
        <v>78</v>
      </c>
      <c r="L458">
        <v>84</v>
      </c>
      <c r="M458">
        <v>72</v>
      </c>
      <c r="N458">
        <v>75</v>
      </c>
      <c r="O458">
        <v>72</v>
      </c>
      <c r="P458">
        <v>33</v>
      </c>
    </row>
    <row r="459" spans="1:26" x14ac:dyDescent="0.4">
      <c r="A459" s="1" t="s">
        <v>421</v>
      </c>
      <c r="Q459" s="4">
        <v>6.0000000000000001E-3</v>
      </c>
      <c r="R459" s="4">
        <v>1.6E-2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1:26" x14ac:dyDescent="0.4">
      <c r="A460" t="s">
        <v>217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26" x14ac:dyDescent="0.4">
      <c r="A461" t="s">
        <v>168</v>
      </c>
      <c r="B461">
        <v>21</v>
      </c>
      <c r="C461">
        <v>12</v>
      </c>
      <c r="D461">
        <v>33</v>
      </c>
      <c r="E461">
        <v>21</v>
      </c>
      <c r="F461">
        <v>24</v>
      </c>
      <c r="G461">
        <v>3</v>
      </c>
      <c r="H461">
        <v>12</v>
      </c>
      <c r="I461">
        <v>0</v>
      </c>
      <c r="J461">
        <v>27</v>
      </c>
      <c r="K461">
        <v>27</v>
      </c>
      <c r="L461">
        <v>27</v>
      </c>
      <c r="M461">
        <v>36</v>
      </c>
      <c r="N461">
        <v>27</v>
      </c>
      <c r="O461">
        <v>33</v>
      </c>
      <c r="P461">
        <v>15</v>
      </c>
    </row>
    <row r="462" spans="1:26" x14ac:dyDescent="0.4">
      <c r="A462" s="1" t="s">
        <v>445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6</v>
      </c>
      <c r="X462" s="4">
        <v>0</v>
      </c>
      <c r="Y462" s="4">
        <v>0</v>
      </c>
      <c r="Z462" s="4">
        <v>0</v>
      </c>
    </row>
    <row r="463" spans="1:26" x14ac:dyDescent="0.4">
      <c r="A463" t="s">
        <v>341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26" x14ac:dyDescent="0.4">
      <c r="A464" s="1" t="s">
        <v>455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6</v>
      </c>
      <c r="X464" s="4">
        <v>0</v>
      </c>
      <c r="Y464" s="4">
        <v>0</v>
      </c>
      <c r="Z464" s="4">
        <v>0</v>
      </c>
    </row>
    <row r="465" spans="1:26" x14ac:dyDescent="0.4">
      <c r="A465" t="s">
        <v>124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26" x14ac:dyDescent="0.4"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4</v>
      </c>
      <c r="X466" s="4">
        <v>0</v>
      </c>
      <c r="Y466" s="4">
        <v>0</v>
      </c>
      <c r="Z466" s="4">
        <v>0</v>
      </c>
    </row>
  </sheetData>
  <sortState ref="A2:Z468">
    <sortCondition ref="A1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Hau</cp:lastModifiedBy>
  <dcterms:created xsi:type="dcterms:W3CDTF">2019-11-21T13:16:30Z</dcterms:created>
  <dcterms:modified xsi:type="dcterms:W3CDTF">2019-11-25T13:49:19Z</dcterms:modified>
</cp:coreProperties>
</file>