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integrate\card_freq\"/>
    </mc:Choice>
  </mc:AlternateContent>
  <bookViews>
    <workbookView xWindow="0" yWindow="0" windowWidth="19200" windowHeight="6990"/>
  </bookViews>
  <sheets>
    <sheet name="工作表10" sheetId="10" r:id="rId1"/>
  </sheets>
  <definedNames>
    <definedName name="_xlnm._FilterDatabase" localSheetId="0" hidden="1">工作表10!$B$1:$M$135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0" l="1"/>
  <c r="G72" i="10"/>
  <c r="G71" i="10"/>
  <c r="G92" i="10"/>
  <c r="G11" i="10"/>
  <c r="G91" i="10"/>
  <c r="G90" i="10"/>
  <c r="G39" i="10"/>
  <c r="G10" i="10"/>
  <c r="G9" i="10"/>
  <c r="G119" i="10"/>
  <c r="G120" i="10"/>
  <c r="G89" i="10"/>
  <c r="G84" i="10"/>
  <c r="G83" i="10"/>
  <c r="G38" i="10"/>
  <c r="G118" i="10"/>
  <c r="G88" i="10"/>
  <c r="G87" i="10"/>
  <c r="G86" i="10"/>
  <c r="G85" i="10"/>
  <c r="G82" i="10"/>
  <c r="G79" i="10"/>
  <c r="G37" i="10"/>
  <c r="G8" i="10"/>
  <c r="G7" i="10"/>
  <c r="G6" i="10"/>
  <c r="G114" i="10"/>
  <c r="G32" i="10"/>
  <c r="F80" i="10"/>
  <c r="F92" i="10"/>
  <c r="F72" i="10"/>
  <c r="F71" i="10"/>
  <c r="F11" i="10"/>
  <c r="F91" i="10"/>
  <c r="F90" i="10"/>
  <c r="F39" i="10"/>
  <c r="F10" i="10"/>
  <c r="F9" i="10"/>
  <c r="F120" i="10"/>
  <c r="F119" i="10"/>
  <c r="F89" i="10"/>
  <c r="F84" i="10"/>
  <c r="F83" i="10"/>
  <c r="F38" i="10"/>
  <c r="F118" i="10"/>
  <c r="F88" i="10"/>
  <c r="F87" i="10"/>
  <c r="F86" i="10"/>
  <c r="F85" i="10"/>
  <c r="F82" i="10"/>
  <c r="F79" i="10"/>
  <c r="F37" i="10"/>
  <c r="F8" i="10"/>
  <c r="F7" i="10"/>
  <c r="F6" i="10"/>
  <c r="F114" i="10"/>
  <c r="F32" i="10"/>
</calcChain>
</file>

<file path=xl/sharedStrings.xml><?xml version="1.0" encoding="utf-8"?>
<sst xmlns="http://schemas.openxmlformats.org/spreadsheetml/2006/main" count="268" uniqueCount="171">
  <si>
    <t>國內回饋</t>
    <phoneticPr fontId="3" type="noConversion"/>
  </si>
  <si>
    <t>國外回饋</t>
    <phoneticPr fontId="3" type="noConversion"/>
  </si>
  <si>
    <t>卡名</t>
  </si>
  <si>
    <t>國內哩程</t>
    <phoneticPr fontId="3" type="noConversion"/>
  </si>
  <si>
    <t>國外哩程</t>
    <phoneticPr fontId="3" type="noConversion"/>
  </si>
  <si>
    <t>免費接送次數</t>
    <phoneticPr fontId="3" type="noConversion"/>
  </si>
  <si>
    <t>自助加油</t>
    <phoneticPr fontId="3" type="noConversion"/>
  </si>
  <si>
    <t>人工加油</t>
    <phoneticPr fontId="3" type="noConversion"/>
  </si>
  <si>
    <t>KOKO (COMBO)悠遊聯名卡/icash聯名卡</t>
  </si>
  <si>
    <t>電影折扣優惠</t>
    <phoneticPr fontId="3" type="noConversion"/>
  </si>
  <si>
    <t>網購刷卡回饋</t>
    <phoneticPr fontId="3" type="noConversion"/>
  </si>
  <si>
    <t>保險刷卡回饋</t>
    <phoneticPr fontId="3" type="noConversion"/>
  </si>
  <si>
    <t>台北富邦</t>
  </si>
  <si>
    <t>富邦商務卡MasterCard鈦金卡</t>
  </si>
  <si>
    <t>新光銀行</t>
  </si>
  <si>
    <t>日本航空聯名卡JCB晶緻卡</t>
  </si>
  <si>
    <t>中國信託</t>
  </si>
  <si>
    <t>ANA聯名卡JCB白金卡/VISA御璽卡(悠遊卡、一卡通)</t>
  </si>
  <si>
    <t>ANA聯名卡JCB晶緻卡/VISA商務御璽卡(悠遊卡、一卡通)</t>
  </si>
  <si>
    <t>大中華攜手飛聯名卡VISA御璽卡</t>
  </si>
  <si>
    <t>台新銀行</t>
  </si>
  <si>
    <t>國泰航空聯名卡MasterCard鈦金卡</t>
  </si>
  <si>
    <t>星展銀行</t>
  </si>
  <si>
    <t>飛行鈦金卡MasterCard鈦金卡</t>
  </si>
  <si>
    <t>美國運通</t>
  </si>
  <si>
    <t>美國運通新加坡航空天宇信用卡AMEX金卡</t>
  </si>
  <si>
    <t>國泰世華</t>
  </si>
  <si>
    <t>亞洲萬里通里享卡MasterCard白金卡</t>
  </si>
  <si>
    <t>亞洲萬里通聯名卡MasterCard白金卡</t>
  </si>
  <si>
    <t>長榮航空聯名卡(一卡通/悠遊卡)VISA御璽卡</t>
  </si>
  <si>
    <t>長榮航空聯名卡(一卡通/悠遊卡)VISA極緻御璽卡</t>
  </si>
  <si>
    <t>滙豐銀行</t>
  </si>
  <si>
    <t>中華航空聯名卡VISA白金卡</t>
  </si>
  <si>
    <t>國泰航空聯名卡MasterCard翱翔鈦金卡</t>
  </si>
  <si>
    <t>美國運通長榮航空簽帳白金卡AMEX白金卡</t>
  </si>
  <si>
    <t>美國運通國泰航空尊尚信用卡AMEX白金卡</t>
  </si>
  <si>
    <t>亞洲萬里通聯名卡MasterCard鈦金卡</t>
  </si>
  <si>
    <t>中華航空聯名卡VISA御璽卡</t>
  </si>
  <si>
    <t>中華航空聯名卡VISA無限卡</t>
  </si>
  <si>
    <t>大中華攜手飛聯名卡VISA商務御璽卡</t>
  </si>
  <si>
    <t>大中華攜手飛聯名卡VISA無限卡</t>
  </si>
  <si>
    <t>國泰航空聯名卡MasterCard世界卡</t>
  </si>
  <si>
    <t>亞洲萬里通聯名卡MasterCard世界卡</t>
  </si>
  <si>
    <t>長榮航空聯名卡(一卡通/悠遊卡)VISA無限卡</t>
  </si>
  <si>
    <t>ANA聯名卡JCB極緻卡/VISA無限卡</t>
  </si>
  <si>
    <t>花旗銀行</t>
  </si>
  <si>
    <t>寰旅世界卡MasterCard世界卡</t>
  </si>
  <si>
    <t>寰旅尊尚世界卡MasterCard世界卡</t>
  </si>
  <si>
    <t>長榮航空聯名卡(一卡通/悠遊卡)VISA極緻無限卡</t>
  </si>
  <si>
    <t>飛行世界卡MasterCard世界卡</t>
  </si>
  <si>
    <t>上海銀行</t>
  </si>
  <si>
    <t>TeresaCard 悠遊極緻卡JCB極緻卡</t>
  </si>
  <si>
    <t>小小兵Bello回饋卡MasterCard商務鈦金卡</t>
  </si>
  <si>
    <t>簡單卡VISA商務御璽卡</t>
  </si>
  <si>
    <t>土地銀行</t>
  </si>
  <si>
    <t>JCB一卡通聯名晶緻卡JCB晶緻卡</t>
  </si>
  <si>
    <t>Global Mall聯名卡VISA無限卡</t>
  </si>
  <si>
    <t>LEXUS聯名卡MasterCard商務世界卡</t>
  </si>
  <si>
    <t>Yahoo聯名卡MasterCard鈦金卡</t>
  </si>
  <si>
    <t>中油聯名卡VISA御璽卡</t>
  </si>
  <si>
    <t>中國信託寰遊美國運通卡AMEX_金卡</t>
  </si>
  <si>
    <t>秀泰廣場影城聯名卡VISA御璽卡</t>
  </si>
  <si>
    <t>享想生活卡VISA御璽卡</t>
  </si>
  <si>
    <t>商旅鈦金卡MasterCard商務鈦金卡</t>
  </si>
  <si>
    <t>酷玩卡MasterCard鈦金卡</t>
  </si>
  <si>
    <t>元大分享</t>
  </si>
  <si>
    <t>卡(原大眾)</t>
  </si>
  <si>
    <t>元大銀行</t>
  </si>
  <si>
    <t>All New Visa樂遊卡VISA御璽卡</t>
  </si>
  <si>
    <t>Wi-Ho!Online聯名卡VISA御璽卡</t>
  </si>
  <si>
    <t>元大Life卡JCB晶緻卡</t>
  </si>
  <si>
    <t>元大鑽金icash聯名卡VISA御璽卡</t>
  </si>
  <si>
    <t>元大鑽金卡VISA御璽卡</t>
  </si>
  <si>
    <t>指定卡(原大眾)</t>
  </si>
  <si>
    <t>日盛銀行</t>
  </si>
  <si>
    <t>日盛GOGO加油卡VISA白金卡</t>
  </si>
  <si>
    <t>日盛銀行-無限卡VISA無限卡</t>
  </si>
  <si>
    <t>商務御璽卡VISA御璽卡</t>
  </si>
  <si>
    <t>台中銀行</t>
  </si>
  <si>
    <t>JCB哆啦A夢卡JCB晶緻卡</t>
  </si>
  <si>
    <t>富邦尊御世界卡MasterCard世界卡</t>
  </si>
  <si>
    <t>富邦數位生活卡VISA御璽卡</t>
  </si>
  <si>
    <t>富邦鑽保卡VISA御璽卡</t>
  </si>
  <si>
    <t>台新商務</t>
  </si>
  <si>
    <t>/雙幣卡</t>
  </si>
  <si>
    <t>@GoGo悠遊御璽卡VISA御璽卡</t>
  </si>
  <si>
    <t>FlyGoMasterCard商務鈦金卡</t>
  </si>
  <si>
    <t>三商美邦人壽聯名卡VISA御璽卡</t>
  </si>
  <si>
    <t>太陽卡VISA御璽卡</t>
  </si>
  <si>
    <t>台新財富無限卡VISA無限卡</t>
  </si>
  <si>
    <t>昇恒昌聯名卡VISA無限卡</t>
  </si>
  <si>
    <t>遠傳friDay聯名卡MasterCard鈦金卡</t>
  </si>
  <si>
    <t>台灣樂天</t>
  </si>
  <si>
    <t>樂天信用卡MasterCard鈦金卡</t>
  </si>
  <si>
    <t>永豐銀行</t>
  </si>
  <si>
    <t>DAWHO現金回饋信用卡VISA商務御璽卡</t>
  </si>
  <si>
    <t>永豐Prestige美國運通卡AMEX普卡</t>
  </si>
  <si>
    <t>永豐財富無限卡VISA無限卡</t>
  </si>
  <si>
    <t>保倍卡MasterCard鈦金卡</t>
  </si>
  <si>
    <t>現金回饋卡VISA商務御璽卡</t>
  </si>
  <si>
    <t>玉山全卡</t>
  </si>
  <si>
    <t>/Debit金融卡</t>
  </si>
  <si>
    <t>玉山銀行</t>
  </si>
  <si>
    <t>iCash聯名卡VISA御璽卡</t>
  </si>
  <si>
    <t>Pi 拍錢包信用卡MasterCard鈦金卡</t>
  </si>
  <si>
    <t>山隆優油卡MasterCard白金卡</t>
  </si>
  <si>
    <t>公務人員國民旅遊卡VISA御璽卡</t>
  </si>
  <si>
    <t>玉山南山聯名卡MasterCard世界卡</t>
  </si>
  <si>
    <t>雙幣卡</t>
  </si>
  <si>
    <t>兆豐商銀</t>
  </si>
  <si>
    <t>e秒刷鈦金卡(一卡通/悠遊卡)MasterCard鈦金卡</t>
  </si>
  <si>
    <t>Mega One 一卡通聯名卡MasterCard商務卡</t>
  </si>
  <si>
    <t>利多御璽商旅卡VISA御璽卡</t>
  </si>
  <si>
    <t>雙幣鈦金商旅卡(美金/新台幣)MasterCard鈦金卡</t>
  </si>
  <si>
    <t>合作金庫</t>
  </si>
  <si>
    <t>icash聯名卡MasterCard鈦金卡</t>
  </si>
  <si>
    <t>卡娜赫拉的小動物icash聯名卡(夢想藍)MasterCard鈦金卡</t>
  </si>
  <si>
    <t>合作金庫世界卡MasterCard世界卡</t>
  </si>
  <si>
    <t>利high卡(一卡通聯名卡)JCB晶緻卡</t>
  </si>
  <si>
    <t>合庫鹿港</t>
  </si>
  <si>
    <t>天后宮認同卡</t>
  </si>
  <si>
    <t>CiTi PrestigeVISA無限卡</t>
  </si>
  <si>
    <t>PChome Prime聯名卡VISA御璽卡</t>
  </si>
  <si>
    <t>花旗現金回饋(悠遊)卡VISA無限卡</t>
  </si>
  <si>
    <t>花旗饗樂生活卡VISA御璽卡</t>
  </si>
  <si>
    <t>炫晶御璽卡VISA御璽卡</t>
  </si>
  <si>
    <t>KOKO COMBO icashMasterCard白金卡</t>
  </si>
  <si>
    <t>台塑聯名卡</t>
  </si>
  <si>
    <t>國泰人壽聯名卡VISA白金卡</t>
  </si>
  <si>
    <t>國泰世華現金回饋御璽卡VISA御璽卡</t>
  </si>
  <si>
    <t>第一銀行</t>
  </si>
  <si>
    <t>i-Fun愛玩樂卡JCB晶緻卡</t>
  </si>
  <si>
    <t>Smile速邁樂聯名卡VISA白金卡</t>
  </si>
  <si>
    <t>Wonderful星璨卡VISA御璽卡</t>
  </si>
  <si>
    <t>一卡通聯名卡VISA御璽卡</t>
  </si>
  <si>
    <t>凱基銀行</t>
  </si>
  <si>
    <t>中國人壽聯名卡VISA無限卡</t>
  </si>
  <si>
    <t>現金回饋卡</t>
  </si>
  <si>
    <t>凱基無限卡VISA無限卡</t>
  </si>
  <si>
    <t>魔FUN悠遊御璽卡VISA御璽卡</t>
  </si>
  <si>
    <t>渣打銀行</t>
  </si>
  <si>
    <t>渣打現金回饋御璽卡VISA御璽卡</t>
  </si>
  <si>
    <t>優先理財VISA無限卡</t>
  </si>
  <si>
    <t>華南銀行</t>
  </si>
  <si>
    <t>ｉ網購生活卡JCB晶緻卡</t>
  </si>
  <si>
    <t>LOVE晶緻悠遊聯名卡－寵愛紅卡JCB晶緻卡</t>
  </si>
  <si>
    <t>享利樂活combo卡VISA商務御璽卡</t>
  </si>
  <si>
    <t>超級現金回饋卡VISA御璽卡</t>
  </si>
  <si>
    <t>陽信銀行</t>
  </si>
  <si>
    <t>曜晶卡VISA商務御璽卡</t>
  </si>
  <si>
    <t>新光三越聯名卡VISA御璽卡</t>
  </si>
  <si>
    <t>新光銀行無限卡VISA無限卡</t>
  </si>
  <si>
    <t>魔法少女iPASS一卡通聯名卡MasterCard鈦金卡</t>
  </si>
  <si>
    <t>現金回饋御璽卡VISA御璽卡</t>
  </si>
  <si>
    <t>彰化銀行</t>
  </si>
  <si>
    <t>VISA無限卡VISA無限卡</t>
  </si>
  <si>
    <t>臺灣企銀</t>
  </si>
  <si>
    <t>鈦金商旅卡MasterCard鈦金卡</t>
  </si>
  <si>
    <t>臺灣銀行</t>
  </si>
  <si>
    <t>金鑽商旅白金卡MasterCard商務卡</t>
  </si>
  <si>
    <t>聯邦全國</t>
  </si>
  <si>
    <t>加油聯名卡</t>
  </si>
  <si>
    <t>聯邦銀行</t>
  </si>
  <si>
    <t>幸福御守卡／紫VISA御璽卡</t>
  </si>
  <si>
    <t>法拉利無限卡VISA無限卡</t>
  </si>
  <si>
    <t>微風聯名卡VISA無限卡</t>
  </si>
  <si>
    <t>聯邦銀行世界卡MasterCard世界卡</t>
  </si>
  <si>
    <t>國泰世華</t>
    <phoneticPr fontId="3" type="noConversion"/>
  </si>
  <si>
    <t>Apple Pay</t>
    <phoneticPr fontId="3" type="noConversion"/>
  </si>
  <si>
    <t>花旗銀行</t>
    <phoneticPr fontId="3" type="noConversion"/>
  </si>
  <si>
    <r>
      <rPr>
        <sz val="11"/>
        <color rgb="FF000000"/>
        <rFont val="細明體"/>
        <family val="3"/>
        <charset val="136"/>
      </rPr>
      <t>合庫無限卡</t>
    </r>
    <r>
      <rPr>
        <sz val="11"/>
        <color rgb="FF000000"/>
        <rFont val="Courier New"/>
        <family val="3"/>
      </rPr>
      <t>/</t>
    </r>
    <r>
      <rPr>
        <sz val="11"/>
        <color rgb="FF000000"/>
        <rFont val="細明體"/>
        <family val="3"/>
        <charset val="136"/>
      </rPr>
      <t>世界卡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</si>
</sst>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9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C18" sqref="C18"/>
    </sheetView>
  </sheetViews>
  <sheetFormatPr defaultRowHeight="17" x14ac:dyDescent="0.4"/>
  <cols>
    <col min="2" max="3" width="58.453125" style="1" customWidth="1"/>
    <col min="4" max="5" width="11.26953125" style="2" bestFit="1" customWidth="1"/>
    <col min="6" max="7" width="11.26953125" bestFit="1" customWidth="1"/>
    <col min="8" max="8" width="12.08984375" customWidth="1"/>
    <col min="9" max="9" width="12" customWidth="1"/>
    <col min="10" max="11" width="14" customWidth="1"/>
    <col min="12" max="12" width="15" customWidth="1"/>
    <col min="13" max="13" width="16.6328125" bestFit="1" customWidth="1"/>
  </cols>
  <sheetData>
    <row r="1" spans="2:13" x14ac:dyDescent="0.4">
      <c r="B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5</v>
      </c>
      <c r="K1" s="3" t="s">
        <v>9</v>
      </c>
      <c r="L1" s="3" t="s">
        <v>10</v>
      </c>
      <c r="M1" s="4" t="s">
        <v>11</v>
      </c>
    </row>
    <row r="2" spans="2:13" x14ac:dyDescent="0.4">
      <c r="B2" s="1" t="s">
        <v>50</v>
      </c>
      <c r="C2" s="1" t="s">
        <v>51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0.02</v>
      </c>
      <c r="M2" s="5">
        <v>0</v>
      </c>
    </row>
    <row r="3" spans="2:13" x14ac:dyDescent="0.4">
      <c r="B3" s="1" t="s">
        <v>50</v>
      </c>
      <c r="C3" s="1" t="s">
        <v>52</v>
      </c>
      <c r="D3" s="5">
        <v>1.234E-2</v>
      </c>
      <c r="E3" s="5">
        <v>2.2339999999999999E-2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2:13" x14ac:dyDescent="0.4">
      <c r="B4" s="1" t="s">
        <v>50</v>
      </c>
      <c r="C4" s="1" t="s">
        <v>53</v>
      </c>
      <c r="D4" s="5">
        <v>0.01</v>
      </c>
      <c r="E4" s="5">
        <v>0.02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2:13" x14ac:dyDescent="0.4">
      <c r="B5" s="1" t="s">
        <v>54</v>
      </c>
      <c r="C5" s="1" t="s">
        <v>55</v>
      </c>
      <c r="D5" s="5">
        <v>0.01</v>
      </c>
      <c r="E5" s="5">
        <v>0.01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2:13" x14ac:dyDescent="0.4">
      <c r="B6" s="1" t="s">
        <v>16</v>
      </c>
      <c r="C6" s="1" t="s">
        <v>17</v>
      </c>
      <c r="D6" s="5">
        <v>0</v>
      </c>
      <c r="E6" s="5">
        <v>0</v>
      </c>
      <c r="F6" s="5">
        <f>1/40</f>
        <v>2.5000000000000001E-2</v>
      </c>
      <c r="G6" s="5">
        <f>1/30</f>
        <v>3.3333333333333333E-2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2:13" x14ac:dyDescent="0.4">
      <c r="B7" s="1" t="s">
        <v>16</v>
      </c>
      <c r="C7" s="1" t="s">
        <v>18</v>
      </c>
      <c r="D7" s="5">
        <v>0</v>
      </c>
      <c r="E7" s="5">
        <v>0</v>
      </c>
      <c r="F7" s="5">
        <f>1/30</f>
        <v>3.3333333333333333E-2</v>
      </c>
      <c r="G7" s="5">
        <f>1/15</f>
        <v>6.6666666666666666E-2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2:13" x14ac:dyDescent="0.4">
      <c r="B8" s="1" t="s">
        <v>16</v>
      </c>
      <c r="C8" s="1" t="s">
        <v>19</v>
      </c>
      <c r="D8" s="5">
        <v>0</v>
      </c>
      <c r="E8" s="5">
        <v>0</v>
      </c>
      <c r="F8" s="5">
        <f>1/30</f>
        <v>3.3333333333333333E-2</v>
      </c>
      <c r="G8" s="5">
        <f>1/23</f>
        <v>4.3478260869565216E-2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2:13" x14ac:dyDescent="0.4">
      <c r="B9" s="1" t="s">
        <v>16</v>
      </c>
      <c r="C9" s="1" t="s">
        <v>39</v>
      </c>
      <c r="D9" s="5">
        <v>0</v>
      </c>
      <c r="E9" s="5">
        <v>0</v>
      </c>
      <c r="F9" s="5">
        <f>1/23</f>
        <v>4.3478260869565216E-2</v>
      </c>
      <c r="G9" s="5">
        <f>1/11</f>
        <v>9.0909090909090912E-2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2:13" x14ac:dyDescent="0.4">
      <c r="B10" s="1" t="s">
        <v>16</v>
      </c>
      <c r="C10" s="1" t="s">
        <v>40</v>
      </c>
      <c r="D10" s="5">
        <v>0</v>
      </c>
      <c r="E10" s="5">
        <v>0</v>
      </c>
      <c r="F10" s="5">
        <f>1/22</f>
        <v>4.5454545454545456E-2</v>
      </c>
      <c r="G10" s="5">
        <f>1/11</f>
        <v>9.0909090909090912E-2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2:13" x14ac:dyDescent="0.4">
      <c r="B11" s="1" t="s">
        <v>16</v>
      </c>
      <c r="C11" s="1" t="s">
        <v>44</v>
      </c>
      <c r="D11" s="5">
        <v>0</v>
      </c>
      <c r="E11" s="5">
        <v>0</v>
      </c>
      <c r="F11" s="5">
        <f>1/20</f>
        <v>0.05</v>
      </c>
      <c r="G11" s="5">
        <f>1/10</f>
        <v>0.1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2:13" x14ac:dyDescent="0.4">
      <c r="B12" s="1" t="s">
        <v>16</v>
      </c>
      <c r="C12" s="1" t="s">
        <v>56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0.4</v>
      </c>
      <c r="L12" s="5">
        <v>0</v>
      </c>
      <c r="M12" s="5">
        <v>0</v>
      </c>
    </row>
    <row r="13" spans="2:13" x14ac:dyDescent="0.4">
      <c r="B13" s="1" t="s">
        <v>16</v>
      </c>
      <c r="C13" s="1" t="s">
        <v>57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4</v>
      </c>
      <c r="K13" s="5">
        <v>0</v>
      </c>
      <c r="L13" s="5">
        <v>0</v>
      </c>
      <c r="M13" s="5">
        <v>0</v>
      </c>
    </row>
    <row r="14" spans="2:13" x14ac:dyDescent="0.4">
      <c r="B14" s="1" t="s">
        <v>16</v>
      </c>
      <c r="C14" s="1" t="s">
        <v>58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0.06</v>
      </c>
      <c r="M14" s="5">
        <v>0</v>
      </c>
    </row>
    <row r="15" spans="2:13" x14ac:dyDescent="0.4">
      <c r="B15" s="1" t="s">
        <v>16</v>
      </c>
      <c r="C15" s="1" t="s">
        <v>59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2:13" x14ac:dyDescent="0.4">
      <c r="B16" s="1" t="s">
        <v>16</v>
      </c>
      <c r="C16" s="1" t="s">
        <v>60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1.6799999999999999E-2</v>
      </c>
    </row>
    <row r="17" spans="1:13" x14ac:dyDescent="0.4">
      <c r="B17" s="1" t="s">
        <v>16</v>
      </c>
      <c r="C17" s="1" t="s">
        <v>61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0.18</v>
      </c>
      <c r="L17" s="5">
        <v>0</v>
      </c>
      <c r="M17" s="5">
        <v>0</v>
      </c>
    </row>
    <row r="18" spans="1:13" x14ac:dyDescent="0.4">
      <c r="B18" s="1" t="s">
        <v>16</v>
      </c>
      <c r="C18" s="1" t="s">
        <v>62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>
        <v>0</v>
      </c>
    </row>
    <row r="19" spans="1:13" x14ac:dyDescent="0.4">
      <c r="B19" s="1" t="s">
        <v>16</v>
      </c>
      <c r="C19" s="1" t="s">
        <v>63</v>
      </c>
      <c r="D19" s="5">
        <v>0.01</v>
      </c>
      <c r="E19" s="5">
        <v>2.5000000000000001E-2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4">
      <c r="B20" s="1" t="s">
        <v>16</v>
      </c>
      <c r="C20" s="1" t="s">
        <v>64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0.37</v>
      </c>
      <c r="L20" s="5">
        <v>0</v>
      </c>
      <c r="M20" s="5">
        <v>0</v>
      </c>
    </row>
    <row r="21" spans="1:13" x14ac:dyDescent="0.4">
      <c r="B21" s="1" t="s">
        <v>65</v>
      </c>
      <c r="C21" s="1" t="s">
        <v>66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1.18E-2</v>
      </c>
    </row>
    <row r="22" spans="1:13" x14ac:dyDescent="0.4">
      <c r="B22" s="1" t="s">
        <v>67</v>
      </c>
      <c r="C22" s="1" t="s">
        <v>68</v>
      </c>
      <c r="D22" s="5">
        <v>0.01</v>
      </c>
      <c r="E22" s="5">
        <v>0.02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4">
      <c r="B23" s="1" t="s">
        <v>67</v>
      </c>
      <c r="C23" s="1" t="s">
        <v>69</v>
      </c>
      <c r="D23" s="5">
        <v>1.2E-2</v>
      </c>
      <c r="E23" s="5">
        <v>2.1999999999999999E-2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4">
      <c r="B24" s="1" t="s">
        <v>67</v>
      </c>
      <c r="C24" s="1" t="s">
        <v>70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1.2E-2</v>
      </c>
    </row>
    <row r="25" spans="1:13" x14ac:dyDescent="0.4">
      <c r="B25" s="1" t="s">
        <v>67</v>
      </c>
      <c r="C25" s="1" t="s">
        <v>71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0.03</v>
      </c>
      <c r="M25" s="5">
        <v>0</v>
      </c>
    </row>
    <row r="26" spans="1:13" x14ac:dyDescent="0.4">
      <c r="B26" s="1" t="s">
        <v>67</v>
      </c>
      <c r="C26" s="1" t="s">
        <v>72</v>
      </c>
      <c r="D26" s="5">
        <v>1.2E-2</v>
      </c>
      <c r="E26" s="5">
        <v>2.1999999999999999E-2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4">
      <c r="B27" s="1" t="s">
        <v>67</v>
      </c>
      <c r="C27" s="1" t="s">
        <v>73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0.27</v>
      </c>
      <c r="L27" s="5">
        <v>0</v>
      </c>
      <c r="M27" s="5">
        <v>0</v>
      </c>
    </row>
    <row r="28" spans="1:13" x14ac:dyDescent="0.4">
      <c r="B28" s="1" t="s">
        <v>74</v>
      </c>
      <c r="C28" s="1" t="s">
        <v>75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0.02</v>
      </c>
    </row>
    <row r="29" spans="1:13" x14ac:dyDescent="0.4">
      <c r="B29" s="1" t="s">
        <v>74</v>
      </c>
      <c r="C29" s="1" t="s">
        <v>76</v>
      </c>
      <c r="D29" s="5">
        <v>0.01</v>
      </c>
      <c r="E29" s="5">
        <v>2.1999999999999999E-2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4">
      <c r="B30" s="1" t="s">
        <v>74</v>
      </c>
      <c r="C30" s="1" t="s">
        <v>77</v>
      </c>
      <c r="D30" s="5">
        <v>6.0000000000000001E-3</v>
      </c>
      <c r="E30" s="5">
        <v>1.4999999999999999E-2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x14ac:dyDescent="0.4">
      <c r="A31" s="1" t="s">
        <v>8</v>
      </c>
      <c r="B31" s="1" t="s">
        <v>78</v>
      </c>
      <c r="C31" s="1" t="s">
        <v>79</v>
      </c>
      <c r="D31" s="5">
        <v>0.01</v>
      </c>
      <c r="E31" s="5">
        <v>0.01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4">
      <c r="B32" s="1" t="s">
        <v>12</v>
      </c>
      <c r="C32" s="1" t="s">
        <v>13</v>
      </c>
      <c r="D32" s="5">
        <v>0</v>
      </c>
      <c r="E32" s="5">
        <v>0</v>
      </c>
      <c r="F32" s="5">
        <f>1/50</f>
        <v>0.02</v>
      </c>
      <c r="G32" s="5">
        <f>1/40</f>
        <v>2.5000000000000001E-2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2:13" x14ac:dyDescent="0.4">
      <c r="B33" s="1" t="s">
        <v>12</v>
      </c>
      <c r="C33" s="1" t="s">
        <v>80</v>
      </c>
      <c r="D33" s="5">
        <v>8.0000000000000002E-3</v>
      </c>
      <c r="E33" s="5">
        <v>1.4999999999999999E-2</v>
      </c>
      <c r="F33" s="5">
        <v>0</v>
      </c>
      <c r="G33" s="5">
        <v>0</v>
      </c>
      <c r="H33" s="5">
        <v>0</v>
      </c>
      <c r="I33" s="5">
        <v>0</v>
      </c>
      <c r="J33" s="5">
        <v>6</v>
      </c>
      <c r="K33" s="5">
        <v>0</v>
      </c>
      <c r="L33" s="5">
        <v>0</v>
      </c>
      <c r="M33" s="5">
        <v>0</v>
      </c>
    </row>
    <row r="34" spans="2:13" x14ac:dyDescent="0.4">
      <c r="B34" s="1" t="s">
        <v>12</v>
      </c>
      <c r="C34" s="1" t="s">
        <v>81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0.02</v>
      </c>
      <c r="M34" s="5">
        <v>0</v>
      </c>
    </row>
    <row r="35" spans="2:13" x14ac:dyDescent="0.4">
      <c r="B35" s="1" t="s">
        <v>12</v>
      </c>
      <c r="C35" s="1" t="s">
        <v>82</v>
      </c>
      <c r="D35" s="5">
        <v>7.0000000000000001E-3</v>
      </c>
      <c r="E35" s="5">
        <v>7.0000000000000001E-3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0.01</v>
      </c>
    </row>
    <row r="36" spans="2:13" x14ac:dyDescent="0.4">
      <c r="B36" s="1" t="s">
        <v>83</v>
      </c>
      <c r="C36" s="1" t="s">
        <v>84</v>
      </c>
      <c r="D36" s="5">
        <v>0</v>
      </c>
      <c r="E36" s="5">
        <v>2.5000000000000001E-2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2:13" x14ac:dyDescent="0.4">
      <c r="B37" s="1" t="s">
        <v>20</v>
      </c>
      <c r="C37" s="1" t="s">
        <v>21</v>
      </c>
      <c r="D37" s="5">
        <v>0</v>
      </c>
      <c r="E37" s="5">
        <v>0</v>
      </c>
      <c r="F37" s="5">
        <f>1/30</f>
        <v>3.3333333333333333E-2</v>
      </c>
      <c r="G37" s="5">
        <f>1/25</f>
        <v>0.04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2:13" x14ac:dyDescent="0.4">
      <c r="B38" s="1" t="s">
        <v>20</v>
      </c>
      <c r="C38" s="1" t="s">
        <v>33</v>
      </c>
      <c r="D38" s="5">
        <v>0</v>
      </c>
      <c r="E38" s="5">
        <v>0</v>
      </c>
      <c r="F38" s="5">
        <f>1/25</f>
        <v>0.04</v>
      </c>
      <c r="G38" s="5">
        <f>1/5</f>
        <v>0.2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2:13" x14ac:dyDescent="0.4">
      <c r="B39" s="1" t="s">
        <v>20</v>
      </c>
      <c r="C39" s="1" t="s">
        <v>41</v>
      </c>
      <c r="D39" s="5">
        <v>0</v>
      </c>
      <c r="E39" s="5">
        <v>0</v>
      </c>
      <c r="F39" s="5">
        <f>1/22</f>
        <v>4.5454545454545456E-2</v>
      </c>
      <c r="G39" s="5">
        <f>1/5</f>
        <v>0.2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2:13" x14ac:dyDescent="0.4">
      <c r="B40" s="1" t="s">
        <v>20</v>
      </c>
      <c r="C40" s="1" t="s">
        <v>85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3.5000000000000003E-2</v>
      </c>
      <c r="M40" s="5">
        <v>0</v>
      </c>
    </row>
    <row r="41" spans="2:13" x14ac:dyDescent="0.4">
      <c r="B41" s="1" t="s">
        <v>20</v>
      </c>
      <c r="C41" s="1" t="s">
        <v>86</v>
      </c>
      <c r="D41" s="5">
        <v>1.2E-2</v>
      </c>
      <c r="E41" s="5">
        <v>2.8000000000000001E-2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2:13" x14ac:dyDescent="0.4">
      <c r="B42" s="1" t="s">
        <v>20</v>
      </c>
      <c r="C42" s="1" t="s">
        <v>87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1.4999999999999999E-2</v>
      </c>
    </row>
    <row r="43" spans="2:13" x14ac:dyDescent="0.4">
      <c r="B43" s="1" t="s">
        <v>20</v>
      </c>
      <c r="C43" s="1" t="s">
        <v>88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1.2E-2</v>
      </c>
      <c r="M43" s="5">
        <v>0</v>
      </c>
    </row>
    <row r="44" spans="2:13" x14ac:dyDescent="0.4">
      <c r="B44" s="1" t="s">
        <v>20</v>
      </c>
      <c r="C44" s="1" t="s">
        <v>89</v>
      </c>
      <c r="D44" s="5">
        <v>5.0000000000000001E-3</v>
      </c>
      <c r="E44" s="5">
        <v>1.7999999999999999E-2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1.2E-2</v>
      </c>
    </row>
    <row r="45" spans="2:13" x14ac:dyDescent="0.4">
      <c r="B45" s="1" t="s">
        <v>20</v>
      </c>
      <c r="C45" s="1" t="s">
        <v>90</v>
      </c>
      <c r="D45" s="5">
        <v>0.01</v>
      </c>
      <c r="E45" s="5">
        <v>2.1999999999999999E-2</v>
      </c>
      <c r="F45" s="5">
        <v>0</v>
      </c>
      <c r="G45" s="5">
        <v>0</v>
      </c>
      <c r="H45" s="5">
        <v>0</v>
      </c>
      <c r="I45" s="5">
        <v>0</v>
      </c>
      <c r="J45" s="5">
        <v>6</v>
      </c>
      <c r="K45" s="5">
        <v>0</v>
      </c>
      <c r="L45" s="5">
        <v>0</v>
      </c>
      <c r="M45" s="5">
        <v>0</v>
      </c>
    </row>
    <row r="46" spans="2:13" x14ac:dyDescent="0.4">
      <c r="B46" s="1" t="s">
        <v>20</v>
      </c>
      <c r="C46" s="1" t="s">
        <v>91</v>
      </c>
      <c r="D46" s="5">
        <v>5.0000000000000001E-3</v>
      </c>
      <c r="E46" s="5">
        <v>1.4999999999999999E-2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2:13" x14ac:dyDescent="0.4">
      <c r="B47" s="1" t="s">
        <v>92</v>
      </c>
      <c r="C47" s="1" t="s">
        <v>93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0.01</v>
      </c>
      <c r="M47" s="5">
        <v>0</v>
      </c>
    </row>
    <row r="48" spans="2:13" x14ac:dyDescent="0.4">
      <c r="B48" s="1" t="s">
        <v>94</v>
      </c>
      <c r="C48" s="1" t="s">
        <v>95</v>
      </c>
      <c r="D48" s="5">
        <v>0.02</v>
      </c>
      <c r="E48" s="5">
        <v>0.03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2:13" x14ac:dyDescent="0.4">
      <c r="B49" s="1" t="s">
        <v>94</v>
      </c>
      <c r="C49" s="1" t="s">
        <v>96</v>
      </c>
      <c r="D49" s="5">
        <v>1.2E-2</v>
      </c>
      <c r="E49" s="5">
        <v>1.2E-2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2:13" x14ac:dyDescent="0.4">
      <c r="B50" s="1" t="s">
        <v>94</v>
      </c>
      <c r="C50" s="1" t="s">
        <v>97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0.01</v>
      </c>
    </row>
    <row r="51" spans="2:13" x14ac:dyDescent="0.4">
      <c r="B51" s="1" t="s">
        <v>94</v>
      </c>
      <c r="C51" s="1" t="s">
        <v>98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1.2E-2</v>
      </c>
    </row>
    <row r="52" spans="2:13" x14ac:dyDescent="0.4">
      <c r="B52" s="1" t="s">
        <v>94</v>
      </c>
      <c r="C52" s="1" t="s">
        <v>99</v>
      </c>
      <c r="D52" s="5">
        <v>0.01</v>
      </c>
      <c r="E52" s="5">
        <v>0.02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</row>
    <row r="53" spans="2:13" x14ac:dyDescent="0.4">
      <c r="B53" s="1" t="s">
        <v>100</v>
      </c>
      <c r="C53" s="1" t="s">
        <v>101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0.7</v>
      </c>
      <c r="J53" s="5">
        <v>0</v>
      </c>
      <c r="K53" s="5">
        <v>0</v>
      </c>
      <c r="L53" s="5">
        <v>0</v>
      </c>
      <c r="M53" s="5">
        <v>0</v>
      </c>
    </row>
    <row r="54" spans="2:13" x14ac:dyDescent="0.4">
      <c r="B54" s="1" t="s">
        <v>102</v>
      </c>
      <c r="C54" s="1" t="s">
        <v>103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0.05</v>
      </c>
      <c r="M54" s="5">
        <v>0</v>
      </c>
    </row>
    <row r="55" spans="2:13" x14ac:dyDescent="0.4">
      <c r="B55" s="1" t="s">
        <v>102</v>
      </c>
      <c r="C55" s="1" t="s">
        <v>104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3.5000000000000003E-2</v>
      </c>
      <c r="M55" s="5">
        <v>0</v>
      </c>
    </row>
    <row r="56" spans="2:13" x14ac:dyDescent="0.4">
      <c r="B56" s="1" t="s">
        <v>102</v>
      </c>
      <c r="C56" s="1" t="s">
        <v>105</v>
      </c>
      <c r="D56" s="5">
        <v>0</v>
      </c>
      <c r="E56" s="5">
        <v>0</v>
      </c>
      <c r="F56" s="5">
        <v>0</v>
      </c>
      <c r="G56" s="5">
        <v>0</v>
      </c>
      <c r="H56" s="5">
        <v>2.2000000000000002</v>
      </c>
      <c r="I56" s="5">
        <v>1.6</v>
      </c>
      <c r="J56" s="5">
        <v>0</v>
      </c>
      <c r="K56" s="5">
        <v>0</v>
      </c>
      <c r="L56" s="5">
        <v>0</v>
      </c>
      <c r="M56" s="5">
        <v>0</v>
      </c>
    </row>
    <row r="57" spans="2:13" x14ac:dyDescent="0.4">
      <c r="B57" s="1" t="s">
        <v>102</v>
      </c>
      <c r="C57" s="1" t="s">
        <v>106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1.2E-2</v>
      </c>
    </row>
    <row r="58" spans="2:13" x14ac:dyDescent="0.4">
      <c r="B58" s="1" t="s">
        <v>102</v>
      </c>
      <c r="C58" s="1" t="s">
        <v>107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0.01</v>
      </c>
    </row>
    <row r="59" spans="2:13" x14ac:dyDescent="0.4">
      <c r="B59" s="1" t="s">
        <v>102</v>
      </c>
      <c r="C59" s="1" t="s">
        <v>108</v>
      </c>
      <c r="D59" s="5">
        <v>6.0000000000000001E-3</v>
      </c>
      <c r="E59" s="5">
        <v>1.4999999999999999E-2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</row>
    <row r="60" spans="2:13" x14ac:dyDescent="0.4">
      <c r="B60" s="1" t="s">
        <v>109</v>
      </c>
      <c r="C60" s="1" t="s">
        <v>110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0.04</v>
      </c>
      <c r="M60" s="5">
        <v>0</v>
      </c>
    </row>
    <row r="61" spans="2:13" x14ac:dyDescent="0.4">
      <c r="B61" s="1" t="s">
        <v>109</v>
      </c>
      <c r="C61" s="1" t="s">
        <v>111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0.01</v>
      </c>
    </row>
    <row r="62" spans="2:13" x14ac:dyDescent="0.4">
      <c r="B62" s="1" t="s">
        <v>109</v>
      </c>
      <c r="C62" s="1" t="s">
        <v>112</v>
      </c>
      <c r="D62" s="5">
        <v>6.0000000000000001E-3</v>
      </c>
      <c r="E62" s="5">
        <v>1.6E-2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2:13" x14ac:dyDescent="0.4">
      <c r="B63" s="1" t="s">
        <v>109</v>
      </c>
      <c r="C63" s="1" t="s">
        <v>113</v>
      </c>
      <c r="D63" s="5">
        <v>0.01</v>
      </c>
      <c r="E63" s="5">
        <v>0.01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</row>
    <row r="64" spans="2:13" x14ac:dyDescent="0.4">
      <c r="B64" s="1" t="s">
        <v>114</v>
      </c>
      <c r="C64" s="1" t="s">
        <v>115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0.03</v>
      </c>
      <c r="M64" s="5">
        <v>0</v>
      </c>
    </row>
    <row r="65" spans="2:13" x14ac:dyDescent="0.4">
      <c r="B65" s="1" t="s">
        <v>114</v>
      </c>
      <c r="C65" s="1" t="s">
        <v>116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0.03</v>
      </c>
      <c r="M65" s="5">
        <v>0</v>
      </c>
    </row>
    <row r="66" spans="2:13" x14ac:dyDescent="0.4">
      <c r="B66" s="1" t="s">
        <v>114</v>
      </c>
      <c r="C66" s="1" t="s">
        <v>117</v>
      </c>
      <c r="D66" s="5">
        <v>0.01</v>
      </c>
      <c r="E66" s="5">
        <v>2.1000000000000001E-2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</row>
    <row r="67" spans="2:13" x14ac:dyDescent="0.4">
      <c r="B67" s="1" t="s">
        <v>114</v>
      </c>
      <c r="C67" s="1" t="s">
        <v>118</v>
      </c>
      <c r="D67" s="5">
        <v>0.01</v>
      </c>
      <c r="E67" s="5">
        <v>0.01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</row>
    <row r="68" spans="2:13" x14ac:dyDescent="0.4">
      <c r="B68" s="1" t="s">
        <v>114</v>
      </c>
      <c r="C68" s="1" t="s">
        <v>108</v>
      </c>
      <c r="D68" s="5">
        <v>3.0000000000000001E-3</v>
      </c>
      <c r="E68" s="5">
        <v>0.02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2:13" x14ac:dyDescent="0.4">
      <c r="B69" s="1" t="s">
        <v>114</v>
      </c>
      <c r="C69" s="1" t="s">
        <v>170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4</v>
      </c>
      <c r="K69" s="5">
        <v>0</v>
      </c>
      <c r="L69" s="5">
        <v>0</v>
      </c>
      <c r="M69" s="5">
        <v>0</v>
      </c>
    </row>
    <row r="70" spans="2:13" x14ac:dyDescent="0.4">
      <c r="B70" s="1" t="s">
        <v>119</v>
      </c>
      <c r="C70" s="1" t="s">
        <v>120</v>
      </c>
      <c r="D70" s="5">
        <v>5.0000000000000001E-3</v>
      </c>
      <c r="E70" s="5">
        <v>1.4999999999999999E-2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2:13" x14ac:dyDescent="0.4">
      <c r="B71" s="1" t="s">
        <v>45</v>
      </c>
      <c r="C71" s="1" t="s">
        <v>46</v>
      </c>
      <c r="D71" s="5">
        <v>0</v>
      </c>
      <c r="E71" s="5">
        <v>0</v>
      </c>
      <c r="F71" s="5">
        <f>1/20</f>
        <v>0.05</v>
      </c>
      <c r="G71" s="5">
        <f>1/20</f>
        <v>0.05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2:13" x14ac:dyDescent="0.4">
      <c r="B72" s="1" t="s">
        <v>45</v>
      </c>
      <c r="C72" s="1" t="s">
        <v>47</v>
      </c>
      <c r="D72" s="5">
        <v>0</v>
      </c>
      <c r="E72" s="5">
        <v>0</v>
      </c>
      <c r="F72" s="5">
        <f>1/20</f>
        <v>0.05</v>
      </c>
      <c r="G72" s="5">
        <f>1/20</f>
        <v>0.05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</row>
    <row r="73" spans="2:13" x14ac:dyDescent="0.4">
      <c r="B73" s="3" t="s">
        <v>169</v>
      </c>
      <c r="C73" s="1" t="s">
        <v>168</v>
      </c>
      <c r="D73" s="5">
        <v>0</v>
      </c>
      <c r="E73" s="5">
        <v>0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</row>
    <row r="74" spans="2:13" x14ac:dyDescent="0.4">
      <c r="B74" s="1" t="s">
        <v>45</v>
      </c>
      <c r="C74" s="1" t="s">
        <v>121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8</v>
      </c>
      <c r="K74" s="5">
        <v>0</v>
      </c>
      <c r="L74" s="5">
        <v>0</v>
      </c>
      <c r="M74" s="5">
        <v>0</v>
      </c>
    </row>
    <row r="75" spans="2:13" x14ac:dyDescent="0.4">
      <c r="B75" s="1" t="s">
        <v>45</v>
      </c>
      <c r="C75" s="1" t="s">
        <v>122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0.06</v>
      </c>
      <c r="M75" s="5">
        <v>0</v>
      </c>
    </row>
    <row r="76" spans="2:13" x14ac:dyDescent="0.4">
      <c r="B76" s="1" t="s">
        <v>45</v>
      </c>
      <c r="C76" s="1" t="s">
        <v>123</v>
      </c>
      <c r="D76" s="5">
        <v>8.8000000000000005E-3</v>
      </c>
      <c r="E76" s="5">
        <v>1.4999999999999999E-2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0.4</v>
      </c>
      <c r="L76" s="5">
        <v>0</v>
      </c>
      <c r="M76" s="5">
        <v>0</v>
      </c>
    </row>
    <row r="77" spans="2:13" x14ac:dyDescent="0.4">
      <c r="B77" s="1" t="s">
        <v>45</v>
      </c>
      <c r="C77" s="1" t="s">
        <v>124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0.4</v>
      </c>
      <c r="L77" s="5">
        <v>0</v>
      </c>
      <c r="M77" s="5">
        <v>0</v>
      </c>
    </row>
    <row r="78" spans="2:13" x14ac:dyDescent="0.4">
      <c r="B78" s="1" t="s">
        <v>45</v>
      </c>
      <c r="C78" s="1" t="s">
        <v>47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4</v>
      </c>
      <c r="K78" s="5">
        <v>0</v>
      </c>
      <c r="L78" s="5">
        <v>0</v>
      </c>
      <c r="M78" s="5">
        <v>0</v>
      </c>
    </row>
    <row r="79" spans="2:13" x14ac:dyDescent="0.4">
      <c r="B79" s="1" t="s">
        <v>22</v>
      </c>
      <c r="C79" s="1" t="s">
        <v>23</v>
      </c>
      <c r="D79" s="5">
        <v>0</v>
      </c>
      <c r="E79" s="5">
        <v>0</v>
      </c>
      <c r="F79" s="5">
        <f>1/30</f>
        <v>3.3333333333333333E-2</v>
      </c>
      <c r="G79" s="5">
        <f>1/20</f>
        <v>0.05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</row>
    <row r="80" spans="2:13" x14ac:dyDescent="0.4">
      <c r="B80" s="1" t="s">
        <v>22</v>
      </c>
      <c r="C80" s="1" t="s">
        <v>49</v>
      </c>
      <c r="D80" s="5">
        <v>0</v>
      </c>
      <c r="E80" s="5">
        <v>0</v>
      </c>
      <c r="F80" s="5">
        <f>1/18</f>
        <v>5.5555555555555552E-2</v>
      </c>
      <c r="G80" s="5">
        <f>1/15</f>
        <v>6.6666666666666666E-2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</row>
    <row r="81" spans="2:13" x14ac:dyDescent="0.4">
      <c r="B81" s="1" t="s">
        <v>22</v>
      </c>
      <c r="C81" s="1" t="s">
        <v>125</v>
      </c>
      <c r="D81" s="5">
        <v>1.2E-2</v>
      </c>
      <c r="E81" s="5">
        <v>2.5000000000000001E-2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</row>
    <row r="82" spans="2:13" x14ac:dyDescent="0.4">
      <c r="B82" s="1" t="s">
        <v>24</v>
      </c>
      <c r="C82" s="1" t="s">
        <v>25</v>
      </c>
      <c r="D82" s="5">
        <v>0</v>
      </c>
      <c r="E82" s="5">
        <v>0</v>
      </c>
      <c r="F82" s="5">
        <f>1/30</f>
        <v>3.3333333333333333E-2</v>
      </c>
      <c r="G82" s="5">
        <f>1/30</f>
        <v>3.3333333333333333E-2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2:13" x14ac:dyDescent="0.4">
      <c r="B83" s="1" t="s">
        <v>24</v>
      </c>
      <c r="C83" s="1" t="s">
        <v>34</v>
      </c>
      <c r="D83" s="5">
        <v>0</v>
      </c>
      <c r="E83" s="5">
        <v>0</v>
      </c>
      <c r="F83" s="5">
        <f>1/25</f>
        <v>0.04</v>
      </c>
      <c r="G83" s="5">
        <f>1/25</f>
        <v>0.04</v>
      </c>
      <c r="H83" s="5">
        <v>0</v>
      </c>
      <c r="I83" s="5">
        <v>0</v>
      </c>
      <c r="J83" s="5">
        <v>4</v>
      </c>
      <c r="K83" s="5">
        <v>0</v>
      </c>
      <c r="L83" s="5">
        <v>0</v>
      </c>
      <c r="M83" s="5">
        <v>0</v>
      </c>
    </row>
    <row r="84" spans="2:13" x14ac:dyDescent="0.4">
      <c r="B84" s="1" t="s">
        <v>24</v>
      </c>
      <c r="C84" s="1" t="s">
        <v>35</v>
      </c>
      <c r="D84" s="5">
        <v>0</v>
      </c>
      <c r="E84" s="5">
        <v>0</v>
      </c>
      <c r="F84" s="5">
        <f>1/25</f>
        <v>0.04</v>
      </c>
      <c r="G84" s="5">
        <f>1/25</f>
        <v>0.04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</row>
    <row r="85" spans="2:13" x14ac:dyDescent="0.4">
      <c r="B85" s="1" t="s">
        <v>26</v>
      </c>
      <c r="C85" s="1" t="s">
        <v>27</v>
      </c>
      <c r="D85" s="5">
        <v>0</v>
      </c>
      <c r="E85" s="5">
        <v>0</v>
      </c>
      <c r="F85" s="5">
        <f>1/30</f>
        <v>3.3333333333333333E-2</v>
      </c>
      <c r="G85" s="5">
        <f>1/30</f>
        <v>3.3333333333333333E-2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2:13" x14ac:dyDescent="0.4">
      <c r="B86" s="1" t="s">
        <v>26</v>
      </c>
      <c r="C86" s="1" t="s">
        <v>28</v>
      </c>
      <c r="D86" s="5">
        <v>0</v>
      </c>
      <c r="E86" s="5">
        <v>0</v>
      </c>
      <c r="F86" s="5">
        <f>1/30</f>
        <v>3.3333333333333333E-2</v>
      </c>
      <c r="G86" s="5">
        <f>1/15</f>
        <v>6.6666666666666666E-2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</row>
    <row r="87" spans="2:13" x14ac:dyDescent="0.4">
      <c r="B87" s="1" t="s">
        <v>26</v>
      </c>
      <c r="C87" s="1" t="s">
        <v>29</v>
      </c>
      <c r="D87" s="5">
        <v>0</v>
      </c>
      <c r="E87" s="5">
        <v>0</v>
      </c>
      <c r="F87" s="5">
        <f>1/30</f>
        <v>3.3333333333333333E-2</v>
      </c>
      <c r="G87" s="5">
        <f>1/30</f>
        <v>3.3333333333333333E-2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8" spans="2:13" x14ac:dyDescent="0.4">
      <c r="B88" s="1" t="s">
        <v>26</v>
      </c>
      <c r="C88" s="1" t="s">
        <v>30</v>
      </c>
      <c r="D88" s="5">
        <v>0</v>
      </c>
      <c r="E88" s="5">
        <v>0</v>
      </c>
      <c r="F88" s="5">
        <f>1/30</f>
        <v>3.3333333333333333E-2</v>
      </c>
      <c r="G88" s="5">
        <f>1/10</f>
        <v>0.1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</row>
    <row r="89" spans="2:13" x14ac:dyDescent="0.4">
      <c r="B89" s="1" t="s">
        <v>26</v>
      </c>
      <c r="C89" s="1" t="s">
        <v>36</v>
      </c>
      <c r="D89" s="5">
        <v>0</v>
      </c>
      <c r="E89" s="5">
        <v>0</v>
      </c>
      <c r="F89" s="5">
        <f>1/25</f>
        <v>0.04</v>
      </c>
      <c r="G89" s="5">
        <f>1/15</f>
        <v>6.6666666666666666E-2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2:13" x14ac:dyDescent="0.4">
      <c r="B90" s="1" t="s">
        <v>26</v>
      </c>
      <c r="C90" s="1" t="s">
        <v>42</v>
      </c>
      <c r="D90" s="5">
        <v>0</v>
      </c>
      <c r="E90" s="5">
        <v>0</v>
      </c>
      <c r="F90" s="5">
        <f>1/22</f>
        <v>4.5454545454545456E-2</v>
      </c>
      <c r="G90" s="5">
        <f>1/15</f>
        <v>6.6666666666666666E-2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2:13" x14ac:dyDescent="0.4">
      <c r="B91" s="1" t="s">
        <v>26</v>
      </c>
      <c r="C91" s="1" t="s">
        <v>43</v>
      </c>
      <c r="D91" s="5">
        <v>0</v>
      </c>
      <c r="E91" s="5">
        <v>0</v>
      </c>
      <c r="F91" s="5">
        <f>1/22</f>
        <v>4.5454545454545456E-2</v>
      </c>
      <c r="G91" s="5">
        <f>1/10</f>
        <v>0.1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  <row r="92" spans="2:13" x14ac:dyDescent="0.4">
      <c r="B92" s="1" t="s">
        <v>26</v>
      </c>
      <c r="C92" s="1" t="s">
        <v>48</v>
      </c>
      <c r="D92" s="5">
        <v>0</v>
      </c>
      <c r="E92" s="5">
        <v>0</v>
      </c>
      <c r="F92" s="5">
        <f>1/20</f>
        <v>0.05</v>
      </c>
      <c r="G92" s="5">
        <f>1/10</f>
        <v>0.1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</row>
    <row r="93" spans="2:13" x14ac:dyDescent="0.4">
      <c r="B93" s="3" t="s">
        <v>167</v>
      </c>
      <c r="C93" s="1" t="s">
        <v>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0.03</v>
      </c>
      <c r="M93" s="5">
        <v>0</v>
      </c>
    </row>
    <row r="94" spans="2:13" x14ac:dyDescent="0.4">
      <c r="B94" s="1" t="s">
        <v>26</v>
      </c>
      <c r="C94" s="1" t="s">
        <v>126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0.05</v>
      </c>
      <c r="M94" s="5">
        <v>0</v>
      </c>
    </row>
    <row r="95" spans="2:13" x14ac:dyDescent="0.4">
      <c r="B95" s="1" t="s">
        <v>26</v>
      </c>
      <c r="C95" s="1" t="s">
        <v>127</v>
      </c>
      <c r="D95" s="5">
        <v>0</v>
      </c>
      <c r="E95" s="5">
        <v>0</v>
      </c>
      <c r="F95" s="5">
        <v>0</v>
      </c>
      <c r="G95" s="5">
        <v>0</v>
      </c>
      <c r="H95" s="5">
        <v>1.2</v>
      </c>
      <c r="I95" s="5">
        <v>0.8</v>
      </c>
      <c r="J95" s="5">
        <v>0</v>
      </c>
      <c r="K95" s="5">
        <v>0</v>
      </c>
      <c r="L95" s="5">
        <v>0</v>
      </c>
      <c r="M95" s="5">
        <v>0</v>
      </c>
    </row>
    <row r="96" spans="2:13" x14ac:dyDescent="0.4">
      <c r="B96" s="1" t="s">
        <v>26</v>
      </c>
      <c r="C96" s="1" t="s">
        <v>48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6</v>
      </c>
      <c r="K96" s="5">
        <v>0</v>
      </c>
      <c r="L96" s="5">
        <v>0</v>
      </c>
      <c r="M96" s="5">
        <v>0</v>
      </c>
    </row>
    <row r="97" spans="2:13" x14ac:dyDescent="0.4">
      <c r="B97" s="1" t="s">
        <v>26</v>
      </c>
      <c r="C97" s="1" t="s">
        <v>128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0.01</v>
      </c>
    </row>
    <row r="98" spans="2:13" x14ac:dyDescent="0.4">
      <c r="B98" s="1" t="s">
        <v>26</v>
      </c>
      <c r="C98" s="1" t="s">
        <v>129</v>
      </c>
      <c r="D98" s="5">
        <v>5.0000000000000001E-3</v>
      </c>
      <c r="E98" s="5">
        <v>0.02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</row>
    <row r="99" spans="2:13" x14ac:dyDescent="0.4">
      <c r="B99" s="1" t="s">
        <v>130</v>
      </c>
      <c r="C99" s="1" t="s">
        <v>131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0.01</v>
      </c>
      <c r="M99" s="5">
        <v>0</v>
      </c>
    </row>
    <row r="100" spans="2:13" x14ac:dyDescent="0.4">
      <c r="B100" s="1" t="s">
        <v>130</v>
      </c>
      <c r="C100" s="1" t="s">
        <v>132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</row>
    <row r="101" spans="2:13" x14ac:dyDescent="0.4">
      <c r="B101" s="1" t="s">
        <v>130</v>
      </c>
      <c r="C101" s="1" t="s">
        <v>133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0.02</v>
      </c>
      <c r="M101" s="5">
        <v>0</v>
      </c>
    </row>
    <row r="102" spans="2:13" x14ac:dyDescent="0.4">
      <c r="B102" s="1" t="s">
        <v>130</v>
      </c>
      <c r="C102" s="1" t="s">
        <v>134</v>
      </c>
      <c r="D102" s="5">
        <v>0.01</v>
      </c>
      <c r="E102" s="5">
        <v>0.01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0.63</v>
      </c>
      <c r="L102" s="5">
        <v>0</v>
      </c>
      <c r="M102" s="5">
        <v>0</v>
      </c>
    </row>
    <row r="103" spans="2:13" x14ac:dyDescent="0.4">
      <c r="B103" s="1" t="s">
        <v>135</v>
      </c>
      <c r="C103" s="1" t="s">
        <v>136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0.01</v>
      </c>
    </row>
    <row r="104" spans="2:13" x14ac:dyDescent="0.4">
      <c r="B104" s="1" t="s">
        <v>135</v>
      </c>
      <c r="C104" s="1" t="s">
        <v>137</v>
      </c>
      <c r="D104" s="5">
        <v>7.0000000000000001E-3</v>
      </c>
      <c r="E104" s="5">
        <v>7.0000000000000001E-3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</row>
    <row r="105" spans="2:13" x14ac:dyDescent="0.4">
      <c r="B105" s="1" t="s">
        <v>135</v>
      </c>
      <c r="C105" s="1" t="s">
        <v>138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6</v>
      </c>
      <c r="K105" s="5">
        <v>0</v>
      </c>
      <c r="L105" s="5">
        <v>0</v>
      </c>
      <c r="M105" s="5">
        <v>0</v>
      </c>
    </row>
    <row r="106" spans="2:13" x14ac:dyDescent="0.4">
      <c r="B106" s="1" t="s">
        <v>135</v>
      </c>
      <c r="C106" s="1" t="s">
        <v>139</v>
      </c>
      <c r="D106" s="5">
        <v>0</v>
      </c>
      <c r="E106" s="5">
        <v>0</v>
      </c>
      <c r="F106" s="5">
        <v>0</v>
      </c>
      <c r="G106" s="5">
        <v>0</v>
      </c>
      <c r="H106" s="5">
        <v>1.3</v>
      </c>
      <c r="I106" s="5">
        <v>1</v>
      </c>
      <c r="J106" s="5">
        <v>0</v>
      </c>
      <c r="K106" s="5">
        <v>0.5</v>
      </c>
      <c r="L106" s="5">
        <v>0</v>
      </c>
      <c r="M106" s="5">
        <v>0</v>
      </c>
    </row>
    <row r="107" spans="2:13" x14ac:dyDescent="0.4">
      <c r="B107" s="1" t="s">
        <v>140</v>
      </c>
      <c r="C107" s="1" t="s">
        <v>141</v>
      </c>
      <c r="D107" s="5">
        <v>1.8800000000000001E-2</v>
      </c>
      <c r="E107" s="5">
        <v>1.8800000000000001E-2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</row>
    <row r="108" spans="2:13" x14ac:dyDescent="0.4">
      <c r="B108" s="1" t="s">
        <v>140</v>
      </c>
      <c r="C108" s="1" t="s">
        <v>142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4</v>
      </c>
      <c r="K108" s="5">
        <v>0</v>
      </c>
      <c r="L108" s="5">
        <v>0</v>
      </c>
      <c r="M108" s="5">
        <v>0</v>
      </c>
    </row>
    <row r="109" spans="2:13" x14ac:dyDescent="0.4">
      <c r="B109" s="1" t="s">
        <v>143</v>
      </c>
      <c r="C109" s="1" t="s">
        <v>144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0.25</v>
      </c>
      <c r="M109" s="5">
        <v>0</v>
      </c>
    </row>
    <row r="110" spans="2:13" x14ac:dyDescent="0.4">
      <c r="B110" s="1" t="s">
        <v>143</v>
      </c>
      <c r="C110" s="1" t="s">
        <v>145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0.4</v>
      </c>
      <c r="L110" s="5">
        <v>0</v>
      </c>
      <c r="M110" s="5">
        <v>0</v>
      </c>
    </row>
    <row r="111" spans="2:13" x14ac:dyDescent="0.4">
      <c r="B111" s="1" t="s">
        <v>143</v>
      </c>
      <c r="C111" s="1" t="s">
        <v>146</v>
      </c>
      <c r="D111" s="5">
        <v>0.01</v>
      </c>
      <c r="E111" s="5">
        <v>2.5000000000000001E-2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</row>
    <row r="112" spans="2:13" x14ac:dyDescent="0.4">
      <c r="B112" s="1" t="s">
        <v>143</v>
      </c>
      <c r="C112" s="1" t="s">
        <v>147</v>
      </c>
      <c r="D112" s="5">
        <v>0.01</v>
      </c>
      <c r="E112" s="5">
        <v>0.01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</row>
    <row r="113" spans="2:13" x14ac:dyDescent="0.4">
      <c r="B113" s="1" t="s">
        <v>148</v>
      </c>
      <c r="C113" s="1" t="s">
        <v>149</v>
      </c>
      <c r="D113" s="5">
        <v>6.0000000000000001E-3</v>
      </c>
      <c r="E113" s="5">
        <v>2.5000000000000001E-2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</row>
    <row r="114" spans="2:13" x14ac:dyDescent="0.4">
      <c r="B114" s="1" t="s">
        <v>14</v>
      </c>
      <c r="C114" s="1" t="s">
        <v>15</v>
      </c>
      <c r="D114" s="5">
        <v>0</v>
      </c>
      <c r="E114" s="5">
        <v>0</v>
      </c>
      <c r="F114" s="5">
        <f>1/50</f>
        <v>0.02</v>
      </c>
      <c r="G114" s="5">
        <f>1/50</f>
        <v>0.02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</row>
    <row r="115" spans="2:13" x14ac:dyDescent="0.4">
      <c r="B115" s="1" t="s">
        <v>14</v>
      </c>
      <c r="C115" s="1" t="s">
        <v>150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0.4</v>
      </c>
      <c r="L115" s="5">
        <v>0</v>
      </c>
      <c r="M115" s="5">
        <v>0</v>
      </c>
    </row>
    <row r="116" spans="2:13" x14ac:dyDescent="0.4">
      <c r="B116" s="1" t="s">
        <v>14</v>
      </c>
      <c r="C116" s="1" t="s">
        <v>151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6</v>
      </c>
      <c r="K116" s="5">
        <v>0</v>
      </c>
      <c r="L116" s="5">
        <v>0</v>
      </c>
      <c r="M116" s="5">
        <v>0</v>
      </c>
    </row>
    <row r="117" spans="2:13" x14ac:dyDescent="0.4">
      <c r="B117" s="1" t="s">
        <v>14</v>
      </c>
      <c r="C117" s="1" t="s">
        <v>152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2.1000000000000001E-2</v>
      </c>
      <c r="M117" s="5">
        <v>0</v>
      </c>
    </row>
    <row r="118" spans="2:13" x14ac:dyDescent="0.4">
      <c r="B118" s="1" t="s">
        <v>31</v>
      </c>
      <c r="C118" s="1" t="s">
        <v>32</v>
      </c>
      <c r="D118" s="5">
        <v>0</v>
      </c>
      <c r="E118" s="5">
        <v>0</v>
      </c>
      <c r="F118" s="5">
        <f>1/30</f>
        <v>3.3333333333333333E-2</v>
      </c>
      <c r="G118" s="5">
        <f>1/30</f>
        <v>3.3333333333333333E-2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</row>
    <row r="119" spans="2:13" x14ac:dyDescent="0.4">
      <c r="B119" s="1" t="s">
        <v>31</v>
      </c>
      <c r="C119" s="1" t="s">
        <v>37</v>
      </c>
      <c r="D119" s="5">
        <v>0</v>
      </c>
      <c r="E119" s="5">
        <v>0</v>
      </c>
      <c r="F119" s="5">
        <f>1/25</f>
        <v>0.04</v>
      </c>
      <c r="G119" s="5">
        <f>1/15</f>
        <v>6.6666666666666666E-2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</row>
    <row r="120" spans="2:13" x14ac:dyDescent="0.4">
      <c r="B120" s="1" t="s">
        <v>31</v>
      </c>
      <c r="C120" s="1" t="s">
        <v>38</v>
      </c>
      <c r="D120" s="5">
        <v>0</v>
      </c>
      <c r="E120" s="5">
        <v>0</v>
      </c>
      <c r="F120" s="5">
        <f>1/25</f>
        <v>0.04</v>
      </c>
      <c r="G120" s="5">
        <f>1/15</f>
        <v>6.6666666666666666E-2</v>
      </c>
      <c r="H120" s="5">
        <v>0</v>
      </c>
      <c r="I120" s="5">
        <v>0</v>
      </c>
      <c r="J120" s="5">
        <v>4</v>
      </c>
      <c r="K120" s="5">
        <v>0</v>
      </c>
      <c r="L120" s="5">
        <v>0</v>
      </c>
      <c r="M120" s="5">
        <v>0</v>
      </c>
    </row>
    <row r="121" spans="2:13" x14ac:dyDescent="0.4">
      <c r="B121" s="1" t="s">
        <v>31</v>
      </c>
      <c r="C121" s="1" t="s">
        <v>153</v>
      </c>
      <c r="D121" s="5">
        <v>1.2200000000000001E-2</v>
      </c>
      <c r="E121" s="5">
        <v>2.2200000000000001E-2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</row>
    <row r="122" spans="2:13" x14ac:dyDescent="0.4">
      <c r="B122" s="1" t="s">
        <v>154</v>
      </c>
      <c r="C122" s="1" t="s">
        <v>155</v>
      </c>
      <c r="D122" s="5">
        <v>8.0000000000000002E-3</v>
      </c>
      <c r="E122" s="5">
        <v>1.7999999999999999E-2</v>
      </c>
      <c r="F122" s="5">
        <v>0</v>
      </c>
      <c r="G122" s="5">
        <v>0</v>
      </c>
      <c r="H122" s="5">
        <v>0</v>
      </c>
      <c r="I122" s="5">
        <v>0</v>
      </c>
      <c r="J122" s="5">
        <v>6</v>
      </c>
      <c r="K122" s="5">
        <v>0</v>
      </c>
      <c r="L122" s="5">
        <v>0</v>
      </c>
      <c r="M122" s="5">
        <v>0</v>
      </c>
    </row>
    <row r="123" spans="2:13" x14ac:dyDescent="0.4">
      <c r="B123" s="1" t="s">
        <v>156</v>
      </c>
      <c r="C123" s="1" t="s">
        <v>157</v>
      </c>
      <c r="D123" s="5">
        <v>4.0000000000000001E-3</v>
      </c>
      <c r="E123" s="5">
        <v>0.02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</row>
    <row r="124" spans="2:13" x14ac:dyDescent="0.4">
      <c r="B124" s="1" t="s">
        <v>158</v>
      </c>
      <c r="C124" s="1" t="s">
        <v>159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2.5000000000000001E-3</v>
      </c>
    </row>
    <row r="125" spans="2:13" x14ac:dyDescent="0.4">
      <c r="B125" s="1" t="s">
        <v>160</v>
      </c>
      <c r="C125" s="1" t="s">
        <v>161</v>
      </c>
      <c r="D125" s="5">
        <v>0</v>
      </c>
      <c r="E125" s="5">
        <v>0</v>
      </c>
      <c r="F125" s="5">
        <v>0</v>
      </c>
      <c r="G125" s="5">
        <v>0</v>
      </c>
      <c r="H125" s="5">
        <v>1.3</v>
      </c>
      <c r="I125" s="5">
        <v>1</v>
      </c>
      <c r="J125" s="5">
        <v>0</v>
      </c>
      <c r="K125" s="5">
        <v>0</v>
      </c>
      <c r="L125" s="5">
        <v>0</v>
      </c>
      <c r="M125" s="5">
        <v>0</v>
      </c>
    </row>
    <row r="126" spans="2:13" x14ac:dyDescent="0.4">
      <c r="B126" s="1" t="s">
        <v>162</v>
      </c>
      <c r="C126" s="1" t="s">
        <v>163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1.2E-2</v>
      </c>
    </row>
    <row r="127" spans="2:13" x14ac:dyDescent="0.4">
      <c r="B127" s="1" t="s">
        <v>162</v>
      </c>
      <c r="C127" s="1" t="s">
        <v>164</v>
      </c>
      <c r="D127" s="5">
        <v>0</v>
      </c>
      <c r="E127" s="5">
        <v>0.02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</row>
    <row r="128" spans="2:13" x14ac:dyDescent="0.4">
      <c r="B128" s="1" t="s">
        <v>162</v>
      </c>
      <c r="C128" s="1" t="s">
        <v>165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0.4</v>
      </c>
      <c r="L128" s="5">
        <v>0</v>
      </c>
      <c r="M128" s="5">
        <v>0</v>
      </c>
    </row>
    <row r="129" spans="2:13" ht="16.5" customHeight="1" x14ac:dyDescent="0.4">
      <c r="B129" s="1" t="s">
        <v>162</v>
      </c>
      <c r="C129" s="1" t="s">
        <v>166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4</v>
      </c>
      <c r="K129" s="5">
        <v>0</v>
      </c>
      <c r="L129" s="5">
        <v>0</v>
      </c>
      <c r="M129" s="5">
        <v>0</v>
      </c>
    </row>
    <row r="130" spans="2:13" x14ac:dyDescent="0.4"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2:13" x14ac:dyDescent="0.4">
      <c r="D131" s="5"/>
      <c r="E131" s="5"/>
      <c r="F131" s="5"/>
      <c r="G131" s="5"/>
      <c r="H131" s="5"/>
      <c r="I131" s="5"/>
      <c r="J131" s="5"/>
      <c r="K131" s="5"/>
      <c r="L131" s="5"/>
      <c r="M131" s="5"/>
    </row>
  </sheetData>
  <autoFilter ref="B1:M135">
    <sortState ref="B2:M135">
      <sortCondition descending="1" ref="F1:F135"/>
    </sortState>
  </autoFilter>
  <sortState ref="B2:M129">
    <sortCondition ref="B2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Hau</cp:lastModifiedBy>
  <dcterms:created xsi:type="dcterms:W3CDTF">2019-11-22T12:43:52Z</dcterms:created>
  <dcterms:modified xsi:type="dcterms:W3CDTF">2019-11-25T20:43:37Z</dcterms:modified>
</cp:coreProperties>
</file>