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 data\Desktop\"/>
    </mc:Choice>
  </mc:AlternateContent>
  <bookViews>
    <workbookView xWindow="0" yWindow="0" windowWidth="28800" windowHeight="11295"/>
  </bookViews>
  <sheets>
    <sheet name="工作表5" sheetId="5" r:id="rId1"/>
  </sheets>
  <definedNames>
    <definedName name="_xlnm._FilterDatabase" localSheetId="0" hidden="1">工作表5!$A$1:$AA$321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5" i="5" l="1"/>
  <c r="S185" i="5"/>
  <c r="T214" i="5"/>
  <c r="S214" i="5"/>
  <c r="T172" i="5"/>
  <c r="S172" i="5"/>
  <c r="T171" i="5"/>
  <c r="S171" i="5"/>
  <c r="T51" i="5"/>
  <c r="S51" i="5"/>
  <c r="T212" i="5"/>
  <c r="S212" i="5"/>
  <c r="T208" i="5"/>
  <c r="S208" i="5"/>
  <c r="T109" i="5"/>
  <c r="S109" i="5"/>
  <c r="T57" i="5"/>
  <c r="S57" i="5"/>
  <c r="T55" i="5"/>
  <c r="S55" i="5"/>
  <c r="T276" i="5"/>
  <c r="S276" i="5"/>
  <c r="T275" i="5"/>
  <c r="S275" i="5"/>
  <c r="T210" i="5"/>
  <c r="S210" i="5"/>
  <c r="T193" i="5"/>
  <c r="S193" i="5"/>
  <c r="T192" i="5"/>
  <c r="S192" i="5"/>
  <c r="T111" i="5"/>
  <c r="S111" i="5"/>
  <c r="T274" i="5"/>
  <c r="S274" i="5"/>
  <c r="T213" i="5"/>
  <c r="S213" i="5"/>
  <c r="T211" i="5"/>
  <c r="S211" i="5"/>
  <c r="T209" i="5"/>
  <c r="S209" i="5"/>
  <c r="T207" i="5"/>
  <c r="S207" i="5"/>
  <c r="T194" i="5"/>
  <c r="S194" i="5"/>
  <c r="T186" i="5"/>
  <c r="S186" i="5"/>
  <c r="T110" i="5"/>
  <c r="S110" i="5"/>
  <c r="T56" i="5"/>
  <c r="S56" i="5"/>
  <c r="T50" i="5"/>
  <c r="S50" i="5"/>
  <c r="T49" i="5"/>
  <c r="S49" i="5"/>
  <c r="T268" i="5"/>
  <c r="S268" i="5"/>
  <c r="T97" i="5"/>
  <c r="S97" i="5"/>
  <c r="L18" i="5" l="1"/>
  <c r="E18" i="5"/>
</calcChain>
</file>

<file path=xl/sharedStrings.xml><?xml version="1.0" encoding="utf-8"?>
<sst xmlns="http://schemas.openxmlformats.org/spreadsheetml/2006/main" count="344" uniqueCount="342">
  <si>
    <t>保險</t>
  </si>
  <si>
    <t>紅利</t>
  </si>
  <si>
    <t>電影</t>
  </si>
  <si>
    <t>超商</t>
  </si>
  <si>
    <t>量販店</t>
  </si>
  <si>
    <t>藥妝</t>
  </si>
  <si>
    <t>超市</t>
  </si>
  <si>
    <t>運動</t>
  </si>
  <si>
    <t>行動支付</t>
  </si>
  <si>
    <t>百貨</t>
  </si>
  <si>
    <t>加油</t>
  </si>
  <si>
    <t>國外</t>
  </si>
  <si>
    <t>旅遊</t>
  </si>
  <si>
    <t>網購</t>
  </si>
  <si>
    <t>航空哩程</t>
  </si>
  <si>
    <t>e秒刷鈦金卡</t>
  </si>
  <si>
    <t>鈦金商旅卡</t>
  </si>
  <si>
    <t>元大鑽金卡</t>
  </si>
  <si>
    <t>比漾聯名卡</t>
  </si>
  <si>
    <t>飲食男女聯名卡</t>
  </si>
  <si>
    <t>MUJI無印良品聯名卡</t>
  </si>
  <si>
    <t>法拉利無限卡</t>
  </si>
  <si>
    <t>媚儷鈦金卡</t>
  </si>
  <si>
    <t>世界卡</t>
  </si>
  <si>
    <t>icash聯名卡</t>
  </si>
  <si>
    <t>商務白金卡</t>
  </si>
  <si>
    <t>雙幣信用卡</t>
  </si>
  <si>
    <t>KOKO</t>
  </si>
  <si>
    <t>幸運鈦金卡</t>
  </si>
  <si>
    <t>新光銀行世界卡</t>
  </si>
  <si>
    <t>饗樂卡</t>
  </si>
  <si>
    <t>陽信鈦金卡</t>
  </si>
  <si>
    <t>PChome Prime聯名卡</t>
  </si>
  <si>
    <t>澳盛現金回饋卡</t>
  </si>
  <si>
    <t>現金回饋御璽卡</t>
  </si>
  <si>
    <t>凱基無限卡</t>
  </si>
  <si>
    <t>獅子之友認同卡</t>
  </si>
  <si>
    <t>商務卡</t>
  </si>
  <si>
    <t>小小兵信用卡</t>
  </si>
  <si>
    <t>鼎極卡</t>
  </si>
  <si>
    <t>玉山統一時代icash聯名卡</t>
  </si>
  <si>
    <t>頂好超市聯名卡</t>
  </si>
  <si>
    <t>F1加油卡</t>
  </si>
  <si>
    <t>台新財富無限卡</t>
  </si>
  <si>
    <t>遠傳friDay聯名卡</t>
  </si>
  <si>
    <t>Only</t>
  </si>
  <si>
    <t>中華郵政工會認同卡</t>
  </si>
  <si>
    <t>棉花田悠遊聯名卡</t>
  </si>
  <si>
    <t>中國信託紅利卡</t>
  </si>
  <si>
    <t>元大鑽金icash聯名卡</t>
  </si>
  <si>
    <t>NFC手機信用卡</t>
  </si>
  <si>
    <t>台灣黑熊認同卡</t>
  </si>
  <si>
    <t>美安悠遊聯名卡</t>
  </si>
  <si>
    <t>ETC聯名卡</t>
  </si>
  <si>
    <t>台北市第五信用合作社聯名卡</t>
  </si>
  <si>
    <t>享購鈦金卡</t>
  </si>
  <si>
    <t>元大鑽金一卡通聯名卡</t>
  </si>
  <si>
    <t>聯邦銀行無限卡</t>
  </si>
  <si>
    <t>My樂現金回饋卡</t>
  </si>
  <si>
    <t>一卡通聯名卡</t>
  </si>
  <si>
    <t>旅鑽個人商務信用卡</t>
  </si>
  <si>
    <t>國民旅遊卡</t>
  </si>
  <si>
    <t>燦坤生活聯名卡</t>
  </si>
  <si>
    <t>美國運通</t>
  </si>
  <si>
    <t>哆啦A夢JCB聯名卡</t>
  </si>
  <si>
    <t>國泰人壽聯名卡</t>
  </si>
  <si>
    <t>e秒萬事通金融信用卡</t>
  </si>
  <si>
    <t>VOGUE聯名卡</t>
  </si>
  <si>
    <t>鈦豐卡</t>
  </si>
  <si>
    <t>新世代信用卡</t>
  </si>
  <si>
    <t>台灣大哥大悠遊聯名卡</t>
  </si>
  <si>
    <t>美福聯名卡</t>
  </si>
  <si>
    <t>幸運PLUS鈦金卡</t>
  </si>
  <si>
    <t>兆豐悠遊聯名卡</t>
  </si>
  <si>
    <t>鑑賞家白金卡</t>
  </si>
  <si>
    <t>雅芳聯名卡</t>
  </si>
  <si>
    <t>Flygo</t>
  </si>
  <si>
    <t>白沙屯拱天宮媽祖認同卡</t>
  </si>
  <si>
    <t>大甲媽祖悠遊認同卡</t>
  </si>
  <si>
    <t>愛Pass鈦金卡</t>
  </si>
  <si>
    <t>醫師尊榮無限卡</t>
  </si>
  <si>
    <t>大葉高島屋聯名卡</t>
  </si>
  <si>
    <t>京華城聯名卡</t>
  </si>
  <si>
    <t>鈦金商務卡</t>
  </si>
  <si>
    <t>中華航空聯名卡</t>
  </si>
  <si>
    <t>數位生活卡</t>
  </si>
  <si>
    <t>簡單卡</t>
  </si>
  <si>
    <t>FlyGo商務</t>
  </si>
  <si>
    <t>街口聯名卡</t>
  </si>
  <si>
    <t>樂活卡(原澳盛)</t>
  </si>
  <si>
    <t>酷玩卡</t>
  </si>
  <si>
    <t>新竹市民認同卡</t>
  </si>
  <si>
    <t>中興大學認同卡</t>
  </si>
  <si>
    <t>富邦尊御世界卡</t>
  </si>
  <si>
    <t>元大樂遊卡</t>
  </si>
  <si>
    <t>SPORT卡</t>
  </si>
  <si>
    <t>一卡通聯名鈦金卡</t>
  </si>
  <si>
    <t>山隆優油卡</t>
  </si>
  <si>
    <t>故宮之友卡</t>
  </si>
  <si>
    <t>玩全南投認同卡</t>
  </si>
  <si>
    <t>玉山雙幣信用卡</t>
  </si>
  <si>
    <t>中信兄弟聯名卡</t>
  </si>
  <si>
    <t>歐付寶悠遊聯名卡</t>
  </si>
  <si>
    <t>原子小金剛卡</t>
  </si>
  <si>
    <t>Hello Kitty點數聯名卡商務</t>
  </si>
  <si>
    <t>鈦金悠遊聯名卡</t>
  </si>
  <si>
    <t>Gogoro聯名卡</t>
  </si>
  <si>
    <t>麗寶悠遊聯名卡</t>
  </si>
  <si>
    <t>中國醫藥大學暨附設醫院晶緻認同卡</t>
  </si>
  <si>
    <t>北港朝天宮認同卡</t>
  </si>
  <si>
    <t>Ubear</t>
  </si>
  <si>
    <t>玉山eTag悠遊聯名卡</t>
  </si>
  <si>
    <t>元大Life卡</t>
  </si>
  <si>
    <t>玉山教師卡</t>
  </si>
  <si>
    <t>南紡夢時代聯名卡</t>
  </si>
  <si>
    <t>NewCentury世界卡</t>
  </si>
  <si>
    <t>統一獅聯名卡</t>
  </si>
  <si>
    <t>輔仁大學認同卡</t>
  </si>
  <si>
    <t>Lamigo聯名卡</t>
  </si>
  <si>
    <t>ANA聯名卡</t>
  </si>
  <si>
    <t>美元雙幣信用卡</t>
  </si>
  <si>
    <t>行動鈦金卡</t>
  </si>
  <si>
    <t>澎湖戀戀菊島認同卡</t>
  </si>
  <si>
    <t>手機信用卡</t>
  </si>
  <si>
    <t>兆豐無限卡</t>
  </si>
  <si>
    <t>哆啦A夢晶緻卡</t>
  </si>
  <si>
    <t>安泰銀行信用卡</t>
  </si>
  <si>
    <t>富貴無限卡</t>
  </si>
  <si>
    <t>富邦鑽保卡</t>
  </si>
  <si>
    <t>樂活悠遊鈦金卡</t>
  </si>
  <si>
    <t>鼎鑽財富無限卡</t>
  </si>
  <si>
    <t>哆啦A夢悠遊晶緻卡</t>
  </si>
  <si>
    <t>LINEPay</t>
  </si>
  <si>
    <t>樂天信用卡</t>
  </si>
  <si>
    <t>雙幣鈦金商旅卡</t>
  </si>
  <si>
    <t>大立無限卡</t>
  </si>
  <si>
    <t>無限卡</t>
  </si>
  <si>
    <t>悠遊晶緻卡</t>
  </si>
  <si>
    <t>超級現金回饋卡</t>
  </si>
  <si>
    <t>Pi</t>
  </si>
  <si>
    <t>富邦悍將聯名卡</t>
  </si>
  <si>
    <t>信望愛認同卡</t>
  </si>
  <si>
    <t>樂購卡</t>
  </si>
  <si>
    <t>卡娜赫拉的小動物icash聯名卡</t>
  </si>
  <si>
    <t>萬事通悠遊金融信用卡</t>
  </si>
  <si>
    <t>中醫師無限卡</t>
  </si>
  <si>
    <t>富邦數位生活卡</t>
  </si>
  <si>
    <t>全家Fish悠遊聯名卡</t>
  </si>
  <si>
    <t>星燦卡</t>
  </si>
  <si>
    <t>微風悠遊聯名卡</t>
  </si>
  <si>
    <t>現金回饋悠遊鈦金卡</t>
  </si>
  <si>
    <t>NISSAN感心悠遊聯名卡</t>
  </si>
  <si>
    <t>學學認同卡</t>
  </si>
  <si>
    <t>COSTCO聯名卡</t>
  </si>
  <si>
    <t>亞洲無限卡</t>
  </si>
  <si>
    <t>美樂家生活卡</t>
  </si>
  <si>
    <t>哆啦A夢卡</t>
  </si>
  <si>
    <t>漢神百貨聯名卡</t>
  </si>
  <si>
    <t>玫瑰卡</t>
  </si>
  <si>
    <t>葡眾聯名卡</t>
  </si>
  <si>
    <t>永豐鈦豐卡</t>
  </si>
  <si>
    <t>一卡通聯名晶緻卡</t>
  </si>
  <si>
    <t>公務人員國民旅遊卡</t>
  </si>
  <si>
    <t>iCash聯名卡</t>
  </si>
  <si>
    <t>建築師無限卡</t>
  </si>
  <si>
    <t>大甲媽祖認同卡</t>
  </si>
  <si>
    <t>合作金庫世界卡</t>
  </si>
  <si>
    <t>賴點卡</t>
  </si>
  <si>
    <t>導盲犬認同卡</t>
  </si>
  <si>
    <t>分享卡</t>
  </si>
  <si>
    <t>玉山銀行卡</t>
  </si>
  <si>
    <t>分期便利卡</t>
  </si>
  <si>
    <t>新光三越悠遊聯名卡</t>
  </si>
  <si>
    <t>尊御世界卡</t>
  </si>
  <si>
    <t>炫晶御璽卡</t>
  </si>
  <si>
    <t>Omiyage</t>
  </si>
  <si>
    <t>錢進卡</t>
  </si>
  <si>
    <t>哆啦A夢悠遊聯名卡</t>
  </si>
  <si>
    <t>GoGo</t>
  </si>
  <si>
    <t>個人商旅卡</t>
  </si>
  <si>
    <t>everyday鈦金卡</t>
  </si>
  <si>
    <t>銀色之愛鈦商卡</t>
  </si>
  <si>
    <t>金采卡</t>
  </si>
  <si>
    <t>商旅卡</t>
  </si>
  <si>
    <t>富邦財神手機卡</t>
  </si>
  <si>
    <t>鑽金</t>
  </si>
  <si>
    <t>永豐財富無限卡</t>
  </si>
  <si>
    <t>台灣銀行</t>
  </si>
  <si>
    <t>愛心卡</t>
  </si>
  <si>
    <t>寰宇現金回饋卡</t>
  </si>
  <si>
    <t>蝦皮購物聯名卡</t>
  </si>
  <si>
    <t>Bankee卡</t>
  </si>
  <si>
    <t>經典鈦金卡</t>
  </si>
  <si>
    <t>dawho</t>
  </si>
  <si>
    <t>中華電信感恩卡</t>
  </si>
  <si>
    <t>富邦財神卡</t>
  </si>
  <si>
    <t>新光三越聯名卡</t>
  </si>
  <si>
    <t>利high卡</t>
  </si>
  <si>
    <t>合作金庫無限卡</t>
  </si>
  <si>
    <t>理財型白金卡</t>
  </si>
  <si>
    <t>悠遊聯名卡</t>
  </si>
  <si>
    <t>TheShoppingCard分期卡</t>
  </si>
  <si>
    <t>微風聯名卡</t>
  </si>
  <si>
    <t>太陽卡</t>
  </si>
  <si>
    <t>昇恒昌聯名卡</t>
  </si>
  <si>
    <t>白金商旅卡</t>
  </si>
  <si>
    <t>國內回饋</t>
    <phoneticPr fontId="1" type="noConversion"/>
  </si>
  <si>
    <t>國外回饋</t>
    <phoneticPr fontId="1" type="noConversion"/>
  </si>
  <si>
    <t>國內哩程</t>
    <phoneticPr fontId="1" type="noConversion"/>
  </si>
  <si>
    <t>國外哩程</t>
    <phoneticPr fontId="1" type="noConversion"/>
  </si>
  <si>
    <t>自助加油</t>
    <phoneticPr fontId="1" type="noConversion"/>
  </si>
  <si>
    <t>人工加油</t>
    <phoneticPr fontId="1" type="noConversion"/>
  </si>
  <si>
    <t>免費接送次數</t>
    <phoneticPr fontId="1" type="noConversion"/>
  </si>
  <si>
    <t>電影折扣優惠</t>
    <phoneticPr fontId="1" type="noConversion"/>
  </si>
  <si>
    <t>網購刷卡回饋</t>
    <phoneticPr fontId="1" type="noConversion"/>
  </si>
  <si>
    <t>保險刷卡回饋</t>
    <phoneticPr fontId="1" type="noConversion"/>
  </si>
  <si>
    <t>台北富邦富邦商務卡MasterCard鈦金卡</t>
  </si>
  <si>
    <t>新光銀行日本航空聯名卡JCB晶緻卡</t>
  </si>
  <si>
    <t>中國信託ANA聯名卡JCB白金卡/VISA御璽卡(悠遊卡、一卡通)</t>
  </si>
  <si>
    <t>中國信託ANA聯名卡JCB晶緻卡/VISA商務御璽卡(悠遊卡、一卡通)</t>
  </si>
  <si>
    <t>中國信託大中華攜手飛聯名卡VISA御璽卡</t>
  </si>
  <si>
    <t>台新銀行國泰航空聯名卡MasterCard鈦金卡</t>
  </si>
  <si>
    <t>星展銀行飛行鈦金卡MasterCard鈦金卡</t>
  </si>
  <si>
    <t>美國運通美國運通新加坡航空天宇信用卡AMEX金卡</t>
  </si>
  <si>
    <t>國泰世華亞洲萬里通里享卡MasterCard白金卡</t>
  </si>
  <si>
    <t>國泰世華亞洲萬里通聯名卡MasterCard白金卡</t>
  </si>
  <si>
    <t>國泰世華長榮航空聯名卡(一卡通/悠遊卡)VISA御璽卡</t>
  </si>
  <si>
    <t>國泰世華長榮航空聯名卡(一卡通/悠遊卡)VISA極緻御璽卡</t>
  </si>
  <si>
    <t>滙豐銀行中華航空聯名卡VISA白金卡</t>
  </si>
  <si>
    <t>台新銀行國泰航空聯名卡MasterCard翱翔鈦金卡</t>
  </si>
  <si>
    <t>美國運通美國運通長榮航空簽帳白金卡AMEX白金卡</t>
  </si>
  <si>
    <t>美國運通美國運通國泰航空尊尚信用卡AMEX白金卡</t>
  </si>
  <si>
    <t>國泰世華亞洲萬里通聯名卡MasterCard鈦金卡</t>
  </si>
  <si>
    <t>滙豐銀行中華航空聯名卡VISA御璽卡</t>
  </si>
  <si>
    <t>滙豐銀行中華航空聯名卡VISA無限卡</t>
  </si>
  <si>
    <t>中國信託大中華攜手飛聯名卡VISA商務御璽卡</t>
  </si>
  <si>
    <t>中國信託大中華攜手飛聯名卡VISA無限卡</t>
  </si>
  <si>
    <t>台新銀行國泰航空聯名卡MasterCard世界卡</t>
  </si>
  <si>
    <t>國泰世華亞洲萬里通聯名卡MasterCard世界卡</t>
  </si>
  <si>
    <t>國泰世華長榮航空聯名卡(一卡通/悠遊卡)VISA無限卡</t>
  </si>
  <si>
    <t>中國信託ANA聯名卡JCB極緻卡/VISA無限卡</t>
  </si>
  <si>
    <t>花旗銀行寰旅世界卡MasterCard世界卡</t>
  </si>
  <si>
    <t>花旗銀行寰旅尊尚世界卡MasterCard世界卡</t>
  </si>
  <si>
    <t>國泰世華長榮航空聯名卡(一卡通/悠遊卡)VISA極緻無限卡</t>
  </si>
  <si>
    <t>星展銀行飛行世界卡MasterCard世界卡</t>
  </si>
  <si>
    <t>KOKO (COMBO)悠遊聯名卡/icash聯名卡</t>
  </si>
  <si>
    <t>上海銀行TeresaCard 悠遊極緻卡JCB極緻卡</t>
  </si>
  <si>
    <t>上海銀行小小兵Bello回饋卡MasterCard商務鈦金卡</t>
  </si>
  <si>
    <t>上海銀行簡單卡VISA商務御璽卡</t>
  </si>
  <si>
    <t>土地銀行JCB一卡通聯名晶緻卡JCB晶緻卡</t>
  </si>
  <si>
    <t>中國信託Global Mall聯名卡VISA無限卡</t>
  </si>
  <si>
    <t>中國信託LEXUS聯名卡MasterCard商務世界卡</t>
  </si>
  <si>
    <t>中國信託Yahoo聯名卡MasterCard鈦金卡</t>
  </si>
  <si>
    <t>中國信託中油聯名卡VISA御璽卡</t>
  </si>
  <si>
    <t>中國信託中國信託寰遊美國運通卡AMEX_金卡</t>
  </si>
  <si>
    <t>中國信託秀泰廣場影城聯名卡VISA御璽卡</t>
  </si>
  <si>
    <t>中國信託享想生活卡VISA御璽卡</t>
  </si>
  <si>
    <t>中國信託商旅鈦金卡MasterCard商務鈦金卡</t>
  </si>
  <si>
    <t>中國信託酷玩卡MasterCard鈦金卡</t>
  </si>
  <si>
    <t>元大分享卡(原大眾)</t>
  </si>
  <si>
    <t>元大銀行All New Visa樂遊卡VISA御璽卡</t>
  </si>
  <si>
    <t>元大銀行Wi-Ho!Online聯名卡VISA御璽卡</t>
  </si>
  <si>
    <t>元大銀行元大Life卡JCB晶緻卡</t>
  </si>
  <si>
    <t>元大銀行元大鑽金icash聯名卡VISA御璽卡</t>
  </si>
  <si>
    <t>元大銀行元大鑽金卡VISA御璽卡</t>
  </si>
  <si>
    <t>元大銀行指定卡(原大眾)</t>
  </si>
  <si>
    <t>日盛銀行日盛GOGO加油卡VISA白金卡</t>
  </si>
  <si>
    <t>日盛銀行日盛銀行-無限卡VISA無限卡</t>
  </si>
  <si>
    <t>日盛銀行商務御璽卡VISA御璽卡</t>
  </si>
  <si>
    <t>台中銀行JCB哆啦A夢卡JCB晶緻卡</t>
  </si>
  <si>
    <t>台北富邦富邦尊御世界卡MasterCard世界卡</t>
  </si>
  <si>
    <t>台北富邦富邦數位生活卡VISA御璽卡</t>
  </si>
  <si>
    <t>台北富邦富邦鑽保卡VISA御璽卡</t>
  </si>
  <si>
    <t>台新商務/雙幣卡</t>
  </si>
  <si>
    <t>台新銀行@GoGo悠遊御璽卡VISA御璽卡</t>
  </si>
  <si>
    <t>台新銀行FlyGoMasterCard商務鈦金卡</t>
  </si>
  <si>
    <t>台新銀行三商美邦人壽聯名卡VISA御璽卡</t>
  </si>
  <si>
    <t>台新銀行太陽卡VISA御璽卡</t>
  </si>
  <si>
    <t>台新銀行台新財富無限卡VISA無限卡</t>
  </si>
  <si>
    <t>台新銀行昇恒昌聯名卡VISA無限卡</t>
  </si>
  <si>
    <t>台新銀行遠傳friDay聯名卡MasterCard鈦金卡</t>
  </si>
  <si>
    <t>台灣樂天樂天信用卡MasterCard鈦金卡</t>
  </si>
  <si>
    <t>永豐銀行DAWHO現金回饋信用卡VISA商務御璽卡</t>
  </si>
  <si>
    <t>永豐銀行永豐Prestige美國運通卡AMEX普卡</t>
  </si>
  <si>
    <t>永豐銀行永豐財富無限卡VISA無限卡</t>
  </si>
  <si>
    <t>永豐銀行保倍卡MasterCard鈦金卡</t>
  </si>
  <si>
    <t>永豐銀行現金回饋卡VISA商務御璽卡</t>
  </si>
  <si>
    <t>玉山全卡/Debit金融卡</t>
  </si>
  <si>
    <t>玉山銀行iCash聯名卡VISA御璽卡</t>
  </si>
  <si>
    <t>玉山銀行Pi 拍錢包信用卡MasterCard鈦金卡</t>
  </si>
  <si>
    <t>玉山銀行山隆優油卡MasterCard白金卡</t>
  </si>
  <si>
    <t>玉山銀行公務人員國民旅遊卡VISA御璽卡</t>
  </si>
  <si>
    <t>玉山銀行玉山南山聯名卡MasterCard世界卡</t>
  </si>
  <si>
    <t>玉山銀行雙幣卡</t>
  </si>
  <si>
    <t>兆豐商銀e秒刷鈦金卡(一卡通/悠遊卡)MasterCard鈦金卡</t>
  </si>
  <si>
    <t>兆豐商銀Mega One 一卡通聯名卡MasterCard商務卡</t>
  </si>
  <si>
    <t>兆豐商銀利多御璽商旅卡VISA御璽卡</t>
  </si>
  <si>
    <t>兆豐商銀雙幣鈦金商旅卡(美金/新台幣)MasterCard鈦金卡</t>
  </si>
  <si>
    <t>合作金庫icash聯名卡MasterCard鈦金卡</t>
  </si>
  <si>
    <t>合作金庫卡娜赫拉的小動物icash聯名卡(夢想藍)MasterCard鈦金卡</t>
  </si>
  <si>
    <t>合作金庫合作金庫世界卡MasterCard世界卡</t>
  </si>
  <si>
    <t>合作金庫利high卡(一卡通聯名卡)JCB晶緻卡</t>
  </si>
  <si>
    <t>合作金庫雙幣卡</t>
  </si>
  <si>
    <t>合庫鹿港天后宮認同卡</t>
  </si>
  <si>
    <t>合庫無限卡/世界卡</t>
  </si>
  <si>
    <t>花旗Apple Pay</t>
  </si>
  <si>
    <t>花旗銀行CiTi PrestigeVISA無限卡</t>
  </si>
  <si>
    <t>花旗銀行PChome Prime聯名卡VISA御璽卡</t>
  </si>
  <si>
    <t>花旗銀行花旗現金回饋(悠遊)卡VISA無限卡</t>
  </si>
  <si>
    <t>花旗銀行花旗饗樂生活卡VISA御璽卡</t>
  </si>
  <si>
    <t>星展銀行炫晶御璽卡VISA御璽卡</t>
  </si>
  <si>
    <t>國泰世華KOKO COMBO icashMasterCard白金卡</t>
  </si>
  <si>
    <t>國泰世華台塑聯名卡</t>
  </si>
  <si>
    <t>國泰世華國泰人壽聯名卡VISA白金卡</t>
  </si>
  <si>
    <t>國泰世華國泰世華現金回饋御璽卡VISA御璽卡</t>
  </si>
  <si>
    <t>第一銀行i-Fun愛玩樂卡JCB晶緻卡</t>
  </si>
  <si>
    <t>第一銀行Smile速邁樂聯名卡VISA白金卡</t>
  </si>
  <si>
    <t>第一銀行Wonderful星璨卡VISA御璽卡</t>
  </si>
  <si>
    <t>第一銀行一卡通聯名卡VISA御璽卡</t>
  </si>
  <si>
    <t>凱基銀行中國人壽聯名卡VISA無限卡</t>
  </si>
  <si>
    <t>凱基銀行現金回饋卡</t>
  </si>
  <si>
    <t>凱基銀行凱基無限卡VISA無限卡</t>
  </si>
  <si>
    <t>凱基銀行魔FUN悠遊御璽卡VISA御璽卡</t>
  </si>
  <si>
    <t>渣打銀行渣打現金回饋御璽卡VISA御璽卡</t>
  </si>
  <si>
    <t>渣打銀行優先理財VISA無限卡</t>
  </si>
  <si>
    <t>華南銀行ｉ網購生活卡JCB晶緻卡</t>
  </si>
  <si>
    <t>華南銀行LOVE晶緻悠遊聯名卡－寵愛紅卡JCB晶緻卡</t>
  </si>
  <si>
    <t>華南銀行享利樂活combo卡VISA商務御璽卡</t>
  </si>
  <si>
    <t>華南銀行超級現金回饋卡VISA御璽卡</t>
  </si>
  <si>
    <t>陽信銀行曜晶卡VISA商務御璽卡</t>
  </si>
  <si>
    <t>新光銀行新光三越聯名卡VISA御璽卡</t>
  </si>
  <si>
    <t>新光銀行新光銀行無限卡VISA無限卡</t>
  </si>
  <si>
    <t>新光銀行魔法少女iPASS一卡通聯名卡MasterCard鈦金卡</t>
  </si>
  <si>
    <t>滙豐銀行現金回饋御璽卡VISA御璽卡</t>
  </si>
  <si>
    <t>彰化銀行VISA無限卡VISA無限卡</t>
  </si>
  <si>
    <t>臺灣企銀鈦金商旅卡MasterCard鈦金卡</t>
  </si>
  <si>
    <t>臺灣銀行金鑽商旅白金卡MasterCard商務卡</t>
  </si>
  <si>
    <t>聯邦全國加油聯名卡</t>
  </si>
  <si>
    <t>聯邦銀行幸福御守卡／紫VISA御璽卡</t>
  </si>
  <si>
    <t>聯邦銀行法拉利無限卡VISA無限卡</t>
  </si>
  <si>
    <t>聯邦銀行微風聯名卡VISA無限卡</t>
  </si>
  <si>
    <t>聯邦銀行聯邦銀行世界卡MasterCard世界卡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</si>
</sst>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rgb="FF000000"/>
      <name val="Courier New"/>
      <family val="3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0" fontId="4" fillId="0" borderId="0" xfId="1" applyNumberFormat="1" applyFont="1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tabSelected="1" topLeftCell="A289" workbookViewId="0">
      <selection activeCell="A309" sqref="A309"/>
    </sheetView>
  </sheetViews>
  <sheetFormatPr defaultRowHeight="16.5" x14ac:dyDescent="0.25"/>
  <cols>
    <col min="1" max="1" width="28.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2" t="s">
        <v>213</v>
      </c>
      <c r="Y1" s="2" t="s">
        <v>214</v>
      </c>
      <c r="Z1" s="3" t="s">
        <v>215</v>
      </c>
    </row>
    <row r="2" spans="1:26" x14ac:dyDescent="0.25">
      <c r="A2" t="s">
        <v>119</v>
      </c>
      <c r="B2">
        <v>33</v>
      </c>
      <c r="C2">
        <v>24</v>
      </c>
      <c r="D2">
        <v>24</v>
      </c>
      <c r="E2">
        <v>36</v>
      </c>
      <c r="F2">
        <v>6</v>
      </c>
      <c r="G2">
        <v>0</v>
      </c>
      <c r="H2">
        <v>3</v>
      </c>
      <c r="I2">
        <v>3</v>
      </c>
      <c r="J2">
        <v>21</v>
      </c>
      <c r="K2">
        <v>15</v>
      </c>
      <c r="L2">
        <v>24</v>
      </c>
      <c r="M2">
        <v>90</v>
      </c>
      <c r="N2">
        <v>120</v>
      </c>
      <c r="O2">
        <v>48</v>
      </c>
      <c r="P2">
        <v>105</v>
      </c>
    </row>
    <row r="3" spans="1:26" x14ac:dyDescent="0.25">
      <c r="A3" t="s">
        <v>191</v>
      </c>
      <c r="B3">
        <v>0</v>
      </c>
      <c r="C3">
        <v>3</v>
      </c>
      <c r="D3">
        <v>12</v>
      </c>
      <c r="E3">
        <v>3</v>
      </c>
      <c r="F3">
        <v>3</v>
      </c>
      <c r="G3">
        <v>0</v>
      </c>
      <c r="H3">
        <v>0</v>
      </c>
      <c r="I3">
        <v>0</v>
      </c>
      <c r="J3">
        <v>24</v>
      </c>
      <c r="K3">
        <v>3</v>
      </c>
      <c r="L3">
        <v>24</v>
      </c>
      <c r="M3">
        <v>27</v>
      </c>
      <c r="N3">
        <v>24</v>
      </c>
      <c r="O3">
        <v>6</v>
      </c>
      <c r="P3">
        <v>3</v>
      </c>
    </row>
    <row r="4" spans="1:26" x14ac:dyDescent="0.25">
      <c r="A4" t="s">
        <v>153</v>
      </c>
      <c r="B4">
        <v>48</v>
      </c>
      <c r="C4">
        <v>18</v>
      </c>
      <c r="D4">
        <v>66</v>
      </c>
      <c r="E4">
        <v>57</v>
      </c>
      <c r="F4">
        <v>57</v>
      </c>
      <c r="G4">
        <v>6</v>
      </c>
      <c r="H4">
        <v>33</v>
      </c>
      <c r="I4">
        <v>9</v>
      </c>
      <c r="J4">
        <v>54</v>
      </c>
      <c r="K4">
        <v>72</v>
      </c>
      <c r="L4">
        <v>69</v>
      </c>
      <c r="M4">
        <v>66</v>
      </c>
      <c r="N4">
        <v>87</v>
      </c>
      <c r="O4">
        <v>72</v>
      </c>
      <c r="P4">
        <v>24</v>
      </c>
    </row>
    <row r="5" spans="1:26" x14ac:dyDescent="0.25">
      <c r="A5" t="s">
        <v>193</v>
      </c>
      <c r="B5">
        <v>234</v>
      </c>
      <c r="C5">
        <v>81</v>
      </c>
      <c r="D5">
        <v>312</v>
      </c>
      <c r="E5">
        <v>342</v>
      </c>
      <c r="F5">
        <v>102</v>
      </c>
      <c r="G5">
        <v>36</v>
      </c>
      <c r="H5">
        <v>108</v>
      </c>
      <c r="I5">
        <v>45</v>
      </c>
      <c r="J5">
        <v>357</v>
      </c>
      <c r="K5">
        <v>102</v>
      </c>
      <c r="L5">
        <v>228</v>
      </c>
      <c r="M5">
        <v>627</v>
      </c>
      <c r="N5">
        <v>660</v>
      </c>
      <c r="O5">
        <v>474</v>
      </c>
      <c r="P5">
        <v>123</v>
      </c>
    </row>
    <row r="6" spans="1:26" x14ac:dyDescent="0.25">
      <c r="A6" t="s">
        <v>53</v>
      </c>
      <c r="B6">
        <v>36</v>
      </c>
      <c r="C6">
        <v>6</v>
      </c>
      <c r="D6">
        <v>18</v>
      </c>
      <c r="E6">
        <v>12</v>
      </c>
      <c r="F6">
        <v>15</v>
      </c>
      <c r="G6">
        <v>0</v>
      </c>
      <c r="H6">
        <v>3</v>
      </c>
      <c r="I6">
        <v>0</v>
      </c>
      <c r="J6">
        <v>15</v>
      </c>
      <c r="K6">
        <v>12</v>
      </c>
      <c r="L6">
        <v>24</v>
      </c>
      <c r="M6">
        <v>33</v>
      </c>
      <c r="N6">
        <v>18</v>
      </c>
      <c r="O6">
        <v>15</v>
      </c>
      <c r="P6">
        <v>21</v>
      </c>
    </row>
    <row r="7" spans="1:26" x14ac:dyDescent="0.25">
      <c r="A7" t="s">
        <v>180</v>
      </c>
      <c r="B7">
        <v>9</v>
      </c>
      <c r="C7">
        <v>9</v>
      </c>
      <c r="D7">
        <v>18</v>
      </c>
      <c r="E7">
        <v>9</v>
      </c>
      <c r="F7">
        <v>9</v>
      </c>
      <c r="G7">
        <v>0</v>
      </c>
      <c r="H7">
        <v>12</v>
      </c>
      <c r="I7">
        <v>3</v>
      </c>
      <c r="J7">
        <v>9</v>
      </c>
      <c r="K7">
        <v>3</v>
      </c>
      <c r="L7">
        <v>6</v>
      </c>
      <c r="M7">
        <v>33</v>
      </c>
      <c r="N7">
        <v>45</v>
      </c>
      <c r="O7">
        <v>18</v>
      </c>
      <c r="P7">
        <v>21</v>
      </c>
    </row>
    <row r="8" spans="1:26" x14ac:dyDescent="0.25">
      <c r="A8" t="s">
        <v>15</v>
      </c>
      <c r="B8">
        <v>195</v>
      </c>
      <c r="C8">
        <v>75</v>
      </c>
      <c r="D8">
        <v>264</v>
      </c>
      <c r="E8">
        <v>279</v>
      </c>
      <c r="F8">
        <v>228</v>
      </c>
      <c r="G8">
        <v>42</v>
      </c>
      <c r="H8">
        <v>96</v>
      </c>
      <c r="I8">
        <v>30</v>
      </c>
      <c r="J8">
        <v>369</v>
      </c>
      <c r="K8">
        <v>138</v>
      </c>
      <c r="L8">
        <v>252</v>
      </c>
      <c r="M8">
        <v>423</v>
      </c>
      <c r="N8">
        <v>414</v>
      </c>
      <c r="O8">
        <v>741</v>
      </c>
      <c r="P8">
        <v>90</v>
      </c>
    </row>
    <row r="9" spans="1:26" x14ac:dyDescent="0.25">
      <c r="A9" t="s">
        <v>66</v>
      </c>
      <c r="B9">
        <v>3</v>
      </c>
      <c r="C9">
        <v>6</v>
      </c>
      <c r="D9">
        <v>18</v>
      </c>
      <c r="E9">
        <v>3</v>
      </c>
      <c r="F9">
        <v>6</v>
      </c>
      <c r="G9">
        <v>0</v>
      </c>
      <c r="H9">
        <v>0</v>
      </c>
      <c r="I9">
        <v>3</v>
      </c>
      <c r="J9">
        <v>15</v>
      </c>
      <c r="K9">
        <v>3</v>
      </c>
      <c r="L9">
        <v>0</v>
      </c>
      <c r="M9">
        <v>12</v>
      </c>
      <c r="N9">
        <v>9</v>
      </c>
      <c r="O9">
        <v>21</v>
      </c>
      <c r="P9">
        <v>0</v>
      </c>
    </row>
    <row r="10" spans="1:26" x14ac:dyDescent="0.25">
      <c r="A10" t="s">
        <v>42</v>
      </c>
      <c r="B10">
        <v>0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26" x14ac:dyDescent="0.25">
      <c r="A11" t="s">
        <v>76</v>
      </c>
      <c r="B11">
        <v>282</v>
      </c>
      <c r="C11">
        <v>72</v>
      </c>
      <c r="D11">
        <v>222</v>
      </c>
      <c r="E11">
        <v>306</v>
      </c>
      <c r="F11">
        <v>87</v>
      </c>
      <c r="G11">
        <v>24</v>
      </c>
      <c r="H11">
        <v>63</v>
      </c>
      <c r="I11">
        <v>27</v>
      </c>
      <c r="J11">
        <v>369</v>
      </c>
      <c r="K11">
        <v>87</v>
      </c>
      <c r="L11">
        <v>210</v>
      </c>
      <c r="M11">
        <v>957</v>
      </c>
      <c r="N11">
        <v>1272</v>
      </c>
      <c r="O11">
        <v>615</v>
      </c>
      <c r="P11">
        <v>99</v>
      </c>
    </row>
    <row r="12" spans="1:26" x14ac:dyDescent="0.25">
      <c r="A12" t="s">
        <v>87</v>
      </c>
      <c r="B12">
        <v>0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26" x14ac:dyDescent="0.25">
      <c r="A13" t="s">
        <v>178</v>
      </c>
      <c r="B13">
        <v>729</v>
      </c>
      <c r="C13">
        <v>162</v>
      </c>
      <c r="D13">
        <v>750</v>
      </c>
      <c r="E13">
        <v>1026</v>
      </c>
      <c r="F13">
        <v>732</v>
      </c>
      <c r="G13">
        <v>57</v>
      </c>
      <c r="H13">
        <v>240</v>
      </c>
      <c r="I13">
        <v>123</v>
      </c>
      <c r="J13">
        <v>1326</v>
      </c>
      <c r="K13">
        <v>357</v>
      </c>
      <c r="L13">
        <v>807</v>
      </c>
      <c r="M13">
        <v>1416</v>
      </c>
      <c r="N13">
        <v>1686</v>
      </c>
      <c r="O13">
        <v>2109</v>
      </c>
      <c r="P13">
        <v>162</v>
      </c>
    </row>
    <row r="14" spans="1:26" x14ac:dyDescent="0.25">
      <c r="A14" t="s">
        <v>106</v>
      </c>
      <c r="B14">
        <v>99</v>
      </c>
      <c r="C14">
        <v>51</v>
      </c>
      <c r="D14">
        <v>111</v>
      </c>
      <c r="E14">
        <v>114</v>
      </c>
      <c r="F14">
        <v>72</v>
      </c>
      <c r="G14">
        <v>12</v>
      </c>
      <c r="H14">
        <v>30</v>
      </c>
      <c r="I14">
        <v>15</v>
      </c>
      <c r="J14">
        <v>105</v>
      </c>
      <c r="K14">
        <v>72</v>
      </c>
      <c r="L14">
        <v>72</v>
      </c>
      <c r="M14">
        <v>105</v>
      </c>
      <c r="N14">
        <v>174</v>
      </c>
      <c r="O14">
        <v>123</v>
      </c>
      <c r="P14">
        <v>18</v>
      </c>
    </row>
    <row r="15" spans="1:26" x14ac:dyDescent="0.25">
      <c r="A15" t="s">
        <v>104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26" x14ac:dyDescent="0.25">
      <c r="A16" t="s">
        <v>163</v>
      </c>
      <c r="B16">
        <v>30</v>
      </c>
      <c r="C16">
        <v>6</v>
      </c>
      <c r="D16">
        <v>45</v>
      </c>
      <c r="E16">
        <v>48</v>
      </c>
      <c r="F16">
        <v>39</v>
      </c>
      <c r="G16">
        <v>6</v>
      </c>
      <c r="H16">
        <v>33</v>
      </c>
      <c r="I16">
        <v>6</v>
      </c>
      <c r="J16">
        <v>51</v>
      </c>
      <c r="K16">
        <v>3</v>
      </c>
      <c r="L16">
        <v>48</v>
      </c>
      <c r="M16">
        <v>60</v>
      </c>
      <c r="N16">
        <v>81</v>
      </c>
      <c r="O16">
        <v>90</v>
      </c>
      <c r="P16">
        <v>18</v>
      </c>
    </row>
    <row r="17" spans="1:26" x14ac:dyDescent="0.25">
      <c r="A17" t="s">
        <v>24</v>
      </c>
      <c r="B17">
        <v>231</v>
      </c>
      <c r="C17">
        <v>117</v>
      </c>
      <c r="D17">
        <v>360</v>
      </c>
      <c r="E17">
        <v>438</v>
      </c>
      <c r="F17">
        <v>297</v>
      </c>
      <c r="G17">
        <v>60</v>
      </c>
      <c r="H17">
        <v>99</v>
      </c>
      <c r="I17">
        <v>33</v>
      </c>
      <c r="J17">
        <v>390</v>
      </c>
      <c r="K17">
        <v>117</v>
      </c>
      <c r="L17">
        <v>321</v>
      </c>
      <c r="M17">
        <v>435</v>
      </c>
      <c r="N17">
        <v>453</v>
      </c>
      <c r="O17">
        <v>663</v>
      </c>
      <c r="P17">
        <v>141</v>
      </c>
    </row>
    <row r="18" spans="1:26" x14ac:dyDescent="0.25">
      <c r="A18" t="s">
        <v>27</v>
      </c>
      <c r="B18">
        <v>480</v>
      </c>
      <c r="C18">
        <v>150</v>
      </c>
      <c r="D18">
        <v>573</v>
      </c>
      <c r="E18">
        <f>1119+3</f>
        <v>1122</v>
      </c>
      <c r="F18">
        <v>528</v>
      </c>
      <c r="G18">
        <v>75</v>
      </c>
      <c r="H18">
        <v>219</v>
      </c>
      <c r="I18">
        <v>102</v>
      </c>
      <c r="J18">
        <v>1083</v>
      </c>
      <c r="K18">
        <v>267</v>
      </c>
      <c r="L18">
        <f>639+3</f>
        <v>642</v>
      </c>
      <c r="M18">
        <v>957</v>
      </c>
      <c r="N18">
        <v>1104</v>
      </c>
      <c r="O18">
        <v>1818</v>
      </c>
      <c r="P18">
        <v>153</v>
      </c>
    </row>
    <row r="19" spans="1:26" x14ac:dyDescent="0.25">
      <c r="A19" s="1" t="s">
        <v>245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0.03</v>
      </c>
      <c r="Z19" s="4">
        <v>0</v>
      </c>
    </row>
    <row r="20" spans="1:26" x14ac:dyDescent="0.25">
      <c r="A20" t="s">
        <v>118</v>
      </c>
      <c r="B20">
        <v>0</v>
      </c>
      <c r="C20">
        <v>3</v>
      </c>
      <c r="D20">
        <v>9</v>
      </c>
      <c r="E20">
        <v>24</v>
      </c>
      <c r="F20">
        <v>15</v>
      </c>
      <c r="G20">
        <v>0</v>
      </c>
      <c r="H20">
        <v>12</v>
      </c>
      <c r="I20">
        <v>6</v>
      </c>
      <c r="J20">
        <v>30</v>
      </c>
      <c r="K20">
        <v>15</v>
      </c>
      <c r="L20">
        <v>6</v>
      </c>
      <c r="M20">
        <v>6</v>
      </c>
      <c r="N20">
        <v>21</v>
      </c>
      <c r="O20">
        <v>24</v>
      </c>
      <c r="P20">
        <v>0</v>
      </c>
    </row>
    <row r="21" spans="1:26" x14ac:dyDescent="0.25">
      <c r="A21" t="s">
        <v>132</v>
      </c>
      <c r="B21">
        <v>1083</v>
      </c>
      <c r="C21">
        <v>357</v>
      </c>
      <c r="D21">
        <v>1101</v>
      </c>
      <c r="E21">
        <v>1860</v>
      </c>
      <c r="F21">
        <v>876</v>
      </c>
      <c r="G21">
        <v>201</v>
      </c>
      <c r="H21">
        <v>435</v>
      </c>
      <c r="I21">
        <v>267</v>
      </c>
      <c r="J21">
        <v>2367</v>
      </c>
      <c r="K21">
        <v>462</v>
      </c>
      <c r="L21">
        <v>1131</v>
      </c>
      <c r="M21">
        <v>2049</v>
      </c>
      <c r="N21">
        <v>2952</v>
      </c>
      <c r="O21">
        <v>2436</v>
      </c>
      <c r="P21">
        <v>324</v>
      </c>
    </row>
    <row r="22" spans="1:26" x14ac:dyDescent="0.25">
      <c r="A22" t="s">
        <v>20</v>
      </c>
      <c r="B22">
        <v>21</v>
      </c>
      <c r="C22">
        <v>0</v>
      </c>
      <c r="D22">
        <v>18</v>
      </c>
      <c r="E22">
        <v>21</v>
      </c>
      <c r="F22">
        <v>24</v>
      </c>
      <c r="G22">
        <v>0</v>
      </c>
      <c r="H22">
        <v>6</v>
      </c>
      <c r="I22">
        <v>0</v>
      </c>
      <c r="J22">
        <v>21</v>
      </c>
      <c r="K22">
        <v>18</v>
      </c>
      <c r="L22">
        <v>18</v>
      </c>
      <c r="M22">
        <v>27</v>
      </c>
      <c r="N22">
        <v>27</v>
      </c>
      <c r="O22">
        <v>21</v>
      </c>
      <c r="P22">
        <v>12</v>
      </c>
    </row>
    <row r="23" spans="1:26" x14ac:dyDescent="0.25">
      <c r="A23" t="s">
        <v>58</v>
      </c>
      <c r="B23">
        <v>9</v>
      </c>
      <c r="C23">
        <v>9</v>
      </c>
      <c r="D23">
        <v>27</v>
      </c>
      <c r="E23">
        <v>30</v>
      </c>
      <c r="F23">
        <v>3</v>
      </c>
      <c r="G23">
        <v>3</v>
      </c>
      <c r="H23">
        <v>6</v>
      </c>
      <c r="I23">
        <v>6</v>
      </c>
      <c r="J23">
        <v>63</v>
      </c>
      <c r="K23">
        <v>9</v>
      </c>
      <c r="L23">
        <v>9</v>
      </c>
      <c r="M23">
        <v>81</v>
      </c>
      <c r="N23">
        <v>57</v>
      </c>
      <c r="O23">
        <v>33</v>
      </c>
      <c r="P23">
        <v>6</v>
      </c>
    </row>
    <row r="24" spans="1:26" x14ac:dyDescent="0.25">
      <c r="A24" t="s">
        <v>115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6</v>
      </c>
      <c r="K24">
        <v>6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26" x14ac:dyDescent="0.25">
      <c r="A25" t="s">
        <v>50</v>
      </c>
      <c r="B25">
        <v>0</v>
      </c>
      <c r="C25">
        <v>0</v>
      </c>
      <c r="D25">
        <v>6</v>
      </c>
      <c r="E25">
        <v>0</v>
      </c>
      <c r="F25">
        <v>0</v>
      </c>
      <c r="G25">
        <v>3</v>
      </c>
      <c r="H25">
        <v>0</v>
      </c>
      <c r="I25">
        <v>0</v>
      </c>
      <c r="J25">
        <v>9</v>
      </c>
      <c r="K25">
        <v>3</v>
      </c>
      <c r="L25">
        <v>0</v>
      </c>
      <c r="M25">
        <v>0</v>
      </c>
      <c r="N25">
        <v>3</v>
      </c>
      <c r="O25">
        <v>3</v>
      </c>
      <c r="P25">
        <v>0</v>
      </c>
    </row>
    <row r="26" spans="1:26" x14ac:dyDescent="0.25">
      <c r="A26" t="s">
        <v>151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26" x14ac:dyDescent="0.25">
      <c r="A27" t="s">
        <v>175</v>
      </c>
      <c r="B27">
        <v>33</v>
      </c>
      <c r="C27">
        <v>0</v>
      </c>
      <c r="D27">
        <v>21</v>
      </c>
      <c r="E27">
        <v>27</v>
      </c>
      <c r="F27">
        <v>24</v>
      </c>
      <c r="G27">
        <v>12</v>
      </c>
      <c r="H27">
        <v>12</v>
      </c>
      <c r="I27">
        <v>0</v>
      </c>
      <c r="J27">
        <v>60</v>
      </c>
      <c r="K27">
        <v>21</v>
      </c>
      <c r="L27">
        <v>39</v>
      </c>
      <c r="M27">
        <v>63</v>
      </c>
      <c r="N27">
        <v>81</v>
      </c>
      <c r="O27">
        <v>51</v>
      </c>
      <c r="P27">
        <v>3</v>
      </c>
    </row>
    <row r="28" spans="1:26" x14ac:dyDescent="0.25">
      <c r="A28" t="s">
        <v>45</v>
      </c>
      <c r="B28">
        <v>117</v>
      </c>
      <c r="C28">
        <v>126</v>
      </c>
      <c r="D28">
        <v>102</v>
      </c>
      <c r="E28">
        <v>117</v>
      </c>
      <c r="F28">
        <v>39</v>
      </c>
      <c r="G28">
        <v>12</v>
      </c>
      <c r="H28">
        <v>42</v>
      </c>
      <c r="I28">
        <v>36</v>
      </c>
      <c r="J28">
        <v>132</v>
      </c>
      <c r="K28">
        <v>33</v>
      </c>
      <c r="L28">
        <v>114</v>
      </c>
      <c r="M28">
        <v>246</v>
      </c>
      <c r="N28">
        <v>288</v>
      </c>
      <c r="O28">
        <v>165</v>
      </c>
      <c r="P28">
        <v>105</v>
      </c>
    </row>
    <row r="29" spans="1:26" x14ac:dyDescent="0.25">
      <c r="A29" t="s">
        <v>32</v>
      </c>
      <c r="B29">
        <v>54</v>
      </c>
      <c r="C29">
        <v>33</v>
      </c>
      <c r="D29">
        <v>87</v>
      </c>
      <c r="E29">
        <v>75</v>
      </c>
      <c r="F29">
        <v>51</v>
      </c>
      <c r="G29">
        <v>6</v>
      </c>
      <c r="H29">
        <v>12</v>
      </c>
      <c r="I29">
        <v>0</v>
      </c>
      <c r="J29">
        <v>75</v>
      </c>
      <c r="K29">
        <v>45</v>
      </c>
      <c r="L29">
        <v>60</v>
      </c>
      <c r="M29">
        <v>87</v>
      </c>
      <c r="N29">
        <v>111</v>
      </c>
      <c r="O29">
        <v>249</v>
      </c>
      <c r="P29">
        <v>51</v>
      </c>
    </row>
    <row r="30" spans="1:26" x14ac:dyDescent="0.25">
      <c r="A30" t="s">
        <v>139</v>
      </c>
      <c r="B30">
        <v>516</v>
      </c>
      <c r="C30">
        <v>213</v>
      </c>
      <c r="D30">
        <v>483</v>
      </c>
      <c r="E30">
        <v>966</v>
      </c>
      <c r="F30">
        <v>351</v>
      </c>
      <c r="G30">
        <v>90</v>
      </c>
      <c r="H30">
        <v>171</v>
      </c>
      <c r="I30">
        <v>72</v>
      </c>
      <c r="J30">
        <v>1242</v>
      </c>
      <c r="K30">
        <v>198</v>
      </c>
      <c r="L30">
        <v>402</v>
      </c>
      <c r="M30">
        <v>780</v>
      </c>
      <c r="N30">
        <v>891</v>
      </c>
      <c r="O30">
        <v>1224</v>
      </c>
      <c r="P30">
        <v>117</v>
      </c>
    </row>
    <row r="31" spans="1:26" x14ac:dyDescent="0.25">
      <c r="A31" t="s">
        <v>95</v>
      </c>
      <c r="B31">
        <v>51</v>
      </c>
      <c r="C31">
        <v>12</v>
      </c>
      <c r="D31">
        <v>33</v>
      </c>
      <c r="E31">
        <v>33</v>
      </c>
      <c r="F31">
        <v>27</v>
      </c>
      <c r="G31">
        <v>15</v>
      </c>
      <c r="H31">
        <v>24</v>
      </c>
      <c r="I31">
        <v>51</v>
      </c>
      <c r="J31">
        <v>39</v>
      </c>
      <c r="K31">
        <v>33</v>
      </c>
      <c r="L31">
        <v>36</v>
      </c>
      <c r="M31">
        <v>42</v>
      </c>
      <c r="N31">
        <v>45</v>
      </c>
      <c r="O31">
        <v>39</v>
      </c>
      <c r="P31">
        <v>0</v>
      </c>
    </row>
    <row r="32" spans="1:26" x14ac:dyDescent="0.25">
      <c r="A32" t="s">
        <v>201</v>
      </c>
      <c r="B32">
        <v>3</v>
      </c>
      <c r="C32">
        <v>0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9</v>
      </c>
      <c r="N32">
        <v>9</v>
      </c>
      <c r="O32">
        <v>0</v>
      </c>
      <c r="P32">
        <v>6</v>
      </c>
    </row>
    <row r="33" spans="1:26" x14ac:dyDescent="0.25">
      <c r="A33" t="s">
        <v>110</v>
      </c>
      <c r="B33">
        <v>144</v>
      </c>
      <c r="C33">
        <v>36</v>
      </c>
      <c r="D33">
        <v>282</v>
      </c>
      <c r="E33">
        <v>321</v>
      </c>
      <c r="F33">
        <v>84</v>
      </c>
      <c r="G33">
        <v>30</v>
      </c>
      <c r="H33">
        <v>60</v>
      </c>
      <c r="I33">
        <v>24</v>
      </c>
      <c r="J33">
        <v>336</v>
      </c>
      <c r="K33">
        <v>15</v>
      </c>
      <c r="L33">
        <v>162</v>
      </c>
      <c r="M33">
        <v>228</v>
      </c>
      <c r="N33">
        <v>270</v>
      </c>
      <c r="O33">
        <v>486</v>
      </c>
      <c r="P33">
        <v>51</v>
      </c>
    </row>
    <row r="34" spans="1:26" x14ac:dyDescent="0.25">
      <c r="A34" t="s">
        <v>67</v>
      </c>
      <c r="B34">
        <v>27</v>
      </c>
      <c r="C34">
        <v>9</v>
      </c>
      <c r="D34">
        <v>36</v>
      </c>
      <c r="E34">
        <v>39</v>
      </c>
      <c r="F34">
        <v>33</v>
      </c>
      <c r="G34">
        <v>0</v>
      </c>
      <c r="H34">
        <v>3</v>
      </c>
      <c r="I34">
        <v>12</v>
      </c>
      <c r="J34">
        <v>30</v>
      </c>
      <c r="K34">
        <v>36</v>
      </c>
      <c r="L34">
        <v>36</v>
      </c>
      <c r="M34">
        <v>33</v>
      </c>
      <c r="N34">
        <v>36</v>
      </c>
      <c r="O34">
        <v>33</v>
      </c>
      <c r="P34">
        <v>27</v>
      </c>
    </row>
    <row r="35" spans="1:26" x14ac:dyDescent="0.25">
      <c r="A35" t="s">
        <v>59</v>
      </c>
      <c r="B35">
        <v>117</v>
      </c>
      <c r="C35">
        <v>42</v>
      </c>
      <c r="D35">
        <v>111</v>
      </c>
      <c r="E35">
        <v>114</v>
      </c>
      <c r="F35">
        <v>87</v>
      </c>
      <c r="G35">
        <v>15</v>
      </c>
      <c r="H35">
        <v>57</v>
      </c>
      <c r="I35">
        <v>9</v>
      </c>
      <c r="J35">
        <v>129</v>
      </c>
      <c r="K35">
        <v>90</v>
      </c>
      <c r="L35">
        <v>147</v>
      </c>
      <c r="M35">
        <v>198</v>
      </c>
      <c r="N35">
        <v>207</v>
      </c>
      <c r="O35">
        <v>153</v>
      </c>
      <c r="P35">
        <v>51</v>
      </c>
    </row>
    <row r="36" spans="1:26" x14ac:dyDescent="0.25">
      <c r="A36" t="s">
        <v>161</v>
      </c>
      <c r="B36">
        <v>6</v>
      </c>
      <c r="C36">
        <v>0</v>
      </c>
      <c r="D36">
        <v>9</v>
      </c>
      <c r="E36">
        <v>9</v>
      </c>
      <c r="F36">
        <v>3</v>
      </c>
      <c r="G36">
        <v>0</v>
      </c>
      <c r="H36">
        <v>0</v>
      </c>
      <c r="I36">
        <v>0</v>
      </c>
      <c r="J36">
        <v>3</v>
      </c>
      <c r="K36">
        <v>0</v>
      </c>
      <c r="L36">
        <v>9</v>
      </c>
      <c r="M36">
        <v>9</v>
      </c>
      <c r="N36">
        <v>12</v>
      </c>
      <c r="O36">
        <v>12</v>
      </c>
      <c r="P36">
        <v>6</v>
      </c>
    </row>
    <row r="37" spans="1:26" x14ac:dyDescent="0.25">
      <c r="A37" t="s">
        <v>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</v>
      </c>
      <c r="K37">
        <v>0</v>
      </c>
      <c r="L37">
        <v>9</v>
      </c>
      <c r="M37">
        <v>6</v>
      </c>
      <c r="N37">
        <v>6</v>
      </c>
      <c r="O37">
        <v>3</v>
      </c>
      <c r="P37">
        <v>0</v>
      </c>
    </row>
    <row r="38" spans="1:26" x14ac:dyDescent="0.25">
      <c r="A38" s="1" t="s">
        <v>246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0.02</v>
      </c>
      <c r="Z38" s="4">
        <v>0</v>
      </c>
    </row>
    <row r="39" spans="1:26" x14ac:dyDescent="0.25">
      <c r="A39" s="1" t="s">
        <v>247</v>
      </c>
      <c r="Q39" s="4">
        <v>1.234E-2</v>
      </c>
      <c r="R39" s="4">
        <v>2.2339999999999999E-2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 x14ac:dyDescent="0.25">
      <c r="A40" s="1" t="s">
        <v>248</v>
      </c>
      <c r="Q40" s="4">
        <v>0.01</v>
      </c>
      <c r="R40" s="4">
        <v>0.02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 x14ac:dyDescent="0.25">
      <c r="A41" s="1" t="s">
        <v>249</v>
      </c>
      <c r="Q41" s="4">
        <v>0.01</v>
      </c>
      <c r="R41" s="4">
        <v>0.01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 x14ac:dyDescent="0.25">
      <c r="A42" t="s">
        <v>78</v>
      </c>
      <c r="B42">
        <v>0</v>
      </c>
      <c r="C42">
        <v>0</v>
      </c>
      <c r="D42">
        <v>0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</v>
      </c>
      <c r="P42">
        <v>0</v>
      </c>
    </row>
    <row r="43" spans="1:26" x14ac:dyDescent="0.25">
      <c r="A43" t="s">
        <v>165</v>
      </c>
      <c r="B43">
        <v>33</v>
      </c>
      <c r="C43">
        <v>36</v>
      </c>
      <c r="D43">
        <v>30</v>
      </c>
      <c r="E43">
        <v>9</v>
      </c>
      <c r="F43">
        <v>9</v>
      </c>
      <c r="G43">
        <v>6</v>
      </c>
      <c r="H43">
        <v>6</v>
      </c>
      <c r="I43">
        <v>0</v>
      </c>
      <c r="J43">
        <v>9</v>
      </c>
      <c r="K43">
        <v>6</v>
      </c>
      <c r="L43">
        <v>39</v>
      </c>
      <c r="M43">
        <v>42</v>
      </c>
      <c r="N43">
        <v>30</v>
      </c>
      <c r="O43">
        <v>21</v>
      </c>
      <c r="P43">
        <v>36</v>
      </c>
    </row>
    <row r="44" spans="1:26" x14ac:dyDescent="0.25">
      <c r="A44" t="s">
        <v>135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21</v>
      </c>
      <c r="N44">
        <v>21</v>
      </c>
      <c r="O44">
        <v>0</v>
      </c>
      <c r="P44">
        <v>0</v>
      </c>
    </row>
    <row r="45" spans="1:26" x14ac:dyDescent="0.25">
      <c r="A45" t="s">
        <v>81</v>
      </c>
      <c r="B45">
        <v>0</v>
      </c>
      <c r="C45">
        <v>3</v>
      </c>
      <c r="D45">
        <v>6</v>
      </c>
      <c r="E45">
        <v>3</v>
      </c>
      <c r="F45">
        <v>3</v>
      </c>
      <c r="G45">
        <v>0</v>
      </c>
      <c r="H45">
        <v>3</v>
      </c>
      <c r="I45">
        <v>0</v>
      </c>
      <c r="J45">
        <v>3</v>
      </c>
      <c r="K45">
        <v>9</v>
      </c>
      <c r="L45">
        <v>3</v>
      </c>
      <c r="M45">
        <v>3</v>
      </c>
      <c r="N45">
        <v>6</v>
      </c>
      <c r="O45">
        <v>3</v>
      </c>
      <c r="P45">
        <v>3</v>
      </c>
    </row>
    <row r="46" spans="1:26" x14ac:dyDescent="0.25">
      <c r="A46" t="s">
        <v>38</v>
      </c>
      <c r="B46">
        <v>48</v>
      </c>
      <c r="C46">
        <v>18</v>
      </c>
      <c r="D46">
        <v>51</v>
      </c>
      <c r="E46">
        <v>51</v>
      </c>
      <c r="F46">
        <v>30</v>
      </c>
      <c r="G46">
        <v>12</v>
      </c>
      <c r="H46">
        <v>27</v>
      </c>
      <c r="I46">
        <v>0</v>
      </c>
      <c r="J46">
        <v>48</v>
      </c>
      <c r="K46">
        <v>24</v>
      </c>
      <c r="L46">
        <v>42</v>
      </c>
      <c r="M46">
        <v>135</v>
      </c>
      <c r="N46">
        <v>120</v>
      </c>
      <c r="O46">
        <v>108</v>
      </c>
      <c r="P46">
        <v>33</v>
      </c>
    </row>
    <row r="47" spans="1:26" x14ac:dyDescent="0.25">
      <c r="A47" t="s">
        <v>97</v>
      </c>
      <c r="B47">
        <v>3</v>
      </c>
      <c r="C47">
        <v>3</v>
      </c>
      <c r="D47">
        <v>3</v>
      </c>
      <c r="E47">
        <v>0</v>
      </c>
      <c r="F47">
        <v>3</v>
      </c>
      <c r="G47">
        <v>0</v>
      </c>
      <c r="H47">
        <v>3</v>
      </c>
      <c r="I47">
        <v>0</v>
      </c>
      <c r="J47">
        <v>3</v>
      </c>
      <c r="K47">
        <v>3</v>
      </c>
      <c r="L47">
        <v>12</v>
      </c>
      <c r="M47">
        <v>3</v>
      </c>
      <c r="N47">
        <v>3</v>
      </c>
      <c r="O47">
        <v>3</v>
      </c>
      <c r="P47">
        <v>0</v>
      </c>
    </row>
    <row r="48" spans="1:26" x14ac:dyDescent="0.25">
      <c r="A48" t="s">
        <v>101</v>
      </c>
      <c r="B48">
        <v>0</v>
      </c>
      <c r="C48">
        <v>3</v>
      </c>
      <c r="D48">
        <v>6</v>
      </c>
      <c r="E48">
        <v>6</v>
      </c>
      <c r="F48">
        <v>12</v>
      </c>
      <c r="G48">
        <v>0</v>
      </c>
      <c r="H48">
        <v>9</v>
      </c>
      <c r="I48">
        <v>15</v>
      </c>
      <c r="J48">
        <v>9</v>
      </c>
      <c r="K48">
        <v>18</v>
      </c>
      <c r="L48">
        <v>12</v>
      </c>
      <c r="M48">
        <v>0</v>
      </c>
      <c r="N48">
        <v>15</v>
      </c>
      <c r="O48">
        <v>21</v>
      </c>
      <c r="P48">
        <v>0</v>
      </c>
    </row>
    <row r="49" spans="1:26" x14ac:dyDescent="0.25">
      <c r="A49" s="1" t="s">
        <v>218</v>
      </c>
      <c r="Q49" s="4">
        <v>0</v>
      </c>
      <c r="R49" s="4">
        <v>0</v>
      </c>
      <c r="S49" s="4">
        <f>1/40</f>
        <v>2.5000000000000001E-2</v>
      </c>
      <c r="T49" s="4">
        <f>1/30</f>
        <v>3.3333333333333333E-2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</row>
    <row r="50" spans="1:26" x14ac:dyDescent="0.25">
      <c r="A50" s="1" t="s">
        <v>219</v>
      </c>
      <c r="Q50" s="4">
        <v>0</v>
      </c>
      <c r="R50" s="4">
        <v>0</v>
      </c>
      <c r="S50" s="4">
        <f>1/30</f>
        <v>3.3333333333333333E-2</v>
      </c>
      <c r="T50" s="4">
        <f>1/15</f>
        <v>6.6666666666666666E-2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</row>
    <row r="51" spans="1:26" x14ac:dyDescent="0.25">
      <c r="A51" s="1" t="s">
        <v>240</v>
      </c>
      <c r="Q51" s="4">
        <v>0</v>
      </c>
      <c r="R51" s="4">
        <v>0</v>
      </c>
      <c r="S51" s="4">
        <f>1/20</f>
        <v>0.05</v>
      </c>
      <c r="T51" s="4">
        <f>1/10</f>
        <v>0.1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 x14ac:dyDescent="0.25">
      <c r="A52" s="1" t="s">
        <v>250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0.4</v>
      </c>
      <c r="Y52" s="4">
        <v>0</v>
      </c>
      <c r="Z52" s="4">
        <v>0</v>
      </c>
    </row>
    <row r="53" spans="1:26" x14ac:dyDescent="0.25">
      <c r="A53" s="1" t="s">
        <v>251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4</v>
      </c>
      <c r="X53" s="4">
        <v>0</v>
      </c>
      <c r="Y53" s="4">
        <v>0</v>
      </c>
      <c r="Z53" s="4">
        <v>0</v>
      </c>
    </row>
    <row r="54" spans="1:26" x14ac:dyDescent="0.25">
      <c r="A54" s="1" t="s">
        <v>252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0.06</v>
      </c>
      <c r="Z54" s="4">
        <v>0</v>
      </c>
    </row>
    <row r="55" spans="1:26" x14ac:dyDescent="0.25">
      <c r="A55" s="1" t="s">
        <v>235</v>
      </c>
      <c r="Q55" s="4">
        <v>0</v>
      </c>
      <c r="R55" s="4">
        <v>0</v>
      </c>
      <c r="S55" s="4">
        <f>1/23</f>
        <v>4.3478260869565216E-2</v>
      </c>
      <c r="T55" s="4">
        <f>1/11</f>
        <v>9.0909090909090912E-2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 x14ac:dyDescent="0.25">
      <c r="A56" s="1" t="s">
        <v>220</v>
      </c>
      <c r="Q56" s="4">
        <v>0</v>
      </c>
      <c r="R56" s="4">
        <v>0</v>
      </c>
      <c r="S56" s="4">
        <f>1/30</f>
        <v>3.3333333333333333E-2</v>
      </c>
      <c r="T56" s="4">
        <f>1/23</f>
        <v>4.3478260869565216E-2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 x14ac:dyDescent="0.25">
      <c r="A57" s="1" t="s">
        <v>236</v>
      </c>
      <c r="Q57" s="4">
        <v>0</v>
      </c>
      <c r="R57" s="4">
        <v>0</v>
      </c>
      <c r="S57" s="4">
        <f>1/22</f>
        <v>4.5454545454545456E-2</v>
      </c>
      <c r="T57" s="4">
        <f>1/11</f>
        <v>9.0909090909090912E-2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 x14ac:dyDescent="0.25">
      <c r="A58" s="1" t="s">
        <v>253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</row>
    <row r="59" spans="1:26" x14ac:dyDescent="0.25">
      <c r="A59" s="1" t="s">
        <v>254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1.6799999999999999E-2</v>
      </c>
    </row>
    <row r="60" spans="1:26" x14ac:dyDescent="0.25">
      <c r="A60" s="1" t="s">
        <v>255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0.18</v>
      </c>
      <c r="Y60" s="4">
        <v>0</v>
      </c>
      <c r="Z60" s="4">
        <v>0</v>
      </c>
    </row>
    <row r="61" spans="1:26" x14ac:dyDescent="0.25">
      <c r="A61" s="1" t="s">
        <v>256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/>
      <c r="Z61" s="4">
        <v>0</v>
      </c>
    </row>
    <row r="62" spans="1:26" x14ac:dyDescent="0.25">
      <c r="A62" t="s">
        <v>48</v>
      </c>
      <c r="B62">
        <v>0</v>
      </c>
      <c r="C62">
        <v>0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</v>
      </c>
      <c r="N62">
        <v>0</v>
      </c>
      <c r="O62">
        <v>0</v>
      </c>
      <c r="P62">
        <v>0</v>
      </c>
    </row>
    <row r="63" spans="1:26" x14ac:dyDescent="0.25">
      <c r="A63" s="1" t="s">
        <v>257</v>
      </c>
      <c r="Q63" s="4">
        <v>0.01</v>
      </c>
      <c r="R63" s="4">
        <v>2.5000000000000001E-2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 x14ac:dyDescent="0.25">
      <c r="A64" s="1" t="s">
        <v>258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0.37</v>
      </c>
      <c r="Y64" s="4">
        <v>0</v>
      </c>
      <c r="Z64" s="4">
        <v>0</v>
      </c>
    </row>
    <row r="65" spans="1:26" x14ac:dyDescent="0.25">
      <c r="A65" t="s">
        <v>108</v>
      </c>
      <c r="B65">
        <v>6</v>
      </c>
      <c r="C65">
        <v>6</v>
      </c>
      <c r="D65">
        <v>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</v>
      </c>
      <c r="M65">
        <v>3</v>
      </c>
      <c r="N65">
        <v>9</v>
      </c>
      <c r="O65">
        <v>0</v>
      </c>
      <c r="P65">
        <v>6</v>
      </c>
    </row>
    <row r="66" spans="1:26" x14ac:dyDescent="0.25">
      <c r="A66" t="s">
        <v>84</v>
      </c>
      <c r="B66">
        <v>3</v>
      </c>
      <c r="C66">
        <v>3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>
        <v>12</v>
      </c>
      <c r="K66">
        <v>3</v>
      </c>
      <c r="L66">
        <v>9</v>
      </c>
      <c r="M66">
        <v>48</v>
      </c>
      <c r="N66">
        <v>54</v>
      </c>
      <c r="O66">
        <v>33</v>
      </c>
      <c r="P66">
        <v>30</v>
      </c>
    </row>
    <row r="67" spans="1:26" x14ac:dyDescent="0.25">
      <c r="A67" t="s">
        <v>46</v>
      </c>
      <c r="B67">
        <v>3</v>
      </c>
      <c r="C67">
        <v>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</v>
      </c>
      <c r="M67">
        <v>3</v>
      </c>
      <c r="N67">
        <v>3</v>
      </c>
      <c r="O67">
        <v>0</v>
      </c>
      <c r="P67">
        <v>0</v>
      </c>
    </row>
    <row r="68" spans="1:26" x14ac:dyDescent="0.25">
      <c r="A68" t="s">
        <v>194</v>
      </c>
      <c r="B68">
        <v>3</v>
      </c>
      <c r="C68">
        <v>0</v>
      </c>
      <c r="D68">
        <v>6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6</v>
      </c>
      <c r="M68">
        <v>6</v>
      </c>
      <c r="N68">
        <v>9</v>
      </c>
      <c r="O68">
        <v>0</v>
      </c>
      <c r="P68">
        <v>6</v>
      </c>
    </row>
    <row r="69" spans="1:26" x14ac:dyDescent="0.25">
      <c r="A69" t="s">
        <v>92</v>
      </c>
      <c r="B69">
        <v>6</v>
      </c>
      <c r="C69">
        <v>0</v>
      </c>
      <c r="D69">
        <v>3</v>
      </c>
      <c r="E69">
        <v>6</v>
      </c>
      <c r="F69">
        <v>3</v>
      </c>
      <c r="G69">
        <v>0</v>
      </c>
      <c r="H69">
        <v>6</v>
      </c>
      <c r="I69">
        <v>0</v>
      </c>
      <c r="J69">
        <v>3</v>
      </c>
      <c r="K69">
        <v>3</v>
      </c>
      <c r="L69">
        <v>3</v>
      </c>
      <c r="M69">
        <v>6</v>
      </c>
      <c r="N69">
        <v>9</v>
      </c>
      <c r="O69">
        <v>3</v>
      </c>
      <c r="P69">
        <v>0</v>
      </c>
    </row>
    <row r="70" spans="1:26" x14ac:dyDescent="0.25">
      <c r="A70" t="s">
        <v>145</v>
      </c>
      <c r="B70">
        <v>3</v>
      </c>
      <c r="C70">
        <v>3</v>
      </c>
      <c r="D70">
        <v>0</v>
      </c>
      <c r="E70">
        <v>3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21</v>
      </c>
      <c r="N70">
        <v>21</v>
      </c>
      <c r="O70">
        <v>0</v>
      </c>
      <c r="P70">
        <v>0</v>
      </c>
    </row>
    <row r="71" spans="1:26" x14ac:dyDescent="0.25">
      <c r="A71" t="s">
        <v>112</v>
      </c>
      <c r="B71">
        <v>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9</v>
      </c>
      <c r="N71">
        <v>0</v>
      </c>
      <c r="O71">
        <v>0</v>
      </c>
      <c r="P71">
        <v>0</v>
      </c>
    </row>
    <row r="72" spans="1:26" x14ac:dyDescent="0.25">
      <c r="A72" s="1" t="s">
        <v>259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1.18E-2</v>
      </c>
    </row>
    <row r="73" spans="1:26" x14ac:dyDescent="0.25">
      <c r="A73" s="1" t="s">
        <v>260</v>
      </c>
      <c r="Q73" s="4">
        <v>0.01</v>
      </c>
      <c r="R73" s="4">
        <v>0.02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</row>
    <row r="74" spans="1:26" x14ac:dyDescent="0.25">
      <c r="A74" s="1" t="s">
        <v>261</v>
      </c>
      <c r="Q74" s="4">
        <v>1.2E-2</v>
      </c>
      <c r="R74" s="4">
        <v>2.1999999999999999E-2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</row>
    <row r="75" spans="1:26" x14ac:dyDescent="0.25">
      <c r="A75" s="1" t="s">
        <v>262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1.2E-2</v>
      </c>
    </row>
    <row r="76" spans="1:26" x14ac:dyDescent="0.25">
      <c r="A76" s="1" t="s">
        <v>263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0.03</v>
      </c>
      <c r="Z76" s="4">
        <v>0</v>
      </c>
    </row>
    <row r="77" spans="1:26" x14ac:dyDescent="0.25">
      <c r="A77" s="1" t="s">
        <v>264</v>
      </c>
      <c r="Q77" s="4">
        <v>1.2E-2</v>
      </c>
      <c r="R77" s="4">
        <v>2.1999999999999999E-2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</row>
    <row r="78" spans="1:26" x14ac:dyDescent="0.25">
      <c r="A78" s="1" t="s">
        <v>265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0.27</v>
      </c>
      <c r="Y78" s="4">
        <v>0</v>
      </c>
      <c r="Z78" s="4">
        <v>0</v>
      </c>
    </row>
    <row r="79" spans="1:26" x14ac:dyDescent="0.25">
      <c r="A79" t="s">
        <v>94</v>
      </c>
      <c r="B79">
        <v>0</v>
      </c>
      <c r="C79">
        <v>3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24</v>
      </c>
      <c r="M79">
        <v>9</v>
      </c>
      <c r="N79">
        <v>12</v>
      </c>
      <c r="O79">
        <v>0</v>
      </c>
      <c r="P79">
        <v>6</v>
      </c>
    </row>
    <row r="80" spans="1:26" x14ac:dyDescent="0.25">
      <c r="A80" t="s">
        <v>49</v>
      </c>
      <c r="B80">
        <v>0</v>
      </c>
      <c r="C80">
        <v>0</v>
      </c>
      <c r="D80">
        <v>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</v>
      </c>
      <c r="L80">
        <v>3</v>
      </c>
      <c r="M80">
        <v>12</v>
      </c>
      <c r="N80">
        <v>12</v>
      </c>
      <c r="O80">
        <v>3</v>
      </c>
      <c r="P80">
        <v>0</v>
      </c>
    </row>
    <row r="81" spans="1:26" x14ac:dyDescent="0.25">
      <c r="A81" t="s">
        <v>56</v>
      </c>
      <c r="B81">
        <v>9</v>
      </c>
      <c r="C81">
        <v>0</v>
      </c>
      <c r="D81">
        <v>9</v>
      </c>
      <c r="E81">
        <v>3</v>
      </c>
      <c r="F81">
        <v>6</v>
      </c>
      <c r="G81">
        <v>3</v>
      </c>
      <c r="H81">
        <v>3</v>
      </c>
      <c r="I81">
        <v>0</v>
      </c>
      <c r="J81">
        <v>6</v>
      </c>
      <c r="K81">
        <v>3</v>
      </c>
      <c r="L81">
        <v>6</v>
      </c>
      <c r="M81">
        <v>18</v>
      </c>
      <c r="N81">
        <v>27</v>
      </c>
      <c r="O81">
        <v>9</v>
      </c>
      <c r="P81">
        <v>0</v>
      </c>
    </row>
    <row r="82" spans="1:26" x14ac:dyDescent="0.25">
      <c r="A82" t="s">
        <v>17</v>
      </c>
      <c r="B82">
        <v>75</v>
      </c>
      <c r="C82">
        <v>24</v>
      </c>
      <c r="D82">
        <v>75</v>
      </c>
      <c r="E82">
        <v>69</v>
      </c>
      <c r="F82">
        <v>63</v>
      </c>
      <c r="G82">
        <v>6</v>
      </c>
      <c r="H82">
        <v>27</v>
      </c>
      <c r="I82">
        <v>3</v>
      </c>
      <c r="J82">
        <v>75</v>
      </c>
      <c r="K82">
        <v>30</v>
      </c>
      <c r="L82">
        <v>99</v>
      </c>
      <c r="M82">
        <v>306</v>
      </c>
      <c r="N82">
        <v>312</v>
      </c>
      <c r="O82">
        <v>135</v>
      </c>
      <c r="P82">
        <v>30</v>
      </c>
    </row>
    <row r="83" spans="1:26" x14ac:dyDescent="0.25">
      <c r="A83" t="s">
        <v>162</v>
      </c>
      <c r="B83">
        <v>6</v>
      </c>
      <c r="C83">
        <v>9</v>
      </c>
      <c r="D83">
        <v>0</v>
      </c>
      <c r="E83">
        <v>18</v>
      </c>
      <c r="F83">
        <v>9</v>
      </c>
      <c r="G83">
        <v>0</v>
      </c>
      <c r="H83">
        <v>0</v>
      </c>
      <c r="I83">
        <v>0</v>
      </c>
      <c r="J83">
        <v>9</v>
      </c>
      <c r="K83">
        <v>6</v>
      </c>
      <c r="L83">
        <v>6</v>
      </c>
      <c r="M83">
        <v>12</v>
      </c>
      <c r="N83">
        <v>27</v>
      </c>
      <c r="O83">
        <v>9</v>
      </c>
      <c r="P83">
        <v>3</v>
      </c>
    </row>
    <row r="84" spans="1:26" x14ac:dyDescent="0.25">
      <c r="A84" t="s">
        <v>169</v>
      </c>
      <c r="B84">
        <v>15</v>
      </c>
      <c r="C84">
        <v>3</v>
      </c>
      <c r="D84">
        <v>12</v>
      </c>
      <c r="E84">
        <v>6</v>
      </c>
      <c r="F84">
        <v>27</v>
      </c>
      <c r="G84">
        <v>3</v>
      </c>
      <c r="H84">
        <v>6</v>
      </c>
      <c r="I84">
        <v>0</v>
      </c>
      <c r="J84">
        <v>12</v>
      </c>
      <c r="K84">
        <v>24</v>
      </c>
      <c r="L84">
        <v>9</v>
      </c>
      <c r="M84">
        <v>27</v>
      </c>
      <c r="N84">
        <v>9</v>
      </c>
      <c r="O84">
        <v>33</v>
      </c>
      <c r="P84">
        <v>3</v>
      </c>
    </row>
    <row r="85" spans="1:26" x14ac:dyDescent="0.25">
      <c r="A85" t="s">
        <v>171</v>
      </c>
      <c r="B85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</v>
      </c>
      <c r="N85">
        <v>3</v>
      </c>
      <c r="O85">
        <v>0</v>
      </c>
      <c r="P85">
        <v>0</v>
      </c>
    </row>
    <row r="86" spans="1:26" x14ac:dyDescent="0.25">
      <c r="A86" t="s">
        <v>203</v>
      </c>
      <c r="B86">
        <v>102</v>
      </c>
      <c r="C86">
        <v>33</v>
      </c>
      <c r="D86">
        <v>108</v>
      </c>
      <c r="E86">
        <v>81</v>
      </c>
      <c r="F86">
        <v>105</v>
      </c>
      <c r="G86">
        <v>12</v>
      </c>
      <c r="H86">
        <v>36</v>
      </c>
      <c r="I86">
        <v>12</v>
      </c>
      <c r="J86">
        <v>78</v>
      </c>
      <c r="K86">
        <v>93</v>
      </c>
      <c r="L86">
        <v>123</v>
      </c>
      <c r="M86">
        <v>138</v>
      </c>
      <c r="N86">
        <v>156</v>
      </c>
      <c r="O86">
        <v>102</v>
      </c>
      <c r="P86">
        <v>57</v>
      </c>
    </row>
    <row r="87" spans="1:26" x14ac:dyDescent="0.25">
      <c r="A87" t="s">
        <v>123</v>
      </c>
      <c r="B87">
        <v>33</v>
      </c>
      <c r="C87">
        <v>42</v>
      </c>
      <c r="D87">
        <v>12</v>
      </c>
      <c r="E87">
        <v>72</v>
      </c>
      <c r="F87">
        <v>6</v>
      </c>
      <c r="G87">
        <v>6</v>
      </c>
      <c r="H87">
        <v>12</v>
      </c>
      <c r="I87">
        <v>0</v>
      </c>
      <c r="J87">
        <v>153</v>
      </c>
      <c r="K87">
        <v>6</v>
      </c>
      <c r="L87">
        <v>36</v>
      </c>
      <c r="M87">
        <v>24</v>
      </c>
      <c r="N87">
        <v>15</v>
      </c>
      <c r="O87">
        <v>36</v>
      </c>
      <c r="P87">
        <v>6</v>
      </c>
    </row>
    <row r="88" spans="1:26" x14ac:dyDescent="0.25">
      <c r="A88" s="1" t="s">
        <v>266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0.02</v>
      </c>
    </row>
    <row r="89" spans="1:26" x14ac:dyDescent="0.25">
      <c r="A89" s="1" t="s">
        <v>267</v>
      </c>
      <c r="Q89" s="4">
        <v>0.01</v>
      </c>
      <c r="R89" s="4">
        <v>2.1999999999999999E-2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</row>
    <row r="90" spans="1:26" x14ac:dyDescent="0.25">
      <c r="A90" s="1" t="s">
        <v>268</v>
      </c>
      <c r="Q90" s="4">
        <v>6.0000000000000001E-3</v>
      </c>
      <c r="R90" s="4">
        <v>1.4999999999999999E-2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</row>
    <row r="91" spans="1:26" x14ac:dyDescent="0.25">
      <c r="A91" t="s">
        <v>18</v>
      </c>
      <c r="B91">
        <v>0</v>
      </c>
      <c r="C91">
        <v>0</v>
      </c>
      <c r="D91">
        <v>3</v>
      </c>
      <c r="E91">
        <v>0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26" x14ac:dyDescent="0.25">
      <c r="A92" t="s">
        <v>23</v>
      </c>
      <c r="B92">
        <v>330</v>
      </c>
      <c r="C92">
        <v>189</v>
      </c>
      <c r="D92">
        <v>276</v>
      </c>
      <c r="E92">
        <v>279</v>
      </c>
      <c r="F92">
        <v>219</v>
      </c>
      <c r="G92">
        <v>27</v>
      </c>
      <c r="H92">
        <v>66</v>
      </c>
      <c r="I92">
        <v>33</v>
      </c>
      <c r="J92">
        <v>243</v>
      </c>
      <c r="K92">
        <v>261</v>
      </c>
      <c r="L92">
        <v>315</v>
      </c>
      <c r="M92">
        <v>654</v>
      </c>
      <c r="N92">
        <v>1023</v>
      </c>
      <c r="O92">
        <v>426</v>
      </c>
      <c r="P92">
        <v>330</v>
      </c>
    </row>
    <row r="93" spans="1:26" x14ac:dyDescent="0.25">
      <c r="A93" t="s">
        <v>109</v>
      </c>
      <c r="B93">
        <v>0</v>
      </c>
      <c r="C93">
        <v>0</v>
      </c>
      <c r="D93">
        <v>0</v>
      </c>
      <c r="E93">
        <v>0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26" x14ac:dyDescent="0.25">
      <c r="A94" t="s">
        <v>143</v>
      </c>
      <c r="B94">
        <v>45</v>
      </c>
      <c r="C94">
        <v>3</v>
      </c>
      <c r="D94">
        <v>45</v>
      </c>
      <c r="E94">
        <v>36</v>
      </c>
      <c r="F94">
        <v>36</v>
      </c>
      <c r="G94">
        <v>15</v>
      </c>
      <c r="H94">
        <v>21</v>
      </c>
      <c r="I94">
        <v>0</v>
      </c>
      <c r="J94">
        <v>51</v>
      </c>
      <c r="K94">
        <v>51</v>
      </c>
      <c r="L94">
        <v>42</v>
      </c>
      <c r="M94">
        <v>54</v>
      </c>
      <c r="N94">
        <v>54</v>
      </c>
      <c r="O94">
        <v>54</v>
      </c>
      <c r="P94">
        <v>9</v>
      </c>
    </row>
    <row r="95" spans="1:26" x14ac:dyDescent="0.25">
      <c r="A95" s="1" t="s">
        <v>269</v>
      </c>
      <c r="Q95" s="4">
        <v>0.01</v>
      </c>
      <c r="R95" s="4">
        <v>0.01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</row>
    <row r="96" spans="1:26" x14ac:dyDescent="0.2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</v>
      </c>
      <c r="N96">
        <v>3</v>
      </c>
      <c r="O96">
        <v>0</v>
      </c>
      <c r="P96">
        <v>0</v>
      </c>
    </row>
    <row r="97" spans="1:26" x14ac:dyDescent="0.25">
      <c r="A97" s="1" t="s">
        <v>216</v>
      </c>
      <c r="Q97" s="4">
        <v>0</v>
      </c>
      <c r="R97" s="4">
        <v>0</v>
      </c>
      <c r="S97" s="4">
        <f>1/50</f>
        <v>0.02</v>
      </c>
      <c r="T97" s="4">
        <f>1/40</f>
        <v>2.5000000000000001E-2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</row>
    <row r="98" spans="1:26" x14ac:dyDescent="0.25">
      <c r="A98" s="1" t="s">
        <v>270</v>
      </c>
      <c r="Q98" s="4">
        <v>8.0000000000000002E-3</v>
      </c>
      <c r="R98" s="4">
        <v>1.4999999999999999E-2</v>
      </c>
      <c r="S98" s="4">
        <v>0</v>
      </c>
      <c r="T98" s="4">
        <v>0</v>
      </c>
      <c r="U98" s="4">
        <v>0</v>
      </c>
      <c r="V98" s="4">
        <v>0</v>
      </c>
      <c r="W98" s="4">
        <v>6</v>
      </c>
      <c r="X98" s="4">
        <v>0</v>
      </c>
      <c r="Y98" s="4">
        <v>0</v>
      </c>
      <c r="Z98" s="4">
        <v>0</v>
      </c>
    </row>
    <row r="99" spans="1:26" x14ac:dyDescent="0.25">
      <c r="A99" s="1" t="s">
        <v>271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0.02</v>
      </c>
      <c r="Z99" s="4">
        <v>0</v>
      </c>
    </row>
    <row r="100" spans="1:26" x14ac:dyDescent="0.25">
      <c r="A100" s="1" t="s">
        <v>272</v>
      </c>
      <c r="Q100" s="4">
        <v>7.0000000000000001E-3</v>
      </c>
      <c r="R100" s="4">
        <v>7.0000000000000001E-3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0.01</v>
      </c>
    </row>
    <row r="101" spans="1:26" x14ac:dyDescent="0.25">
      <c r="A101" t="s">
        <v>43</v>
      </c>
      <c r="B101">
        <v>9</v>
      </c>
      <c r="C101">
        <v>3</v>
      </c>
      <c r="D101">
        <v>0</v>
      </c>
      <c r="E101">
        <v>9</v>
      </c>
      <c r="F101">
        <v>3</v>
      </c>
      <c r="G101">
        <v>0</v>
      </c>
      <c r="H101">
        <v>0</v>
      </c>
      <c r="I101">
        <v>0</v>
      </c>
      <c r="J101">
        <v>3</v>
      </c>
      <c r="K101">
        <v>3</v>
      </c>
      <c r="L101">
        <v>6</v>
      </c>
      <c r="M101">
        <v>6</v>
      </c>
      <c r="N101">
        <v>21</v>
      </c>
      <c r="O101">
        <v>9</v>
      </c>
      <c r="P101">
        <v>0</v>
      </c>
    </row>
    <row r="102" spans="1:26" x14ac:dyDescent="0.25">
      <c r="A102" s="1" t="s">
        <v>273</v>
      </c>
      <c r="Q102" s="4">
        <v>0</v>
      </c>
      <c r="R102" s="4">
        <v>2.5000000000000001E-2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x14ac:dyDescent="0.25">
      <c r="A103" s="1" t="s">
        <v>274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3.5000000000000003E-2</v>
      </c>
      <c r="Z103" s="4">
        <v>0</v>
      </c>
    </row>
    <row r="104" spans="1:26" x14ac:dyDescent="0.25">
      <c r="A104" s="1" t="s">
        <v>275</v>
      </c>
      <c r="Q104" s="4">
        <v>1.2E-2</v>
      </c>
      <c r="R104" s="4">
        <v>2.8000000000000001E-2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</row>
    <row r="105" spans="1:26" x14ac:dyDescent="0.25">
      <c r="A105" s="1" t="s">
        <v>276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1.4999999999999999E-2</v>
      </c>
    </row>
    <row r="106" spans="1:26" x14ac:dyDescent="0.25">
      <c r="A106" s="1" t="s">
        <v>277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1.2E-2</v>
      </c>
      <c r="Z106" s="4">
        <v>0</v>
      </c>
    </row>
    <row r="107" spans="1:26" x14ac:dyDescent="0.25">
      <c r="A107" s="1" t="s">
        <v>278</v>
      </c>
      <c r="Q107" s="4">
        <v>5.0000000000000001E-3</v>
      </c>
      <c r="R107" s="4">
        <v>1.7999999999999999E-2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1.2E-2</v>
      </c>
    </row>
    <row r="108" spans="1:26" x14ac:dyDescent="0.25">
      <c r="A108" s="1" t="s">
        <v>279</v>
      </c>
      <c r="Q108" s="4">
        <v>0.01</v>
      </c>
      <c r="R108" s="4">
        <v>2.1999999999999999E-2</v>
      </c>
      <c r="S108" s="4">
        <v>0</v>
      </c>
      <c r="T108" s="4">
        <v>0</v>
      </c>
      <c r="U108" s="4">
        <v>0</v>
      </c>
      <c r="V108" s="4">
        <v>0</v>
      </c>
      <c r="W108" s="4">
        <v>6</v>
      </c>
      <c r="X108" s="4">
        <v>0</v>
      </c>
      <c r="Y108" s="4">
        <v>0</v>
      </c>
      <c r="Z108" s="4">
        <v>0</v>
      </c>
    </row>
    <row r="109" spans="1:26" x14ac:dyDescent="0.25">
      <c r="A109" s="1" t="s">
        <v>237</v>
      </c>
      <c r="Q109" s="4">
        <v>0</v>
      </c>
      <c r="R109" s="4">
        <v>0</v>
      </c>
      <c r="S109" s="4">
        <f>1/22</f>
        <v>4.5454545454545456E-2</v>
      </c>
      <c r="T109" s="4">
        <f>1/5</f>
        <v>0.2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</row>
    <row r="110" spans="1:26" x14ac:dyDescent="0.25">
      <c r="A110" s="1" t="s">
        <v>221</v>
      </c>
      <c r="Q110" s="4">
        <v>0</v>
      </c>
      <c r="R110" s="4">
        <v>0</v>
      </c>
      <c r="S110" s="4">
        <f>1/30</f>
        <v>3.3333333333333333E-2</v>
      </c>
      <c r="T110" s="4">
        <f>1/25</f>
        <v>0.04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</row>
    <row r="111" spans="1:26" x14ac:dyDescent="0.25">
      <c r="A111" s="1" t="s">
        <v>229</v>
      </c>
      <c r="Q111" s="4">
        <v>0</v>
      </c>
      <c r="R111" s="4">
        <v>0</v>
      </c>
      <c r="S111" s="4">
        <f>1/25</f>
        <v>0.04</v>
      </c>
      <c r="T111" s="4">
        <f>1/5</f>
        <v>0.2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</row>
    <row r="112" spans="1:26" x14ac:dyDescent="0.25">
      <c r="A112" s="1" t="s">
        <v>280</v>
      </c>
      <c r="Q112" s="4">
        <v>5.0000000000000001E-3</v>
      </c>
      <c r="R112" s="4">
        <v>1.4999999999999999E-2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</row>
    <row r="113" spans="1:26" x14ac:dyDescent="0.25">
      <c r="A113" t="s">
        <v>70</v>
      </c>
      <c r="B113">
        <v>27</v>
      </c>
      <c r="C113">
        <v>12</v>
      </c>
      <c r="D113">
        <v>15</v>
      </c>
      <c r="E113">
        <v>24</v>
      </c>
      <c r="F113">
        <v>12</v>
      </c>
      <c r="G113">
        <v>0</v>
      </c>
      <c r="H113">
        <v>15</v>
      </c>
      <c r="I113">
        <v>3</v>
      </c>
      <c r="J113">
        <v>27</v>
      </c>
      <c r="K113">
        <v>18</v>
      </c>
      <c r="L113">
        <v>21</v>
      </c>
      <c r="M113">
        <v>21</v>
      </c>
      <c r="N113">
        <v>24</v>
      </c>
      <c r="O113">
        <v>27</v>
      </c>
      <c r="P113">
        <v>3</v>
      </c>
    </row>
    <row r="114" spans="1:26" x14ac:dyDescent="0.25">
      <c r="A114" t="s">
        <v>51</v>
      </c>
      <c r="B114">
        <v>3</v>
      </c>
      <c r="C114">
        <v>18</v>
      </c>
      <c r="D114">
        <v>9</v>
      </c>
      <c r="E114">
        <v>6</v>
      </c>
      <c r="F114">
        <v>9</v>
      </c>
      <c r="G114">
        <v>0</v>
      </c>
      <c r="H114">
        <v>6</v>
      </c>
      <c r="I114">
        <v>0</v>
      </c>
      <c r="J114">
        <v>9</v>
      </c>
      <c r="K114">
        <v>6</v>
      </c>
      <c r="L114">
        <v>12</v>
      </c>
      <c r="M114">
        <v>6</v>
      </c>
      <c r="N114">
        <v>15</v>
      </c>
      <c r="O114">
        <v>6</v>
      </c>
      <c r="P114">
        <v>3</v>
      </c>
    </row>
    <row r="115" spans="1:26" x14ac:dyDescent="0.25">
      <c r="A115" t="s">
        <v>187</v>
      </c>
      <c r="B115">
        <v>51</v>
      </c>
      <c r="C115">
        <v>39</v>
      </c>
      <c r="D115">
        <v>60</v>
      </c>
      <c r="E115">
        <v>45</v>
      </c>
      <c r="F115">
        <v>24</v>
      </c>
      <c r="G115">
        <v>3</v>
      </c>
      <c r="H115">
        <v>6</v>
      </c>
      <c r="I115">
        <v>21</v>
      </c>
      <c r="J115">
        <v>66</v>
      </c>
      <c r="K115">
        <v>39</v>
      </c>
      <c r="L115">
        <v>33</v>
      </c>
      <c r="M115">
        <v>78</v>
      </c>
      <c r="N115">
        <v>201</v>
      </c>
      <c r="O115">
        <v>24</v>
      </c>
      <c r="P115">
        <v>6</v>
      </c>
    </row>
    <row r="116" spans="1:26" x14ac:dyDescent="0.25">
      <c r="A116" s="1" t="s">
        <v>281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0.01</v>
      </c>
      <c r="Z116" s="4">
        <v>0</v>
      </c>
    </row>
    <row r="117" spans="1:26" x14ac:dyDescent="0.25">
      <c r="A117" t="s">
        <v>186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</v>
      </c>
      <c r="N117">
        <v>3</v>
      </c>
      <c r="O117">
        <v>0</v>
      </c>
      <c r="P117">
        <v>3</v>
      </c>
    </row>
    <row r="118" spans="1:26" x14ac:dyDescent="0.25">
      <c r="A118" t="s">
        <v>160</v>
      </c>
      <c r="B118">
        <v>6</v>
      </c>
      <c r="C118">
        <v>0</v>
      </c>
      <c r="D118">
        <v>3</v>
      </c>
      <c r="E118">
        <v>0</v>
      </c>
      <c r="F118">
        <v>12</v>
      </c>
      <c r="G118">
        <v>0</v>
      </c>
      <c r="H118">
        <v>0</v>
      </c>
      <c r="I118">
        <v>0</v>
      </c>
      <c r="J118">
        <v>0</v>
      </c>
      <c r="K118">
        <v>3</v>
      </c>
      <c r="L118">
        <v>15</v>
      </c>
      <c r="M118">
        <v>9</v>
      </c>
      <c r="N118">
        <v>15</v>
      </c>
      <c r="O118">
        <v>6</v>
      </c>
      <c r="P118">
        <v>15</v>
      </c>
    </row>
    <row r="119" spans="1:26" x14ac:dyDescent="0.25">
      <c r="A119" s="1" t="s">
        <v>282</v>
      </c>
      <c r="Q119" s="4">
        <v>0.02</v>
      </c>
      <c r="R119" s="4">
        <v>0.03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</row>
    <row r="120" spans="1:26" x14ac:dyDescent="0.25">
      <c r="A120" s="1" t="s">
        <v>283</v>
      </c>
      <c r="Q120" s="4">
        <v>1.2E-2</v>
      </c>
      <c r="R120" s="4">
        <v>1.2E-2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1" t="s">
        <v>284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0.01</v>
      </c>
    </row>
    <row r="122" spans="1:26" x14ac:dyDescent="0.25">
      <c r="A122" s="1" t="s">
        <v>285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1.2E-2</v>
      </c>
    </row>
    <row r="123" spans="1:26" x14ac:dyDescent="0.25">
      <c r="A123" s="1" t="s">
        <v>286</v>
      </c>
      <c r="Q123" s="4">
        <v>0.01</v>
      </c>
      <c r="R123" s="4">
        <v>0.02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</row>
    <row r="124" spans="1:26" x14ac:dyDescent="0.25">
      <c r="A124" t="s">
        <v>111</v>
      </c>
      <c r="B124">
        <v>0</v>
      </c>
      <c r="C124">
        <v>3</v>
      </c>
      <c r="D124">
        <v>3</v>
      </c>
      <c r="E124">
        <v>6</v>
      </c>
      <c r="F124">
        <v>3</v>
      </c>
      <c r="G124">
        <v>0</v>
      </c>
      <c r="H124">
        <v>0</v>
      </c>
      <c r="I124">
        <v>0</v>
      </c>
      <c r="J124">
        <v>9</v>
      </c>
      <c r="K124">
        <v>0</v>
      </c>
      <c r="L124">
        <v>21</v>
      </c>
      <c r="M124">
        <v>0</v>
      </c>
      <c r="N124">
        <v>6</v>
      </c>
      <c r="O124">
        <v>3</v>
      </c>
      <c r="P124">
        <v>0</v>
      </c>
    </row>
    <row r="125" spans="1:26" x14ac:dyDescent="0.25">
      <c r="A125" s="1" t="s">
        <v>287</v>
      </c>
      <c r="Q125" s="4">
        <v>0</v>
      </c>
      <c r="R125" s="4">
        <v>0</v>
      </c>
      <c r="S125" s="4">
        <v>0</v>
      </c>
      <c r="T125" s="4">
        <v>0</v>
      </c>
      <c r="U125" s="4">
        <v>1</v>
      </c>
      <c r="V125" s="4">
        <v>0.7</v>
      </c>
      <c r="W125" s="4">
        <v>0</v>
      </c>
      <c r="X125" s="4">
        <v>0</v>
      </c>
      <c r="Y125" s="4">
        <v>0</v>
      </c>
      <c r="Z125" s="4">
        <v>0</v>
      </c>
    </row>
    <row r="126" spans="1:26" x14ac:dyDescent="0.25">
      <c r="A126" t="s">
        <v>113</v>
      </c>
      <c r="B126">
        <v>0</v>
      </c>
      <c r="C126">
        <v>0</v>
      </c>
      <c r="D126">
        <v>3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6</v>
      </c>
      <c r="M126">
        <v>3</v>
      </c>
      <c r="N126">
        <v>3</v>
      </c>
      <c r="O126">
        <v>3</v>
      </c>
      <c r="P126">
        <v>0</v>
      </c>
    </row>
    <row r="127" spans="1:26" x14ac:dyDescent="0.25">
      <c r="A127" t="s">
        <v>40</v>
      </c>
      <c r="B127">
        <v>0</v>
      </c>
      <c r="C127">
        <v>0</v>
      </c>
      <c r="D127">
        <v>0</v>
      </c>
      <c r="E127">
        <v>0</v>
      </c>
      <c r="F127">
        <v>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26" x14ac:dyDescent="0.25">
      <c r="A128" s="1" t="s">
        <v>288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0.05</v>
      </c>
      <c r="Z128" s="4">
        <v>0</v>
      </c>
    </row>
    <row r="129" spans="1:26" x14ac:dyDescent="0.25">
      <c r="A129" s="1" t="s">
        <v>289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3.5000000000000003E-2</v>
      </c>
      <c r="Z129" s="4">
        <v>0</v>
      </c>
    </row>
    <row r="130" spans="1:26" x14ac:dyDescent="0.25">
      <c r="A130" s="1" t="s">
        <v>290</v>
      </c>
      <c r="Q130" s="4">
        <v>0</v>
      </c>
      <c r="R130" s="4">
        <v>0</v>
      </c>
      <c r="S130" s="4">
        <v>0</v>
      </c>
      <c r="T130" s="4">
        <v>0</v>
      </c>
      <c r="U130" s="4">
        <v>2.2000000000000002</v>
      </c>
      <c r="V130" s="4">
        <v>1.6</v>
      </c>
      <c r="W130" s="4">
        <v>0</v>
      </c>
      <c r="X130" s="4">
        <v>0</v>
      </c>
      <c r="Y130" s="4">
        <v>0</v>
      </c>
      <c r="Z130" s="4">
        <v>0</v>
      </c>
    </row>
    <row r="131" spans="1:26" x14ac:dyDescent="0.25">
      <c r="A131" s="1" t="s">
        <v>291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1.2E-2</v>
      </c>
    </row>
    <row r="132" spans="1:26" x14ac:dyDescent="0.25">
      <c r="A132" t="s">
        <v>170</v>
      </c>
      <c r="B132">
        <v>3</v>
      </c>
      <c r="C132">
        <v>0</v>
      </c>
      <c r="D132">
        <v>0</v>
      </c>
      <c r="E132">
        <v>12</v>
      </c>
      <c r="F132">
        <v>0</v>
      </c>
      <c r="G132">
        <v>0</v>
      </c>
      <c r="H132">
        <v>0</v>
      </c>
      <c r="I132">
        <v>0</v>
      </c>
      <c r="J132">
        <v>27</v>
      </c>
      <c r="K132">
        <v>0</v>
      </c>
      <c r="L132">
        <v>18</v>
      </c>
      <c r="M132">
        <v>3</v>
      </c>
      <c r="N132">
        <v>6</v>
      </c>
      <c r="O132">
        <v>12</v>
      </c>
      <c r="P132">
        <v>0</v>
      </c>
    </row>
    <row r="133" spans="1:26" x14ac:dyDescent="0.25">
      <c r="A133" s="1" t="s">
        <v>292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0.01</v>
      </c>
    </row>
    <row r="134" spans="1:26" x14ac:dyDescent="0.25">
      <c r="A134" s="1" t="s">
        <v>293</v>
      </c>
      <c r="Q134" s="4">
        <v>6.0000000000000001E-3</v>
      </c>
      <c r="R134" s="4">
        <v>1.4999999999999999E-2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</row>
    <row r="135" spans="1:26" x14ac:dyDescent="0.25">
      <c r="A135" t="s">
        <v>100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</v>
      </c>
      <c r="L135">
        <v>0</v>
      </c>
      <c r="M135">
        <v>12</v>
      </c>
      <c r="N135">
        <v>15</v>
      </c>
      <c r="O135">
        <v>0</v>
      </c>
      <c r="P135">
        <v>0</v>
      </c>
    </row>
    <row r="136" spans="1:26" x14ac:dyDescent="0.25">
      <c r="A136" t="s">
        <v>77</v>
      </c>
      <c r="B136">
        <v>33</v>
      </c>
      <c r="C136">
        <v>3</v>
      </c>
      <c r="D136">
        <v>30</v>
      </c>
      <c r="E136">
        <v>24</v>
      </c>
      <c r="F136">
        <v>21</v>
      </c>
      <c r="G136">
        <v>12</v>
      </c>
      <c r="H136">
        <v>21</v>
      </c>
      <c r="I136">
        <v>0</v>
      </c>
      <c r="J136">
        <v>30</v>
      </c>
      <c r="K136">
        <v>30</v>
      </c>
      <c r="L136">
        <v>30</v>
      </c>
      <c r="M136">
        <v>30</v>
      </c>
      <c r="N136">
        <v>33</v>
      </c>
      <c r="O136">
        <v>30</v>
      </c>
      <c r="P136">
        <v>0</v>
      </c>
    </row>
    <row r="137" spans="1:26" x14ac:dyDescent="0.25">
      <c r="A137" t="s">
        <v>205</v>
      </c>
      <c r="B137">
        <v>54</v>
      </c>
      <c r="C137">
        <v>24</v>
      </c>
      <c r="D137">
        <v>78</v>
      </c>
      <c r="E137">
        <v>63</v>
      </c>
      <c r="F137">
        <v>63</v>
      </c>
      <c r="G137">
        <v>12</v>
      </c>
      <c r="H137">
        <v>33</v>
      </c>
      <c r="I137">
        <v>12</v>
      </c>
      <c r="J137">
        <v>69</v>
      </c>
      <c r="K137">
        <v>78</v>
      </c>
      <c r="L137">
        <v>78</v>
      </c>
      <c r="M137">
        <v>75</v>
      </c>
      <c r="N137">
        <v>75</v>
      </c>
      <c r="O137">
        <v>69</v>
      </c>
      <c r="P137">
        <v>36</v>
      </c>
    </row>
    <row r="138" spans="1:26" x14ac:dyDescent="0.25">
      <c r="A138" s="1" t="s">
        <v>294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0.04</v>
      </c>
      <c r="Z138" s="4">
        <v>0</v>
      </c>
    </row>
    <row r="139" spans="1:26" x14ac:dyDescent="0.25">
      <c r="A139" s="1" t="s">
        <v>295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0.01</v>
      </c>
    </row>
    <row r="140" spans="1:26" x14ac:dyDescent="0.25">
      <c r="A140" s="1" t="s">
        <v>296</v>
      </c>
      <c r="Q140" s="4">
        <v>6.0000000000000001E-3</v>
      </c>
      <c r="R140" s="4">
        <v>1.6E-2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</row>
    <row r="141" spans="1:26" x14ac:dyDescent="0.25">
      <c r="A141" s="1" t="s">
        <v>297</v>
      </c>
      <c r="Q141" s="4">
        <v>0.01</v>
      </c>
      <c r="R141" s="4">
        <v>0.01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</row>
    <row r="142" spans="1:26" x14ac:dyDescent="0.25">
      <c r="A142" t="s">
        <v>73</v>
      </c>
      <c r="B142">
        <v>3</v>
      </c>
      <c r="C142">
        <v>3</v>
      </c>
      <c r="D142">
        <v>6</v>
      </c>
      <c r="E142">
        <v>0</v>
      </c>
      <c r="F142">
        <v>0</v>
      </c>
      <c r="G142">
        <v>0</v>
      </c>
      <c r="H142">
        <v>3</v>
      </c>
      <c r="I142">
        <v>0</v>
      </c>
      <c r="J142">
        <v>0</v>
      </c>
      <c r="K142">
        <v>3</v>
      </c>
      <c r="L142">
        <v>3</v>
      </c>
      <c r="M142">
        <v>3</v>
      </c>
      <c r="N142">
        <v>3</v>
      </c>
      <c r="O142">
        <v>0</v>
      </c>
      <c r="P142">
        <v>0</v>
      </c>
    </row>
    <row r="143" spans="1:26" x14ac:dyDescent="0.25">
      <c r="A143" t="s">
        <v>124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0</v>
      </c>
      <c r="P143">
        <v>0</v>
      </c>
    </row>
    <row r="144" spans="1:26" x14ac:dyDescent="0.25">
      <c r="A144" t="s">
        <v>147</v>
      </c>
      <c r="B144">
        <v>3</v>
      </c>
      <c r="C144">
        <v>0</v>
      </c>
      <c r="D144">
        <v>0</v>
      </c>
      <c r="E144">
        <v>18</v>
      </c>
      <c r="F144">
        <v>0</v>
      </c>
      <c r="G144">
        <v>0</v>
      </c>
      <c r="H144">
        <v>0</v>
      </c>
      <c r="I144">
        <v>0</v>
      </c>
      <c r="J144">
        <v>6</v>
      </c>
      <c r="K144">
        <v>6</v>
      </c>
      <c r="L144">
        <v>0</v>
      </c>
      <c r="M144">
        <v>3</v>
      </c>
      <c r="N144">
        <v>3</v>
      </c>
      <c r="O144">
        <v>9</v>
      </c>
      <c r="P144">
        <v>0</v>
      </c>
    </row>
    <row r="145" spans="1:26" x14ac:dyDescent="0.25">
      <c r="A145" s="1" t="s">
        <v>298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0.03</v>
      </c>
      <c r="Z145" s="4">
        <v>0</v>
      </c>
    </row>
    <row r="146" spans="1:26" x14ac:dyDescent="0.25">
      <c r="A146" t="s">
        <v>166</v>
      </c>
      <c r="B146">
        <v>0</v>
      </c>
      <c r="C146">
        <v>6</v>
      </c>
      <c r="D146">
        <v>6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3</v>
      </c>
      <c r="K146">
        <v>0</v>
      </c>
      <c r="L146">
        <v>12</v>
      </c>
      <c r="M146">
        <v>9</v>
      </c>
      <c r="N146">
        <v>9</v>
      </c>
      <c r="O146">
        <v>3</v>
      </c>
      <c r="P146">
        <v>6</v>
      </c>
    </row>
    <row r="147" spans="1:26" x14ac:dyDescent="0.25">
      <c r="A147" s="1" t="s">
        <v>299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0.03</v>
      </c>
      <c r="Z147" s="4">
        <v>0</v>
      </c>
    </row>
    <row r="148" spans="1:26" x14ac:dyDescent="0.25">
      <c r="A148" s="1" t="s">
        <v>300</v>
      </c>
      <c r="Q148" s="4">
        <v>0.01</v>
      </c>
      <c r="R148" s="4">
        <v>2.1000000000000001E-2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</row>
    <row r="149" spans="1:26" x14ac:dyDescent="0.25">
      <c r="A149" s="1" t="s">
        <v>301</v>
      </c>
      <c r="Q149" s="4">
        <v>0.01</v>
      </c>
      <c r="R149" s="4">
        <v>0.01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</row>
    <row r="150" spans="1:26" x14ac:dyDescent="0.25">
      <c r="A150" t="s">
        <v>198</v>
      </c>
      <c r="B150">
        <v>3</v>
      </c>
      <c r="C150">
        <v>0</v>
      </c>
      <c r="D150">
        <v>3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0</v>
      </c>
      <c r="L150">
        <v>3</v>
      </c>
      <c r="M150">
        <v>3</v>
      </c>
      <c r="N150">
        <v>3</v>
      </c>
      <c r="O150">
        <v>3</v>
      </c>
      <c r="P150">
        <v>0</v>
      </c>
    </row>
    <row r="151" spans="1:26" x14ac:dyDescent="0.25">
      <c r="A151" s="1" t="s">
        <v>302</v>
      </c>
      <c r="Q151" s="4">
        <v>3.0000000000000001E-3</v>
      </c>
      <c r="R151" s="4">
        <v>0.02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</row>
    <row r="152" spans="1:26" x14ac:dyDescent="0.25">
      <c r="A152" s="1" t="s">
        <v>303</v>
      </c>
      <c r="Q152" s="4">
        <v>5.0000000000000001E-3</v>
      </c>
      <c r="R152" s="4">
        <v>1.4999999999999999E-2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</row>
    <row r="153" spans="1:26" x14ac:dyDescent="0.25">
      <c r="A153" s="1" t="s">
        <v>304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4</v>
      </c>
      <c r="X153" s="4">
        <v>0</v>
      </c>
      <c r="Y153" s="4">
        <v>0</v>
      </c>
      <c r="Z153" s="4">
        <v>0</v>
      </c>
    </row>
    <row r="154" spans="1:26" x14ac:dyDescent="0.25">
      <c r="A154" t="s">
        <v>126</v>
      </c>
      <c r="B154">
        <v>6</v>
      </c>
      <c r="C154">
        <v>6</v>
      </c>
      <c r="D154">
        <v>6</v>
      </c>
      <c r="E154">
        <v>6</v>
      </c>
      <c r="F154">
        <v>0</v>
      </c>
      <c r="G154">
        <v>0</v>
      </c>
      <c r="H154">
        <v>3</v>
      </c>
      <c r="I154">
        <v>6</v>
      </c>
      <c r="J154">
        <v>3</v>
      </c>
      <c r="K154">
        <v>3</v>
      </c>
      <c r="L154">
        <v>0</v>
      </c>
      <c r="M154">
        <v>0</v>
      </c>
      <c r="N154">
        <v>78</v>
      </c>
      <c r="O154">
        <v>3</v>
      </c>
      <c r="P154">
        <v>0</v>
      </c>
    </row>
    <row r="155" spans="1:26" x14ac:dyDescent="0.25">
      <c r="A155" t="s">
        <v>121</v>
      </c>
      <c r="B155">
        <v>0</v>
      </c>
      <c r="C155">
        <v>9</v>
      </c>
      <c r="D155">
        <v>9</v>
      </c>
      <c r="E155">
        <v>3</v>
      </c>
      <c r="F155">
        <v>6</v>
      </c>
      <c r="G155">
        <v>0</v>
      </c>
      <c r="H155">
        <v>9</v>
      </c>
      <c r="I155">
        <v>0</v>
      </c>
      <c r="J155">
        <v>6</v>
      </c>
      <c r="K155">
        <v>9</v>
      </c>
      <c r="L155">
        <v>9</v>
      </c>
      <c r="M155">
        <v>6</v>
      </c>
      <c r="N155">
        <v>6</v>
      </c>
      <c r="O155">
        <v>6</v>
      </c>
      <c r="P155">
        <v>3</v>
      </c>
    </row>
    <row r="156" spans="1:26" x14ac:dyDescent="0.25">
      <c r="A156" t="s">
        <v>197</v>
      </c>
      <c r="B156">
        <v>9</v>
      </c>
      <c r="C156">
        <v>12</v>
      </c>
      <c r="D156">
        <v>24</v>
      </c>
      <c r="E156">
        <v>21</v>
      </c>
      <c r="F156">
        <v>24</v>
      </c>
      <c r="G156">
        <v>0</v>
      </c>
      <c r="H156">
        <v>6</v>
      </c>
      <c r="I156">
        <v>6</v>
      </c>
      <c r="J156">
        <v>18</v>
      </c>
      <c r="K156">
        <v>24</v>
      </c>
      <c r="L156">
        <v>27</v>
      </c>
      <c r="M156">
        <v>21</v>
      </c>
      <c r="N156">
        <v>21</v>
      </c>
      <c r="O156">
        <v>24</v>
      </c>
      <c r="P156">
        <v>18</v>
      </c>
    </row>
    <row r="157" spans="1:26" x14ac:dyDescent="0.25">
      <c r="A157" t="s">
        <v>154</v>
      </c>
      <c r="B157">
        <v>3</v>
      </c>
      <c r="C157">
        <v>0</v>
      </c>
      <c r="D157">
        <v>3</v>
      </c>
      <c r="E157">
        <v>3</v>
      </c>
      <c r="F157">
        <v>3</v>
      </c>
      <c r="G157">
        <v>0</v>
      </c>
      <c r="H157">
        <v>3</v>
      </c>
      <c r="I157">
        <v>0</v>
      </c>
      <c r="J157">
        <v>0</v>
      </c>
      <c r="K157">
        <v>3</v>
      </c>
      <c r="L157">
        <v>3</v>
      </c>
      <c r="M157">
        <v>3</v>
      </c>
      <c r="N157">
        <v>3</v>
      </c>
      <c r="O157">
        <v>3</v>
      </c>
      <c r="P157">
        <v>3</v>
      </c>
    </row>
    <row r="158" spans="1:26" x14ac:dyDescent="0.25">
      <c r="A158" t="s">
        <v>55</v>
      </c>
      <c r="B158">
        <v>54</v>
      </c>
      <c r="C158">
        <v>6</v>
      </c>
      <c r="D158">
        <v>54</v>
      </c>
      <c r="E158">
        <v>51</v>
      </c>
      <c r="F158">
        <v>39</v>
      </c>
      <c r="G158">
        <v>12</v>
      </c>
      <c r="H158">
        <v>24</v>
      </c>
      <c r="I158">
        <v>6</v>
      </c>
      <c r="J158">
        <v>57</v>
      </c>
      <c r="K158">
        <v>48</v>
      </c>
      <c r="L158">
        <v>57</v>
      </c>
      <c r="M158">
        <v>96</v>
      </c>
      <c r="N158">
        <v>75</v>
      </c>
      <c r="O158">
        <v>63</v>
      </c>
      <c r="P158">
        <v>15</v>
      </c>
    </row>
    <row r="159" spans="1:26" x14ac:dyDescent="0.25">
      <c r="A159" t="s">
        <v>82</v>
      </c>
      <c r="B159">
        <v>0</v>
      </c>
      <c r="C159">
        <v>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6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26" x14ac:dyDescent="0.25">
      <c r="A160" t="s">
        <v>72</v>
      </c>
      <c r="B160">
        <v>9</v>
      </c>
      <c r="C160">
        <v>15</v>
      </c>
      <c r="D160">
        <v>30</v>
      </c>
      <c r="E160">
        <v>30</v>
      </c>
      <c r="F160">
        <v>39</v>
      </c>
      <c r="G160">
        <v>0</v>
      </c>
      <c r="H160">
        <v>9</v>
      </c>
      <c r="I160">
        <v>12</v>
      </c>
      <c r="J160">
        <v>27</v>
      </c>
      <c r="K160">
        <v>48</v>
      </c>
      <c r="L160">
        <v>27</v>
      </c>
      <c r="M160">
        <v>27</v>
      </c>
      <c r="N160">
        <v>30</v>
      </c>
      <c r="O160">
        <v>18</v>
      </c>
      <c r="P160">
        <v>15</v>
      </c>
    </row>
    <row r="161" spans="1:26" x14ac:dyDescent="0.25">
      <c r="A161" t="s">
        <v>28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</v>
      </c>
      <c r="N161">
        <v>6</v>
      </c>
      <c r="O161">
        <v>3</v>
      </c>
      <c r="P161">
        <v>0</v>
      </c>
    </row>
    <row r="162" spans="1:26" x14ac:dyDescent="0.25">
      <c r="A162" t="s">
        <v>204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</v>
      </c>
      <c r="M162">
        <v>0</v>
      </c>
      <c r="N162">
        <v>3</v>
      </c>
      <c r="O162">
        <v>3</v>
      </c>
      <c r="P162">
        <v>0</v>
      </c>
    </row>
    <row r="163" spans="1:26" x14ac:dyDescent="0.25">
      <c r="A163" t="s">
        <v>21</v>
      </c>
      <c r="B163">
        <v>36</v>
      </c>
      <c r="C163">
        <v>9</v>
      </c>
      <c r="D163">
        <v>36</v>
      </c>
      <c r="E163">
        <v>24</v>
      </c>
      <c r="F163">
        <v>63</v>
      </c>
      <c r="G163">
        <v>3</v>
      </c>
      <c r="H163">
        <v>12</v>
      </c>
      <c r="I163">
        <v>15</v>
      </c>
      <c r="J163">
        <v>39</v>
      </c>
      <c r="K163">
        <v>42</v>
      </c>
      <c r="L163">
        <v>69</v>
      </c>
      <c r="M163">
        <v>54</v>
      </c>
      <c r="N163">
        <v>75</v>
      </c>
      <c r="O163">
        <v>51</v>
      </c>
      <c r="P163">
        <v>15</v>
      </c>
    </row>
    <row r="164" spans="1:26" x14ac:dyDescent="0.25">
      <c r="A164" t="s">
        <v>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3</v>
      </c>
      <c r="O164">
        <v>0</v>
      </c>
      <c r="P164">
        <v>0</v>
      </c>
    </row>
    <row r="165" spans="1:26" x14ac:dyDescent="0.25">
      <c r="A165" t="s">
        <v>158</v>
      </c>
      <c r="B165">
        <v>120</v>
      </c>
      <c r="C165">
        <v>39</v>
      </c>
      <c r="D165">
        <v>114</v>
      </c>
      <c r="E165">
        <v>105</v>
      </c>
      <c r="F165">
        <v>102</v>
      </c>
      <c r="G165">
        <v>12</v>
      </c>
      <c r="H165">
        <v>36</v>
      </c>
      <c r="I165">
        <v>12</v>
      </c>
      <c r="J165">
        <v>105</v>
      </c>
      <c r="K165">
        <v>105</v>
      </c>
      <c r="L165">
        <v>138</v>
      </c>
      <c r="M165">
        <v>162</v>
      </c>
      <c r="N165">
        <v>174</v>
      </c>
      <c r="O165">
        <v>138</v>
      </c>
      <c r="P165">
        <v>57</v>
      </c>
    </row>
    <row r="166" spans="1:26" x14ac:dyDescent="0.25">
      <c r="A166" s="1" t="s">
        <v>305</v>
      </c>
      <c r="Q166" s="4">
        <v>0</v>
      </c>
      <c r="R166" s="4">
        <v>0</v>
      </c>
      <c r="S166" s="4">
        <v>0</v>
      </c>
      <c r="T166" s="4">
        <v>0</v>
      </c>
      <c r="U166" s="4">
        <v>1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</row>
    <row r="167" spans="1:26" x14ac:dyDescent="0.25">
      <c r="A167" s="1" t="s">
        <v>306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8</v>
      </c>
      <c r="X167" s="4">
        <v>0</v>
      </c>
      <c r="Y167" s="4">
        <v>0</v>
      </c>
      <c r="Z167" s="4">
        <v>0</v>
      </c>
    </row>
    <row r="168" spans="1:26" x14ac:dyDescent="0.25">
      <c r="A168" s="1" t="s">
        <v>307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0.06</v>
      </c>
      <c r="Z168" s="4">
        <v>0</v>
      </c>
    </row>
    <row r="169" spans="1:26" x14ac:dyDescent="0.25">
      <c r="A169" s="1" t="s">
        <v>308</v>
      </c>
      <c r="Q169" s="4">
        <v>8.8000000000000005E-3</v>
      </c>
      <c r="R169" s="4">
        <v>1.4999999999999999E-2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0.4</v>
      </c>
      <c r="Y169" s="4">
        <v>0</v>
      </c>
      <c r="Z169" s="4">
        <v>0</v>
      </c>
    </row>
    <row r="170" spans="1:26" x14ac:dyDescent="0.25">
      <c r="A170" s="1" t="s">
        <v>309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0.4</v>
      </c>
      <c r="Y170" s="4">
        <v>0</v>
      </c>
      <c r="Z170" s="4">
        <v>0</v>
      </c>
    </row>
    <row r="171" spans="1:26" x14ac:dyDescent="0.25">
      <c r="A171" s="1" t="s">
        <v>241</v>
      </c>
      <c r="Q171" s="4">
        <v>0</v>
      </c>
      <c r="R171" s="4">
        <v>0</v>
      </c>
      <c r="S171" s="4">
        <f>1/20</f>
        <v>0.05</v>
      </c>
      <c r="T171" s="4">
        <f>1/20</f>
        <v>0.05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</row>
    <row r="172" spans="1:26" x14ac:dyDescent="0.25">
      <c r="A172" s="1" t="s">
        <v>242</v>
      </c>
      <c r="Q172" s="4">
        <v>0</v>
      </c>
      <c r="R172" s="4">
        <v>0</v>
      </c>
      <c r="S172" s="4">
        <f>1/20</f>
        <v>0.05</v>
      </c>
      <c r="T172" s="4">
        <f>1/20</f>
        <v>0.05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</row>
    <row r="173" spans="1:26" x14ac:dyDescent="0.25">
      <c r="A173" s="1" t="s">
        <v>242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4</v>
      </c>
      <c r="X173" s="4">
        <v>0</v>
      </c>
      <c r="Y173" s="4">
        <v>0</v>
      </c>
      <c r="Z173" s="4">
        <v>0</v>
      </c>
    </row>
    <row r="174" spans="1:26" x14ac:dyDescent="0.25">
      <c r="A174" t="s">
        <v>182</v>
      </c>
      <c r="B174">
        <v>0</v>
      </c>
      <c r="C174">
        <v>9</v>
      </c>
      <c r="D174">
        <v>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6</v>
      </c>
      <c r="M174">
        <v>0</v>
      </c>
      <c r="N174">
        <v>0</v>
      </c>
      <c r="O174">
        <v>0</v>
      </c>
      <c r="P174">
        <v>0</v>
      </c>
    </row>
    <row r="175" spans="1:26" x14ac:dyDescent="0.25">
      <c r="A175" t="s">
        <v>141</v>
      </c>
      <c r="B175">
        <v>6</v>
      </c>
      <c r="C175">
        <v>0</v>
      </c>
      <c r="D175">
        <v>6</v>
      </c>
      <c r="E175">
        <v>0</v>
      </c>
      <c r="F175">
        <v>3</v>
      </c>
      <c r="G175">
        <v>3</v>
      </c>
      <c r="H175">
        <v>3</v>
      </c>
      <c r="I175">
        <v>0</v>
      </c>
      <c r="J175">
        <v>6</v>
      </c>
      <c r="K175">
        <v>6</v>
      </c>
      <c r="L175">
        <v>6</v>
      </c>
      <c r="M175">
        <v>6</v>
      </c>
      <c r="N175">
        <v>6</v>
      </c>
      <c r="O175">
        <v>6</v>
      </c>
      <c r="P175">
        <v>0</v>
      </c>
    </row>
    <row r="176" spans="1:26" x14ac:dyDescent="0.25">
      <c r="A176" t="s">
        <v>114</v>
      </c>
      <c r="B176">
        <v>0</v>
      </c>
      <c r="C176">
        <v>0</v>
      </c>
      <c r="D176">
        <v>0</v>
      </c>
      <c r="E176">
        <v>0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26" x14ac:dyDescent="0.25">
      <c r="A177" t="s">
        <v>64</v>
      </c>
      <c r="B177">
        <v>21</v>
      </c>
      <c r="C177">
        <v>12</v>
      </c>
      <c r="D177">
        <v>36</v>
      </c>
      <c r="E177">
        <v>36</v>
      </c>
      <c r="F177">
        <v>45</v>
      </c>
      <c r="G177">
        <v>6</v>
      </c>
      <c r="H177">
        <v>18</v>
      </c>
      <c r="I177">
        <v>0</v>
      </c>
      <c r="J177">
        <v>39</v>
      </c>
      <c r="K177">
        <v>36</v>
      </c>
      <c r="L177">
        <v>69</v>
      </c>
      <c r="M177">
        <v>57</v>
      </c>
      <c r="N177">
        <v>66</v>
      </c>
      <c r="O177">
        <v>63</v>
      </c>
      <c r="P177">
        <v>12</v>
      </c>
    </row>
    <row r="178" spans="1:26" x14ac:dyDescent="0.25">
      <c r="A178" t="s">
        <v>156</v>
      </c>
      <c r="B178">
        <v>0</v>
      </c>
      <c r="C178">
        <v>12</v>
      </c>
      <c r="D178">
        <v>18</v>
      </c>
      <c r="E178">
        <v>18</v>
      </c>
      <c r="F178">
        <v>12</v>
      </c>
      <c r="G178">
        <v>3</v>
      </c>
      <c r="H178">
        <v>12</v>
      </c>
      <c r="I178">
        <v>0</v>
      </c>
      <c r="J178">
        <v>30</v>
      </c>
      <c r="K178">
        <v>18</v>
      </c>
      <c r="L178">
        <v>30</v>
      </c>
      <c r="M178">
        <v>21</v>
      </c>
      <c r="N178">
        <v>24</v>
      </c>
      <c r="O178">
        <v>21</v>
      </c>
      <c r="P178">
        <v>9</v>
      </c>
    </row>
    <row r="179" spans="1:26" x14ac:dyDescent="0.25">
      <c r="A179" t="s">
        <v>131</v>
      </c>
      <c r="B179">
        <v>12</v>
      </c>
      <c r="C179">
        <v>6</v>
      </c>
      <c r="D179">
        <v>9</v>
      </c>
      <c r="E179">
        <v>6</v>
      </c>
      <c r="F179">
        <v>12</v>
      </c>
      <c r="G179">
        <v>3</v>
      </c>
      <c r="H179">
        <v>3</v>
      </c>
      <c r="I179">
        <v>0</v>
      </c>
      <c r="J179">
        <v>12</v>
      </c>
      <c r="K179">
        <v>12</v>
      </c>
      <c r="L179">
        <v>12</v>
      </c>
      <c r="M179">
        <v>12</v>
      </c>
      <c r="N179">
        <v>12</v>
      </c>
      <c r="O179">
        <v>18</v>
      </c>
      <c r="P179">
        <v>0</v>
      </c>
    </row>
    <row r="180" spans="1:26" x14ac:dyDescent="0.25">
      <c r="A180" t="s">
        <v>177</v>
      </c>
      <c r="B180">
        <v>0</v>
      </c>
      <c r="C180">
        <v>0</v>
      </c>
      <c r="D180">
        <v>0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3</v>
      </c>
      <c r="L180">
        <v>0</v>
      </c>
      <c r="M180">
        <v>3</v>
      </c>
      <c r="N180">
        <v>3</v>
      </c>
      <c r="O180">
        <v>6</v>
      </c>
      <c r="P180">
        <v>0</v>
      </c>
    </row>
    <row r="181" spans="1:26" x14ac:dyDescent="0.25">
      <c r="A181" t="s">
        <v>125</v>
      </c>
      <c r="B181">
        <v>15</v>
      </c>
      <c r="C181">
        <v>9</v>
      </c>
      <c r="D181">
        <v>18</v>
      </c>
      <c r="E181">
        <v>12</v>
      </c>
      <c r="F181">
        <v>9</v>
      </c>
      <c r="G181">
        <v>6</v>
      </c>
      <c r="H181">
        <v>15</v>
      </c>
      <c r="I181">
        <v>0</v>
      </c>
      <c r="J181">
        <v>21</v>
      </c>
      <c r="K181">
        <v>15</v>
      </c>
      <c r="L181">
        <v>18</v>
      </c>
      <c r="M181">
        <v>27</v>
      </c>
      <c r="N181">
        <v>33</v>
      </c>
      <c r="O181">
        <v>30</v>
      </c>
      <c r="P181">
        <v>0</v>
      </c>
    </row>
    <row r="182" spans="1:26" x14ac:dyDescent="0.25">
      <c r="A182" t="s">
        <v>164</v>
      </c>
      <c r="B182">
        <v>0</v>
      </c>
      <c r="C182">
        <v>3</v>
      </c>
      <c r="D182">
        <v>0</v>
      </c>
      <c r="E182">
        <v>3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21</v>
      </c>
      <c r="N182">
        <v>18</v>
      </c>
      <c r="O182">
        <v>0</v>
      </c>
      <c r="P182">
        <v>0</v>
      </c>
    </row>
    <row r="183" spans="1:26" x14ac:dyDescent="0.25">
      <c r="A183" t="s">
        <v>98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3</v>
      </c>
      <c r="N183">
        <v>3</v>
      </c>
      <c r="O183">
        <v>0</v>
      </c>
      <c r="P183">
        <v>0</v>
      </c>
    </row>
    <row r="184" spans="1:26" x14ac:dyDescent="0.25">
      <c r="A184" s="1" t="s">
        <v>310</v>
      </c>
      <c r="Q184" s="4">
        <v>1.2E-2</v>
      </c>
      <c r="R184" s="4">
        <v>2.5000000000000001E-2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</row>
    <row r="185" spans="1:26" x14ac:dyDescent="0.25">
      <c r="A185" s="1" t="s">
        <v>244</v>
      </c>
      <c r="Q185" s="4">
        <v>0</v>
      </c>
      <c r="R185" s="4">
        <v>0</v>
      </c>
      <c r="S185" s="4">
        <f>1/18</f>
        <v>5.5555555555555552E-2</v>
      </c>
      <c r="T185" s="4">
        <f>1/15</f>
        <v>6.6666666666666666E-2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</row>
    <row r="186" spans="1:26" x14ac:dyDescent="0.25">
      <c r="A186" s="1" t="s">
        <v>222</v>
      </c>
      <c r="Q186" s="4">
        <v>0</v>
      </c>
      <c r="R186" s="4">
        <v>0</v>
      </c>
      <c r="S186" s="4">
        <f>1/30</f>
        <v>3.3333333333333333E-2</v>
      </c>
      <c r="T186" s="4">
        <f>1/20</f>
        <v>0.05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</row>
    <row r="187" spans="1:26" x14ac:dyDescent="0.25">
      <c r="A187" t="s">
        <v>148</v>
      </c>
      <c r="B187">
        <v>93</v>
      </c>
      <c r="C187">
        <v>27</v>
      </c>
      <c r="D187">
        <v>93</v>
      </c>
      <c r="E187">
        <v>111</v>
      </c>
      <c r="F187">
        <v>81</v>
      </c>
      <c r="G187">
        <v>24</v>
      </c>
      <c r="H187">
        <v>36</v>
      </c>
      <c r="I187">
        <v>24</v>
      </c>
      <c r="J187">
        <v>156</v>
      </c>
      <c r="K187">
        <v>93</v>
      </c>
      <c r="L187">
        <v>135</v>
      </c>
      <c r="M187">
        <v>93</v>
      </c>
      <c r="N187">
        <v>129</v>
      </c>
      <c r="O187">
        <v>162</v>
      </c>
      <c r="P187">
        <v>27</v>
      </c>
    </row>
    <row r="188" spans="1:26" x14ac:dyDescent="0.25">
      <c r="A188" t="s">
        <v>174</v>
      </c>
      <c r="B188">
        <v>126</v>
      </c>
      <c r="C188">
        <v>21</v>
      </c>
      <c r="D188">
        <v>123</v>
      </c>
      <c r="E188">
        <v>108</v>
      </c>
      <c r="F188">
        <v>99</v>
      </c>
      <c r="G188">
        <v>12</v>
      </c>
      <c r="H188">
        <v>39</v>
      </c>
      <c r="I188">
        <v>18</v>
      </c>
      <c r="J188">
        <v>129</v>
      </c>
      <c r="K188">
        <v>78</v>
      </c>
      <c r="L188">
        <v>138</v>
      </c>
      <c r="M188">
        <v>354</v>
      </c>
      <c r="N188">
        <v>330</v>
      </c>
      <c r="O188">
        <v>222</v>
      </c>
      <c r="P188">
        <v>69</v>
      </c>
    </row>
    <row r="189" spans="1:26" x14ac:dyDescent="0.25">
      <c r="A189" t="s">
        <v>120</v>
      </c>
      <c r="B189">
        <v>0</v>
      </c>
      <c r="C189">
        <v>0</v>
      </c>
      <c r="D189">
        <v>0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26" x14ac:dyDescent="0.25">
      <c r="A190" t="s">
        <v>52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</v>
      </c>
      <c r="N190">
        <v>0</v>
      </c>
      <c r="O190">
        <v>0</v>
      </c>
      <c r="P190">
        <v>0</v>
      </c>
    </row>
    <row r="191" spans="1:26" x14ac:dyDescent="0.25">
      <c r="A191" t="s">
        <v>63</v>
      </c>
      <c r="B191">
        <v>108</v>
      </c>
      <c r="C191">
        <v>69</v>
      </c>
      <c r="D191">
        <v>81</v>
      </c>
      <c r="E191">
        <v>84</v>
      </c>
      <c r="F191">
        <v>51</v>
      </c>
      <c r="G191">
        <v>9</v>
      </c>
      <c r="H191">
        <v>30</v>
      </c>
      <c r="I191">
        <v>18</v>
      </c>
      <c r="J191">
        <v>102</v>
      </c>
      <c r="K191">
        <v>72</v>
      </c>
      <c r="L191">
        <v>123</v>
      </c>
      <c r="M191">
        <v>294</v>
      </c>
      <c r="N191">
        <v>528</v>
      </c>
      <c r="O191">
        <v>174</v>
      </c>
      <c r="P191">
        <v>111</v>
      </c>
    </row>
    <row r="192" spans="1:26" x14ac:dyDescent="0.25">
      <c r="A192" s="1" t="s">
        <v>230</v>
      </c>
      <c r="Q192" s="4">
        <v>0</v>
      </c>
      <c r="R192" s="4">
        <v>0</v>
      </c>
      <c r="S192" s="4">
        <f>1/25</f>
        <v>0.04</v>
      </c>
      <c r="T192" s="4">
        <f>1/25</f>
        <v>0.04</v>
      </c>
      <c r="U192" s="4">
        <v>0</v>
      </c>
      <c r="V192" s="4">
        <v>0</v>
      </c>
      <c r="W192" s="4">
        <v>4</v>
      </c>
      <c r="X192" s="4">
        <v>0</v>
      </c>
      <c r="Y192" s="4">
        <v>0</v>
      </c>
      <c r="Z192" s="4">
        <v>0</v>
      </c>
    </row>
    <row r="193" spans="1:26" x14ac:dyDescent="0.25">
      <c r="A193" s="1" t="s">
        <v>231</v>
      </c>
      <c r="Q193" s="4">
        <v>0</v>
      </c>
      <c r="R193" s="4">
        <v>0</v>
      </c>
      <c r="S193" s="4">
        <f>1/25</f>
        <v>0.04</v>
      </c>
      <c r="T193" s="4">
        <f>1/25</f>
        <v>0.04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</row>
    <row r="194" spans="1:26" x14ac:dyDescent="0.25">
      <c r="A194" s="1" t="s">
        <v>223</v>
      </c>
      <c r="Q194" s="4">
        <v>0</v>
      </c>
      <c r="R194" s="4">
        <v>0</v>
      </c>
      <c r="S194" s="4">
        <f>1/30</f>
        <v>3.3333333333333333E-2</v>
      </c>
      <c r="T194" s="4">
        <f>1/30</f>
        <v>3.3333333333333333E-2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</row>
    <row r="195" spans="1:26" x14ac:dyDescent="0.25">
      <c r="A195" t="s">
        <v>71</v>
      </c>
      <c r="B195">
        <v>0</v>
      </c>
      <c r="C195">
        <v>6</v>
      </c>
      <c r="D195">
        <v>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24</v>
      </c>
      <c r="N195">
        <v>27</v>
      </c>
      <c r="O195">
        <v>0</v>
      </c>
      <c r="P195">
        <v>0</v>
      </c>
    </row>
    <row r="196" spans="1:26" x14ac:dyDescent="0.25">
      <c r="A196" t="s">
        <v>155</v>
      </c>
      <c r="B196">
        <v>0</v>
      </c>
      <c r="C196">
        <v>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3</v>
      </c>
      <c r="N196">
        <v>3</v>
      </c>
      <c r="O196">
        <v>0</v>
      </c>
      <c r="P196">
        <v>3</v>
      </c>
    </row>
    <row r="197" spans="1:26" x14ac:dyDescent="0.25">
      <c r="A197" t="s">
        <v>179</v>
      </c>
      <c r="B197">
        <v>54</v>
      </c>
      <c r="C197">
        <v>30</v>
      </c>
      <c r="D197">
        <v>87</v>
      </c>
      <c r="E197">
        <v>60</v>
      </c>
      <c r="F197">
        <v>63</v>
      </c>
      <c r="G197">
        <v>12</v>
      </c>
      <c r="H197">
        <v>33</v>
      </c>
      <c r="I197">
        <v>12</v>
      </c>
      <c r="J197">
        <v>75</v>
      </c>
      <c r="K197">
        <v>78</v>
      </c>
      <c r="L197">
        <v>75</v>
      </c>
      <c r="M197">
        <v>96</v>
      </c>
      <c r="N197">
        <v>99</v>
      </c>
      <c r="O197">
        <v>78</v>
      </c>
      <c r="P197">
        <v>30</v>
      </c>
    </row>
    <row r="198" spans="1:26" x14ac:dyDescent="0.25">
      <c r="A198" t="s">
        <v>103</v>
      </c>
      <c r="B198">
        <v>6</v>
      </c>
      <c r="C198">
        <v>9</v>
      </c>
      <c r="D198">
        <v>15</v>
      </c>
      <c r="E198">
        <v>3</v>
      </c>
      <c r="F198">
        <v>0</v>
      </c>
      <c r="G198">
        <v>0</v>
      </c>
      <c r="H198">
        <v>3</v>
      </c>
      <c r="I198">
        <v>0</v>
      </c>
      <c r="J198">
        <v>9</v>
      </c>
      <c r="K198">
        <v>3</v>
      </c>
      <c r="L198">
        <v>3</v>
      </c>
      <c r="M198">
        <v>12</v>
      </c>
      <c r="N198">
        <v>15</v>
      </c>
      <c r="O198">
        <v>18</v>
      </c>
      <c r="P198">
        <v>0</v>
      </c>
    </row>
    <row r="199" spans="1:26" x14ac:dyDescent="0.25">
      <c r="A199" t="s">
        <v>60</v>
      </c>
      <c r="B199">
        <v>21</v>
      </c>
      <c r="C199">
        <v>9</v>
      </c>
      <c r="D199">
        <v>27</v>
      </c>
      <c r="E199">
        <v>18</v>
      </c>
      <c r="F199">
        <v>15</v>
      </c>
      <c r="G199">
        <v>0</v>
      </c>
      <c r="H199">
        <v>0</v>
      </c>
      <c r="I199">
        <v>0</v>
      </c>
      <c r="J199">
        <v>15</v>
      </c>
      <c r="K199">
        <v>21</v>
      </c>
      <c r="L199">
        <v>27</v>
      </c>
      <c r="M199">
        <v>24</v>
      </c>
      <c r="N199">
        <v>30</v>
      </c>
      <c r="O199">
        <v>18</v>
      </c>
      <c r="P199">
        <v>21</v>
      </c>
    </row>
    <row r="200" spans="1:26" x14ac:dyDescent="0.25">
      <c r="A200" t="s">
        <v>183</v>
      </c>
      <c r="B200">
        <v>66</v>
      </c>
      <c r="C200">
        <v>39</v>
      </c>
      <c r="D200">
        <v>90</v>
      </c>
      <c r="E200">
        <v>87</v>
      </c>
      <c r="F200">
        <v>69</v>
      </c>
      <c r="G200">
        <v>12</v>
      </c>
      <c r="H200">
        <v>36</v>
      </c>
      <c r="I200">
        <v>27</v>
      </c>
      <c r="J200">
        <v>81</v>
      </c>
      <c r="K200">
        <v>84</v>
      </c>
      <c r="L200">
        <v>99</v>
      </c>
      <c r="M200">
        <v>153</v>
      </c>
      <c r="N200">
        <v>159</v>
      </c>
      <c r="O200">
        <v>90</v>
      </c>
      <c r="P200">
        <v>39</v>
      </c>
    </row>
    <row r="201" spans="1:26" x14ac:dyDescent="0.25">
      <c r="A201" t="s">
        <v>37</v>
      </c>
      <c r="B201">
        <v>75</v>
      </c>
      <c r="C201">
        <v>117</v>
      </c>
      <c r="D201">
        <v>99</v>
      </c>
      <c r="E201">
        <v>114</v>
      </c>
      <c r="F201">
        <v>33</v>
      </c>
      <c r="G201">
        <v>12</v>
      </c>
      <c r="H201">
        <v>30</v>
      </c>
      <c r="I201">
        <v>6</v>
      </c>
      <c r="J201">
        <v>99</v>
      </c>
      <c r="K201">
        <v>36</v>
      </c>
      <c r="L201">
        <v>90</v>
      </c>
      <c r="M201">
        <v>240</v>
      </c>
      <c r="N201">
        <v>252</v>
      </c>
      <c r="O201">
        <v>105</v>
      </c>
      <c r="P201">
        <v>96</v>
      </c>
    </row>
    <row r="202" spans="1:26" x14ac:dyDescent="0.25">
      <c r="A202" t="s">
        <v>25</v>
      </c>
      <c r="B202">
        <v>0</v>
      </c>
      <c r="C202">
        <v>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6</v>
      </c>
      <c r="M202">
        <v>21</v>
      </c>
      <c r="N202">
        <v>21</v>
      </c>
      <c r="O202">
        <v>0</v>
      </c>
      <c r="P202">
        <v>0</v>
      </c>
    </row>
    <row r="203" spans="1:26" x14ac:dyDescent="0.25">
      <c r="A203" t="s">
        <v>61</v>
      </c>
      <c r="B203">
        <v>12</v>
      </c>
      <c r="C203">
        <v>0</v>
      </c>
      <c r="D203">
        <v>3</v>
      </c>
      <c r="E203">
        <v>18</v>
      </c>
      <c r="F203">
        <v>3</v>
      </c>
      <c r="G203">
        <v>0</v>
      </c>
      <c r="H203">
        <v>0</v>
      </c>
      <c r="I203">
        <v>0</v>
      </c>
      <c r="J203">
        <v>9</v>
      </c>
      <c r="K203">
        <v>3</v>
      </c>
      <c r="L203">
        <v>9</v>
      </c>
      <c r="M203">
        <v>39</v>
      </c>
      <c r="N203">
        <v>60</v>
      </c>
      <c r="O203">
        <v>21</v>
      </c>
      <c r="P203">
        <v>3</v>
      </c>
    </row>
    <row r="204" spans="1:26" x14ac:dyDescent="0.25">
      <c r="A204" t="s">
        <v>65</v>
      </c>
      <c r="B204">
        <v>0</v>
      </c>
      <c r="C204">
        <v>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0</v>
      </c>
      <c r="M204">
        <v>0</v>
      </c>
      <c r="N204">
        <v>3</v>
      </c>
      <c r="O204">
        <v>0</v>
      </c>
      <c r="P204">
        <v>3</v>
      </c>
    </row>
    <row r="205" spans="1:26" x14ac:dyDescent="0.25">
      <c r="A205" s="1" t="s">
        <v>311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0.05</v>
      </c>
      <c r="Z205" s="4">
        <v>0</v>
      </c>
    </row>
    <row r="206" spans="1:26" x14ac:dyDescent="0.25">
      <c r="A206" s="1" t="s">
        <v>312</v>
      </c>
      <c r="Q206" s="4">
        <v>0</v>
      </c>
      <c r="R206" s="4">
        <v>0</v>
      </c>
      <c r="S206" s="4">
        <v>0</v>
      </c>
      <c r="T206" s="4">
        <v>0</v>
      </c>
      <c r="U206" s="4">
        <v>1.2</v>
      </c>
      <c r="V206" s="4">
        <v>0.8</v>
      </c>
      <c r="W206" s="4">
        <v>0</v>
      </c>
      <c r="X206" s="4">
        <v>0</v>
      </c>
      <c r="Y206" s="4">
        <v>0</v>
      </c>
      <c r="Z206" s="4">
        <v>0</v>
      </c>
    </row>
    <row r="207" spans="1:26" x14ac:dyDescent="0.25">
      <c r="A207" s="1" t="s">
        <v>224</v>
      </c>
      <c r="Q207" s="4">
        <v>0</v>
      </c>
      <c r="R207" s="4">
        <v>0</v>
      </c>
      <c r="S207" s="4">
        <f>1/30</f>
        <v>3.3333333333333333E-2</v>
      </c>
      <c r="T207" s="4">
        <f>1/30</f>
        <v>3.3333333333333333E-2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</row>
    <row r="208" spans="1:26" x14ac:dyDescent="0.25">
      <c r="A208" s="1" t="s">
        <v>238</v>
      </c>
      <c r="Q208" s="4">
        <v>0</v>
      </c>
      <c r="R208" s="4">
        <v>0</v>
      </c>
      <c r="S208" s="4">
        <f>1/22</f>
        <v>4.5454545454545456E-2</v>
      </c>
      <c r="T208" s="4">
        <f>1/15</f>
        <v>6.6666666666666666E-2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</row>
    <row r="209" spans="1:26" x14ac:dyDescent="0.25">
      <c r="A209" s="1" t="s">
        <v>225</v>
      </c>
      <c r="Q209" s="4">
        <v>0</v>
      </c>
      <c r="R209" s="4">
        <v>0</v>
      </c>
      <c r="S209" s="4">
        <f>1/30</f>
        <v>3.3333333333333333E-2</v>
      </c>
      <c r="T209" s="4">
        <f>1/15</f>
        <v>6.6666666666666666E-2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</row>
    <row r="210" spans="1:26" x14ac:dyDescent="0.25">
      <c r="A210" s="1" t="s">
        <v>232</v>
      </c>
      <c r="Q210" s="4">
        <v>0</v>
      </c>
      <c r="R210" s="4">
        <v>0</v>
      </c>
      <c r="S210" s="4">
        <f>1/25</f>
        <v>0.04</v>
      </c>
      <c r="T210" s="4">
        <f>1/15</f>
        <v>6.6666666666666666E-2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</row>
    <row r="211" spans="1:26" x14ac:dyDescent="0.25">
      <c r="A211" s="1" t="s">
        <v>226</v>
      </c>
      <c r="Q211" s="4">
        <v>0</v>
      </c>
      <c r="R211" s="4">
        <v>0</v>
      </c>
      <c r="S211" s="4">
        <f>1/30</f>
        <v>3.3333333333333333E-2</v>
      </c>
      <c r="T211" s="4">
        <f>1/30</f>
        <v>3.3333333333333333E-2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</row>
    <row r="212" spans="1:26" x14ac:dyDescent="0.25">
      <c r="A212" s="1" t="s">
        <v>239</v>
      </c>
      <c r="Q212" s="4">
        <v>0</v>
      </c>
      <c r="R212" s="4">
        <v>0</v>
      </c>
      <c r="S212" s="4">
        <f>1/22</f>
        <v>4.5454545454545456E-2</v>
      </c>
      <c r="T212" s="4">
        <f>1/10</f>
        <v>0.1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</row>
    <row r="213" spans="1:26" x14ac:dyDescent="0.25">
      <c r="A213" s="1" t="s">
        <v>227</v>
      </c>
      <c r="Q213" s="4">
        <v>0</v>
      </c>
      <c r="R213" s="4">
        <v>0</v>
      </c>
      <c r="S213" s="4">
        <f>1/30</f>
        <v>3.3333333333333333E-2</v>
      </c>
      <c r="T213" s="4">
        <f>1/10</f>
        <v>0.1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</row>
    <row r="214" spans="1:26" x14ac:dyDescent="0.25">
      <c r="A214" s="1" t="s">
        <v>243</v>
      </c>
      <c r="Q214" s="4">
        <v>0</v>
      </c>
      <c r="R214" s="4">
        <v>0</v>
      </c>
      <c r="S214" s="4">
        <f>1/20</f>
        <v>0.05</v>
      </c>
      <c r="T214" s="4">
        <f>1/10</f>
        <v>0.1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</row>
    <row r="215" spans="1:26" x14ac:dyDescent="0.25">
      <c r="A215" s="1" t="s">
        <v>243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6</v>
      </c>
      <c r="X215" s="4">
        <v>0</v>
      </c>
      <c r="Y215" s="4">
        <v>0</v>
      </c>
      <c r="Z215" s="4">
        <v>0</v>
      </c>
    </row>
    <row r="216" spans="1:26" x14ac:dyDescent="0.25">
      <c r="A216" s="1" t="s">
        <v>313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0.01</v>
      </c>
    </row>
    <row r="217" spans="1:26" x14ac:dyDescent="0.25">
      <c r="A217" s="1" t="s">
        <v>314</v>
      </c>
      <c r="Q217" s="4">
        <v>5.0000000000000001E-3</v>
      </c>
      <c r="R217" s="4">
        <v>0.02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</row>
    <row r="218" spans="1:26" x14ac:dyDescent="0.25">
      <c r="A218" t="s">
        <v>137</v>
      </c>
      <c r="B218">
        <v>60</v>
      </c>
      <c r="C218">
        <v>27</v>
      </c>
      <c r="D218">
        <v>90</v>
      </c>
      <c r="E218">
        <v>75</v>
      </c>
      <c r="F218">
        <v>63</v>
      </c>
      <c r="G218">
        <v>15</v>
      </c>
      <c r="H218">
        <v>36</v>
      </c>
      <c r="I218">
        <v>6</v>
      </c>
      <c r="J218">
        <v>78</v>
      </c>
      <c r="K218">
        <v>84</v>
      </c>
      <c r="L218">
        <v>84</v>
      </c>
      <c r="M218">
        <v>87</v>
      </c>
      <c r="N218">
        <v>90</v>
      </c>
      <c r="O218">
        <v>90</v>
      </c>
      <c r="P218">
        <v>39</v>
      </c>
    </row>
    <row r="219" spans="1:26" x14ac:dyDescent="0.25">
      <c r="A219" t="s">
        <v>200</v>
      </c>
      <c r="B219">
        <v>288</v>
      </c>
      <c r="C219">
        <v>177</v>
      </c>
      <c r="D219">
        <v>384</v>
      </c>
      <c r="E219">
        <v>411</v>
      </c>
      <c r="F219">
        <v>279</v>
      </c>
      <c r="G219">
        <v>36</v>
      </c>
      <c r="H219">
        <v>123</v>
      </c>
      <c r="I219">
        <v>42</v>
      </c>
      <c r="J219">
        <v>411</v>
      </c>
      <c r="K219">
        <v>147</v>
      </c>
      <c r="L219">
        <v>435</v>
      </c>
      <c r="M219">
        <v>381</v>
      </c>
      <c r="N219">
        <v>411</v>
      </c>
      <c r="O219">
        <v>516</v>
      </c>
      <c r="P219">
        <v>189</v>
      </c>
    </row>
    <row r="220" spans="1:26" x14ac:dyDescent="0.25">
      <c r="A220" t="s">
        <v>34</v>
      </c>
      <c r="B220">
        <v>513</v>
      </c>
      <c r="C220">
        <v>108</v>
      </c>
      <c r="D220">
        <v>717</v>
      </c>
      <c r="E220">
        <v>330</v>
      </c>
      <c r="F220">
        <v>291</v>
      </c>
      <c r="G220">
        <v>39</v>
      </c>
      <c r="H220">
        <v>81</v>
      </c>
      <c r="I220">
        <v>51</v>
      </c>
      <c r="J220">
        <v>900</v>
      </c>
      <c r="K220">
        <v>189</v>
      </c>
      <c r="L220">
        <v>585</v>
      </c>
      <c r="M220">
        <v>1008</v>
      </c>
      <c r="N220">
        <v>1326</v>
      </c>
      <c r="O220">
        <v>576</v>
      </c>
      <c r="P220">
        <v>279</v>
      </c>
    </row>
    <row r="221" spans="1:26" x14ac:dyDescent="0.25">
      <c r="A221" t="s">
        <v>150</v>
      </c>
      <c r="B221">
        <v>9</v>
      </c>
      <c r="C221">
        <v>0</v>
      </c>
      <c r="D221">
        <v>6</v>
      </c>
      <c r="E221">
        <v>6</v>
      </c>
      <c r="F221">
        <v>3</v>
      </c>
      <c r="G221">
        <v>0</v>
      </c>
      <c r="H221">
        <v>3</v>
      </c>
      <c r="I221">
        <v>0</v>
      </c>
      <c r="J221">
        <v>6</v>
      </c>
      <c r="K221">
        <v>0</v>
      </c>
      <c r="L221">
        <v>3</v>
      </c>
      <c r="M221">
        <v>12</v>
      </c>
      <c r="N221">
        <v>6</v>
      </c>
      <c r="O221">
        <v>9</v>
      </c>
      <c r="P221">
        <v>0</v>
      </c>
    </row>
    <row r="222" spans="1:26" x14ac:dyDescent="0.25">
      <c r="A222" t="s">
        <v>199</v>
      </c>
      <c r="B222">
        <v>9</v>
      </c>
      <c r="C222">
        <v>3</v>
      </c>
      <c r="D222">
        <v>9</v>
      </c>
      <c r="E222">
        <v>9</v>
      </c>
      <c r="F222">
        <v>6</v>
      </c>
      <c r="G222">
        <v>0</v>
      </c>
      <c r="H222">
        <v>3</v>
      </c>
      <c r="I222">
        <v>6</v>
      </c>
      <c r="J222">
        <v>27</v>
      </c>
      <c r="K222">
        <v>6</v>
      </c>
      <c r="L222">
        <v>21</v>
      </c>
      <c r="M222">
        <v>18</v>
      </c>
      <c r="N222">
        <v>12</v>
      </c>
      <c r="O222">
        <v>15</v>
      </c>
      <c r="P222">
        <v>9</v>
      </c>
    </row>
    <row r="223" spans="1:26" x14ac:dyDescent="0.25">
      <c r="A223" s="1" t="s">
        <v>315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0.01</v>
      </c>
      <c r="Z223" s="4">
        <v>0</v>
      </c>
    </row>
    <row r="224" spans="1:26" x14ac:dyDescent="0.25">
      <c r="A224" s="1" t="s">
        <v>316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</row>
    <row r="225" spans="1:26" x14ac:dyDescent="0.25">
      <c r="A225" s="1" t="s">
        <v>317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0.02</v>
      </c>
      <c r="Z225" s="4">
        <v>0</v>
      </c>
    </row>
    <row r="226" spans="1:26" x14ac:dyDescent="0.25">
      <c r="A226" s="1" t="s">
        <v>318</v>
      </c>
      <c r="Q226" s="4">
        <v>0.01</v>
      </c>
      <c r="R226" s="4">
        <v>0.01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0.63</v>
      </c>
      <c r="Y226" s="4">
        <v>0</v>
      </c>
      <c r="Z226" s="4">
        <v>0</v>
      </c>
    </row>
    <row r="227" spans="1:26" x14ac:dyDescent="0.25">
      <c r="A227" t="s">
        <v>116</v>
      </c>
      <c r="B227">
        <v>36</v>
      </c>
      <c r="C227">
        <v>21</v>
      </c>
      <c r="D227">
        <v>33</v>
      </c>
      <c r="E227">
        <v>48</v>
      </c>
      <c r="F227">
        <v>30</v>
      </c>
      <c r="G227">
        <v>15</v>
      </c>
      <c r="H227">
        <v>21</v>
      </c>
      <c r="I227">
        <v>3</v>
      </c>
      <c r="J227">
        <v>60</v>
      </c>
      <c r="K227">
        <v>30</v>
      </c>
      <c r="L227">
        <v>36</v>
      </c>
      <c r="M227">
        <v>42</v>
      </c>
      <c r="N227">
        <v>42</v>
      </c>
      <c r="O227">
        <v>60</v>
      </c>
      <c r="P227">
        <v>3</v>
      </c>
    </row>
    <row r="228" spans="1:26" x14ac:dyDescent="0.25">
      <c r="A228" t="s">
        <v>41</v>
      </c>
      <c r="B228">
        <v>21</v>
      </c>
      <c r="C228">
        <v>15</v>
      </c>
      <c r="D228">
        <v>39</v>
      </c>
      <c r="E228">
        <v>33</v>
      </c>
      <c r="F228">
        <v>33</v>
      </c>
      <c r="G228">
        <v>0</v>
      </c>
      <c r="H228">
        <v>12</v>
      </c>
      <c r="I228">
        <v>3</v>
      </c>
      <c r="J228">
        <v>30</v>
      </c>
      <c r="K228">
        <v>39</v>
      </c>
      <c r="L228">
        <v>39</v>
      </c>
      <c r="M228">
        <v>36</v>
      </c>
      <c r="N228">
        <v>36</v>
      </c>
      <c r="O228">
        <v>33</v>
      </c>
      <c r="P228">
        <v>27</v>
      </c>
    </row>
    <row r="229" spans="1:26" x14ac:dyDescent="0.25">
      <c r="A229" t="s">
        <v>35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</v>
      </c>
      <c r="L229">
        <v>3</v>
      </c>
      <c r="M229">
        <v>12</v>
      </c>
      <c r="N229">
        <v>18</v>
      </c>
      <c r="O229">
        <v>3</v>
      </c>
      <c r="P229">
        <v>9</v>
      </c>
    </row>
    <row r="230" spans="1:26" x14ac:dyDescent="0.25">
      <c r="A230" s="1" t="s">
        <v>319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0.01</v>
      </c>
    </row>
    <row r="231" spans="1:26" x14ac:dyDescent="0.25">
      <c r="A231" s="1" t="s">
        <v>320</v>
      </c>
      <c r="Q231" s="4">
        <v>7.0000000000000001E-3</v>
      </c>
      <c r="R231" s="4">
        <v>7.0000000000000001E-3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</row>
    <row r="232" spans="1:26" x14ac:dyDescent="0.25">
      <c r="A232" s="1" t="s">
        <v>321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6</v>
      </c>
      <c r="X232" s="4">
        <v>0</v>
      </c>
      <c r="Y232" s="4">
        <v>0</v>
      </c>
      <c r="Z232" s="4">
        <v>0</v>
      </c>
    </row>
    <row r="233" spans="1:26" x14ac:dyDescent="0.25">
      <c r="A233" s="1" t="s">
        <v>322</v>
      </c>
      <c r="Q233" s="4">
        <v>0</v>
      </c>
      <c r="R233" s="4">
        <v>0</v>
      </c>
      <c r="S233" s="4">
        <v>0</v>
      </c>
      <c r="T233" s="4">
        <v>0</v>
      </c>
      <c r="U233" s="4">
        <v>1.3</v>
      </c>
      <c r="V233" s="4">
        <v>1</v>
      </c>
      <c r="W233" s="4">
        <v>0</v>
      </c>
      <c r="X233" s="4">
        <v>0.5</v>
      </c>
      <c r="Y233" s="4">
        <v>0</v>
      </c>
      <c r="Z233" s="4">
        <v>0</v>
      </c>
    </row>
    <row r="234" spans="1:26" x14ac:dyDescent="0.25">
      <c r="A234" t="s">
        <v>22</v>
      </c>
      <c r="B234">
        <v>54</v>
      </c>
      <c r="C234">
        <v>24</v>
      </c>
      <c r="D234">
        <v>78</v>
      </c>
      <c r="E234">
        <v>63</v>
      </c>
      <c r="F234">
        <v>63</v>
      </c>
      <c r="G234">
        <v>15</v>
      </c>
      <c r="H234">
        <v>33</v>
      </c>
      <c r="I234">
        <v>12</v>
      </c>
      <c r="J234">
        <v>75</v>
      </c>
      <c r="K234">
        <v>81</v>
      </c>
      <c r="L234">
        <v>78</v>
      </c>
      <c r="M234">
        <v>78</v>
      </c>
      <c r="N234">
        <v>75</v>
      </c>
      <c r="O234">
        <v>72</v>
      </c>
      <c r="P234">
        <v>33</v>
      </c>
    </row>
    <row r="235" spans="1:26" x14ac:dyDescent="0.25">
      <c r="A235" t="s">
        <v>140</v>
      </c>
      <c r="B235">
        <v>6</v>
      </c>
      <c r="C235">
        <v>9</v>
      </c>
      <c r="D235">
        <v>21</v>
      </c>
      <c r="E235">
        <v>18</v>
      </c>
      <c r="F235">
        <v>33</v>
      </c>
      <c r="G235">
        <v>3</v>
      </c>
      <c r="H235">
        <v>12</v>
      </c>
      <c r="I235">
        <v>12</v>
      </c>
      <c r="J235">
        <v>15</v>
      </c>
      <c r="K235">
        <v>24</v>
      </c>
      <c r="L235">
        <v>15</v>
      </c>
      <c r="M235">
        <v>21</v>
      </c>
      <c r="N235">
        <v>21</v>
      </c>
      <c r="O235">
        <v>27</v>
      </c>
      <c r="P235">
        <v>9</v>
      </c>
    </row>
    <row r="236" spans="1:26" x14ac:dyDescent="0.25">
      <c r="A236" t="s">
        <v>184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26" x14ac:dyDescent="0.25">
      <c r="A237" t="s">
        <v>195</v>
      </c>
      <c r="B237">
        <v>9</v>
      </c>
      <c r="C237">
        <v>6</v>
      </c>
      <c r="D237">
        <v>12</v>
      </c>
      <c r="E237">
        <v>6</v>
      </c>
      <c r="F237">
        <v>0</v>
      </c>
      <c r="G237">
        <v>0</v>
      </c>
      <c r="H237">
        <v>6</v>
      </c>
      <c r="I237">
        <v>0</v>
      </c>
      <c r="J237">
        <v>0</v>
      </c>
      <c r="K237">
        <v>3</v>
      </c>
      <c r="L237">
        <v>15</v>
      </c>
      <c r="M237">
        <v>6</v>
      </c>
      <c r="N237">
        <v>12</v>
      </c>
      <c r="O237">
        <v>3</v>
      </c>
      <c r="P237">
        <v>3</v>
      </c>
    </row>
    <row r="238" spans="1:26" x14ac:dyDescent="0.25">
      <c r="A238" t="s">
        <v>93</v>
      </c>
      <c r="B238">
        <v>9</v>
      </c>
      <c r="C238">
        <v>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</v>
      </c>
      <c r="L238">
        <v>3</v>
      </c>
      <c r="M238">
        <v>21</v>
      </c>
      <c r="N238">
        <v>33</v>
      </c>
      <c r="O238">
        <v>6</v>
      </c>
      <c r="P238">
        <v>12</v>
      </c>
    </row>
    <row r="239" spans="1:26" x14ac:dyDescent="0.25">
      <c r="A239" t="s">
        <v>146</v>
      </c>
      <c r="B239">
        <v>72</v>
      </c>
      <c r="C239">
        <v>18</v>
      </c>
      <c r="D239">
        <v>69</v>
      </c>
      <c r="E239">
        <v>72</v>
      </c>
      <c r="F239">
        <v>57</v>
      </c>
      <c r="G239">
        <v>3</v>
      </c>
      <c r="H239">
        <v>27</v>
      </c>
      <c r="I239">
        <v>9</v>
      </c>
      <c r="J239">
        <v>102</v>
      </c>
      <c r="K239">
        <v>12</v>
      </c>
      <c r="L239">
        <v>75</v>
      </c>
      <c r="M239">
        <v>111</v>
      </c>
      <c r="N239">
        <v>138</v>
      </c>
      <c r="O239">
        <v>120</v>
      </c>
      <c r="P239">
        <v>30</v>
      </c>
    </row>
    <row r="240" spans="1:26" x14ac:dyDescent="0.25">
      <c r="A240" t="s">
        <v>128</v>
      </c>
      <c r="B240">
        <v>48</v>
      </c>
      <c r="C240">
        <v>6</v>
      </c>
      <c r="D240">
        <v>12</v>
      </c>
      <c r="E240">
        <v>9</v>
      </c>
      <c r="F240">
        <v>6</v>
      </c>
      <c r="G240">
        <v>0</v>
      </c>
      <c r="H240">
        <v>0</v>
      </c>
      <c r="I240">
        <v>3</v>
      </c>
      <c r="J240">
        <v>21</v>
      </c>
      <c r="K240">
        <v>6</v>
      </c>
      <c r="L240">
        <v>15</v>
      </c>
      <c r="M240">
        <v>36</v>
      </c>
      <c r="N240">
        <v>18</v>
      </c>
      <c r="O240">
        <v>21</v>
      </c>
      <c r="P240">
        <v>3</v>
      </c>
    </row>
    <row r="241" spans="1:26" x14ac:dyDescent="0.25">
      <c r="A241" t="s">
        <v>127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18</v>
      </c>
      <c r="N241">
        <v>21</v>
      </c>
      <c r="O241">
        <v>0</v>
      </c>
      <c r="P241">
        <v>0</v>
      </c>
    </row>
    <row r="242" spans="1:26" x14ac:dyDescent="0.25">
      <c r="A242" t="s">
        <v>173</v>
      </c>
      <c r="B242">
        <v>6</v>
      </c>
      <c r="C242">
        <v>0</v>
      </c>
      <c r="D242">
        <v>3</v>
      </c>
      <c r="E242">
        <v>6</v>
      </c>
      <c r="F242">
        <v>0</v>
      </c>
      <c r="G242">
        <v>0</v>
      </c>
      <c r="H242">
        <v>0</v>
      </c>
      <c r="I242">
        <v>0</v>
      </c>
      <c r="J242">
        <v>6</v>
      </c>
      <c r="K242">
        <v>3</v>
      </c>
      <c r="L242">
        <v>6</v>
      </c>
      <c r="M242">
        <v>42</v>
      </c>
      <c r="N242">
        <v>57</v>
      </c>
      <c r="O242">
        <v>12</v>
      </c>
      <c r="P242">
        <v>0</v>
      </c>
    </row>
    <row r="243" spans="1:26" x14ac:dyDescent="0.25">
      <c r="A243" t="s">
        <v>47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</v>
      </c>
      <c r="O243">
        <v>0</v>
      </c>
      <c r="P243">
        <v>0</v>
      </c>
    </row>
    <row r="244" spans="1:26" x14ac:dyDescent="0.25">
      <c r="A244" s="1" t="s">
        <v>323</v>
      </c>
      <c r="Q244" s="4">
        <v>1.8800000000000001E-2</v>
      </c>
      <c r="R244" s="4">
        <v>1.8800000000000001E-2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</row>
    <row r="245" spans="1:26" x14ac:dyDescent="0.25">
      <c r="A245" s="1" t="s">
        <v>324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4</v>
      </c>
      <c r="X245" s="4">
        <v>0</v>
      </c>
      <c r="Y245" s="4">
        <v>0</v>
      </c>
      <c r="Z245" s="4">
        <v>0</v>
      </c>
    </row>
    <row r="246" spans="1:26" x14ac:dyDescent="0.25">
      <c r="A246" t="s">
        <v>136</v>
      </c>
      <c r="B246">
        <v>291</v>
      </c>
      <c r="C246">
        <v>171</v>
      </c>
      <c r="D246">
        <v>270</v>
      </c>
      <c r="E246">
        <v>258</v>
      </c>
      <c r="F246">
        <v>177</v>
      </c>
      <c r="G246">
        <v>30</v>
      </c>
      <c r="H246">
        <v>69</v>
      </c>
      <c r="I246">
        <v>51</v>
      </c>
      <c r="J246">
        <v>231</v>
      </c>
      <c r="K246">
        <v>252</v>
      </c>
      <c r="L246">
        <v>336</v>
      </c>
      <c r="M246">
        <v>765</v>
      </c>
      <c r="N246">
        <v>1077</v>
      </c>
      <c r="O246">
        <v>402</v>
      </c>
      <c r="P246">
        <v>339</v>
      </c>
    </row>
    <row r="247" spans="1:26" x14ac:dyDescent="0.25">
      <c r="A247" s="1" t="s">
        <v>325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0.25</v>
      </c>
      <c r="Z247" s="4">
        <v>0</v>
      </c>
    </row>
    <row r="248" spans="1:26" x14ac:dyDescent="0.25">
      <c r="A248" s="1" t="s">
        <v>326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0.4</v>
      </c>
      <c r="Y248" s="4">
        <v>0</v>
      </c>
      <c r="Z248" s="4">
        <v>0</v>
      </c>
    </row>
    <row r="249" spans="1:26" x14ac:dyDescent="0.25">
      <c r="A249" s="1" t="s">
        <v>327</v>
      </c>
      <c r="Q249" s="4">
        <v>0.01</v>
      </c>
      <c r="R249" s="4">
        <v>2.5000000000000001E-2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</row>
    <row r="250" spans="1:26" x14ac:dyDescent="0.25">
      <c r="A250" s="1" t="s">
        <v>328</v>
      </c>
      <c r="Q250" s="4">
        <v>0.01</v>
      </c>
      <c r="R250" s="4">
        <v>0.01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</row>
    <row r="251" spans="1:26" x14ac:dyDescent="0.25">
      <c r="A251" t="s">
        <v>88</v>
      </c>
      <c r="B251">
        <v>9</v>
      </c>
      <c r="C251">
        <v>0</v>
      </c>
      <c r="D251">
        <v>6</v>
      </c>
      <c r="E251">
        <v>27</v>
      </c>
      <c r="F251">
        <v>0</v>
      </c>
      <c r="G251">
        <v>3</v>
      </c>
      <c r="H251">
        <v>15</v>
      </c>
      <c r="I251">
        <v>0</v>
      </c>
      <c r="J251">
        <v>57</v>
      </c>
      <c r="K251">
        <v>3</v>
      </c>
      <c r="L251">
        <v>6</v>
      </c>
      <c r="M251">
        <v>15</v>
      </c>
      <c r="N251">
        <v>15</v>
      </c>
      <c r="O251">
        <v>42</v>
      </c>
      <c r="P251">
        <v>0</v>
      </c>
    </row>
    <row r="252" spans="1:26" x14ac:dyDescent="0.25">
      <c r="A252" t="s">
        <v>138</v>
      </c>
      <c r="B252">
        <v>18</v>
      </c>
      <c r="C252">
        <v>18</v>
      </c>
      <c r="D252">
        <v>30</v>
      </c>
      <c r="E252">
        <v>39</v>
      </c>
      <c r="F252">
        <v>18</v>
      </c>
      <c r="G252">
        <v>6</v>
      </c>
      <c r="H252">
        <v>6</v>
      </c>
      <c r="I252">
        <v>0</v>
      </c>
      <c r="J252">
        <v>24</v>
      </c>
      <c r="K252">
        <v>12</v>
      </c>
      <c r="L252">
        <v>60</v>
      </c>
      <c r="M252">
        <v>63</v>
      </c>
      <c r="N252">
        <v>66</v>
      </c>
      <c r="O252">
        <v>39</v>
      </c>
      <c r="P252">
        <v>33</v>
      </c>
    </row>
    <row r="253" spans="1:26" x14ac:dyDescent="0.25">
      <c r="A253" t="s">
        <v>16</v>
      </c>
      <c r="B253">
        <v>69</v>
      </c>
      <c r="C253">
        <v>24</v>
      </c>
      <c r="D253">
        <v>84</v>
      </c>
      <c r="E253">
        <v>69</v>
      </c>
      <c r="F253">
        <v>69</v>
      </c>
      <c r="G253">
        <v>12</v>
      </c>
      <c r="H253">
        <v>39</v>
      </c>
      <c r="I253">
        <v>15</v>
      </c>
      <c r="J253">
        <v>81</v>
      </c>
      <c r="K253">
        <v>87</v>
      </c>
      <c r="L253">
        <v>93</v>
      </c>
      <c r="M253">
        <v>120</v>
      </c>
      <c r="N253">
        <v>129</v>
      </c>
      <c r="O253">
        <v>102</v>
      </c>
      <c r="P253">
        <v>36</v>
      </c>
    </row>
    <row r="254" spans="1:26" x14ac:dyDescent="0.25">
      <c r="A254" t="s">
        <v>83</v>
      </c>
      <c r="B254">
        <v>54</v>
      </c>
      <c r="C254">
        <v>36</v>
      </c>
      <c r="D254">
        <v>66</v>
      </c>
      <c r="E254">
        <v>72</v>
      </c>
      <c r="F254">
        <v>60</v>
      </c>
      <c r="G254">
        <v>12</v>
      </c>
      <c r="H254">
        <v>33</v>
      </c>
      <c r="I254">
        <v>6</v>
      </c>
      <c r="J254">
        <v>75</v>
      </c>
      <c r="K254">
        <v>84</v>
      </c>
      <c r="L254">
        <v>108</v>
      </c>
      <c r="M254">
        <v>132</v>
      </c>
      <c r="N254">
        <v>159</v>
      </c>
      <c r="O254">
        <v>126</v>
      </c>
      <c r="P254">
        <v>33</v>
      </c>
    </row>
    <row r="255" spans="1:26" x14ac:dyDescent="0.25">
      <c r="A255" t="s">
        <v>105</v>
      </c>
      <c r="B255">
        <v>0</v>
      </c>
      <c r="C255">
        <v>0</v>
      </c>
      <c r="D255">
        <v>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3</v>
      </c>
      <c r="M255">
        <v>0</v>
      </c>
      <c r="N255">
        <v>0</v>
      </c>
      <c r="O255">
        <v>0</v>
      </c>
      <c r="P255">
        <v>3</v>
      </c>
    </row>
    <row r="256" spans="1:26" x14ac:dyDescent="0.25">
      <c r="A256" t="s">
        <v>68</v>
      </c>
      <c r="B256">
        <v>45</v>
      </c>
      <c r="C256">
        <v>15</v>
      </c>
      <c r="D256">
        <v>45</v>
      </c>
      <c r="E256">
        <v>48</v>
      </c>
      <c r="F256">
        <v>39</v>
      </c>
      <c r="G256">
        <v>3</v>
      </c>
      <c r="H256">
        <v>12</v>
      </c>
      <c r="I256">
        <v>12</v>
      </c>
      <c r="J256">
        <v>60</v>
      </c>
      <c r="K256">
        <v>51</v>
      </c>
      <c r="L256">
        <v>69</v>
      </c>
      <c r="M256">
        <v>60</v>
      </c>
      <c r="N256">
        <v>66</v>
      </c>
      <c r="O256">
        <v>72</v>
      </c>
      <c r="P256">
        <v>33</v>
      </c>
    </row>
    <row r="257" spans="1:26" x14ac:dyDescent="0.25">
      <c r="A257" t="s">
        <v>31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26" x14ac:dyDescent="0.25">
      <c r="A258" s="1" t="s">
        <v>329</v>
      </c>
      <c r="Q258" s="4">
        <v>6.0000000000000001E-3</v>
      </c>
      <c r="R258" s="4">
        <v>2.5000000000000001E-2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</row>
    <row r="259" spans="1:26" x14ac:dyDescent="0.25">
      <c r="A259" t="s">
        <v>75</v>
      </c>
      <c r="B259">
        <v>0</v>
      </c>
      <c r="C259">
        <v>3</v>
      </c>
      <c r="D259">
        <v>3</v>
      </c>
      <c r="E259">
        <v>0</v>
      </c>
      <c r="F259">
        <v>3</v>
      </c>
      <c r="G259">
        <v>0</v>
      </c>
      <c r="H259">
        <v>3</v>
      </c>
      <c r="I259">
        <v>0</v>
      </c>
      <c r="J259">
        <v>0</v>
      </c>
      <c r="K259">
        <v>0</v>
      </c>
      <c r="L259">
        <v>3</v>
      </c>
      <c r="M259">
        <v>3</v>
      </c>
      <c r="N259">
        <v>6</v>
      </c>
      <c r="O259">
        <v>0</v>
      </c>
      <c r="P259">
        <v>3</v>
      </c>
    </row>
    <row r="260" spans="1:26" x14ac:dyDescent="0.25">
      <c r="A260" t="s">
        <v>19</v>
      </c>
      <c r="B260">
        <v>30</v>
      </c>
      <c r="C260">
        <v>3</v>
      </c>
      <c r="D260">
        <v>24</v>
      </c>
      <c r="E260">
        <v>21</v>
      </c>
      <c r="F260">
        <v>18</v>
      </c>
      <c r="G260">
        <v>12</v>
      </c>
      <c r="H260">
        <v>15</v>
      </c>
      <c r="I260">
        <v>0</v>
      </c>
      <c r="J260">
        <v>30</v>
      </c>
      <c r="K260">
        <v>24</v>
      </c>
      <c r="L260">
        <v>24</v>
      </c>
      <c r="M260">
        <v>27</v>
      </c>
      <c r="N260">
        <v>36</v>
      </c>
      <c r="O260">
        <v>24</v>
      </c>
      <c r="P260">
        <v>0</v>
      </c>
    </row>
    <row r="261" spans="1:26" x14ac:dyDescent="0.25">
      <c r="A261" t="s">
        <v>149</v>
      </c>
      <c r="B261">
        <v>0</v>
      </c>
      <c r="C261">
        <v>0</v>
      </c>
      <c r="D261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</v>
      </c>
      <c r="M261">
        <v>0</v>
      </c>
      <c r="N261">
        <v>3</v>
      </c>
      <c r="O261">
        <v>0</v>
      </c>
      <c r="P261">
        <v>3</v>
      </c>
    </row>
    <row r="262" spans="1:26" x14ac:dyDescent="0.25">
      <c r="A262" t="s">
        <v>202</v>
      </c>
      <c r="B262">
        <v>21</v>
      </c>
      <c r="C262">
        <v>24</v>
      </c>
      <c r="D262">
        <v>60</v>
      </c>
      <c r="E262">
        <v>15</v>
      </c>
      <c r="F262">
        <v>15</v>
      </c>
      <c r="G262">
        <v>3</v>
      </c>
      <c r="H262">
        <v>6</v>
      </c>
      <c r="I262">
        <v>0</v>
      </c>
      <c r="J262">
        <v>30</v>
      </c>
      <c r="K262">
        <v>24</v>
      </c>
      <c r="L262">
        <v>18</v>
      </c>
      <c r="M262">
        <v>36</v>
      </c>
      <c r="N262">
        <v>54</v>
      </c>
      <c r="O262">
        <v>33</v>
      </c>
      <c r="P262">
        <v>6</v>
      </c>
    </row>
    <row r="263" spans="1:26" x14ac:dyDescent="0.25">
      <c r="A263" t="s">
        <v>79</v>
      </c>
      <c r="B263">
        <v>0</v>
      </c>
      <c r="C263">
        <v>0</v>
      </c>
      <c r="D263">
        <v>3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26" x14ac:dyDescent="0.25">
      <c r="A264" t="s">
        <v>188</v>
      </c>
      <c r="B264">
        <v>0</v>
      </c>
      <c r="C264">
        <v>0</v>
      </c>
      <c r="D264">
        <v>0</v>
      </c>
      <c r="E264">
        <v>6</v>
      </c>
      <c r="F264">
        <v>0</v>
      </c>
      <c r="G264">
        <v>0</v>
      </c>
      <c r="H264">
        <v>0</v>
      </c>
      <c r="I264">
        <v>0</v>
      </c>
      <c r="J264">
        <v>9</v>
      </c>
      <c r="K264">
        <v>0</v>
      </c>
      <c r="L264">
        <v>3</v>
      </c>
      <c r="M264">
        <v>3</v>
      </c>
      <c r="N264">
        <v>3</v>
      </c>
      <c r="O264">
        <v>3</v>
      </c>
      <c r="P264">
        <v>0</v>
      </c>
    </row>
    <row r="265" spans="1:26" x14ac:dyDescent="0.25">
      <c r="A265" t="s">
        <v>69</v>
      </c>
      <c r="B265">
        <v>0</v>
      </c>
      <c r="C265">
        <v>0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3</v>
      </c>
      <c r="M265">
        <v>0</v>
      </c>
      <c r="N265">
        <v>0</v>
      </c>
      <c r="O265">
        <v>3</v>
      </c>
      <c r="P265">
        <v>3</v>
      </c>
    </row>
    <row r="266" spans="1:26" x14ac:dyDescent="0.25">
      <c r="A266" t="s">
        <v>172</v>
      </c>
      <c r="B266">
        <v>48</v>
      </c>
      <c r="C266">
        <v>21</v>
      </c>
      <c r="D266">
        <v>66</v>
      </c>
      <c r="E266">
        <v>54</v>
      </c>
      <c r="F266">
        <v>51</v>
      </c>
      <c r="G266">
        <v>12</v>
      </c>
      <c r="H266">
        <v>33</v>
      </c>
      <c r="I266">
        <v>6</v>
      </c>
      <c r="J266">
        <v>60</v>
      </c>
      <c r="K266">
        <v>66</v>
      </c>
      <c r="L266">
        <v>66</v>
      </c>
      <c r="M266">
        <v>63</v>
      </c>
      <c r="N266">
        <v>63</v>
      </c>
      <c r="O266">
        <v>60</v>
      </c>
      <c r="P266">
        <v>24</v>
      </c>
    </row>
    <row r="267" spans="1:26" x14ac:dyDescent="0.25">
      <c r="A267" t="s">
        <v>196</v>
      </c>
      <c r="B267">
        <v>27</v>
      </c>
      <c r="C267">
        <v>33</v>
      </c>
      <c r="D267">
        <v>51</v>
      </c>
      <c r="E267">
        <v>33</v>
      </c>
      <c r="F267">
        <v>57</v>
      </c>
      <c r="G267">
        <v>3</v>
      </c>
      <c r="H267">
        <v>12</v>
      </c>
      <c r="I267">
        <v>3</v>
      </c>
      <c r="J267">
        <v>30</v>
      </c>
      <c r="K267">
        <v>99</v>
      </c>
      <c r="L267">
        <v>30</v>
      </c>
      <c r="M267">
        <v>27</v>
      </c>
      <c r="N267">
        <v>45</v>
      </c>
      <c r="O267">
        <v>39</v>
      </c>
      <c r="P267">
        <v>21</v>
      </c>
    </row>
    <row r="268" spans="1:26" x14ac:dyDescent="0.25">
      <c r="A268" s="1" t="s">
        <v>217</v>
      </c>
      <c r="Q268" s="4">
        <v>0</v>
      </c>
      <c r="R268" s="4">
        <v>0</v>
      </c>
      <c r="S268" s="4">
        <f>1/50</f>
        <v>0.02</v>
      </c>
      <c r="T268" s="4">
        <f>1/50</f>
        <v>0.02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</row>
    <row r="269" spans="1:26" x14ac:dyDescent="0.25">
      <c r="A269" t="s">
        <v>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26" x14ac:dyDescent="0.25">
      <c r="A270" s="1" t="s">
        <v>330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0.4</v>
      </c>
      <c r="Y270" s="4">
        <v>0</v>
      </c>
      <c r="Z270" s="4">
        <v>0</v>
      </c>
    </row>
    <row r="271" spans="1:26" x14ac:dyDescent="0.25">
      <c r="A271" s="1" t="s">
        <v>331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6</v>
      </c>
      <c r="X271" s="4">
        <v>0</v>
      </c>
      <c r="Y271" s="4">
        <v>0</v>
      </c>
      <c r="Z271" s="4">
        <v>0</v>
      </c>
    </row>
    <row r="272" spans="1:26" x14ac:dyDescent="0.25">
      <c r="A272" s="1" t="s">
        <v>332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2.1000000000000001E-2</v>
      </c>
      <c r="Z272" s="4">
        <v>0</v>
      </c>
    </row>
    <row r="273" spans="1:26" x14ac:dyDescent="0.25">
      <c r="A273" t="s">
        <v>91</v>
      </c>
      <c r="B273">
        <v>6</v>
      </c>
      <c r="C273">
        <v>3</v>
      </c>
      <c r="D273">
        <v>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9</v>
      </c>
      <c r="M273">
        <v>6</v>
      </c>
      <c r="N273">
        <v>9</v>
      </c>
      <c r="O273">
        <v>0</v>
      </c>
      <c r="P273">
        <v>9</v>
      </c>
    </row>
    <row r="274" spans="1:26" x14ac:dyDescent="0.25">
      <c r="A274" s="1" t="s">
        <v>228</v>
      </c>
      <c r="Q274" s="4">
        <v>0</v>
      </c>
      <c r="R274" s="4">
        <v>0</v>
      </c>
      <c r="S274" s="4">
        <f>1/30</f>
        <v>3.3333333333333333E-2</v>
      </c>
      <c r="T274" s="4">
        <f>1/30</f>
        <v>3.3333333333333333E-2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</row>
    <row r="275" spans="1:26" x14ac:dyDescent="0.25">
      <c r="A275" s="1" t="s">
        <v>233</v>
      </c>
      <c r="Q275" s="4">
        <v>0</v>
      </c>
      <c r="R275" s="4">
        <v>0</v>
      </c>
      <c r="S275" s="4">
        <f>1/25</f>
        <v>0.04</v>
      </c>
      <c r="T275" s="4">
        <f>1/15</f>
        <v>6.6666666666666666E-2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</row>
    <row r="276" spans="1:26" x14ac:dyDescent="0.25">
      <c r="A276" s="1" t="s">
        <v>234</v>
      </c>
      <c r="Q276" s="4">
        <v>0</v>
      </c>
      <c r="R276" s="4">
        <v>0</v>
      </c>
      <c r="S276" s="4">
        <f>1/25</f>
        <v>0.04</v>
      </c>
      <c r="T276" s="4">
        <f>1/15</f>
        <v>6.6666666666666666E-2</v>
      </c>
      <c r="U276" s="4">
        <v>0</v>
      </c>
      <c r="V276" s="4">
        <v>0</v>
      </c>
      <c r="W276" s="4">
        <v>4</v>
      </c>
      <c r="X276" s="4">
        <v>0</v>
      </c>
      <c r="Y276" s="4">
        <v>0</v>
      </c>
      <c r="Z276" s="4">
        <v>0</v>
      </c>
    </row>
    <row r="277" spans="1:26" x14ac:dyDescent="0.25">
      <c r="A277" s="1" t="s">
        <v>333</v>
      </c>
      <c r="Q277" s="4">
        <v>1.2200000000000001E-2</v>
      </c>
      <c r="R277" s="4">
        <v>2.2200000000000001E-2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</row>
    <row r="278" spans="1:26" x14ac:dyDescent="0.25">
      <c r="A278" t="s">
        <v>36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3</v>
      </c>
      <c r="N278">
        <v>3</v>
      </c>
      <c r="O278">
        <v>0</v>
      </c>
      <c r="P278">
        <v>0</v>
      </c>
    </row>
    <row r="279" spans="1:26" x14ac:dyDescent="0.25">
      <c r="A279" t="s">
        <v>192</v>
      </c>
      <c r="B279">
        <v>21</v>
      </c>
      <c r="C279">
        <v>21</v>
      </c>
      <c r="D279">
        <v>45</v>
      </c>
      <c r="E279">
        <v>36</v>
      </c>
      <c r="F279">
        <v>39</v>
      </c>
      <c r="G279">
        <v>0</v>
      </c>
      <c r="H279">
        <v>12</v>
      </c>
      <c r="I279">
        <v>12</v>
      </c>
      <c r="J279">
        <v>39</v>
      </c>
      <c r="K279">
        <v>45</v>
      </c>
      <c r="L279">
        <v>45</v>
      </c>
      <c r="M279">
        <v>57</v>
      </c>
      <c r="N279">
        <v>57</v>
      </c>
      <c r="O279">
        <v>36</v>
      </c>
      <c r="P279">
        <v>30</v>
      </c>
    </row>
    <row r="280" spans="1:26" x14ac:dyDescent="0.25">
      <c r="A280" t="s">
        <v>144</v>
      </c>
      <c r="B280">
        <v>6</v>
      </c>
      <c r="C280">
        <v>9</v>
      </c>
      <c r="D280">
        <v>15</v>
      </c>
      <c r="E280">
        <v>0</v>
      </c>
      <c r="F280">
        <v>6</v>
      </c>
      <c r="G280">
        <v>0</v>
      </c>
      <c r="H280">
        <v>0</v>
      </c>
      <c r="I280">
        <v>0</v>
      </c>
      <c r="J280">
        <v>6</v>
      </c>
      <c r="K280">
        <v>3</v>
      </c>
      <c r="L280">
        <v>0</v>
      </c>
      <c r="M280">
        <v>9</v>
      </c>
      <c r="N280">
        <v>12</v>
      </c>
      <c r="O280">
        <v>12</v>
      </c>
      <c r="P280">
        <v>0</v>
      </c>
    </row>
    <row r="281" spans="1:26" x14ac:dyDescent="0.25">
      <c r="A281" t="s">
        <v>159</v>
      </c>
      <c r="B281">
        <v>0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6</v>
      </c>
      <c r="N281">
        <v>6</v>
      </c>
      <c r="O281">
        <v>0</v>
      </c>
      <c r="P281">
        <v>3</v>
      </c>
    </row>
    <row r="282" spans="1:26" x14ac:dyDescent="0.25">
      <c r="A282" t="s">
        <v>39</v>
      </c>
      <c r="B282">
        <v>51</v>
      </c>
      <c r="C282">
        <v>12</v>
      </c>
      <c r="D282">
        <v>36</v>
      </c>
      <c r="E282">
        <v>42</v>
      </c>
      <c r="F282">
        <v>51</v>
      </c>
      <c r="G282">
        <v>3</v>
      </c>
      <c r="H282">
        <v>12</v>
      </c>
      <c r="I282">
        <v>9</v>
      </c>
      <c r="J282">
        <v>39</v>
      </c>
      <c r="K282">
        <v>21</v>
      </c>
      <c r="L282">
        <v>27</v>
      </c>
      <c r="M282">
        <v>111</v>
      </c>
      <c r="N282">
        <v>237</v>
      </c>
      <c r="O282">
        <v>78</v>
      </c>
      <c r="P282">
        <v>30</v>
      </c>
    </row>
    <row r="283" spans="1:26" x14ac:dyDescent="0.25">
      <c r="A283" t="s">
        <v>130</v>
      </c>
      <c r="B283">
        <v>3</v>
      </c>
      <c r="C283">
        <v>0</v>
      </c>
      <c r="D283">
        <v>0</v>
      </c>
      <c r="E283">
        <v>0</v>
      </c>
      <c r="F283">
        <v>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6</v>
      </c>
      <c r="O283">
        <v>0</v>
      </c>
      <c r="P283">
        <v>0</v>
      </c>
    </row>
    <row r="284" spans="1:26" x14ac:dyDescent="0.25">
      <c r="A284" s="1" t="s">
        <v>334</v>
      </c>
      <c r="Q284" s="4">
        <v>8.0000000000000002E-3</v>
      </c>
      <c r="R284" s="4">
        <v>1.7999999999999999E-2</v>
      </c>
      <c r="S284" s="4">
        <v>0</v>
      </c>
      <c r="T284" s="4">
        <v>0</v>
      </c>
      <c r="U284" s="4">
        <v>0</v>
      </c>
      <c r="V284" s="4">
        <v>0</v>
      </c>
      <c r="W284" s="4">
        <v>6</v>
      </c>
      <c r="X284" s="4">
        <v>0</v>
      </c>
      <c r="Y284" s="4">
        <v>0</v>
      </c>
      <c r="Z284" s="4">
        <v>0</v>
      </c>
    </row>
    <row r="285" spans="1:26" x14ac:dyDescent="0.25">
      <c r="A285" t="s">
        <v>157</v>
      </c>
      <c r="B285">
        <v>3</v>
      </c>
      <c r="C285">
        <v>0</v>
      </c>
      <c r="D285">
        <v>3</v>
      </c>
      <c r="E285">
        <v>3</v>
      </c>
      <c r="F285">
        <v>3</v>
      </c>
      <c r="G285">
        <v>3</v>
      </c>
      <c r="H285">
        <v>3</v>
      </c>
      <c r="I285">
        <v>0</v>
      </c>
      <c r="J285">
        <v>3</v>
      </c>
      <c r="K285">
        <v>6</v>
      </c>
      <c r="L285">
        <v>3</v>
      </c>
      <c r="M285">
        <v>6</v>
      </c>
      <c r="N285">
        <v>3</v>
      </c>
      <c r="O285">
        <v>3</v>
      </c>
      <c r="P285">
        <v>0</v>
      </c>
    </row>
    <row r="286" spans="1:26" x14ac:dyDescent="0.25">
      <c r="A286" s="1" t="s">
        <v>335</v>
      </c>
      <c r="Q286" s="4">
        <v>4.0000000000000001E-3</v>
      </c>
      <c r="R286" s="4">
        <v>0.02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</row>
    <row r="287" spans="1:26" x14ac:dyDescent="0.25">
      <c r="A287" s="1" t="s">
        <v>336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2.5000000000000001E-3</v>
      </c>
    </row>
    <row r="288" spans="1:26" x14ac:dyDescent="0.25">
      <c r="A288" t="s">
        <v>117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t="s">
        <v>44</v>
      </c>
      <c r="B289">
        <v>30</v>
      </c>
      <c r="C289">
        <v>6</v>
      </c>
      <c r="D289">
        <v>18</v>
      </c>
      <c r="E289">
        <v>21</v>
      </c>
      <c r="F289">
        <v>15</v>
      </c>
      <c r="G289">
        <v>0</v>
      </c>
      <c r="H289">
        <v>6</v>
      </c>
      <c r="I289">
        <v>3</v>
      </c>
      <c r="J289">
        <v>30</v>
      </c>
      <c r="K289">
        <v>15</v>
      </c>
      <c r="L289">
        <v>24</v>
      </c>
      <c r="M289">
        <v>24</v>
      </c>
      <c r="N289">
        <v>27</v>
      </c>
      <c r="O289">
        <v>45</v>
      </c>
      <c r="P289">
        <v>0</v>
      </c>
    </row>
    <row r="290" spans="1:16" x14ac:dyDescent="0.25">
      <c r="A290" t="s">
        <v>90</v>
      </c>
      <c r="B290">
        <v>30</v>
      </c>
      <c r="C290">
        <v>33</v>
      </c>
      <c r="D290">
        <v>75</v>
      </c>
      <c r="E290">
        <v>51</v>
      </c>
      <c r="F290">
        <v>63</v>
      </c>
      <c r="G290">
        <v>0</v>
      </c>
      <c r="H290">
        <v>15</v>
      </c>
      <c r="I290">
        <v>12</v>
      </c>
      <c r="J290">
        <v>48</v>
      </c>
      <c r="K290">
        <v>33</v>
      </c>
      <c r="L290">
        <v>78</v>
      </c>
      <c r="M290">
        <v>66</v>
      </c>
      <c r="N290">
        <v>105</v>
      </c>
      <c r="O290">
        <v>78</v>
      </c>
      <c r="P290">
        <v>51</v>
      </c>
    </row>
    <row r="291" spans="1:16" x14ac:dyDescent="0.25">
      <c r="A291" t="s">
        <v>181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3</v>
      </c>
      <c r="N291">
        <v>3</v>
      </c>
      <c r="O291">
        <v>0</v>
      </c>
      <c r="P291">
        <v>0</v>
      </c>
    </row>
    <row r="292" spans="1:16" x14ac:dyDescent="0.25">
      <c r="A292" t="s">
        <v>85</v>
      </c>
      <c r="B292">
        <v>180</v>
      </c>
      <c r="C292">
        <v>42</v>
      </c>
      <c r="D292">
        <v>171</v>
      </c>
      <c r="E292">
        <v>255</v>
      </c>
      <c r="F292">
        <v>198</v>
      </c>
      <c r="G292">
        <v>21</v>
      </c>
      <c r="H292">
        <v>60</v>
      </c>
      <c r="I292">
        <v>24</v>
      </c>
      <c r="J292">
        <v>300</v>
      </c>
      <c r="K292">
        <v>144</v>
      </c>
      <c r="L292">
        <v>255</v>
      </c>
      <c r="M292">
        <v>294</v>
      </c>
      <c r="N292">
        <v>363</v>
      </c>
      <c r="O292">
        <v>429</v>
      </c>
      <c r="P292">
        <v>57</v>
      </c>
    </row>
    <row r="293" spans="1:16" x14ac:dyDescent="0.25">
      <c r="A293" t="s">
        <v>133</v>
      </c>
      <c r="B293">
        <v>159</v>
      </c>
      <c r="C293">
        <v>84</v>
      </c>
      <c r="D293">
        <v>165</v>
      </c>
      <c r="E293">
        <v>204</v>
      </c>
      <c r="F293">
        <v>141</v>
      </c>
      <c r="G293">
        <v>30</v>
      </c>
      <c r="H293">
        <v>66</v>
      </c>
      <c r="I293">
        <v>24</v>
      </c>
      <c r="J293">
        <v>168</v>
      </c>
      <c r="K293">
        <v>135</v>
      </c>
      <c r="L293">
        <v>174</v>
      </c>
      <c r="M293">
        <v>333</v>
      </c>
      <c r="N293">
        <v>510</v>
      </c>
      <c r="O293">
        <v>246</v>
      </c>
      <c r="P293">
        <v>81</v>
      </c>
    </row>
    <row r="294" spans="1:16" x14ac:dyDescent="0.25">
      <c r="A294" t="s">
        <v>89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t="s">
        <v>129</v>
      </c>
      <c r="B295">
        <v>12</v>
      </c>
      <c r="C295">
        <v>9</v>
      </c>
      <c r="D295">
        <v>24</v>
      </c>
      <c r="E295">
        <v>18</v>
      </c>
      <c r="F295">
        <v>15</v>
      </c>
      <c r="G295">
        <v>3</v>
      </c>
      <c r="H295">
        <v>6</v>
      </c>
      <c r="I295">
        <v>9</v>
      </c>
      <c r="J295">
        <v>24</v>
      </c>
      <c r="K295">
        <v>27</v>
      </c>
      <c r="L295">
        <v>24</v>
      </c>
      <c r="M295">
        <v>24</v>
      </c>
      <c r="N295">
        <v>18</v>
      </c>
      <c r="O295">
        <v>21</v>
      </c>
      <c r="P295">
        <v>12</v>
      </c>
    </row>
    <row r="296" spans="1:16" x14ac:dyDescent="0.25">
      <c r="A296" t="s">
        <v>142</v>
      </c>
      <c r="B296">
        <v>15</v>
      </c>
      <c r="C296">
        <v>3</v>
      </c>
      <c r="D296">
        <v>15</v>
      </c>
      <c r="E296">
        <v>12</v>
      </c>
      <c r="F296">
        <v>15</v>
      </c>
      <c r="G296">
        <v>6</v>
      </c>
      <c r="H296">
        <v>12</v>
      </c>
      <c r="I296">
        <v>0</v>
      </c>
      <c r="J296">
        <v>15</v>
      </c>
      <c r="K296">
        <v>24</v>
      </c>
      <c r="L296">
        <v>15</v>
      </c>
      <c r="M296">
        <v>18</v>
      </c>
      <c r="N296">
        <v>21</v>
      </c>
      <c r="O296">
        <v>21</v>
      </c>
      <c r="P296">
        <v>0</v>
      </c>
    </row>
    <row r="297" spans="1:16" x14ac:dyDescent="0.25">
      <c r="A297" t="s">
        <v>102</v>
      </c>
      <c r="B297">
        <v>33</v>
      </c>
      <c r="C297">
        <v>12</v>
      </c>
      <c r="D297">
        <v>45</v>
      </c>
      <c r="E297">
        <v>27</v>
      </c>
      <c r="F297">
        <v>21</v>
      </c>
      <c r="G297">
        <v>12</v>
      </c>
      <c r="H297">
        <v>21</v>
      </c>
      <c r="I297">
        <v>0</v>
      </c>
      <c r="J297">
        <v>42</v>
      </c>
      <c r="K297">
        <v>33</v>
      </c>
      <c r="L297">
        <v>30</v>
      </c>
      <c r="M297">
        <v>39</v>
      </c>
      <c r="N297">
        <v>39</v>
      </c>
      <c r="O297">
        <v>48</v>
      </c>
      <c r="P297">
        <v>3</v>
      </c>
    </row>
    <row r="298" spans="1:16" x14ac:dyDescent="0.25">
      <c r="A298" t="s">
        <v>122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</v>
      </c>
      <c r="O298">
        <v>0</v>
      </c>
      <c r="P298">
        <v>0</v>
      </c>
    </row>
    <row r="299" spans="1:16" x14ac:dyDescent="0.25">
      <c r="A299" t="s">
        <v>190</v>
      </c>
      <c r="B299">
        <v>3</v>
      </c>
      <c r="C299">
        <v>3</v>
      </c>
      <c r="D299">
        <v>24</v>
      </c>
      <c r="E299">
        <v>12</v>
      </c>
      <c r="F299">
        <v>0</v>
      </c>
      <c r="G299">
        <v>0</v>
      </c>
      <c r="H299">
        <v>0</v>
      </c>
      <c r="I299">
        <v>0</v>
      </c>
      <c r="J299">
        <v>21</v>
      </c>
      <c r="K299">
        <v>3</v>
      </c>
      <c r="L299">
        <v>3</v>
      </c>
      <c r="M299">
        <v>51</v>
      </c>
      <c r="N299">
        <v>33</v>
      </c>
      <c r="O299">
        <v>72</v>
      </c>
      <c r="P299">
        <v>0</v>
      </c>
    </row>
    <row r="300" spans="1:16" x14ac:dyDescent="0.25">
      <c r="A300" t="s">
        <v>152</v>
      </c>
      <c r="B300">
        <v>3</v>
      </c>
      <c r="C300">
        <v>3</v>
      </c>
      <c r="D300">
        <v>0</v>
      </c>
      <c r="E300">
        <v>3</v>
      </c>
      <c r="F300">
        <v>3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3</v>
      </c>
      <c r="M300">
        <v>21</v>
      </c>
      <c r="N300">
        <v>21</v>
      </c>
      <c r="O300">
        <v>3</v>
      </c>
      <c r="P300">
        <v>0</v>
      </c>
    </row>
    <row r="301" spans="1:16" x14ac:dyDescent="0.25">
      <c r="A301" t="s">
        <v>189</v>
      </c>
      <c r="B301">
        <v>72</v>
      </c>
      <c r="C301">
        <v>27</v>
      </c>
      <c r="D301">
        <v>102</v>
      </c>
      <c r="E301">
        <v>87</v>
      </c>
      <c r="F301">
        <v>51</v>
      </c>
      <c r="G301">
        <v>15</v>
      </c>
      <c r="H301">
        <v>45</v>
      </c>
      <c r="I301">
        <v>12</v>
      </c>
      <c r="J301">
        <v>123</v>
      </c>
      <c r="K301">
        <v>78</v>
      </c>
      <c r="L301">
        <v>99</v>
      </c>
      <c r="M301">
        <v>93</v>
      </c>
      <c r="N301">
        <v>81</v>
      </c>
      <c r="O301">
        <v>108</v>
      </c>
      <c r="P301">
        <v>27</v>
      </c>
    </row>
    <row r="302" spans="1:16" x14ac:dyDescent="0.25">
      <c r="A302" t="s">
        <v>168</v>
      </c>
      <c r="B302">
        <v>0</v>
      </c>
      <c r="C302">
        <v>3</v>
      </c>
      <c r="D302">
        <v>0</v>
      </c>
      <c r="E302">
        <v>0</v>
      </c>
      <c r="F302">
        <v>15</v>
      </c>
      <c r="G302">
        <v>0</v>
      </c>
      <c r="H302">
        <v>0</v>
      </c>
      <c r="I302">
        <v>0</v>
      </c>
      <c r="J302">
        <v>3</v>
      </c>
      <c r="K302">
        <v>12</v>
      </c>
      <c r="L302">
        <v>0</v>
      </c>
      <c r="M302">
        <v>3</v>
      </c>
      <c r="N302">
        <v>3</v>
      </c>
      <c r="O302">
        <v>18</v>
      </c>
      <c r="P302">
        <v>0</v>
      </c>
    </row>
    <row r="303" spans="1:16" x14ac:dyDescent="0.25">
      <c r="A303" t="s">
        <v>33</v>
      </c>
      <c r="B303">
        <v>6</v>
      </c>
      <c r="C303">
        <v>0</v>
      </c>
      <c r="D303">
        <v>12</v>
      </c>
      <c r="E303">
        <v>6</v>
      </c>
      <c r="F303">
        <v>6</v>
      </c>
      <c r="G303">
        <v>3</v>
      </c>
      <c r="H303">
        <v>3</v>
      </c>
      <c r="I303">
        <v>0</v>
      </c>
      <c r="J303">
        <v>9</v>
      </c>
      <c r="K303">
        <v>0</v>
      </c>
      <c r="L303">
        <v>15</v>
      </c>
      <c r="M303">
        <v>21</v>
      </c>
      <c r="N303">
        <v>15</v>
      </c>
      <c r="O303">
        <v>9</v>
      </c>
      <c r="P303">
        <v>6</v>
      </c>
    </row>
    <row r="304" spans="1:16" x14ac:dyDescent="0.25">
      <c r="A304" t="s">
        <v>167</v>
      </c>
      <c r="B304">
        <v>87</v>
      </c>
      <c r="C304">
        <v>24</v>
      </c>
      <c r="D304">
        <v>90</v>
      </c>
      <c r="E304">
        <v>156</v>
      </c>
      <c r="F304">
        <v>51</v>
      </c>
      <c r="G304">
        <v>21</v>
      </c>
      <c r="H304">
        <v>72</v>
      </c>
      <c r="I304">
        <v>18</v>
      </c>
      <c r="J304">
        <v>168</v>
      </c>
      <c r="K304">
        <v>39</v>
      </c>
      <c r="L304">
        <v>117</v>
      </c>
      <c r="M304">
        <v>219</v>
      </c>
      <c r="N304">
        <v>153</v>
      </c>
      <c r="O304">
        <v>150</v>
      </c>
      <c r="P304">
        <v>33</v>
      </c>
    </row>
    <row r="305" spans="1:26" x14ac:dyDescent="0.25">
      <c r="A305" t="s">
        <v>176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3</v>
      </c>
      <c r="H305">
        <v>0</v>
      </c>
      <c r="I305">
        <v>0</v>
      </c>
      <c r="J305">
        <v>3</v>
      </c>
      <c r="K305">
        <v>3</v>
      </c>
      <c r="L305">
        <v>0</v>
      </c>
      <c r="M305">
        <v>3</v>
      </c>
      <c r="N305">
        <v>0</v>
      </c>
      <c r="O305">
        <v>3</v>
      </c>
      <c r="P305">
        <v>0</v>
      </c>
    </row>
    <row r="306" spans="1:26" x14ac:dyDescent="0.25">
      <c r="A306" t="s">
        <v>62</v>
      </c>
      <c r="B306">
        <v>9</v>
      </c>
      <c r="C306">
        <v>6</v>
      </c>
      <c r="D306">
        <v>18</v>
      </c>
      <c r="E306">
        <v>12</v>
      </c>
      <c r="F306">
        <v>24</v>
      </c>
      <c r="G306">
        <v>6</v>
      </c>
      <c r="H306">
        <v>9</v>
      </c>
      <c r="I306">
        <v>0</v>
      </c>
      <c r="J306">
        <v>15</v>
      </c>
      <c r="K306">
        <v>15</v>
      </c>
      <c r="L306">
        <v>15</v>
      </c>
      <c r="M306">
        <v>15</v>
      </c>
      <c r="N306">
        <v>12</v>
      </c>
      <c r="O306">
        <v>12</v>
      </c>
      <c r="P306">
        <v>3</v>
      </c>
    </row>
    <row r="307" spans="1:26" x14ac:dyDescent="0.25">
      <c r="A307" s="1" t="s">
        <v>337</v>
      </c>
      <c r="Q307" s="4">
        <v>0</v>
      </c>
      <c r="R307" s="4">
        <v>0</v>
      </c>
      <c r="S307" s="4">
        <v>0</v>
      </c>
      <c r="T307" s="4">
        <v>0</v>
      </c>
      <c r="U307" s="4">
        <v>1.3</v>
      </c>
      <c r="V307" s="4">
        <v>1</v>
      </c>
      <c r="W307" s="4">
        <v>0</v>
      </c>
      <c r="X307" s="4">
        <v>0</v>
      </c>
      <c r="Y307" s="4">
        <v>0</v>
      </c>
      <c r="Z307" s="4">
        <v>0</v>
      </c>
    </row>
    <row r="308" spans="1:26" x14ac:dyDescent="0.25">
      <c r="A308" s="1" t="s">
        <v>338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1.2E-2</v>
      </c>
    </row>
    <row r="309" spans="1:26" x14ac:dyDescent="0.25">
      <c r="A309" s="1" t="s">
        <v>339</v>
      </c>
      <c r="Q309" s="4">
        <v>0</v>
      </c>
      <c r="R309" s="4">
        <v>0.02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</row>
    <row r="310" spans="1:26" x14ac:dyDescent="0.25">
      <c r="A310" t="s">
        <v>57</v>
      </c>
      <c r="B310">
        <v>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3</v>
      </c>
      <c r="O310">
        <v>0</v>
      </c>
      <c r="P310">
        <v>0</v>
      </c>
    </row>
    <row r="311" spans="1:26" x14ac:dyDescent="0.25">
      <c r="A311" s="1" t="s">
        <v>340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0.4</v>
      </c>
      <c r="Y311" s="4">
        <v>0</v>
      </c>
      <c r="Z311" s="4">
        <v>0</v>
      </c>
    </row>
    <row r="312" spans="1:26" x14ac:dyDescent="0.25">
      <c r="A312" s="1" t="s">
        <v>341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4</v>
      </c>
      <c r="X312" s="4">
        <v>0</v>
      </c>
      <c r="Y312" s="4">
        <v>0</v>
      </c>
      <c r="Z312" s="4">
        <v>0</v>
      </c>
    </row>
    <row r="313" spans="1:26" x14ac:dyDescent="0.25">
      <c r="A313" t="s">
        <v>86</v>
      </c>
      <c r="B313">
        <v>72</v>
      </c>
      <c r="C313">
        <v>12</v>
      </c>
      <c r="D313">
        <v>60</v>
      </c>
      <c r="E313">
        <v>66</v>
      </c>
      <c r="F313">
        <v>48</v>
      </c>
      <c r="G313">
        <v>0</v>
      </c>
      <c r="H313">
        <v>6</v>
      </c>
      <c r="I313">
        <v>12</v>
      </c>
      <c r="J313">
        <v>75</v>
      </c>
      <c r="K313">
        <v>27</v>
      </c>
      <c r="L313">
        <v>75</v>
      </c>
      <c r="M313">
        <v>219</v>
      </c>
      <c r="N313">
        <v>240</v>
      </c>
      <c r="O313">
        <v>132</v>
      </c>
      <c r="P313">
        <v>27</v>
      </c>
    </row>
    <row r="314" spans="1:26" x14ac:dyDescent="0.25">
      <c r="A314" t="s">
        <v>80</v>
      </c>
      <c r="B314">
        <v>6</v>
      </c>
      <c r="C314">
        <v>3</v>
      </c>
      <c r="D314">
        <v>0</v>
      </c>
      <c r="E314">
        <v>3</v>
      </c>
      <c r="F314">
        <v>9</v>
      </c>
      <c r="G314">
        <v>0</v>
      </c>
      <c r="H314">
        <v>0</v>
      </c>
      <c r="I314">
        <v>0</v>
      </c>
      <c r="J314">
        <v>0</v>
      </c>
      <c r="K314">
        <v>6</v>
      </c>
      <c r="L314">
        <v>12</v>
      </c>
      <c r="M314">
        <v>24</v>
      </c>
      <c r="N314">
        <v>27</v>
      </c>
      <c r="O314">
        <v>6</v>
      </c>
      <c r="P314">
        <v>0</v>
      </c>
    </row>
    <row r="315" spans="1:26" x14ac:dyDescent="0.25">
      <c r="A315" t="s">
        <v>26</v>
      </c>
      <c r="B315">
        <v>0</v>
      </c>
      <c r="C315">
        <v>0</v>
      </c>
      <c r="D315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</v>
      </c>
      <c r="L315">
        <v>0</v>
      </c>
      <c r="M315">
        <v>39</v>
      </c>
      <c r="N315">
        <v>39</v>
      </c>
      <c r="O315">
        <v>6</v>
      </c>
      <c r="P315">
        <v>3</v>
      </c>
    </row>
    <row r="316" spans="1:26" x14ac:dyDescent="0.25">
      <c r="A316" t="s">
        <v>134</v>
      </c>
      <c r="B316">
        <v>51</v>
      </c>
      <c r="C316">
        <v>24</v>
      </c>
      <c r="D316">
        <v>78</v>
      </c>
      <c r="E316">
        <v>66</v>
      </c>
      <c r="F316">
        <v>63</v>
      </c>
      <c r="G316">
        <v>12</v>
      </c>
      <c r="H316">
        <v>33</v>
      </c>
      <c r="I316">
        <v>12</v>
      </c>
      <c r="J316">
        <v>72</v>
      </c>
      <c r="K316">
        <v>78</v>
      </c>
      <c r="L316">
        <v>84</v>
      </c>
      <c r="M316">
        <v>72</v>
      </c>
      <c r="N316">
        <v>75</v>
      </c>
      <c r="O316">
        <v>72</v>
      </c>
      <c r="P316">
        <v>33</v>
      </c>
    </row>
    <row r="317" spans="1:26" x14ac:dyDescent="0.25">
      <c r="A317" t="s">
        <v>107</v>
      </c>
      <c r="B317">
        <v>21</v>
      </c>
      <c r="C317">
        <v>12</v>
      </c>
      <c r="D317">
        <v>33</v>
      </c>
      <c r="E317">
        <v>21</v>
      </c>
      <c r="F317">
        <v>24</v>
      </c>
      <c r="G317">
        <v>3</v>
      </c>
      <c r="H317">
        <v>12</v>
      </c>
      <c r="I317">
        <v>0</v>
      </c>
      <c r="J317">
        <v>27</v>
      </c>
      <c r="K317">
        <v>27</v>
      </c>
      <c r="L317">
        <v>27</v>
      </c>
      <c r="M317">
        <v>36</v>
      </c>
      <c r="N317">
        <v>27</v>
      </c>
      <c r="O317">
        <v>33</v>
      </c>
      <c r="P317">
        <v>15</v>
      </c>
    </row>
    <row r="318" spans="1:26" x14ac:dyDescent="0.25">
      <c r="A318" t="s">
        <v>30</v>
      </c>
      <c r="B318">
        <v>366</v>
      </c>
      <c r="C318">
        <v>105</v>
      </c>
      <c r="D318">
        <v>1014</v>
      </c>
      <c r="E318">
        <v>195</v>
      </c>
      <c r="F318">
        <v>267</v>
      </c>
      <c r="G318">
        <v>27</v>
      </c>
      <c r="H318">
        <v>45</v>
      </c>
      <c r="I318">
        <v>66</v>
      </c>
      <c r="J318">
        <v>807</v>
      </c>
      <c r="K318">
        <v>150</v>
      </c>
      <c r="L318">
        <v>408</v>
      </c>
      <c r="M318">
        <v>552</v>
      </c>
      <c r="N318">
        <v>1017</v>
      </c>
      <c r="O318">
        <v>549</v>
      </c>
      <c r="P318">
        <v>180</v>
      </c>
    </row>
    <row r="319" spans="1:26" x14ac:dyDescent="0.25">
      <c r="A319" t="s">
        <v>74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26" x14ac:dyDescent="0.25">
      <c r="A320" t="s">
        <v>185</v>
      </c>
      <c r="B320">
        <v>246</v>
      </c>
      <c r="C320">
        <v>48</v>
      </c>
      <c r="D320">
        <v>225</v>
      </c>
      <c r="E320">
        <v>258</v>
      </c>
      <c r="F320">
        <v>222</v>
      </c>
      <c r="G320">
        <v>15</v>
      </c>
      <c r="H320">
        <v>69</v>
      </c>
      <c r="I320">
        <v>30</v>
      </c>
      <c r="J320">
        <v>252</v>
      </c>
      <c r="K320">
        <v>159</v>
      </c>
      <c r="L320">
        <v>276</v>
      </c>
      <c r="M320">
        <v>798</v>
      </c>
      <c r="N320">
        <v>1008</v>
      </c>
      <c r="O320">
        <v>504</v>
      </c>
      <c r="P320">
        <v>78</v>
      </c>
    </row>
  </sheetData>
  <autoFilter ref="A1:AA321">
    <sortState ref="A2:AA321">
      <sortCondition ref="A1:A32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2019-11-21T13:16:30Z</dcterms:created>
  <dcterms:modified xsi:type="dcterms:W3CDTF">2019-11-23T13:09:33Z</dcterms:modified>
</cp:coreProperties>
</file>