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engduoliu/Documents/Yoonho/src/"/>
    </mc:Choice>
  </mc:AlternateContent>
  <xr:revisionPtr revIDLastSave="0" documentId="13_ncr:1_{0051806B-857E-2848-A5D6-EE7EB479E593}" xr6:coauthVersionLast="47" xr6:coauthVersionMax="47" xr10:uidLastSave="{00000000-0000-0000-0000-000000000000}"/>
  <bookViews>
    <workbookView xWindow="0" yWindow="500" windowWidth="35840" windowHeight="20120" xr2:uid="{A4911166-4C1C-8540-A4B1-30142B10708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Sheet1!$A$1:$CX$28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4" i="2" l="1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AE63" i="2"/>
  <c r="AS63" i="2"/>
  <c r="P66" i="2"/>
  <c r="P65" i="2"/>
  <c r="P64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AS62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AQ61" i="2"/>
  <c r="AS61" i="2" s="1"/>
  <c r="AO61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AS60" i="2"/>
  <c r="M60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AS59" i="2"/>
  <c r="M59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AS58" i="2"/>
  <c r="M58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AS57" i="2"/>
  <c r="M57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AS56" i="2"/>
  <c r="M56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AS55" i="2"/>
  <c r="M55" i="2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CY31" i="1"/>
  <c r="CY30" i="1"/>
  <c r="CY29" i="1"/>
  <c r="CY28" i="1"/>
  <c r="CY27" i="1"/>
  <c r="CY26" i="1"/>
  <c r="CY25" i="1"/>
  <c r="CY24" i="1"/>
  <c r="CY23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CY5" i="1"/>
  <c r="CY4" i="1"/>
  <c r="CY3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CY2" i="1"/>
  <c r="AS30" i="1" l="1"/>
  <c r="AS31" i="1"/>
  <c r="AS29" i="1"/>
  <c r="AQ29" i="1"/>
  <c r="AO29" i="1"/>
  <c r="AE31" i="1"/>
  <c r="AS11" i="1" l="1"/>
  <c r="AS3" i="1"/>
  <c r="AS4" i="1"/>
  <c r="AS5" i="1"/>
  <c r="AS6" i="1"/>
  <c r="AS7" i="1"/>
  <c r="AS8" i="1"/>
  <c r="AS9" i="1"/>
  <c r="AS10" i="1"/>
  <c r="AS12" i="1"/>
  <c r="AS13" i="1"/>
  <c r="AS14" i="1"/>
  <c r="AS15" i="1"/>
  <c r="AS16" i="1"/>
  <c r="AS17" i="1"/>
  <c r="AS18" i="1"/>
  <c r="AS19" i="1"/>
  <c r="AS20" i="1"/>
  <c r="AS21" i="1"/>
  <c r="AS23" i="1"/>
  <c r="AS24" i="1"/>
  <c r="AS25" i="1"/>
  <c r="AS27" i="1"/>
  <c r="AS2" i="1"/>
  <c r="AS48" i="2"/>
  <c r="AS49" i="2"/>
  <c r="AS50" i="2"/>
  <c r="AS51" i="2"/>
  <c r="AS43" i="2"/>
  <c r="AS44" i="2"/>
  <c r="AS45" i="2"/>
  <c r="AS46" i="2"/>
  <c r="AS47" i="2"/>
  <c r="AS42" i="2"/>
  <c r="AS36" i="2"/>
  <c r="AS37" i="2"/>
  <c r="AS38" i="2"/>
  <c r="AS39" i="2"/>
  <c r="AS31" i="2"/>
  <c r="AS33" i="2"/>
  <c r="AS30" i="2"/>
  <c r="AS24" i="2"/>
  <c r="AS25" i="2"/>
  <c r="AS26" i="2"/>
  <c r="AS27" i="2"/>
  <c r="AS18" i="2"/>
  <c r="AS19" i="2"/>
  <c r="AS20" i="2"/>
  <c r="AS21" i="2"/>
  <c r="AS22" i="2"/>
  <c r="AS23" i="2"/>
  <c r="AS17" i="2"/>
  <c r="AS11" i="2"/>
  <c r="AS12" i="2"/>
  <c r="AS13" i="2"/>
  <c r="AS14" i="2"/>
  <c r="AS4" i="2"/>
  <c r="AS5" i="2"/>
  <c r="AS6" i="2"/>
  <c r="AS7" i="2"/>
  <c r="AS8" i="2"/>
  <c r="AS9" i="2"/>
  <c r="AS10" i="2"/>
  <c r="AS3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O51" i="2"/>
  <c r="O50" i="2"/>
  <c r="O49" i="2"/>
  <c r="O48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O39" i="2"/>
  <c r="O38" i="2"/>
  <c r="O37" i="2"/>
  <c r="O36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O27" i="2"/>
  <c r="O26" i="2"/>
  <c r="O25" i="2"/>
  <c r="O24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O14" i="2"/>
  <c r="O13" i="2"/>
  <c r="O12" i="2"/>
  <c r="O11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</calcChain>
</file>

<file path=xl/sharedStrings.xml><?xml version="1.0" encoding="utf-8"?>
<sst xmlns="http://schemas.openxmlformats.org/spreadsheetml/2006/main" count="914" uniqueCount="233">
  <si>
    <t>No</t>
  </si>
  <si>
    <t>Home ID</t>
  </si>
  <si>
    <t>Household</t>
  </si>
  <si>
    <t>Address</t>
  </si>
  <si>
    <t>Indoor or outdoor</t>
  </si>
  <si>
    <t>UPAS ID</t>
  </si>
  <si>
    <t>Filter ID</t>
  </si>
  <si>
    <t>Flow rate</t>
  </si>
  <si>
    <t>01082025</t>
  </si>
  <si>
    <t>01222025</t>
  </si>
  <si>
    <t>Outdoor</t>
  </si>
  <si>
    <t>Indoor</t>
  </si>
  <si>
    <t>01152025</t>
  </si>
  <si>
    <t>01092025</t>
  </si>
  <si>
    <t>01162025</t>
  </si>
  <si>
    <t>UCLA</t>
  </si>
  <si>
    <t>Sample volume (L)</t>
  </si>
  <si>
    <t>10418 Windtree Dr, Los Angeles, CA 90077</t>
  </si>
  <si>
    <t>3250 Sawtelle Blvd, Los Angeles, CA 90066</t>
  </si>
  <si>
    <t>145 W Del Mar Blvd, Pasadena, CA 91105</t>
  </si>
  <si>
    <t>12735 Hanover St, Los Angeles, CA 90049</t>
  </si>
  <si>
    <t>234 Dimmick Ave, Venice, CA 90291</t>
  </si>
  <si>
    <t>3430 S Sepulveda Blvd, Los Angeles, CA 90034</t>
  </si>
  <si>
    <t>650 Charles E Young Dr S, Los Angeles, CA 90095</t>
  </si>
  <si>
    <t>PM2.5 (µg/m3)</t>
  </si>
  <si>
    <t>BTEX ID</t>
  </si>
  <si>
    <t>Start time</t>
  </si>
  <si>
    <t>End time</t>
  </si>
  <si>
    <t>01232025</t>
  </si>
  <si>
    <t>13878 Sunset Blvd, Pacific Palisades, CA 90272</t>
  </si>
  <si>
    <t>221 25th St, Santa Monica, CA 90402</t>
  </si>
  <si>
    <t>20170 Observation Dr, Topanga, CA 90290</t>
  </si>
  <si>
    <t>Aakila</t>
  </si>
  <si>
    <t>1572 Casa Grande St, Pasadena, CA 91104</t>
  </si>
  <si>
    <t>911 Flanders Rd, La Cañada Flintridge, CA 91011</t>
  </si>
  <si>
    <t>11070 Strathmore Dr, Los Angeles, CA 90024</t>
  </si>
  <si>
    <t xml:space="preserve">347 Baptiste Way, La Canada Flintridge, CA 91011 </t>
  </si>
  <si>
    <t>Jiaqi Ma</t>
  </si>
  <si>
    <t>01242025</t>
  </si>
  <si>
    <t>01312025</t>
  </si>
  <si>
    <t>Jonathan Fielding</t>
  </si>
  <si>
    <t>Muchuan Niu</t>
  </si>
  <si>
    <t>Feng Gao</t>
  </si>
  <si>
    <t>Jing Li</t>
  </si>
  <si>
    <t>Michael Jerrett</t>
  </si>
  <si>
    <t>Yifang Zhu</t>
  </si>
  <si>
    <t>Yifang Zhu (J)</t>
  </si>
  <si>
    <t>Yuan Yao</t>
  </si>
  <si>
    <t>Jiachen Zhang</t>
  </si>
  <si>
    <t>Beate Ritz</t>
  </si>
  <si>
    <t>Miriam Marlier</t>
  </si>
  <si>
    <t xml:space="preserve">Leah Kessler </t>
  </si>
  <si>
    <t>Round</t>
  </si>
  <si>
    <t/>
  </si>
  <si>
    <t>Set up date</t>
  </si>
  <si>
    <t>Pick up date</t>
  </si>
  <si>
    <t>Sample volume (m3)</t>
  </si>
  <si>
    <t>AW92123</t>
  </si>
  <si>
    <t>AW92122</t>
  </si>
  <si>
    <t>AW92124</t>
  </si>
  <si>
    <t>AW92418</t>
  </si>
  <si>
    <t>AW92158</t>
  </si>
  <si>
    <t>AW92402</t>
  </si>
  <si>
    <t>AW92403</t>
  </si>
  <si>
    <t>AW92404</t>
  </si>
  <si>
    <t>AW92412</t>
  </si>
  <si>
    <t>AW92405</t>
  </si>
  <si>
    <t>AW92410</t>
  </si>
  <si>
    <t>AW92408</t>
  </si>
  <si>
    <t>AW92407</t>
  </si>
  <si>
    <t>AW92409</t>
  </si>
  <si>
    <t>AW92411</t>
  </si>
  <si>
    <t>t2430228</t>
  </si>
  <si>
    <t>t2430229</t>
  </si>
  <si>
    <t>t2430230</t>
  </si>
  <si>
    <t>t2430231</t>
  </si>
  <si>
    <t>t2430232</t>
  </si>
  <si>
    <t>t2430233</t>
  </si>
  <si>
    <t>t2430234</t>
  </si>
  <si>
    <t>t2430236</t>
  </si>
  <si>
    <t>t2430235</t>
  </si>
  <si>
    <t>t2430238</t>
  </si>
  <si>
    <t>t2430237</t>
  </si>
  <si>
    <t>Li (ng/m3)</t>
  </si>
  <si>
    <t>Be (ng/m3)</t>
  </si>
  <si>
    <t>B (ng/m3)</t>
  </si>
  <si>
    <t>Na (ng/m3)</t>
  </si>
  <si>
    <t>Mg (ng/m3)</t>
  </si>
  <si>
    <t>Al (ng/m3)</t>
  </si>
  <si>
    <t>P (ng/m3)</t>
  </si>
  <si>
    <t>S (ng/m3)</t>
  </si>
  <si>
    <t>K (ng/m3)</t>
  </si>
  <si>
    <t>Ca (ng/m3)</t>
  </si>
  <si>
    <t>Sc (ng/m3)</t>
  </si>
  <si>
    <t>Ti (ng/m3)</t>
  </si>
  <si>
    <t>V (ng/m3)</t>
  </si>
  <si>
    <t>Cr (ng/m3)</t>
  </si>
  <si>
    <t>Mn (ng/m3)</t>
  </si>
  <si>
    <t>Fe (ng/m3)</t>
  </si>
  <si>
    <t>Co (ng/m3)</t>
  </si>
  <si>
    <t>Ni (ng/m3)</t>
  </si>
  <si>
    <t>Cu (ng/m3)</t>
  </si>
  <si>
    <t>Zn (ng/m3)</t>
  </si>
  <si>
    <t>As (ng/m3)</t>
  </si>
  <si>
    <t>Se (ng/m3)</t>
  </si>
  <si>
    <t>Rb (ng/m3)</t>
  </si>
  <si>
    <t>Sr (ng/m3)</t>
  </si>
  <si>
    <t>Y (ng/m3)</t>
  </si>
  <si>
    <t>Nb (ng/m3)</t>
  </si>
  <si>
    <t>Mo (ng/m3)</t>
  </si>
  <si>
    <t>Ru (ng/m3)</t>
  </si>
  <si>
    <t>Rh (ng/m3)</t>
  </si>
  <si>
    <t>Pd (ng/m3)</t>
  </si>
  <si>
    <t>Ag (ng/m3)</t>
  </si>
  <si>
    <t>Cd (ng/m3)</t>
  </si>
  <si>
    <t>Sn (ng/m3)</t>
  </si>
  <si>
    <t>Sb (ng/m3)</t>
  </si>
  <si>
    <t>Cs (ng/m3)</t>
  </si>
  <si>
    <t>Ba (ng/m3)</t>
  </si>
  <si>
    <t>La (ng/m3)</t>
  </si>
  <si>
    <t>Ce (ng/m3)</t>
  </si>
  <si>
    <t>Pr (ng/m3)</t>
  </si>
  <si>
    <t>Nd (ng/m3)</t>
  </si>
  <si>
    <t>Sm (ng/m3)</t>
  </si>
  <si>
    <t>Eu (ng/m3)</t>
  </si>
  <si>
    <t>Dy (ng/m3)</t>
  </si>
  <si>
    <t>Ho (ng/m3)</t>
  </si>
  <si>
    <t>Yb (ng/m3)</t>
  </si>
  <si>
    <t>Lu (ng/m3)</t>
  </si>
  <si>
    <t>Hf (ng/m3)</t>
  </si>
  <si>
    <t>Ta (ng/m3)</t>
  </si>
  <si>
    <t>W (ng/m3)</t>
  </si>
  <si>
    <t>Pt (ng/m3)</t>
  </si>
  <si>
    <t>Hg (ng/m3)</t>
  </si>
  <si>
    <t>Tl (ng/m3)</t>
  </si>
  <si>
    <t>Pb (ng/m3)</t>
  </si>
  <si>
    <t>Th (ng/m3)</t>
  </si>
  <si>
    <t>U (ng/m3)</t>
  </si>
  <si>
    <t>1,3-Butadiene (ppb)</t>
  </si>
  <si>
    <t>3-Chloropropene (ppb)</t>
  </si>
  <si>
    <t>Ethene, 1,1-dichloro-  (ppb)</t>
  </si>
  <si>
    <t>Ethane, 1,1-dichloro-  (ppb)</t>
  </si>
  <si>
    <t>n-Hexane  (ppb)</t>
  </si>
  <si>
    <t>Chloroform  (ppb)</t>
  </si>
  <si>
    <t>1,2-Dichloroethane  (ppb)</t>
  </si>
  <si>
    <t>Ethane, 1,1,1-trichloro-  (ppb)</t>
  </si>
  <si>
    <t>Carbon Tetrachloride  (ppb)</t>
  </si>
  <si>
    <t>Benzene  (ppb)</t>
  </si>
  <si>
    <t>Heptane  (ppb)</t>
  </si>
  <si>
    <t>Propane, 1,2-dichloro-  (ppb)</t>
  </si>
  <si>
    <t>Trichloroethene  (ppb)</t>
  </si>
  <si>
    <t>Ethane, 1,1,2-trichloro-  (ppb)</t>
  </si>
  <si>
    <t>Toluene  (ppb)</t>
  </si>
  <si>
    <t>Tetrachloroethene  (ppb)</t>
  </si>
  <si>
    <t>Benzene, chloro-  (ppb)</t>
  </si>
  <si>
    <t>Ethylbenzene  (ppb)</t>
  </si>
  <si>
    <t>m,p-Xylene  (ppb)</t>
  </si>
  <si>
    <t>Styrene  (ppb)</t>
  </si>
  <si>
    <t>o-Xylene  (ppb)</t>
  </si>
  <si>
    <t>1,4-Dichlorobenzene  (ppb)</t>
  </si>
  <si>
    <t>PM2.5 mass (mg)</t>
  </si>
  <si>
    <t>Round 1 outdoor</t>
  </si>
  <si>
    <t>Round 1 intdoor</t>
  </si>
  <si>
    <t>Round 2 outdoor</t>
  </si>
  <si>
    <t>Round 2 intdoor</t>
  </si>
  <si>
    <t>Mean</t>
  </si>
  <si>
    <t>SD</t>
  </si>
  <si>
    <t>Min</t>
  </si>
  <si>
    <t>Max</t>
  </si>
  <si>
    <t>BTEX (ppb)</t>
  </si>
  <si>
    <t>BC (µg/m3)</t>
  </si>
  <si>
    <t>AW92983</t>
  </si>
  <si>
    <t>AW92972</t>
  </si>
  <si>
    <t>AW90944</t>
  </si>
  <si>
    <t>Tl (µg/g)</t>
  </si>
  <si>
    <t>Li (µg/g)</t>
  </si>
  <si>
    <t>Be (µg/g)</t>
  </si>
  <si>
    <t>B (µg/g)</t>
  </si>
  <si>
    <t>Na (µg/g)</t>
  </si>
  <si>
    <t>Mg (µg/g)</t>
  </si>
  <si>
    <t>Al (µg/g)</t>
  </si>
  <si>
    <t>P (µg/g)</t>
  </si>
  <si>
    <t>S (µg/g)</t>
  </si>
  <si>
    <t>K (µg/g)</t>
  </si>
  <si>
    <t>Ca (µg/g)</t>
  </si>
  <si>
    <t>Sc (µg/g)</t>
  </si>
  <si>
    <t>Ti (µg/g)</t>
  </si>
  <si>
    <t>V (µg/g)</t>
  </si>
  <si>
    <t>Cr (µg/g)</t>
  </si>
  <si>
    <t>Mn (µg/g)</t>
  </si>
  <si>
    <t>Fe (µg/g)</t>
  </si>
  <si>
    <t>Co (µg/g)</t>
  </si>
  <si>
    <t>Ni (µg/g)</t>
  </si>
  <si>
    <t>Cu (µg/g)</t>
  </si>
  <si>
    <t>Zn (µg/g)</t>
  </si>
  <si>
    <t>As (µg/g)</t>
  </si>
  <si>
    <t>Se (µg/g)</t>
  </si>
  <si>
    <t>Rb (µg/g)</t>
  </si>
  <si>
    <t>Sr (µg/g)</t>
  </si>
  <si>
    <t>Y (µg/g)</t>
  </si>
  <si>
    <t>Nb (µg/g)</t>
  </si>
  <si>
    <t>Mo (µg/g)</t>
  </si>
  <si>
    <t>Ru (µg/g)</t>
  </si>
  <si>
    <t>Rh (µg/g)</t>
  </si>
  <si>
    <t>Pd (µg/g)</t>
  </si>
  <si>
    <t>Ag (µg/g)</t>
  </si>
  <si>
    <t>Cd (µg/g)</t>
  </si>
  <si>
    <t>Sn µg/g)</t>
  </si>
  <si>
    <t>Sb (µg/g)</t>
  </si>
  <si>
    <t>Cs (µg/g)</t>
  </si>
  <si>
    <t>Ba (µg/g)</t>
  </si>
  <si>
    <t>La (µg/g)</t>
  </si>
  <si>
    <t>Ce (µg/g)</t>
  </si>
  <si>
    <t>Pr (µg/g)</t>
  </si>
  <si>
    <t>Nd (µg/g)</t>
  </si>
  <si>
    <t>Sm (µg/g)</t>
  </si>
  <si>
    <t>Eu (µg/g)</t>
  </si>
  <si>
    <t>Dy (µg/g)</t>
  </si>
  <si>
    <t>Ho (µg/g)</t>
  </si>
  <si>
    <t>Yb (µg/g)</t>
  </si>
  <si>
    <t>Lu (µg/g)</t>
  </si>
  <si>
    <t>Hf (µg/g)</t>
  </si>
  <si>
    <t>Ta (µg/g)</t>
  </si>
  <si>
    <t>W (µg/g)</t>
  </si>
  <si>
    <t>Pt (µg/g)</t>
  </si>
  <si>
    <t>Hg (µg/g)</t>
  </si>
  <si>
    <t>Pb (µg/g)</t>
  </si>
  <si>
    <t>Th (µg/g)</t>
  </si>
  <si>
    <t>U (µg/g)</t>
  </si>
  <si>
    <t>Michael</t>
  </si>
  <si>
    <t>Yifang</t>
  </si>
  <si>
    <t>Jiachen</t>
  </si>
  <si>
    <t>911 Flanders Rd, La Canada Flintridge, CA 91011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</si>
</sst>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3" x14ac:knownFonts="1">
    <font>
      <sz val="12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quotePrefix="1" applyFont="1" applyBorder="1" applyAlignment="1">
      <alignment horizontal="left" vertical="top"/>
    </xf>
    <xf numFmtId="20" fontId="1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165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2" fontId="1" fillId="0" borderId="0" xfId="0" applyNumberFormat="1" applyFont="1" applyAlignment="1">
      <alignment horizontal="left" vertical="top"/>
    </xf>
    <xf numFmtId="165" fontId="1" fillId="2" borderId="1" xfId="0" applyNumberFormat="1" applyFont="1" applyFill="1" applyBorder="1" applyAlignment="1">
      <alignment horizontal="left" vertical="top" wrapText="1"/>
    </xf>
    <xf numFmtId="165" fontId="1" fillId="2" borderId="1" xfId="0" applyNumberFormat="1" applyFont="1" applyFill="1" applyBorder="1" applyAlignment="1">
      <alignment horizontal="left" vertical="top"/>
    </xf>
    <xf numFmtId="165" fontId="1" fillId="2" borderId="0" xfId="0" applyNumberFormat="1" applyFont="1" applyFill="1" applyAlignment="1">
      <alignment horizontal="left" vertical="top"/>
    </xf>
    <xf numFmtId="2" fontId="1" fillId="2" borderId="1" xfId="0" applyNumberFormat="1" applyFont="1" applyFill="1" applyBorder="1" applyAlignment="1">
      <alignment horizontal="left" vertical="top" wrapText="1"/>
    </xf>
    <xf numFmtId="2" fontId="1" fillId="2" borderId="1" xfId="0" applyNumberFormat="1" applyFont="1" applyFill="1" applyBorder="1" applyAlignment="1">
      <alignment horizontal="left" vertical="top"/>
    </xf>
    <xf numFmtId="2" fontId="1" fillId="2" borderId="0" xfId="0" applyNumberFormat="1" applyFont="1" applyFill="1" applyAlignment="1">
      <alignment horizontal="left" vertical="top"/>
    </xf>
    <xf numFmtId="165" fontId="0" fillId="2" borderId="0" xfId="0" applyNumberFormat="1" applyFill="1" applyAlignment="1">
      <alignment horizontal="left"/>
    </xf>
    <xf numFmtId="2" fontId="0" fillId="2" borderId="0" xfId="0" applyNumberFormat="1" applyFill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65" fontId="1" fillId="2" borderId="0" xfId="0" applyNumberFormat="1" applyFont="1" applyFill="1" applyAlignment="1">
      <alignment horizontal="left" vertical="center"/>
    </xf>
    <xf numFmtId="2" fontId="1" fillId="2" borderId="0" xfId="0" applyNumberFormat="1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center"/>
    </xf>
    <xf numFmtId="165" fontId="1" fillId="0" borderId="1" xfId="0" applyNumberFormat="1" applyFon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164" fontId="0" fillId="0" borderId="1" xfId="0" applyNumberFormat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0" fontId="1" fillId="0" borderId="2" xfId="0" quotePrefix="1" applyFont="1" applyBorder="1" applyAlignment="1">
      <alignment horizontal="left" vertical="top"/>
    </xf>
    <xf numFmtId="165" fontId="0" fillId="0" borderId="2" xfId="0" applyNumberFormat="1" applyBorder="1" applyAlignment="1">
      <alignment horizontal="left" vertical="top"/>
    </xf>
    <xf numFmtId="165" fontId="1" fillId="2" borderId="2" xfId="0" applyNumberFormat="1" applyFont="1" applyFill="1" applyBorder="1" applyAlignment="1">
      <alignment horizontal="left" vertical="top"/>
    </xf>
    <xf numFmtId="2" fontId="1" fillId="2" borderId="2" xfId="0" applyNumberFormat="1" applyFont="1" applyFill="1" applyBorder="1" applyAlignment="1">
      <alignment horizontal="left" vertical="top"/>
    </xf>
    <xf numFmtId="20" fontId="1" fillId="0" borderId="2" xfId="0" applyNumberFormat="1" applyFont="1" applyBorder="1" applyAlignment="1">
      <alignment horizontal="left" vertical="top"/>
    </xf>
    <xf numFmtId="164" fontId="1" fillId="0" borderId="2" xfId="0" applyNumberFormat="1" applyFont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166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1" fontId="0" fillId="0" borderId="0" xfId="0" applyNumberFormat="1" applyAlignment="1">
      <alignment horizontal="left"/>
    </xf>
    <xf numFmtId="1" fontId="0" fillId="2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5793-F99B-D64E-B6EA-41F43345452F}">
  <dimension ref="A1:FB31"/>
  <sheetViews>
    <sheetView tabSelected="1" zoomScale="150" zoomScaleNormal="150" workbookViewId="0">
      <pane ySplit="1" topLeftCell="A2" activePane="bottomLeft" state="frozen"/>
      <selection activeCell="I1" sqref="I1"/>
      <selection pane="bottomLeft" activeCell="F7" sqref="F7"/>
    </sheetView>
  </sheetViews>
  <sheetFormatPr baseColWidth="10" defaultRowHeight="20" customHeight="1" x14ac:dyDescent="0.2"/>
  <cols>
    <col min="1" max="1" width="5" style="1" customWidth="1"/>
    <col min="2" max="2" width="9.1640625" style="1" customWidth="1"/>
    <col min="3" max="3" width="23.83203125" style="1" customWidth="1"/>
    <col min="4" max="4" width="45.33203125" style="1" customWidth="1"/>
    <col min="5" max="5" width="10.83203125" style="1" customWidth="1"/>
    <col min="6" max="11" width="10.83203125" style="1"/>
    <col min="12" max="13" width="17" style="1" customWidth="1"/>
    <col min="14" max="14" width="10.83203125" style="1"/>
    <col min="15" max="15" width="15.1640625" style="1" customWidth="1"/>
    <col min="16" max="16" width="13.33203125" style="25" customWidth="1"/>
    <col min="17" max="17" width="13.33203125" style="26" customWidth="1"/>
    <col min="18" max="18" width="9.1640625" style="1" customWidth="1"/>
    <col min="19" max="22" width="10.83203125" style="1"/>
    <col min="23" max="45" width="18.6640625" style="1" customWidth="1"/>
    <col min="46" max="78" width="10.83203125" style="1"/>
    <col min="79" max="79" width="10.83203125" style="29"/>
    <col min="80" max="99" width="10.83203125" style="1"/>
    <col min="100" max="100" width="10.83203125" style="29"/>
    <col min="101" max="133" width="10.83203125" style="1"/>
    <col min="134" max="134" width="10.83203125" style="49"/>
    <col min="135" max="154" width="10.83203125" style="1"/>
    <col min="155" max="155" width="10.83203125" style="49"/>
    <col min="156" max="16384" width="10.83203125" style="1"/>
  </cols>
  <sheetData>
    <row r="1" spans="1:157" s="10" customFormat="1" ht="44" customHeigh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52</v>
      </c>
      <c r="F1" s="8" t="s">
        <v>54</v>
      </c>
      <c r="G1" s="8" t="s">
        <v>55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16</v>
      </c>
      <c r="M1" s="8" t="s">
        <v>56</v>
      </c>
      <c r="N1" s="6" t="s">
        <v>6</v>
      </c>
      <c r="O1" s="8" t="s">
        <v>160</v>
      </c>
      <c r="P1" s="15" t="s">
        <v>24</v>
      </c>
      <c r="Q1" s="18" t="s">
        <v>170</v>
      </c>
      <c r="R1" s="8" t="s">
        <v>1</v>
      </c>
      <c r="S1" s="8" t="s">
        <v>4</v>
      </c>
      <c r="T1" s="8" t="s">
        <v>25</v>
      </c>
      <c r="U1" s="8" t="s">
        <v>26</v>
      </c>
      <c r="V1" s="8" t="s">
        <v>27</v>
      </c>
      <c r="W1" s="8" t="s">
        <v>138</v>
      </c>
      <c r="X1" s="8" t="s">
        <v>139</v>
      </c>
      <c r="Y1" s="8" t="s">
        <v>140</v>
      </c>
      <c r="Z1" s="8" t="s">
        <v>141</v>
      </c>
      <c r="AA1" s="8" t="s">
        <v>142</v>
      </c>
      <c r="AB1" s="8" t="s">
        <v>143</v>
      </c>
      <c r="AC1" s="8" t="s">
        <v>144</v>
      </c>
      <c r="AD1" s="8" t="s">
        <v>145</v>
      </c>
      <c r="AE1" s="8" t="s">
        <v>146</v>
      </c>
      <c r="AF1" s="8" t="s">
        <v>147</v>
      </c>
      <c r="AG1" s="8" t="s">
        <v>148</v>
      </c>
      <c r="AH1" s="8" t="s">
        <v>149</v>
      </c>
      <c r="AI1" s="8" t="s">
        <v>150</v>
      </c>
      <c r="AJ1" s="8" t="s">
        <v>151</v>
      </c>
      <c r="AK1" s="8" t="s">
        <v>152</v>
      </c>
      <c r="AL1" s="8" t="s">
        <v>153</v>
      </c>
      <c r="AM1" s="8" t="s">
        <v>154</v>
      </c>
      <c r="AN1" s="8" t="s">
        <v>155</v>
      </c>
      <c r="AO1" s="8" t="s">
        <v>156</v>
      </c>
      <c r="AP1" s="8" t="s">
        <v>157</v>
      </c>
      <c r="AQ1" s="8" t="s">
        <v>158</v>
      </c>
      <c r="AR1" s="8" t="s">
        <v>159</v>
      </c>
      <c r="AS1" s="8" t="s">
        <v>169</v>
      </c>
      <c r="AT1" s="8" t="s">
        <v>6</v>
      </c>
      <c r="AU1" s="6" t="s">
        <v>6</v>
      </c>
      <c r="AV1" s="8" t="s">
        <v>83</v>
      </c>
      <c r="AW1" s="8" t="s">
        <v>84</v>
      </c>
      <c r="AX1" s="8" t="s">
        <v>85</v>
      </c>
      <c r="AY1" s="8" t="s">
        <v>86</v>
      </c>
      <c r="AZ1" s="8" t="s">
        <v>87</v>
      </c>
      <c r="BA1" s="8" t="s">
        <v>88</v>
      </c>
      <c r="BB1" s="8" t="s">
        <v>89</v>
      </c>
      <c r="BC1" s="8" t="s">
        <v>90</v>
      </c>
      <c r="BD1" s="8" t="s">
        <v>91</v>
      </c>
      <c r="BE1" s="8" t="s">
        <v>92</v>
      </c>
      <c r="BF1" s="8" t="s">
        <v>93</v>
      </c>
      <c r="BG1" s="8" t="s">
        <v>94</v>
      </c>
      <c r="BH1" s="8" t="s">
        <v>95</v>
      </c>
      <c r="BI1" s="8" t="s">
        <v>96</v>
      </c>
      <c r="BJ1" s="8" t="s">
        <v>97</v>
      </c>
      <c r="BK1" s="8" t="s">
        <v>98</v>
      </c>
      <c r="BL1" s="8" t="s">
        <v>99</v>
      </c>
      <c r="BM1" s="8" t="s">
        <v>100</v>
      </c>
      <c r="BN1" s="8" t="s">
        <v>101</v>
      </c>
      <c r="BO1" s="8" t="s">
        <v>102</v>
      </c>
      <c r="BP1" s="8" t="s">
        <v>103</v>
      </c>
      <c r="BQ1" s="8" t="s">
        <v>104</v>
      </c>
      <c r="BR1" s="8" t="s">
        <v>105</v>
      </c>
      <c r="BS1" s="8" t="s">
        <v>106</v>
      </c>
      <c r="BT1" s="8" t="s">
        <v>107</v>
      </c>
      <c r="BU1" s="8" t="s">
        <v>108</v>
      </c>
      <c r="BV1" s="8" t="s">
        <v>109</v>
      </c>
      <c r="BW1" s="8" t="s">
        <v>110</v>
      </c>
      <c r="BX1" s="8" t="s">
        <v>111</v>
      </c>
      <c r="BY1" s="8" t="s">
        <v>112</v>
      </c>
      <c r="BZ1" s="8" t="s">
        <v>113</v>
      </c>
      <c r="CA1" s="27" t="s">
        <v>114</v>
      </c>
      <c r="CB1" s="8" t="s">
        <v>115</v>
      </c>
      <c r="CC1" s="8" t="s">
        <v>116</v>
      </c>
      <c r="CD1" s="8" t="s">
        <v>117</v>
      </c>
      <c r="CE1" s="8" t="s">
        <v>118</v>
      </c>
      <c r="CF1" s="8" t="s">
        <v>119</v>
      </c>
      <c r="CG1" s="8" t="s">
        <v>120</v>
      </c>
      <c r="CH1" s="8" t="s">
        <v>121</v>
      </c>
      <c r="CI1" s="8" t="s">
        <v>122</v>
      </c>
      <c r="CJ1" s="8" t="s">
        <v>123</v>
      </c>
      <c r="CK1" s="8" t="s">
        <v>124</v>
      </c>
      <c r="CL1" s="8" t="s">
        <v>125</v>
      </c>
      <c r="CM1" s="8" t="s">
        <v>126</v>
      </c>
      <c r="CN1" s="8" t="s">
        <v>127</v>
      </c>
      <c r="CO1" s="8" t="s">
        <v>128</v>
      </c>
      <c r="CP1" s="8" t="s">
        <v>129</v>
      </c>
      <c r="CQ1" s="8" t="s">
        <v>130</v>
      </c>
      <c r="CR1" s="8" t="s">
        <v>131</v>
      </c>
      <c r="CS1" s="8" t="s">
        <v>132</v>
      </c>
      <c r="CT1" s="8" t="s">
        <v>133</v>
      </c>
      <c r="CU1" s="8" t="s">
        <v>134</v>
      </c>
      <c r="CV1" s="27" t="s">
        <v>135</v>
      </c>
      <c r="CW1" s="8" t="s">
        <v>136</v>
      </c>
      <c r="CX1" s="43" t="s">
        <v>137</v>
      </c>
      <c r="CY1" s="8" t="s">
        <v>175</v>
      </c>
      <c r="CZ1" s="8" t="s">
        <v>176</v>
      </c>
      <c r="DA1" s="8" t="s">
        <v>177</v>
      </c>
      <c r="DB1" s="8" t="s">
        <v>178</v>
      </c>
      <c r="DC1" s="8" t="s">
        <v>179</v>
      </c>
      <c r="DD1" s="8" t="s">
        <v>180</v>
      </c>
      <c r="DE1" s="8" t="s">
        <v>181</v>
      </c>
      <c r="DF1" s="8" t="s">
        <v>182</v>
      </c>
      <c r="DG1" s="8" t="s">
        <v>183</v>
      </c>
      <c r="DH1" s="8" t="s">
        <v>184</v>
      </c>
      <c r="DI1" s="8" t="s">
        <v>185</v>
      </c>
      <c r="DJ1" s="8" t="s">
        <v>186</v>
      </c>
      <c r="DK1" s="8" t="s">
        <v>187</v>
      </c>
      <c r="DL1" s="8" t="s">
        <v>188</v>
      </c>
      <c r="DM1" s="8" t="s">
        <v>189</v>
      </c>
      <c r="DN1" s="8" t="s">
        <v>190</v>
      </c>
      <c r="DO1" s="8" t="s">
        <v>191</v>
      </c>
      <c r="DP1" s="8" t="s">
        <v>192</v>
      </c>
      <c r="DQ1" s="8" t="s">
        <v>193</v>
      </c>
      <c r="DR1" s="8" t="s">
        <v>194</v>
      </c>
      <c r="DS1" s="8" t="s">
        <v>195</v>
      </c>
      <c r="DT1" s="8" t="s">
        <v>196</v>
      </c>
      <c r="DU1" s="8" t="s">
        <v>197</v>
      </c>
      <c r="DV1" s="8" t="s">
        <v>198</v>
      </c>
      <c r="DW1" s="8" t="s">
        <v>199</v>
      </c>
      <c r="DX1" s="8" t="s">
        <v>200</v>
      </c>
      <c r="DY1" s="8" t="s">
        <v>201</v>
      </c>
      <c r="DZ1" s="8" t="s">
        <v>202</v>
      </c>
      <c r="EA1" s="8" t="s">
        <v>203</v>
      </c>
      <c r="EB1" s="8" t="s">
        <v>204</v>
      </c>
      <c r="EC1" s="8" t="s">
        <v>205</v>
      </c>
      <c r="ED1" s="47" t="s">
        <v>206</v>
      </c>
      <c r="EE1" s="8" t="s">
        <v>207</v>
      </c>
      <c r="EF1" s="8" t="s">
        <v>208</v>
      </c>
      <c r="EG1" s="8" t="s">
        <v>209</v>
      </c>
      <c r="EH1" s="8" t="s">
        <v>210</v>
      </c>
      <c r="EI1" s="8" t="s">
        <v>211</v>
      </c>
      <c r="EJ1" s="8" t="s">
        <v>212</v>
      </c>
      <c r="EK1" s="8" t="s">
        <v>213</v>
      </c>
      <c r="EL1" s="8" t="s">
        <v>214</v>
      </c>
      <c r="EM1" s="8" t="s">
        <v>215</v>
      </c>
      <c r="EN1" s="8" t="s">
        <v>216</v>
      </c>
      <c r="EO1" s="8" t="s">
        <v>217</v>
      </c>
      <c r="EP1" s="8" t="s">
        <v>218</v>
      </c>
      <c r="EQ1" s="8" t="s">
        <v>219</v>
      </c>
      <c r="ER1" s="8" t="s">
        <v>220</v>
      </c>
      <c r="ES1" s="8" t="s">
        <v>221</v>
      </c>
      <c r="ET1" s="8" t="s">
        <v>222</v>
      </c>
      <c r="EU1" s="8" t="s">
        <v>223</v>
      </c>
      <c r="EV1" s="8" t="s">
        <v>224</v>
      </c>
      <c r="EW1" s="8" t="s">
        <v>225</v>
      </c>
      <c r="EX1" s="8" t="s">
        <v>174</v>
      </c>
      <c r="EY1" s="47" t="s">
        <v>226</v>
      </c>
      <c r="EZ1" s="8" t="s">
        <v>227</v>
      </c>
      <c r="FA1" s="8" t="s">
        <v>228</v>
      </c>
    </row>
    <row r="2" spans="1:157" ht="20" customHeight="1" x14ac:dyDescent="0.2">
      <c r="A2" s="2">
        <v>1</v>
      </c>
      <c r="B2" s="2">
        <v>1</v>
      </c>
      <c r="C2" s="2" t="s">
        <v>42</v>
      </c>
      <c r="D2" s="2" t="s">
        <v>35</v>
      </c>
      <c r="E2" s="2">
        <v>1</v>
      </c>
      <c r="F2" s="3" t="s">
        <v>8</v>
      </c>
      <c r="G2" s="3" t="s">
        <v>9</v>
      </c>
      <c r="H2" s="2" t="s">
        <v>10</v>
      </c>
      <c r="I2" s="2">
        <v>333</v>
      </c>
      <c r="J2" s="2">
        <v>92123</v>
      </c>
      <c r="K2" s="2">
        <v>1</v>
      </c>
      <c r="L2" s="2">
        <v>7685.47</v>
      </c>
      <c r="M2" s="2">
        <f>L2/1000</f>
        <v>7.6854700000000005</v>
      </c>
      <c r="N2" s="7" t="s">
        <v>57</v>
      </c>
      <c r="O2" s="2">
        <v>0.1545000000000023</v>
      </c>
      <c r="P2" s="16">
        <v>20.102869440646089</v>
      </c>
      <c r="Q2" s="19">
        <v>0.4685464909758284</v>
      </c>
      <c r="R2" s="2">
        <v>1</v>
      </c>
      <c r="S2" s="2" t="s">
        <v>10</v>
      </c>
      <c r="T2" s="2">
        <v>870605</v>
      </c>
      <c r="U2" s="4">
        <v>0.69444444444444442</v>
      </c>
      <c r="V2" s="4">
        <v>0.39930555555555558</v>
      </c>
      <c r="W2" s="5">
        <v>9.070340521085428E-5</v>
      </c>
      <c r="X2" s="5">
        <v>9.7817397776411475E-5</v>
      </c>
      <c r="Y2" s="5">
        <v>8.7520829589420829E-5</v>
      </c>
      <c r="Z2" s="5">
        <v>8.7520829589420829E-5</v>
      </c>
      <c r="AA2" s="5">
        <v>3.2454834246068091E-2</v>
      </c>
      <c r="AB2" s="5">
        <v>4.489818557937288E-3</v>
      </c>
      <c r="AC2" s="5">
        <v>8.7520829589420829E-5</v>
      </c>
      <c r="AD2" s="5">
        <v>8.8924907069464981E-5</v>
      </c>
      <c r="AE2" s="5">
        <v>2.0786197027487444E-4</v>
      </c>
      <c r="AF2" s="5">
        <v>0.1600644358647603</v>
      </c>
      <c r="AG2" s="5">
        <v>1.0614228269355292E-4</v>
      </c>
      <c r="AH2" s="5">
        <v>9.5936293973018967E-5</v>
      </c>
      <c r="AI2" s="5">
        <v>9.9773745731939709E-5</v>
      </c>
      <c r="AJ2" s="5">
        <v>1.0180994462442828E-4</v>
      </c>
      <c r="AK2" s="5">
        <v>0.10489456451832939</v>
      </c>
      <c r="AL2" s="5">
        <v>1.0393098513743722E-4</v>
      </c>
      <c r="AM2" s="5">
        <v>9.7817397776411475E-5</v>
      </c>
      <c r="AN2" s="5">
        <v>1.3711679756777295E-2</v>
      </c>
      <c r="AO2" s="5">
        <v>2.5757261982132823E-2</v>
      </c>
      <c r="AP2" s="5">
        <v>9.9773745731939709E-5</v>
      </c>
      <c r="AQ2" s="5">
        <v>8.1269208314515128E-3</v>
      </c>
      <c r="AR2" s="5">
        <v>1.1085971747993301E-4</v>
      </c>
      <c r="AS2" s="5">
        <f>AF2+AK2+AN2+AO2+AQ2</f>
        <v>0.31255486295345125</v>
      </c>
      <c r="AT2" s="2">
        <v>92123</v>
      </c>
      <c r="AU2" s="7" t="s">
        <v>57</v>
      </c>
      <c r="AV2" s="2">
        <v>0.83404137938213274</v>
      </c>
      <c r="AW2" s="2">
        <v>-6.4277135946142518E-3</v>
      </c>
      <c r="AX2" s="2">
        <v>5.8421931254692288</v>
      </c>
      <c r="AY2" s="2">
        <v>199.07695950930781</v>
      </c>
      <c r="AZ2" s="2">
        <v>225.10009147130884</v>
      </c>
      <c r="BA2" s="2">
        <v>129.20485019133508</v>
      </c>
      <c r="BB2" s="2">
        <v>76.768239287903015</v>
      </c>
      <c r="BC2" s="2">
        <v>616.74822749942416</v>
      </c>
      <c r="BD2" s="2">
        <v>402.0573888129158</v>
      </c>
      <c r="BE2" s="2">
        <v>975.86744857503834</v>
      </c>
      <c r="BF2" s="2">
        <v>4.5020018294261764E-3</v>
      </c>
      <c r="BG2" s="2">
        <v>18.08607671359071</v>
      </c>
      <c r="BH2" s="2">
        <v>0.41767126799011639</v>
      </c>
      <c r="BI2" s="2">
        <v>1.4052491259480553</v>
      </c>
      <c r="BJ2" s="2">
        <v>12.673265265494498</v>
      </c>
      <c r="BK2" s="2">
        <v>234.20818765800919</v>
      </c>
      <c r="BL2" s="2">
        <v>0.15093416537960591</v>
      </c>
      <c r="BM2" s="2">
        <v>0.6596863952367259</v>
      </c>
      <c r="BN2" s="2">
        <v>19.257117651880755</v>
      </c>
      <c r="BO2" s="2">
        <v>77.288701927143038</v>
      </c>
      <c r="BP2" s="2">
        <v>0.82623443979353239</v>
      </c>
      <c r="BQ2" s="2">
        <v>0.11541259025147453</v>
      </c>
      <c r="BR2" s="2">
        <v>0.69872109317972741</v>
      </c>
      <c r="BS2" s="2">
        <v>11.840525042710464</v>
      </c>
      <c r="BT2" s="2">
        <v>8.639679811384339E-2</v>
      </c>
      <c r="BU2" s="2">
        <v>1.8736655012640734E-2</v>
      </c>
      <c r="BV2" s="2">
        <v>0.3330960891136131</v>
      </c>
      <c r="BW2" s="2">
        <v>2.3681050085420929E-4</v>
      </c>
      <c r="BX2" s="2">
        <v>1.0396241218819408E-3</v>
      </c>
      <c r="BY2" s="2">
        <v>2.0428158590170803E-2</v>
      </c>
      <c r="BZ2" s="2">
        <v>0.25502669322761001</v>
      </c>
      <c r="CA2" s="28">
        <v>1.9907695950930782</v>
      </c>
      <c r="CB2" s="2">
        <v>5.5819618058492191</v>
      </c>
      <c r="CC2" s="2">
        <v>3.5391459468321389</v>
      </c>
      <c r="CD2" s="2">
        <v>7.5076735710372947E-2</v>
      </c>
      <c r="CE2" s="2">
        <v>20.167927270550791</v>
      </c>
      <c r="CF2" s="2">
        <v>0.21859430848080857</v>
      </c>
      <c r="CG2" s="2">
        <v>0.28885676477821137</v>
      </c>
      <c r="CH2" s="2">
        <v>2.3290703105990913E-2</v>
      </c>
      <c r="CI2" s="2">
        <v>0.10448287482743411</v>
      </c>
      <c r="CJ2" s="2">
        <v>1.6264457476250639E-2</v>
      </c>
      <c r="CK2" s="2">
        <v>1.1814501910748464E-2</v>
      </c>
      <c r="CL2" s="2">
        <v>1.3922375599670547E-2</v>
      </c>
      <c r="CM2" s="2">
        <v>1.6784920115490659E-3</v>
      </c>
      <c r="CN2" s="2">
        <v>6.0764013131272381E-3</v>
      </c>
      <c r="CO2" s="2">
        <v>-5.1135454305332006E-5</v>
      </c>
      <c r="CP2" s="2">
        <v>-9.6285588259403788E-4</v>
      </c>
      <c r="CQ2" s="2">
        <v>-7.1563612895502804E-3</v>
      </c>
      <c r="CR2" s="2">
        <v>8.0151246442963148E-2</v>
      </c>
      <c r="CS2" s="2">
        <v>1.0122998333218396E-3</v>
      </c>
      <c r="CT2" s="2">
        <v>-2.8235098178771109E-2</v>
      </c>
      <c r="CU2" s="2">
        <v>5.1655916944572028E-2</v>
      </c>
      <c r="CV2" s="28">
        <v>40.075623221481571</v>
      </c>
      <c r="CW2" s="2">
        <v>-1.2139791060273476E-2</v>
      </c>
      <c r="CX2" s="44">
        <v>1.5613879177200612E-2</v>
      </c>
      <c r="CY2" s="42">
        <f>AV2/$P$2</f>
        <v>4.148867313915796E-2</v>
      </c>
      <c r="CZ2" s="42">
        <f t="shared" ref="CZ2:FA2" si="0">AW2/$P$2</f>
        <v>-3.1974110032361981E-4</v>
      </c>
      <c r="DA2" s="42">
        <f t="shared" si="0"/>
        <v>0.29061488673138725</v>
      </c>
      <c r="DB2" s="42">
        <f t="shared" si="0"/>
        <v>9.902912621359075</v>
      </c>
      <c r="DC2" s="42">
        <f t="shared" si="0"/>
        <v>11.197411003236079</v>
      </c>
      <c r="DD2" s="42">
        <f t="shared" si="0"/>
        <v>6.4271844660193223</v>
      </c>
      <c r="DE2" s="42">
        <f t="shared" si="0"/>
        <v>3.8187702265371599</v>
      </c>
      <c r="DF2" s="42">
        <f t="shared" si="0"/>
        <v>30.679611650484976</v>
      </c>
      <c r="DG2" s="42">
        <f t="shared" si="0"/>
        <v>19.999999999999702</v>
      </c>
      <c r="DH2" s="42">
        <f t="shared" si="0"/>
        <v>48.543689320387628</v>
      </c>
      <c r="DI2" s="42">
        <f t="shared" si="0"/>
        <v>2.2394822006472156E-4</v>
      </c>
      <c r="DJ2" s="42">
        <f t="shared" si="0"/>
        <v>0.89967637540451739</v>
      </c>
      <c r="DK2" s="42">
        <f t="shared" si="0"/>
        <v>2.0776699029125902E-2</v>
      </c>
      <c r="DL2" s="42">
        <f t="shared" si="0"/>
        <v>6.9902912621358185E-2</v>
      </c>
      <c r="DM2" s="42">
        <f t="shared" si="0"/>
        <v>0.63042071197410066</v>
      </c>
      <c r="DN2" s="42">
        <f t="shared" si="0"/>
        <v>11.65048543689303</v>
      </c>
      <c r="DO2" s="42">
        <f t="shared" si="0"/>
        <v>7.5080906148866184E-3</v>
      </c>
      <c r="DP2" s="42">
        <f t="shared" si="0"/>
        <v>3.2815533980582033E-2</v>
      </c>
      <c r="DQ2" s="42">
        <f t="shared" si="0"/>
        <v>0.95792880258898239</v>
      </c>
      <c r="DR2" s="42">
        <f t="shared" si="0"/>
        <v>3.8446601941747001</v>
      </c>
      <c r="DS2" s="42">
        <f t="shared" si="0"/>
        <v>4.1100323624594856E-2</v>
      </c>
      <c r="DT2" s="42">
        <f t="shared" si="0"/>
        <v>5.7411003236245099E-3</v>
      </c>
      <c r="DU2" s="42">
        <f t="shared" si="0"/>
        <v>3.4757281553397537E-2</v>
      </c>
      <c r="DV2" s="42">
        <f t="shared" si="0"/>
        <v>0.58899676375403653</v>
      </c>
      <c r="DW2" s="42">
        <f t="shared" si="0"/>
        <v>4.2977346278316514E-3</v>
      </c>
      <c r="DX2" s="42">
        <f t="shared" si="0"/>
        <v>9.3203883495144235E-4</v>
      </c>
      <c r="DY2" s="42">
        <f t="shared" si="0"/>
        <v>1.6569579288025646E-2</v>
      </c>
      <c r="DZ2" s="42">
        <f t="shared" si="0"/>
        <v>1.1779935275080731E-5</v>
      </c>
      <c r="EA2" s="42">
        <f t="shared" si="0"/>
        <v>5.1715210355986287E-5</v>
      </c>
      <c r="EB2" s="42">
        <f t="shared" si="0"/>
        <v>1.0161812297734478E-3</v>
      </c>
      <c r="EC2" s="42">
        <f t="shared" si="0"/>
        <v>1.2686084142394633E-2</v>
      </c>
      <c r="ED2" s="48">
        <f t="shared" si="0"/>
        <v>9.9029126213590765E-2</v>
      </c>
      <c r="EE2" s="42">
        <f t="shared" si="0"/>
        <v>0.27766990291261723</v>
      </c>
      <c r="EF2" s="42">
        <f t="shared" si="0"/>
        <v>0.17605177993527246</v>
      </c>
      <c r="EG2" s="42">
        <f t="shared" si="0"/>
        <v>3.7346278317151546E-3</v>
      </c>
      <c r="EH2" s="42">
        <f t="shared" si="0"/>
        <v>1.0032362459546775</v>
      </c>
      <c r="EI2" s="42">
        <f t="shared" si="0"/>
        <v>1.0873786407766829E-2</v>
      </c>
      <c r="EJ2" s="42">
        <f t="shared" si="0"/>
        <v>1.4368932038834738E-2</v>
      </c>
      <c r="EK2" s="42">
        <f t="shared" si="0"/>
        <v>1.1585760517799179E-3</v>
      </c>
      <c r="EL2" s="42">
        <f t="shared" si="0"/>
        <v>5.197411003236169E-3</v>
      </c>
      <c r="EM2" s="42">
        <f t="shared" si="0"/>
        <v>8.0906148867312716E-4</v>
      </c>
      <c r="EN2" s="42">
        <f t="shared" si="0"/>
        <v>5.8770226537215953E-4</v>
      </c>
      <c r="EO2" s="42">
        <f t="shared" si="0"/>
        <v>6.9255663430419683E-4</v>
      </c>
      <c r="EP2" s="42">
        <f t="shared" si="0"/>
        <v>8.3495145631066721E-5</v>
      </c>
      <c r="EQ2" s="42">
        <f t="shared" si="0"/>
        <v>3.0226537216828026E-4</v>
      </c>
      <c r="ER2" s="42">
        <f t="shared" si="0"/>
        <v>-2.5436893203883114E-6</v>
      </c>
      <c r="ES2" s="42">
        <f t="shared" si="0"/>
        <v>-4.7896440129449132E-5</v>
      </c>
      <c r="ET2" s="42">
        <f t="shared" si="0"/>
        <v>-3.5598705501617591E-4</v>
      </c>
      <c r="EU2" s="42">
        <f t="shared" si="0"/>
        <v>3.9870550161811708E-3</v>
      </c>
      <c r="EV2" s="42">
        <f t="shared" si="0"/>
        <v>5.0355987055015428E-5</v>
      </c>
      <c r="EW2" s="42">
        <f t="shared" si="0"/>
        <v>-1.4045307443365487E-3</v>
      </c>
      <c r="EX2" s="42">
        <f t="shared" si="0"/>
        <v>2.5695792880258517E-3</v>
      </c>
      <c r="EY2" s="48">
        <f t="shared" si="0"/>
        <v>1.993527508090585</v>
      </c>
      <c r="EZ2" s="42">
        <f t="shared" si="0"/>
        <v>-6.0388349514562203E-4</v>
      </c>
      <c r="FA2" s="42">
        <f t="shared" si="0"/>
        <v>7.7669902912620205E-4</v>
      </c>
    </row>
    <row r="3" spans="1:157" ht="20" customHeight="1" x14ac:dyDescent="0.2">
      <c r="A3" s="2">
        <v>2</v>
      </c>
      <c r="B3" s="2">
        <v>1</v>
      </c>
      <c r="C3" s="2" t="s">
        <v>42</v>
      </c>
      <c r="D3" s="2" t="s">
        <v>35</v>
      </c>
      <c r="E3" s="2">
        <v>1</v>
      </c>
      <c r="F3" s="3" t="s">
        <v>8</v>
      </c>
      <c r="G3" s="3" t="s">
        <v>9</v>
      </c>
      <c r="H3" s="2" t="s">
        <v>11</v>
      </c>
      <c r="I3" s="2">
        <v>308</v>
      </c>
      <c r="J3" s="2">
        <v>92122</v>
      </c>
      <c r="K3" s="2">
        <v>2</v>
      </c>
      <c r="L3" s="2">
        <v>11347.66</v>
      </c>
      <c r="M3" s="2">
        <f t="shared" ref="M3:M28" si="1">L3/1000</f>
        <v>11.347659999999999</v>
      </c>
      <c r="N3" s="7" t="s">
        <v>58</v>
      </c>
      <c r="O3" s="2">
        <v>8.4499999999994913E-2</v>
      </c>
      <c r="P3" s="16">
        <v>7.4464691398927103</v>
      </c>
      <c r="Q3" s="19">
        <v>0.35029248320799178</v>
      </c>
      <c r="R3" s="2">
        <v>1</v>
      </c>
      <c r="S3" s="2" t="s">
        <v>11</v>
      </c>
      <c r="T3" s="2">
        <v>870610</v>
      </c>
      <c r="U3" s="4">
        <v>0.69444444444444442</v>
      </c>
      <c r="V3" s="4">
        <v>0.39930555555555558</v>
      </c>
      <c r="W3" s="5">
        <v>9.070340521085428E-5</v>
      </c>
      <c r="X3" s="5">
        <v>9.7817397776411475E-5</v>
      </c>
      <c r="Y3" s="5">
        <v>8.7520829589420829E-5</v>
      </c>
      <c r="Z3" s="5">
        <v>8.7520829589420829E-5</v>
      </c>
      <c r="AA3" s="5">
        <v>6.1678977217360799E-2</v>
      </c>
      <c r="AB3" s="5">
        <v>4.489818557937288E-3</v>
      </c>
      <c r="AC3" s="5">
        <v>8.7520829589420829E-5</v>
      </c>
      <c r="AD3" s="5">
        <v>8.8924907069464981E-5</v>
      </c>
      <c r="AE3" s="5">
        <v>2.0786197027487444E-4</v>
      </c>
      <c r="AF3" s="5">
        <v>0.17907460417698684</v>
      </c>
      <c r="AG3" s="5">
        <v>1.0614228269355292E-4</v>
      </c>
      <c r="AH3" s="5">
        <v>9.5936293973018967E-5</v>
      </c>
      <c r="AI3" s="5">
        <v>9.9773745731939709E-5</v>
      </c>
      <c r="AJ3" s="5">
        <v>1.0180994462442828E-4</v>
      </c>
      <c r="AK3" s="5">
        <v>0.21047406988754847</v>
      </c>
      <c r="AL3" s="5">
        <v>1.0393098513743722E-4</v>
      </c>
      <c r="AM3" s="5">
        <v>9.7817397776411475E-5</v>
      </c>
      <c r="AN3" s="5">
        <v>1.9096506978332466E-2</v>
      </c>
      <c r="AO3" s="5">
        <v>3.3817538912327465E-2</v>
      </c>
      <c r="AP3" s="5">
        <v>9.9773745731939709E-5</v>
      </c>
      <c r="AQ3" s="5">
        <v>1.5303863143168721E-2</v>
      </c>
      <c r="AR3" s="5">
        <v>0.1286457787912057</v>
      </c>
      <c r="AS3" s="5">
        <f t="shared" ref="AS3:AS27" si="2">AF3+AK3+AN3+AO3+AQ3</f>
        <v>0.45776658309836399</v>
      </c>
      <c r="AT3" s="2">
        <v>92122</v>
      </c>
      <c r="AU3" s="7" t="s">
        <v>58</v>
      </c>
      <c r="AV3" s="2">
        <v>0.28375894237226001</v>
      </c>
      <c r="AW3" s="2">
        <v>-4.2211345775252348E-3</v>
      </c>
      <c r="AX3" s="2">
        <v>2.4850938431359419</v>
      </c>
      <c r="AY3" s="2">
        <v>73.495328552318284</v>
      </c>
      <c r="AZ3" s="2">
        <v>17.62477902933292</v>
      </c>
      <c r="BA3" s="2">
        <v>11.984849739946386</v>
      </c>
      <c r="BB3" s="2">
        <v>5.2609965402558769</v>
      </c>
      <c r="BC3" s="2">
        <v>206.20991464319516</v>
      </c>
      <c r="BD3" s="2">
        <v>105.74867417599752</v>
      </c>
      <c r="BE3" s="2">
        <v>55.694301732692033</v>
      </c>
      <c r="BF3" s="2">
        <v>-1.0751115207893082E-2</v>
      </c>
      <c r="BG3" s="2">
        <v>1.8329770190506238</v>
      </c>
      <c r="BH3" s="2">
        <v>5.3138708773438757E-2</v>
      </c>
      <c r="BI3" s="2">
        <v>0.5393182382975874</v>
      </c>
      <c r="BJ3" s="2">
        <v>0.7939962952714481</v>
      </c>
      <c r="BK3" s="2">
        <v>25.467805697386069</v>
      </c>
      <c r="BL3" s="2">
        <v>1.1632354159359728E-2</v>
      </c>
      <c r="BM3" s="2">
        <v>0.15157309965226312</v>
      </c>
      <c r="BN3" s="2">
        <v>7.1909098439678312</v>
      </c>
      <c r="BO3" s="2">
        <v>30.843363301332612</v>
      </c>
      <c r="BP3" s="2">
        <v>0.33134584575145887</v>
      </c>
      <c r="BQ3" s="2">
        <v>0.25996549068266062</v>
      </c>
      <c r="BR3" s="2">
        <v>0.21061610940052841</v>
      </c>
      <c r="BS3" s="2">
        <v>0.63801700086185176</v>
      </c>
      <c r="BT3" s="2">
        <v>5.0847487499625478E-3</v>
      </c>
      <c r="BU3" s="2">
        <v>-1.321858427199969E-2</v>
      </c>
      <c r="BV3" s="2">
        <v>7.0499116117331687E-2</v>
      </c>
      <c r="BW3" s="2">
        <v>2.255971715754614E-4</v>
      </c>
      <c r="BX3" s="2">
        <v>-6.5564177989118472E-4</v>
      </c>
      <c r="BY3" s="2">
        <v>1.4452318804052996E-3</v>
      </c>
      <c r="BZ3" s="2">
        <v>0.13482955957439685</v>
      </c>
      <c r="CA3" s="28">
        <v>0.87947647356371272</v>
      </c>
      <c r="CB3" s="2">
        <v>2.0004124198292863</v>
      </c>
      <c r="CC3" s="2">
        <v>1.1984849739946386</v>
      </c>
      <c r="CD3" s="2">
        <v>3.1019611091625938E-2</v>
      </c>
      <c r="CE3" s="2">
        <v>2.2824088842986132</v>
      </c>
      <c r="CF3" s="2">
        <v>1.7889150714772914E-2</v>
      </c>
      <c r="CG3" s="2">
        <v>2.2647841052692803E-2</v>
      </c>
      <c r="CH3" s="2">
        <v>-2.3176584423572791E-3</v>
      </c>
      <c r="CI3" s="2">
        <v>3.771702712277245E-3</v>
      </c>
      <c r="CJ3" s="2">
        <v>-2.3617203899306115E-3</v>
      </c>
      <c r="CK3" s="2">
        <v>-1.4011699328319673E-3</v>
      </c>
      <c r="CL3" s="2">
        <v>-9.4292567806931126E-4</v>
      </c>
      <c r="CM3" s="2">
        <v>-1.1367982473919733E-3</v>
      </c>
      <c r="CN3" s="2">
        <v>-6.5564177989118472E-4</v>
      </c>
      <c r="CO3" s="2">
        <v>-9.5173806758397774E-4</v>
      </c>
      <c r="CP3" s="2">
        <v>-4.1594478509225694E-2</v>
      </c>
      <c r="CQ3" s="2">
        <v>-6.2920461134718534E-3</v>
      </c>
      <c r="CR3" s="2">
        <v>1.7184159553599598E-2</v>
      </c>
      <c r="CS3" s="2">
        <v>3.8510142179092429E-5</v>
      </c>
      <c r="CT3" s="2">
        <v>-3.4192071316905867E-2</v>
      </c>
      <c r="CU3" s="2">
        <v>2.2471593262399475E-2</v>
      </c>
      <c r="CV3" s="28">
        <v>18.4178940856529</v>
      </c>
      <c r="CW3" s="2">
        <v>-1.8329770190506238E-2</v>
      </c>
      <c r="CX3" s="44">
        <v>5.437244330549206E-3</v>
      </c>
      <c r="CY3" s="42">
        <f>AV3/$P$3</f>
        <v>3.8106508875741942E-2</v>
      </c>
      <c r="CZ3" s="42">
        <f t="shared" ref="CZ3:FA3" si="3">AW3/$P$3</f>
        <v>-5.6686390532547802E-4</v>
      </c>
      <c r="DA3" s="42">
        <f t="shared" si="3"/>
        <v>0.33372781065090767</v>
      </c>
      <c r="DB3" s="42">
        <f t="shared" si="3"/>
        <v>9.8698224852076955</v>
      </c>
      <c r="DC3" s="42">
        <f t="shared" si="3"/>
        <v>2.3668639053255864</v>
      </c>
      <c r="DD3" s="42">
        <f t="shared" si="3"/>
        <v>1.6094674556213986</v>
      </c>
      <c r="DE3" s="42">
        <f t="shared" si="3"/>
        <v>0.70650887573968757</v>
      </c>
      <c r="DF3" s="42">
        <f t="shared" si="3"/>
        <v>27.69230769230936</v>
      </c>
      <c r="DG3" s="42">
        <f t="shared" si="3"/>
        <v>14.201183431953519</v>
      </c>
      <c r="DH3" s="42">
        <f t="shared" si="3"/>
        <v>7.4792899408288536</v>
      </c>
      <c r="DI3" s="42">
        <f t="shared" si="3"/>
        <v>-1.4437869822486076E-3</v>
      </c>
      <c r="DJ3" s="42">
        <f t="shared" si="3"/>
        <v>0.24615384615386099</v>
      </c>
      <c r="DK3" s="42">
        <f t="shared" si="3"/>
        <v>7.1360946745566431E-3</v>
      </c>
      <c r="DL3" s="42">
        <f t="shared" si="3"/>
        <v>7.2426035502962949E-2</v>
      </c>
      <c r="DM3" s="42">
        <f t="shared" si="3"/>
        <v>0.10662721893491767</v>
      </c>
      <c r="DN3" s="42">
        <f t="shared" si="3"/>
        <v>3.420118343195472</v>
      </c>
      <c r="DO3" s="42">
        <f t="shared" si="3"/>
        <v>1.562130177514887E-3</v>
      </c>
      <c r="DP3" s="42">
        <f t="shared" si="3"/>
        <v>2.0355029585800044E-2</v>
      </c>
      <c r="DQ3" s="42">
        <f t="shared" si="3"/>
        <v>0.96568047337283924</v>
      </c>
      <c r="DR3" s="42">
        <f t="shared" si="3"/>
        <v>4.142011834319776</v>
      </c>
      <c r="DS3" s="42">
        <f t="shared" si="3"/>
        <v>4.4497041420121015E-2</v>
      </c>
      <c r="DT3" s="42">
        <f t="shared" si="3"/>
        <v>3.4911242603552405E-2</v>
      </c>
      <c r="DU3" s="42">
        <f t="shared" si="3"/>
        <v>2.8284023668640759E-2</v>
      </c>
      <c r="DV3" s="42">
        <f t="shared" si="3"/>
        <v>8.5680473372786226E-2</v>
      </c>
      <c r="DW3" s="42">
        <f t="shared" si="3"/>
        <v>6.8284023668643173E-4</v>
      </c>
      <c r="DX3" s="42">
        <f t="shared" si="3"/>
        <v>-1.7751479289941899E-3</v>
      </c>
      <c r="DY3" s="42">
        <f t="shared" si="3"/>
        <v>9.467455621302346E-3</v>
      </c>
      <c r="DZ3" s="42">
        <f t="shared" si="3"/>
        <v>3.029585798816751E-5</v>
      </c>
      <c r="EA3" s="42">
        <f t="shared" si="3"/>
        <v>-8.8047337278111817E-5</v>
      </c>
      <c r="EB3" s="42">
        <f t="shared" si="3"/>
        <v>1.9408284023669811E-4</v>
      </c>
      <c r="EC3" s="42">
        <f t="shared" si="3"/>
        <v>1.8106508875740737E-2</v>
      </c>
      <c r="ED3" s="48">
        <f t="shared" si="3"/>
        <v>0.11810650887574677</v>
      </c>
      <c r="EE3" s="42">
        <f t="shared" si="3"/>
        <v>0.26863905325445403</v>
      </c>
      <c r="EF3" s="42">
        <f t="shared" si="3"/>
        <v>0.16094674556213986</v>
      </c>
      <c r="EG3" s="42">
        <f t="shared" si="3"/>
        <v>4.1656804733730315E-3</v>
      </c>
      <c r="EH3" s="42">
        <f t="shared" si="3"/>
        <v>0.30650887573966346</v>
      </c>
      <c r="EI3" s="42">
        <f t="shared" si="3"/>
        <v>2.4023668639054701E-3</v>
      </c>
      <c r="EJ3" s="42">
        <f t="shared" si="3"/>
        <v>3.0414201183433785E-3</v>
      </c>
      <c r="EK3" s="42">
        <f t="shared" si="3"/>
        <v>-3.1124260355031458E-4</v>
      </c>
      <c r="EL3" s="42">
        <f t="shared" si="3"/>
        <v>5.0650887573967546E-4</v>
      </c>
      <c r="EM3" s="42">
        <f t="shared" si="3"/>
        <v>-3.1715976331362858E-4</v>
      </c>
      <c r="EN3" s="42">
        <f t="shared" si="3"/>
        <v>-1.8816568047338414E-4</v>
      </c>
      <c r="EO3" s="42">
        <f t="shared" si="3"/>
        <v>-1.2662721893491887E-4</v>
      </c>
      <c r="EP3" s="42">
        <f t="shared" si="3"/>
        <v>-1.5266272189350032E-4</v>
      </c>
      <c r="EQ3" s="42">
        <f t="shared" si="3"/>
        <v>-8.8047337278111817E-5</v>
      </c>
      <c r="ER3" s="42">
        <f t="shared" si="3"/>
        <v>-1.2781065088758166E-4</v>
      </c>
      <c r="ES3" s="42">
        <f t="shared" si="3"/>
        <v>-5.5857988165683844E-3</v>
      </c>
      <c r="ET3" s="42">
        <f t="shared" si="3"/>
        <v>-8.4497041420123441E-4</v>
      </c>
      <c r="EU3" s="42">
        <f t="shared" si="3"/>
        <v>2.3076923076924467E-3</v>
      </c>
      <c r="EV3" s="42">
        <f t="shared" si="3"/>
        <v>5.1715976331364061E-6</v>
      </c>
      <c r="EW3" s="42">
        <f t="shared" si="3"/>
        <v>-4.5917159763316376E-3</v>
      </c>
      <c r="EX3" s="42">
        <f t="shared" si="3"/>
        <v>3.0177514792901227E-3</v>
      </c>
      <c r="EY3" s="48">
        <f t="shared" si="3"/>
        <v>2.4733727810652377</v>
      </c>
      <c r="EZ3" s="42">
        <f t="shared" si="3"/>
        <v>-2.4615384615386099E-3</v>
      </c>
      <c r="FA3" s="42">
        <f t="shared" si="3"/>
        <v>7.3017751479294345E-4</v>
      </c>
    </row>
    <row r="4" spans="1:157" ht="20" customHeight="1" x14ac:dyDescent="0.2">
      <c r="A4" s="2">
        <v>3</v>
      </c>
      <c r="B4" s="2">
        <v>2</v>
      </c>
      <c r="C4" s="2" t="s">
        <v>43</v>
      </c>
      <c r="D4" s="2" t="s">
        <v>22</v>
      </c>
      <c r="E4" s="2">
        <v>1</v>
      </c>
      <c r="F4" s="3" t="s">
        <v>8</v>
      </c>
      <c r="G4" s="3" t="s">
        <v>12</v>
      </c>
      <c r="H4" s="2" t="s">
        <v>10</v>
      </c>
      <c r="I4" s="2">
        <v>342</v>
      </c>
      <c r="J4" s="2">
        <v>92124</v>
      </c>
      <c r="K4" s="2">
        <v>2</v>
      </c>
      <c r="L4" s="2">
        <v>20160</v>
      </c>
      <c r="M4" s="2">
        <f t="shared" si="1"/>
        <v>20.16</v>
      </c>
      <c r="N4" s="7" t="s">
        <v>59</v>
      </c>
      <c r="O4" s="2">
        <v>0.59249999999999048</v>
      </c>
      <c r="P4" s="16">
        <v>29.38988095238048</v>
      </c>
      <c r="Q4" s="19">
        <v>0.81240079365079365</v>
      </c>
      <c r="R4" s="2">
        <v>2</v>
      </c>
      <c r="S4" s="2" t="s">
        <v>10</v>
      </c>
      <c r="T4" s="2">
        <v>870689</v>
      </c>
      <c r="U4" s="4">
        <v>0.57152777777777775</v>
      </c>
      <c r="V4" s="4">
        <v>0.58333333333333337</v>
      </c>
      <c r="W4" s="5">
        <v>9.0703405210854293E-5</v>
      </c>
      <c r="X4" s="5">
        <v>9.7817397776411502E-5</v>
      </c>
      <c r="Y4" s="5">
        <v>8.7520829589420802E-5</v>
      </c>
      <c r="Z4" s="5">
        <v>8.7520829589420802E-5</v>
      </c>
      <c r="AA4" s="5">
        <v>0.1409788512962723</v>
      </c>
      <c r="AB4" s="5">
        <v>4.4898185579372897E-3</v>
      </c>
      <c r="AC4" s="5">
        <v>8.7520829589420802E-5</v>
      </c>
      <c r="AD4" s="5">
        <v>8.8924907069464995E-5</v>
      </c>
      <c r="AE4" s="5">
        <v>2.07861970274874E-4</v>
      </c>
      <c r="AF4" s="5">
        <v>0.39242984838115053</v>
      </c>
      <c r="AG4" s="5">
        <v>1.2403304963134194E-2</v>
      </c>
      <c r="AH4" s="5">
        <v>9.5936293973018994E-5</v>
      </c>
      <c r="AI4" s="5">
        <v>9.9773745731939696E-5</v>
      </c>
      <c r="AJ4" s="5">
        <v>1.01809944624428E-4</v>
      </c>
      <c r="AK4" s="5">
        <v>0.39128225443962794</v>
      </c>
      <c r="AL4" s="5">
        <v>1.03930985137437E-4</v>
      </c>
      <c r="AM4" s="5">
        <v>9.7817397776411502E-5</v>
      </c>
      <c r="AN4" s="5">
        <v>5.5771839246267732E-2</v>
      </c>
      <c r="AO4" s="5">
        <v>0.12464528852737145</v>
      </c>
      <c r="AP4" s="5">
        <v>9.9773745731939709E-5</v>
      </c>
      <c r="AQ4" s="5">
        <v>4.2625230912324369E-2</v>
      </c>
      <c r="AR4" s="5">
        <v>0.14058763329041626</v>
      </c>
      <c r="AS4" s="5">
        <f t="shared" si="2"/>
        <v>1.0067544615067421</v>
      </c>
      <c r="AT4" s="2">
        <v>92124</v>
      </c>
      <c r="AU4" s="7" t="s">
        <v>59</v>
      </c>
      <c r="AV4" s="2">
        <v>0.69444444444444442</v>
      </c>
      <c r="AW4" s="2">
        <v>4.0773809523809521E-3</v>
      </c>
      <c r="AX4" s="2">
        <v>7.9365079365079367</v>
      </c>
      <c r="AY4" s="2">
        <v>254.46428571428572</v>
      </c>
      <c r="AZ4" s="2">
        <v>669.64285714285711</v>
      </c>
      <c r="BA4" s="2">
        <v>375.99206349206349</v>
      </c>
      <c r="BB4" s="2">
        <v>193.45238095238096</v>
      </c>
      <c r="BC4" s="2">
        <v>689.48412698412699</v>
      </c>
      <c r="BD4" s="2">
        <v>560.51587301587301</v>
      </c>
      <c r="BE4" s="2">
        <v>2767.8571428571427</v>
      </c>
      <c r="BF4" s="2">
        <v>7.7380952380952384E-2</v>
      </c>
      <c r="BG4" s="2">
        <v>45.535714285714285</v>
      </c>
      <c r="BH4" s="2">
        <v>0.76388888888888895</v>
      </c>
      <c r="BI4" s="2">
        <v>2.7132936507936507</v>
      </c>
      <c r="BJ4" s="2">
        <v>39.533730158730158</v>
      </c>
      <c r="BK4" s="2">
        <v>570.43650793650795</v>
      </c>
      <c r="BL4" s="2">
        <v>0.35416666666666663</v>
      </c>
      <c r="BM4" s="2">
        <v>38.988095238095241</v>
      </c>
      <c r="BN4" s="2">
        <v>20.535714285714285</v>
      </c>
      <c r="BO4" s="2">
        <v>65.476190476190482</v>
      </c>
      <c r="BP4" s="2">
        <v>0.77876984126984128</v>
      </c>
      <c r="BQ4" s="2">
        <v>0.35863095238095238</v>
      </c>
      <c r="BR4" s="2">
        <v>0.8382936507936507</v>
      </c>
      <c r="BS4" s="2">
        <v>30.357142857142858</v>
      </c>
      <c r="BT4" s="2">
        <v>0.3174603174603175</v>
      </c>
      <c r="BU4" s="2">
        <v>7.6884920634920639E-2</v>
      </c>
      <c r="BV4" s="2">
        <v>1.1111111111111109</v>
      </c>
      <c r="BW4" s="2">
        <v>1.0813492063492063E-3</v>
      </c>
      <c r="BX4" s="2">
        <v>5.2579365079365075E-3</v>
      </c>
      <c r="BY4" s="2">
        <v>6.9444444444444434E-2</v>
      </c>
      <c r="BZ4" s="2">
        <v>0.1423611111111111</v>
      </c>
      <c r="CA4" s="28">
        <v>1.5029761904761905</v>
      </c>
      <c r="CB4" s="2">
        <v>7.3412698412698409</v>
      </c>
      <c r="CC4" s="2">
        <v>6.4980158730158726</v>
      </c>
      <c r="CD4" s="2">
        <v>5.6051587301587297E-2</v>
      </c>
      <c r="CE4" s="2">
        <v>66.964285714285708</v>
      </c>
      <c r="CF4" s="2">
        <v>0.45287698412698418</v>
      </c>
      <c r="CG4" s="2">
        <v>0.72420634920634919</v>
      </c>
      <c r="CH4" s="2">
        <v>7.2420634920634913E-2</v>
      </c>
      <c r="CI4" s="2">
        <v>0.28670634920634924</v>
      </c>
      <c r="CJ4" s="2">
        <v>5.2083333333333336E-2</v>
      </c>
      <c r="CK4" s="2">
        <v>4.4246031746031748E-2</v>
      </c>
      <c r="CL4" s="2">
        <v>4.7916666666666663E-2</v>
      </c>
      <c r="CM4" s="2">
        <v>8.7301587301587304E-3</v>
      </c>
      <c r="CN4" s="2">
        <v>2.6488095238095241E-2</v>
      </c>
      <c r="CO4" s="2">
        <v>3.8740079365079368E-3</v>
      </c>
      <c r="CP4" s="2">
        <v>0.45634920634920634</v>
      </c>
      <c r="CQ4" s="2">
        <v>1.3293650793650795E-3</v>
      </c>
      <c r="CR4" s="2">
        <v>0.13789682539682538</v>
      </c>
      <c r="CS4" s="2">
        <v>7.4404761904761901E-3</v>
      </c>
      <c r="CT4" s="2">
        <v>8.3829365079365076E-3</v>
      </c>
      <c r="CU4" s="2">
        <v>3.2589285714285716E-2</v>
      </c>
      <c r="CV4" s="28">
        <v>27.678571428571427</v>
      </c>
      <c r="CW4" s="2">
        <v>3.7698412698412696E-2</v>
      </c>
      <c r="CX4" s="44">
        <v>3.7301587301587301E-2</v>
      </c>
      <c r="CY4" s="42">
        <f>AV4/$P$4</f>
        <v>2.3628691983122743E-2</v>
      </c>
      <c r="CZ4" s="42">
        <f t="shared" ref="CZ4:FA4" si="4">AW4/$P$4</f>
        <v>1.387341772151921E-4</v>
      </c>
      <c r="DA4" s="42">
        <f t="shared" si="4"/>
        <v>0.27004219409283137</v>
      </c>
      <c r="DB4" s="42">
        <f t="shared" si="4"/>
        <v>8.6582278481014061</v>
      </c>
      <c r="DC4" s="42">
        <f t="shared" si="4"/>
        <v>22.784810126582645</v>
      </c>
      <c r="DD4" s="42">
        <f t="shared" si="4"/>
        <v>12.793248945147885</v>
      </c>
      <c r="DE4" s="42">
        <f t="shared" si="4"/>
        <v>6.5822784810127644</v>
      </c>
      <c r="DF4" s="42">
        <f t="shared" si="4"/>
        <v>23.459915611814722</v>
      </c>
      <c r="DG4" s="42">
        <f t="shared" si="4"/>
        <v>19.071729957806212</v>
      </c>
      <c r="DH4" s="42">
        <f t="shared" si="4"/>
        <v>94.177215189874929</v>
      </c>
      <c r="DI4" s="42">
        <f t="shared" si="4"/>
        <v>2.6329113924051057E-3</v>
      </c>
      <c r="DJ4" s="42">
        <f t="shared" si="4"/>
        <v>1.5493670886076198</v>
      </c>
      <c r="DK4" s="42">
        <f t="shared" si="4"/>
        <v>2.599156118143502E-2</v>
      </c>
      <c r="DL4" s="42">
        <f t="shared" si="4"/>
        <v>9.2320675105486708E-2</v>
      </c>
      <c r="DM4" s="42">
        <f t="shared" si="4"/>
        <v>1.3451476793249162</v>
      </c>
      <c r="DN4" s="42">
        <f t="shared" si="4"/>
        <v>19.409282700422253</v>
      </c>
      <c r="DO4" s="42">
        <f t="shared" si="4"/>
        <v>1.2050632911392597E-2</v>
      </c>
      <c r="DP4" s="42">
        <f t="shared" si="4"/>
        <v>1.3265822784810342</v>
      </c>
      <c r="DQ4" s="42">
        <f t="shared" si="4"/>
        <v>0.69873417721520104</v>
      </c>
      <c r="DR4" s="42">
        <f t="shared" si="4"/>
        <v>2.2278481012658586</v>
      </c>
      <c r="DS4" s="42">
        <f t="shared" si="4"/>
        <v>2.6497890295359077E-2</v>
      </c>
      <c r="DT4" s="42">
        <f t="shared" si="4"/>
        <v>1.2202531645569817E-2</v>
      </c>
      <c r="DU4" s="42">
        <f t="shared" si="4"/>
        <v>2.8523206751055307E-2</v>
      </c>
      <c r="DV4" s="42">
        <f t="shared" si="4"/>
        <v>1.0329113924050799</v>
      </c>
      <c r="DW4" s="42">
        <f t="shared" si="4"/>
        <v>1.0801687763713255E-2</v>
      </c>
      <c r="DX4" s="42">
        <f t="shared" si="4"/>
        <v>2.6160337552743038E-3</v>
      </c>
      <c r="DY4" s="42">
        <f t="shared" si="4"/>
        <v>3.7805907172996381E-2</v>
      </c>
      <c r="DZ4" s="42">
        <f t="shared" si="4"/>
        <v>3.6793248945148267E-5</v>
      </c>
      <c r="EA4" s="42">
        <f t="shared" si="4"/>
        <v>1.7890295358650074E-4</v>
      </c>
      <c r="EB4" s="42">
        <f t="shared" si="4"/>
        <v>2.3628691983122738E-3</v>
      </c>
      <c r="EC4" s="42">
        <f t="shared" si="4"/>
        <v>4.8438818565401621E-3</v>
      </c>
      <c r="ED4" s="48">
        <f t="shared" si="4"/>
        <v>5.1139240506329939E-2</v>
      </c>
      <c r="EE4" s="42">
        <f t="shared" si="4"/>
        <v>0.24978902953586898</v>
      </c>
      <c r="EF4" s="42">
        <f t="shared" si="4"/>
        <v>0.22109704641350564</v>
      </c>
      <c r="EG4" s="42">
        <f t="shared" si="4"/>
        <v>1.9071729957806211E-3</v>
      </c>
      <c r="EH4" s="42">
        <f t="shared" si="4"/>
        <v>2.2784810126582644</v>
      </c>
      <c r="EI4" s="42">
        <f t="shared" si="4"/>
        <v>1.5409282700422191E-2</v>
      </c>
      <c r="EJ4" s="42">
        <f t="shared" si="4"/>
        <v>2.4641350210970858E-2</v>
      </c>
      <c r="EK4" s="42">
        <f t="shared" si="4"/>
        <v>2.4641350210970856E-3</v>
      </c>
      <c r="EL4" s="42">
        <f t="shared" si="4"/>
        <v>9.7552742616035335E-3</v>
      </c>
      <c r="EM4" s="42">
        <f t="shared" si="4"/>
        <v>1.7721518987342058E-3</v>
      </c>
      <c r="EN4" s="42">
        <f t="shared" si="4"/>
        <v>1.5054852320675349E-3</v>
      </c>
      <c r="EO4" s="42">
        <f t="shared" si="4"/>
        <v>1.6303797468354691E-3</v>
      </c>
      <c r="EP4" s="42">
        <f t="shared" si="4"/>
        <v>2.9704641350211447E-4</v>
      </c>
      <c r="EQ4" s="42">
        <f t="shared" si="4"/>
        <v>9.012658227848247E-4</v>
      </c>
      <c r="ER4" s="42">
        <f t="shared" si="4"/>
        <v>1.3181434599156332E-4</v>
      </c>
      <c r="ES4" s="42">
        <f t="shared" si="4"/>
        <v>1.5527426160337802E-2</v>
      </c>
      <c r="ET4" s="42">
        <f t="shared" si="4"/>
        <v>4.5232067510549258E-5</v>
      </c>
      <c r="EU4" s="42">
        <f t="shared" si="4"/>
        <v>4.6919831223629438E-3</v>
      </c>
      <c r="EV4" s="42">
        <f t="shared" si="4"/>
        <v>2.531645569620294E-4</v>
      </c>
      <c r="EW4" s="42">
        <f t="shared" si="4"/>
        <v>2.8523206751055309E-4</v>
      </c>
      <c r="EX4" s="42">
        <f t="shared" si="4"/>
        <v>1.1088607594936888E-3</v>
      </c>
      <c r="EY4" s="48">
        <f t="shared" si="4"/>
        <v>0.9417721518987493</v>
      </c>
      <c r="EZ4" s="42">
        <f t="shared" si="4"/>
        <v>1.2827004219409489E-3</v>
      </c>
      <c r="FA4" s="42">
        <f t="shared" si="4"/>
        <v>1.2691983122363074E-3</v>
      </c>
    </row>
    <row r="5" spans="1:157" ht="20" customHeight="1" x14ac:dyDescent="0.2">
      <c r="A5" s="2">
        <v>4</v>
      </c>
      <c r="B5" s="2">
        <v>2</v>
      </c>
      <c r="C5" s="2" t="s">
        <v>43</v>
      </c>
      <c r="D5" s="2" t="s">
        <v>22</v>
      </c>
      <c r="E5" s="2">
        <v>1</v>
      </c>
      <c r="F5" s="3" t="s">
        <v>8</v>
      </c>
      <c r="G5" s="3" t="s">
        <v>12</v>
      </c>
      <c r="H5" s="2" t="s">
        <v>11</v>
      </c>
      <c r="I5" s="2">
        <v>345</v>
      </c>
      <c r="J5" s="2">
        <v>92418</v>
      </c>
      <c r="K5" s="2">
        <v>1</v>
      </c>
      <c r="L5" s="2">
        <v>10044.23</v>
      </c>
      <c r="M5" s="2">
        <f t="shared" si="1"/>
        <v>10.044229999999999</v>
      </c>
      <c r="N5" s="7" t="s">
        <v>60</v>
      </c>
      <c r="O5" s="2">
        <v>2.5999999999999801E-2</v>
      </c>
      <c r="P5" s="16">
        <v>2.5885508396362691</v>
      </c>
      <c r="Q5" s="19">
        <v>0</v>
      </c>
      <c r="R5" s="2">
        <v>2</v>
      </c>
      <c r="S5" s="2" t="s">
        <v>11</v>
      </c>
      <c r="T5" s="2">
        <v>870688</v>
      </c>
      <c r="U5" s="4">
        <v>0.56944444444444442</v>
      </c>
      <c r="V5" s="4">
        <v>0.58333333333333337</v>
      </c>
      <c r="W5" s="5">
        <v>9.0703405210854293E-5</v>
      </c>
      <c r="X5" s="5">
        <v>9.7817397776411502E-5</v>
      </c>
      <c r="Y5" s="5">
        <v>8.7520829589420802E-5</v>
      </c>
      <c r="Z5" s="5">
        <v>8.7520829589420802E-5</v>
      </c>
      <c r="AA5" s="5">
        <v>0.1646942117288652</v>
      </c>
      <c r="AB5" s="5">
        <v>4.4898185579372897E-3</v>
      </c>
      <c r="AC5" s="5">
        <v>8.7520829589420802E-5</v>
      </c>
      <c r="AD5" s="5">
        <v>8.8924907069464995E-5</v>
      </c>
      <c r="AE5" s="5">
        <v>2.07861970274874E-4</v>
      </c>
      <c r="AF5" s="5">
        <v>0.48332702822521051</v>
      </c>
      <c r="AG5" s="5">
        <v>1.0135664630292817E-2</v>
      </c>
      <c r="AH5" s="5">
        <v>9.5936293973018994E-5</v>
      </c>
      <c r="AI5" s="5">
        <v>9.9773745731939696E-5</v>
      </c>
      <c r="AJ5" s="5">
        <v>1.01809944624428E-4</v>
      </c>
      <c r="AK5" s="5">
        <v>0.51520087585681651</v>
      </c>
      <c r="AL5" s="5">
        <v>0.23033745874587458</v>
      </c>
      <c r="AM5" s="5">
        <v>9.7817397776411502E-5</v>
      </c>
      <c r="AN5" s="5">
        <v>3.4344812742143779E-2</v>
      </c>
      <c r="AO5" s="5">
        <v>7.3379896685320703E-2</v>
      </c>
      <c r="AP5" s="5">
        <v>3.7748514851485143E-2</v>
      </c>
      <c r="AQ5" s="5">
        <v>2.1926603529918209E-2</v>
      </c>
      <c r="AR5" s="5">
        <v>1.9254525852585258</v>
      </c>
      <c r="AS5" s="5">
        <f t="shared" si="2"/>
        <v>1.1281792170394096</v>
      </c>
      <c r="AT5" s="2">
        <v>92418</v>
      </c>
      <c r="AU5" s="7" t="s">
        <v>60</v>
      </c>
      <c r="AV5" s="2">
        <v>0.11250240187650024</v>
      </c>
      <c r="AW5" s="2">
        <v>-3.3949839858306713E-3</v>
      </c>
      <c r="AX5" s="2">
        <v>0.64813330638585542</v>
      </c>
      <c r="AY5" s="2">
        <v>16.526901514600922</v>
      </c>
      <c r="AZ5" s="2">
        <v>6.1627421912879337</v>
      </c>
      <c r="BA5" s="2">
        <v>15.03350679942614</v>
      </c>
      <c r="BB5" s="2">
        <v>1.8119855877454023</v>
      </c>
      <c r="BC5" s="2">
        <v>42.611529206320448</v>
      </c>
      <c r="BD5" s="2">
        <v>17.920736582097387</v>
      </c>
      <c r="BE5" s="2">
        <v>31.062610075635469</v>
      </c>
      <c r="BF5" s="2">
        <v>-1.3340992788894722E-2</v>
      </c>
      <c r="BG5" s="2">
        <v>3.1859087257062018</v>
      </c>
      <c r="BH5" s="2">
        <v>4.7689071237914708E-2</v>
      </c>
      <c r="BI5" s="2">
        <v>0.47191272999523115</v>
      </c>
      <c r="BJ5" s="2">
        <v>0.43806244978460279</v>
      </c>
      <c r="BK5" s="2">
        <v>26.084627691719529</v>
      </c>
      <c r="BL5" s="2">
        <v>8.5621297003354163E-3</v>
      </c>
      <c r="BM5" s="2">
        <v>0.10155084063188519</v>
      </c>
      <c r="BN5" s="2">
        <v>1.5431745390139415</v>
      </c>
      <c r="BO5" s="2">
        <v>3.6837069640977957</v>
      </c>
      <c r="BP5" s="2">
        <v>7.4470616463382461E-2</v>
      </c>
      <c r="BQ5" s="2">
        <v>1.7920736582097384E-2</v>
      </c>
      <c r="BR5" s="2">
        <v>3.8430024003831061E-2</v>
      </c>
      <c r="BS5" s="2">
        <v>0.23496076852083236</v>
      </c>
      <c r="BT5" s="2">
        <v>3.0365692541887237E-3</v>
      </c>
      <c r="BU5" s="2">
        <v>-1.344055243657304E-2</v>
      </c>
      <c r="BV5" s="2">
        <v>6.999043231785812E-2</v>
      </c>
      <c r="BW5" s="2">
        <v>5.2268815031117373E-5</v>
      </c>
      <c r="BX5" s="2">
        <v>-1.2345396312111532E-3</v>
      </c>
      <c r="BY5" s="2">
        <v>1.0553322653901794E-3</v>
      </c>
      <c r="BZ5" s="2">
        <v>1.4336589265677907E-2</v>
      </c>
      <c r="CA5" s="28">
        <v>9.8165812610822342E-2</v>
      </c>
      <c r="CB5" s="2">
        <v>0.49580704543802773</v>
      </c>
      <c r="CC5" s="2">
        <v>0.33352481972236803</v>
      </c>
      <c r="CD5" s="2">
        <v>3.006701359885228E-3</v>
      </c>
      <c r="CE5" s="2">
        <v>1.8617654115845617</v>
      </c>
      <c r="CF5" s="2">
        <v>1.4137469970321269E-2</v>
      </c>
      <c r="CG5" s="2">
        <v>1.9015892706558891E-2</v>
      </c>
      <c r="CH5" s="2">
        <v>-3.3949839858306713E-3</v>
      </c>
      <c r="CI5" s="2">
        <v>1.6825580457635876E-3</v>
      </c>
      <c r="CJ5" s="2">
        <v>-3.4746317039733264E-3</v>
      </c>
      <c r="CK5" s="2">
        <v>-2.5885508396362887E-3</v>
      </c>
      <c r="CL5" s="2">
        <v>-2.0509287421733675E-3</v>
      </c>
      <c r="CM5" s="2">
        <v>-1.8119855877454024E-3</v>
      </c>
      <c r="CN5" s="2">
        <v>-1.2942754198181443E-3</v>
      </c>
      <c r="CO5" s="2">
        <v>-1.4535708561034546E-3</v>
      </c>
      <c r="CP5" s="2">
        <v>-4.7788630885593028E-2</v>
      </c>
      <c r="CQ5" s="2">
        <v>-6.4614211343228907E-3</v>
      </c>
      <c r="CR5" s="2">
        <v>1.0652882301580112E-2</v>
      </c>
      <c r="CS5" s="2">
        <v>-1.1548919130684982E-4</v>
      </c>
      <c r="CT5" s="2">
        <v>-4.6693474761131518E-2</v>
      </c>
      <c r="CU5" s="2">
        <v>2.1305764603160222E-3</v>
      </c>
      <c r="CV5" s="28">
        <v>1.9812369887985442</v>
      </c>
      <c r="CW5" s="2">
        <v>-2.3097838261369963E-2</v>
      </c>
      <c r="CX5" s="44">
        <v>1.1150680539971705E-3</v>
      </c>
      <c r="CY5" s="42">
        <f>AV5/$P$5</f>
        <v>4.3461538461538787E-2</v>
      </c>
      <c r="CZ5" s="42">
        <f t="shared" ref="CZ5:FA5" si="5">AW5/$P$5</f>
        <v>-1.3115384615384716E-3</v>
      </c>
      <c r="DA5" s="42">
        <f t="shared" si="5"/>
        <v>0.25038461538461732</v>
      </c>
      <c r="DB5" s="42">
        <f t="shared" si="5"/>
        <v>6.3846153846154339</v>
      </c>
      <c r="DC5" s="42">
        <f t="shared" si="5"/>
        <v>2.380769230769249</v>
      </c>
      <c r="DD5" s="42">
        <f t="shared" si="5"/>
        <v>5.8076923076923528</v>
      </c>
      <c r="DE5" s="42">
        <f t="shared" si="5"/>
        <v>0.7000000000000054</v>
      </c>
      <c r="DF5" s="42">
        <f t="shared" si="5"/>
        <v>16.461538461538588</v>
      </c>
      <c r="DG5" s="42">
        <f t="shared" si="5"/>
        <v>6.9230769230769766</v>
      </c>
      <c r="DH5" s="42">
        <f t="shared" si="5"/>
        <v>12.000000000000092</v>
      </c>
      <c r="DI5" s="42">
        <f t="shared" si="5"/>
        <v>-5.1538461538461937E-3</v>
      </c>
      <c r="DJ5" s="42">
        <f t="shared" si="5"/>
        <v>1.2307692307692402</v>
      </c>
      <c r="DK5" s="42">
        <f t="shared" si="5"/>
        <v>1.8423076923077066E-2</v>
      </c>
      <c r="DL5" s="42">
        <f t="shared" si="5"/>
        <v>0.1823076923076937</v>
      </c>
      <c r="DM5" s="42">
        <f t="shared" si="5"/>
        <v>0.16923076923077054</v>
      </c>
      <c r="DN5" s="42">
        <f t="shared" si="5"/>
        <v>10.076923076923155</v>
      </c>
      <c r="DO5" s="42">
        <f t="shared" si="5"/>
        <v>3.3076923076923326E-3</v>
      </c>
      <c r="DP5" s="42">
        <f t="shared" si="5"/>
        <v>3.9230769230769534E-2</v>
      </c>
      <c r="DQ5" s="42">
        <f t="shared" si="5"/>
        <v>0.5961538461538507</v>
      </c>
      <c r="DR5" s="42">
        <f t="shared" si="5"/>
        <v>1.423076923076934</v>
      </c>
      <c r="DS5" s="42">
        <f t="shared" si="5"/>
        <v>2.8769230769230988E-2</v>
      </c>
      <c r="DT5" s="42">
        <f t="shared" si="5"/>
        <v>6.9230769230769753E-3</v>
      </c>
      <c r="DU5" s="42">
        <f t="shared" si="5"/>
        <v>1.484615384615396E-2</v>
      </c>
      <c r="DV5" s="42">
        <f t="shared" si="5"/>
        <v>9.0769230769231463E-2</v>
      </c>
      <c r="DW5" s="42">
        <f t="shared" si="5"/>
        <v>1.1730769230769321E-3</v>
      </c>
      <c r="DX5" s="42">
        <f t="shared" si="5"/>
        <v>-5.1923076923077321E-3</v>
      </c>
      <c r="DY5" s="42">
        <f t="shared" si="5"/>
        <v>2.7038461538461747E-2</v>
      </c>
      <c r="DZ5" s="42">
        <f t="shared" si="5"/>
        <v>2.0192307692307847E-5</v>
      </c>
      <c r="EA5" s="42">
        <f t="shared" si="5"/>
        <v>-4.7692307692308062E-4</v>
      </c>
      <c r="EB5" s="42">
        <f t="shared" si="5"/>
        <v>4.0769230769231084E-4</v>
      </c>
      <c r="EC5" s="42">
        <f t="shared" si="5"/>
        <v>5.5384615384615806E-3</v>
      </c>
      <c r="ED5" s="48">
        <f t="shared" si="5"/>
        <v>3.7923076923077212E-2</v>
      </c>
      <c r="EE5" s="42">
        <f t="shared" si="5"/>
        <v>0.19153846153846305</v>
      </c>
      <c r="EF5" s="42">
        <f t="shared" si="5"/>
        <v>0.12884615384615483</v>
      </c>
      <c r="EG5" s="42">
        <f t="shared" si="5"/>
        <v>1.1615384615384706E-3</v>
      </c>
      <c r="EH5" s="42">
        <f t="shared" si="5"/>
        <v>0.71923076923077478</v>
      </c>
      <c r="EI5" s="42">
        <f t="shared" si="5"/>
        <v>5.4615384615385029E-3</v>
      </c>
      <c r="EJ5" s="42">
        <f t="shared" si="5"/>
        <v>7.3461538461539024E-3</v>
      </c>
      <c r="EK5" s="42">
        <f t="shared" si="5"/>
        <v>-1.3115384615384716E-3</v>
      </c>
      <c r="EL5" s="42">
        <f t="shared" si="5"/>
        <v>6.5000000000000485E-4</v>
      </c>
      <c r="EM5" s="42">
        <f t="shared" si="5"/>
        <v>-1.3423076923077025E-3</v>
      </c>
      <c r="EN5" s="42">
        <f t="shared" si="5"/>
        <v>-1.0000000000000076E-3</v>
      </c>
      <c r="EO5" s="42">
        <f t="shared" si="5"/>
        <v>-7.9230769230769838E-4</v>
      </c>
      <c r="EP5" s="42">
        <f t="shared" si="5"/>
        <v>-7.0000000000000541E-4</v>
      </c>
      <c r="EQ5" s="42">
        <f t="shared" si="5"/>
        <v>-5.0000000000000381E-4</v>
      </c>
      <c r="ER5" s="42">
        <f t="shared" si="5"/>
        <v>-5.6153846153846586E-4</v>
      </c>
      <c r="ES5" s="42">
        <f t="shared" si="5"/>
        <v>-1.8461538461538602E-2</v>
      </c>
      <c r="ET5" s="42">
        <f t="shared" si="5"/>
        <v>-2.4961538461538654E-3</v>
      </c>
      <c r="EU5" s="42">
        <f t="shared" si="5"/>
        <v>4.1153846153846466E-3</v>
      </c>
      <c r="EV5" s="42">
        <f t="shared" si="5"/>
        <v>-4.4615384615384957E-5</v>
      </c>
      <c r="EW5" s="42">
        <f t="shared" si="5"/>
        <v>-1.8038461538461677E-2</v>
      </c>
      <c r="EX5" s="42">
        <f t="shared" si="5"/>
        <v>8.230769230769293E-4</v>
      </c>
      <c r="EY5" s="48">
        <f t="shared" si="5"/>
        <v>0.76538461538462121</v>
      </c>
      <c r="EZ5" s="42">
        <f t="shared" si="5"/>
        <v>-8.9230769230769919E-3</v>
      </c>
      <c r="FA5" s="42">
        <f t="shared" si="5"/>
        <v>4.3076923076923403E-4</v>
      </c>
    </row>
    <row r="6" spans="1:157" ht="20" customHeight="1" x14ac:dyDescent="0.2">
      <c r="A6" s="2">
        <v>5</v>
      </c>
      <c r="B6" s="2">
        <v>3</v>
      </c>
      <c r="C6" s="2" t="s">
        <v>41</v>
      </c>
      <c r="D6" s="2" t="s">
        <v>19</v>
      </c>
      <c r="E6" s="2">
        <v>1</v>
      </c>
      <c r="F6" s="3" t="s">
        <v>8</v>
      </c>
      <c r="G6" s="3" t="s">
        <v>12</v>
      </c>
      <c r="H6" s="2" t="s">
        <v>10</v>
      </c>
      <c r="I6" s="2">
        <v>1031</v>
      </c>
      <c r="J6" s="2">
        <v>92158</v>
      </c>
      <c r="K6" s="2">
        <v>2</v>
      </c>
      <c r="L6" s="2">
        <v>20100.12</v>
      </c>
      <c r="M6" s="2">
        <f t="shared" si="1"/>
        <v>20.10012</v>
      </c>
      <c r="N6" s="7" t="s">
        <v>61</v>
      </c>
      <c r="O6" s="2">
        <v>1.3009999999999913</v>
      </c>
      <c r="P6" s="16">
        <v>64.725981735432001</v>
      </c>
      <c r="Q6" s="19">
        <v>2.4317267757605427</v>
      </c>
      <c r="R6" s="2">
        <v>3</v>
      </c>
      <c r="S6" s="2" t="s">
        <v>10</v>
      </c>
      <c r="T6" s="2">
        <v>870691</v>
      </c>
      <c r="U6" s="4">
        <v>0.57291666666666663</v>
      </c>
      <c r="V6" s="4">
        <v>0.57291666666666663</v>
      </c>
      <c r="W6" s="5">
        <v>9.0703405210854293E-5</v>
      </c>
      <c r="X6" s="5">
        <v>9.7817397776411502E-5</v>
      </c>
      <c r="Y6" s="5">
        <v>8.7520829589420802E-5</v>
      </c>
      <c r="Z6" s="5">
        <v>8.7520829589420802E-5</v>
      </c>
      <c r="AA6" s="5">
        <v>9.5936293973018967E-5</v>
      </c>
      <c r="AB6" s="5">
        <v>4.4898185579372897E-3</v>
      </c>
      <c r="AC6" s="5">
        <v>8.7520829589420802E-5</v>
      </c>
      <c r="AD6" s="5">
        <v>8.8924907069464995E-5</v>
      </c>
      <c r="AE6" s="5">
        <v>2.07861970274874E-4</v>
      </c>
      <c r="AF6" s="5">
        <v>7.4458019202940071E-5</v>
      </c>
      <c r="AG6" s="5">
        <v>1.0614228269355292E-4</v>
      </c>
      <c r="AH6" s="5">
        <v>9.5936293973018994E-5</v>
      </c>
      <c r="AI6" s="5">
        <v>9.9773745731939696E-5</v>
      </c>
      <c r="AJ6" s="5">
        <v>1.01809944624428E-4</v>
      </c>
      <c r="AK6" s="5">
        <v>9.5936293973018967E-5</v>
      </c>
      <c r="AL6" s="5">
        <v>1.0393098513743722E-4</v>
      </c>
      <c r="AM6" s="5">
        <v>9.7817397776411502E-5</v>
      </c>
      <c r="AN6" s="5">
        <v>1.084497236216736E-4</v>
      </c>
      <c r="AO6" s="5">
        <v>1.084497236216736E-4</v>
      </c>
      <c r="AP6" s="5">
        <v>9.9773745731939709E-5</v>
      </c>
      <c r="AQ6" s="5">
        <v>1.084497236216736E-4</v>
      </c>
      <c r="AR6" s="5">
        <v>1.1085971747993301E-4</v>
      </c>
      <c r="AS6" s="5">
        <f t="shared" si="2"/>
        <v>4.9574348404097981E-4</v>
      </c>
      <c r="AT6" s="2">
        <v>92158</v>
      </c>
      <c r="AU6" s="7" t="s">
        <v>61</v>
      </c>
      <c r="AV6" s="2">
        <v>1.0198944085905954</v>
      </c>
      <c r="AW6" s="2">
        <v>1.5373042548999707E-2</v>
      </c>
      <c r="AX6" s="2">
        <v>11.293464914637326</v>
      </c>
      <c r="AY6" s="2">
        <v>356.71428827290583</v>
      </c>
      <c r="AZ6" s="2">
        <v>616.91173983040892</v>
      </c>
      <c r="BA6" s="2">
        <v>726.36382270354602</v>
      </c>
      <c r="BB6" s="2">
        <v>201.9888438476984</v>
      </c>
      <c r="BC6" s="2">
        <v>800.9902428443213</v>
      </c>
      <c r="BD6" s="2">
        <v>999.99402988638872</v>
      </c>
      <c r="BE6" s="2">
        <v>3169.1353086449235</v>
      </c>
      <c r="BF6" s="2">
        <v>0.14626778347591954</v>
      </c>
      <c r="BG6" s="2">
        <v>86.069137895694155</v>
      </c>
      <c r="BH6" s="2">
        <v>1.2935246157734381</v>
      </c>
      <c r="BI6" s="2">
        <v>3.9452500781089861</v>
      </c>
      <c r="BJ6" s="2">
        <v>61.691173983040898</v>
      </c>
      <c r="BK6" s="2">
        <v>915.41742039351004</v>
      </c>
      <c r="BL6" s="2">
        <v>0.36467443975458852</v>
      </c>
      <c r="BM6" s="2">
        <v>7.4128910673170108</v>
      </c>
      <c r="BN6" s="2">
        <v>77.113967478801115</v>
      </c>
      <c r="BO6" s="2">
        <v>324.37617287856989</v>
      </c>
      <c r="BP6" s="2">
        <v>3.0994839831801997</v>
      </c>
      <c r="BQ6" s="2">
        <v>0.77611476946406288</v>
      </c>
      <c r="BR6" s="2">
        <v>2.3084439296879817</v>
      </c>
      <c r="BS6" s="2">
        <v>34.576907998559214</v>
      </c>
      <c r="BT6" s="2">
        <v>0.89551704168930335</v>
      </c>
      <c r="BU6" s="2">
        <v>0.26616756516876516</v>
      </c>
      <c r="BV6" s="2">
        <v>1.0049691245624404</v>
      </c>
      <c r="BW6" s="2">
        <v>1.2139231009566113E-3</v>
      </c>
      <c r="BX6" s="2">
        <v>9.5024308312587191E-3</v>
      </c>
      <c r="BY6" s="2">
        <v>0.11542219648439908</v>
      </c>
      <c r="BZ6" s="2">
        <v>0.68158797061908083</v>
      </c>
      <c r="CA6" s="28">
        <v>13.631759412381617</v>
      </c>
      <c r="CB6" s="2">
        <v>15.820801069844359</v>
      </c>
      <c r="CC6" s="2">
        <v>14.129268879986785</v>
      </c>
      <c r="CD6" s="2">
        <v>0.15422793495760223</v>
      </c>
      <c r="CE6" s="2">
        <v>79.601514816826963</v>
      </c>
      <c r="CF6" s="2">
        <v>0.81094043219642475</v>
      </c>
      <c r="CG6" s="2">
        <v>1.3631759412381617</v>
      </c>
      <c r="CH6" s="2">
        <v>0.14328272667028852</v>
      </c>
      <c r="CI6" s="2">
        <v>0.58706117177409889</v>
      </c>
      <c r="CJ6" s="2">
        <v>0.14079517933226268</v>
      </c>
      <c r="CK6" s="2">
        <v>5.7711098242199541E-2</v>
      </c>
      <c r="CL6" s="2">
        <v>0.16467563377731079</v>
      </c>
      <c r="CM6" s="2">
        <v>3.1044590778562517E-2</v>
      </c>
      <c r="CN6" s="2">
        <v>7.7611476946406285E-2</v>
      </c>
      <c r="CO6" s="2">
        <v>9.9999402988638873E-3</v>
      </c>
      <c r="CP6" s="2">
        <v>0.49402690133193233</v>
      </c>
      <c r="CQ6" s="2">
        <v>1.7960091780546583E-2</v>
      </c>
      <c r="CR6" s="2">
        <v>0.20746144799135527</v>
      </c>
      <c r="CS6" s="2">
        <v>8.0596533752037309E-3</v>
      </c>
      <c r="CT6" s="2">
        <v>0.21392907107022247</v>
      </c>
      <c r="CU6" s="2">
        <v>0.1960187302364364</v>
      </c>
      <c r="CV6" s="28">
        <v>204.97390065332942</v>
      </c>
      <c r="CW6" s="2">
        <v>8.8059175766114828E-2</v>
      </c>
      <c r="CX6" s="44">
        <v>5.6218569839384037E-2</v>
      </c>
      <c r="CY6" s="42">
        <f>AV6/$P$6</f>
        <v>1.5757109915449756E-2</v>
      </c>
      <c r="CZ6" s="42">
        <f t="shared" ref="CZ6:FA6" si="6">AW6/$P$6</f>
        <v>2.3750960799385243E-4</v>
      </c>
      <c r="DA6" s="42">
        <f t="shared" si="6"/>
        <v>0.17448116833205343</v>
      </c>
      <c r="DB6" s="42">
        <f t="shared" si="6"/>
        <v>5.5111452728670614</v>
      </c>
      <c r="DC6" s="42">
        <f t="shared" si="6"/>
        <v>9.531129900076925</v>
      </c>
      <c r="DD6" s="42">
        <f t="shared" si="6"/>
        <v>11.22213681783251</v>
      </c>
      <c r="DE6" s="42">
        <f t="shared" si="6"/>
        <v>3.1206764027671223</v>
      </c>
      <c r="DF6" s="42">
        <f t="shared" si="6"/>
        <v>12.37509607993859</v>
      </c>
      <c r="DG6" s="42">
        <f t="shared" si="6"/>
        <v>15.449654112221468</v>
      </c>
      <c r="DH6" s="42">
        <f t="shared" si="6"/>
        <v>48.962336664104853</v>
      </c>
      <c r="DI6" s="42">
        <f t="shared" si="6"/>
        <v>2.2598001537279164E-3</v>
      </c>
      <c r="DJ6" s="42">
        <f t="shared" si="6"/>
        <v>1.3297463489623453</v>
      </c>
      <c r="DK6" s="42">
        <f t="shared" si="6"/>
        <v>1.9984627209838717E-2</v>
      </c>
      <c r="DL6" s="42">
        <f t="shared" si="6"/>
        <v>6.0953112990008079E-2</v>
      </c>
      <c r="DM6" s="42">
        <f t="shared" si="6"/>
        <v>0.95311299000769267</v>
      </c>
      <c r="DN6" s="42">
        <f t="shared" si="6"/>
        <v>14.142966948501245</v>
      </c>
      <c r="DO6" s="42">
        <f t="shared" si="6"/>
        <v>5.6341275941583762E-3</v>
      </c>
      <c r="DP6" s="42">
        <f t="shared" si="6"/>
        <v>0.11452728670253726</v>
      </c>
      <c r="DQ6" s="42">
        <f t="shared" si="6"/>
        <v>1.1913912375096156</v>
      </c>
      <c r="DR6" s="42">
        <f t="shared" si="6"/>
        <v>5.0115295926210939</v>
      </c>
      <c r="DS6" s="42">
        <f t="shared" si="6"/>
        <v>4.7886241352805843E-2</v>
      </c>
      <c r="DT6" s="42">
        <f t="shared" si="6"/>
        <v>1.199077632590323E-2</v>
      </c>
      <c r="DU6" s="42">
        <f t="shared" si="6"/>
        <v>3.5664873174481401E-2</v>
      </c>
      <c r="DV6" s="42">
        <f t="shared" si="6"/>
        <v>0.53420445810915029</v>
      </c>
      <c r="DW6" s="42">
        <f t="shared" si="6"/>
        <v>1.3835511145272959E-2</v>
      </c>
      <c r="DX6" s="42">
        <f t="shared" si="6"/>
        <v>4.1122213681783516E-3</v>
      </c>
      <c r="DY6" s="42">
        <f t="shared" si="6"/>
        <v>1.552651806302854E-2</v>
      </c>
      <c r="DZ6" s="42">
        <f t="shared" si="6"/>
        <v>1.8754803996925568E-5</v>
      </c>
      <c r="EA6" s="42">
        <f t="shared" si="6"/>
        <v>1.4681014604150751E-4</v>
      </c>
      <c r="EB6" s="42">
        <f t="shared" si="6"/>
        <v>1.7832436587240698E-3</v>
      </c>
      <c r="EC6" s="42">
        <f t="shared" si="6"/>
        <v>1.0530361260568862E-2</v>
      </c>
      <c r="ED6" s="48">
        <f t="shared" si="6"/>
        <v>0.21060722521137726</v>
      </c>
      <c r="EE6" s="42">
        <f t="shared" si="6"/>
        <v>0.24442736356648892</v>
      </c>
      <c r="EF6" s="42">
        <f t="shared" si="6"/>
        <v>0.21829362029208443</v>
      </c>
      <c r="EG6" s="42">
        <f t="shared" si="6"/>
        <v>2.3827824750192314E-3</v>
      </c>
      <c r="EH6" s="42">
        <f t="shared" si="6"/>
        <v>1.2298232129131519</v>
      </c>
      <c r="EI6" s="42">
        <f t="shared" si="6"/>
        <v>1.2528823981552735E-2</v>
      </c>
      <c r="EJ6" s="42">
        <f t="shared" si="6"/>
        <v>2.1060722521137724E-2</v>
      </c>
      <c r="EK6" s="42">
        <f t="shared" si="6"/>
        <v>2.2136817832436729E-3</v>
      </c>
      <c r="EL6" s="42">
        <f t="shared" si="6"/>
        <v>9.0699461952344958E-3</v>
      </c>
      <c r="EM6" s="42">
        <f t="shared" si="6"/>
        <v>2.175249807840137E-3</v>
      </c>
      <c r="EN6" s="42">
        <f t="shared" si="6"/>
        <v>8.9162182936203488E-4</v>
      </c>
      <c r="EO6" s="42">
        <f t="shared" si="6"/>
        <v>2.5441967717140827E-3</v>
      </c>
      <c r="EP6" s="42">
        <f t="shared" si="6"/>
        <v>4.796310530361292E-4</v>
      </c>
      <c r="EQ6" s="42">
        <f t="shared" si="6"/>
        <v>1.199077632590323E-3</v>
      </c>
      <c r="ER6" s="42">
        <f t="shared" si="6"/>
        <v>1.544965411222147E-4</v>
      </c>
      <c r="ES6" s="42">
        <f t="shared" si="6"/>
        <v>7.6325903151422481E-3</v>
      </c>
      <c r="ET6" s="42">
        <f t="shared" si="6"/>
        <v>2.7747886241352986E-4</v>
      </c>
      <c r="EU6" s="42">
        <f t="shared" si="6"/>
        <v>3.2052267486549018E-3</v>
      </c>
      <c r="EV6" s="42">
        <f t="shared" si="6"/>
        <v>1.2451960030745662E-4</v>
      </c>
      <c r="EW6" s="42">
        <f t="shared" si="6"/>
        <v>3.3051498847040954E-3</v>
      </c>
      <c r="EX6" s="42">
        <f t="shared" si="6"/>
        <v>3.0284396617986362E-3</v>
      </c>
      <c r="EY6" s="48">
        <f t="shared" si="6"/>
        <v>3.1667947732513659</v>
      </c>
      <c r="EZ6" s="42">
        <f t="shared" si="6"/>
        <v>1.3604919292851741E-3</v>
      </c>
      <c r="FA6" s="42">
        <f t="shared" si="6"/>
        <v>8.6856264411991335E-4</v>
      </c>
    </row>
    <row r="7" spans="1:157" ht="20" customHeight="1" x14ac:dyDescent="0.2">
      <c r="A7" s="2">
        <v>6</v>
      </c>
      <c r="B7" s="2">
        <v>3</v>
      </c>
      <c r="C7" s="2" t="s">
        <v>41</v>
      </c>
      <c r="D7" s="2" t="s">
        <v>19</v>
      </c>
      <c r="E7" s="2">
        <v>1</v>
      </c>
      <c r="F7" s="3" t="s">
        <v>8</v>
      </c>
      <c r="G7" s="3" t="s">
        <v>12</v>
      </c>
      <c r="H7" s="2" t="s">
        <v>11</v>
      </c>
      <c r="I7" s="2">
        <v>382</v>
      </c>
      <c r="J7" s="2">
        <v>92402</v>
      </c>
      <c r="K7" s="2">
        <v>1</v>
      </c>
      <c r="L7" s="2">
        <v>10044.19</v>
      </c>
      <c r="M7" s="2">
        <f t="shared" si="1"/>
        <v>10.04419</v>
      </c>
      <c r="N7" s="7" t="s">
        <v>62</v>
      </c>
      <c r="O7" s="2">
        <v>0.10149999999999082</v>
      </c>
      <c r="P7" s="16">
        <v>10.105344482729897</v>
      </c>
      <c r="Q7" s="19">
        <v>0.81270864051755287</v>
      </c>
      <c r="R7" s="2">
        <v>3</v>
      </c>
      <c r="S7" s="2" t="s">
        <v>11</v>
      </c>
      <c r="T7" s="2">
        <v>870684</v>
      </c>
      <c r="U7" s="4">
        <v>0.56944444444444442</v>
      </c>
      <c r="V7" s="4">
        <v>0.56944444444444442</v>
      </c>
      <c r="W7" s="5">
        <v>9.0703405210854293E-5</v>
      </c>
      <c r="X7" s="5">
        <v>9.7817397776411502E-5</v>
      </c>
      <c r="Y7" s="5">
        <v>8.7520829589420802E-5</v>
      </c>
      <c r="Z7" s="5">
        <v>8.7520829589420802E-5</v>
      </c>
      <c r="AA7" s="5">
        <v>9.5936293973018967E-5</v>
      </c>
      <c r="AB7" s="5">
        <v>4.4898185579372897E-3</v>
      </c>
      <c r="AC7" s="5">
        <v>8.7520829589420802E-5</v>
      </c>
      <c r="AD7" s="5">
        <v>8.8924907069464995E-5</v>
      </c>
      <c r="AE7" s="5">
        <v>2.07861970274874E-4</v>
      </c>
      <c r="AF7" s="5">
        <v>1.3466595593461262E-2</v>
      </c>
      <c r="AG7" s="5">
        <v>1.0614228269355292E-4</v>
      </c>
      <c r="AH7" s="5">
        <v>9.5936293973018994E-5</v>
      </c>
      <c r="AI7" s="5">
        <v>9.9773745731939696E-5</v>
      </c>
      <c r="AJ7" s="5">
        <v>1.01809944624428E-4</v>
      </c>
      <c r="AK7" s="5">
        <v>9.5936293973018967E-5</v>
      </c>
      <c r="AL7" s="5">
        <v>1.0393098513743722E-4</v>
      </c>
      <c r="AM7" s="5">
        <v>9.7817397776411502E-5</v>
      </c>
      <c r="AN7" s="5">
        <v>1.084497236216736E-4</v>
      </c>
      <c r="AO7" s="5">
        <v>1.084497236216736E-4</v>
      </c>
      <c r="AP7" s="5">
        <v>9.9773745731939709E-5</v>
      </c>
      <c r="AQ7" s="5">
        <v>1.084497236216736E-4</v>
      </c>
      <c r="AR7" s="5">
        <v>1.1085971747993301E-4</v>
      </c>
      <c r="AS7" s="5">
        <f t="shared" si="2"/>
        <v>1.3887881058299301E-2</v>
      </c>
      <c r="AT7" s="2">
        <v>92402</v>
      </c>
      <c r="AU7" s="7" t="s">
        <v>62</v>
      </c>
      <c r="AV7" s="2">
        <v>0.13838846138912145</v>
      </c>
      <c r="AW7" s="2">
        <v>-1.0652924725637407E-2</v>
      </c>
      <c r="AX7" s="2">
        <v>4.4304219653351833</v>
      </c>
      <c r="AY7" s="2">
        <v>59.935146587231024</v>
      </c>
      <c r="AZ7" s="2">
        <v>13.73928609474731</v>
      </c>
      <c r="BA7" s="2">
        <v>17.423007728846226</v>
      </c>
      <c r="BB7" s="2">
        <v>7.0588071312868435</v>
      </c>
      <c r="BC7" s="2">
        <v>192.15088523813267</v>
      </c>
      <c r="BD7" s="2">
        <v>92.690401117461931</v>
      </c>
      <c r="BE7" s="2">
        <v>53.065503539857367</v>
      </c>
      <c r="BF7" s="2">
        <v>-1.1449405078956093E-2</v>
      </c>
      <c r="BG7" s="2">
        <v>10.354244593142901</v>
      </c>
      <c r="BH7" s="2">
        <v>3.8330617003461701E-2</v>
      </c>
      <c r="BI7" s="2">
        <v>0.39127097356780388</v>
      </c>
      <c r="BJ7" s="2">
        <v>0.96871922972385027</v>
      </c>
      <c r="BK7" s="2">
        <v>30.266253426110019</v>
      </c>
      <c r="BL7" s="2">
        <v>1.6526967331362708E-2</v>
      </c>
      <c r="BM7" s="2">
        <v>0.11548965123120927</v>
      </c>
      <c r="BN7" s="2">
        <v>9.2491281029132271</v>
      </c>
      <c r="BO7" s="2">
        <v>42.810818990879305</v>
      </c>
      <c r="BP7" s="2">
        <v>0.3494557550185729</v>
      </c>
      <c r="BQ7" s="2">
        <v>-9.2192600896637764E-3</v>
      </c>
      <c r="BR7" s="2">
        <v>0.2031024900962646</v>
      </c>
      <c r="BS7" s="2">
        <v>0.55952744820637601</v>
      </c>
      <c r="BT7" s="2">
        <v>1.5033566668890174E-2</v>
      </c>
      <c r="BU7" s="2">
        <v>-1.3739286094747312E-2</v>
      </c>
      <c r="BV7" s="2">
        <v>6.9293790738725561E-2</v>
      </c>
      <c r="BW7" s="2">
        <v>-2.2401009937088006E-4</v>
      </c>
      <c r="BX7" s="2">
        <v>-6.1627667338033231E-4</v>
      </c>
      <c r="BY7" s="2">
        <v>2.1106729362945146E-3</v>
      </c>
      <c r="BZ7" s="2">
        <v>9.956004416483559E-2</v>
      </c>
      <c r="CA7" s="28">
        <v>1.9215088523813268</v>
      </c>
      <c r="CB7" s="2">
        <v>1.8020367993835242</v>
      </c>
      <c r="CC7" s="2">
        <v>1.6626527375527542</v>
      </c>
      <c r="CD7" s="2">
        <v>1.7223887640516557E-2</v>
      </c>
      <c r="CE7" s="2">
        <v>2.7578132233659458</v>
      </c>
      <c r="CF7" s="2">
        <v>7.9349355199373972E-2</v>
      </c>
      <c r="CG7" s="2">
        <v>0.18418608170494585</v>
      </c>
      <c r="CH7" s="2">
        <v>-8.8409319218374013E-4</v>
      </c>
      <c r="CI7" s="2">
        <v>1.2843245697263792E-2</v>
      </c>
      <c r="CJ7" s="2">
        <v>-2.1903209716263826E-3</v>
      </c>
      <c r="CK7" s="2">
        <v>-2.7080332012835279E-3</v>
      </c>
      <c r="CL7" s="2">
        <v>-1.264412560893412E-4</v>
      </c>
      <c r="CM7" s="2">
        <v>-1.8020367993835244E-3</v>
      </c>
      <c r="CN7" s="2">
        <v>-9.9460484120670765E-4</v>
      </c>
      <c r="CO7" s="2">
        <v>-1.5531366889714351E-3</v>
      </c>
      <c r="CP7" s="2">
        <v>-4.8386181464110091E-2</v>
      </c>
      <c r="CQ7" s="2">
        <v>-6.9194230694560738E-3</v>
      </c>
      <c r="CR7" s="2">
        <v>2.2500569981252844E-2</v>
      </c>
      <c r="CS7" s="2">
        <v>2.5487371306197912E-4</v>
      </c>
      <c r="CT7" s="2">
        <v>-1.6128727154703367E-2</v>
      </c>
      <c r="CU7" s="2">
        <v>2.817549249864847E-2</v>
      </c>
      <c r="CV7" s="28">
        <v>29.868013249450676</v>
      </c>
      <c r="CW7" s="2">
        <v>-2.0310249009626458E-2</v>
      </c>
      <c r="CX7" s="44">
        <v>2.7777252321989129E-3</v>
      </c>
      <c r="CY7" s="42">
        <f>AV7/$P$7</f>
        <v>1.3694581280789415E-2</v>
      </c>
      <c r="CZ7" s="42">
        <f t="shared" ref="CZ7:FA7" si="7">AW7/$P$7</f>
        <v>-1.054187192118322E-3</v>
      </c>
      <c r="DA7" s="42">
        <f t="shared" si="7"/>
        <v>0.4384236453202367</v>
      </c>
      <c r="DB7" s="42">
        <f t="shared" si="7"/>
        <v>5.9310344827591575</v>
      </c>
      <c r="DC7" s="42">
        <f t="shared" si="7"/>
        <v>1.3596059113301722</v>
      </c>
      <c r="DD7" s="42">
        <f t="shared" si="7"/>
        <v>1.7241379310346387</v>
      </c>
      <c r="DE7" s="42">
        <f t="shared" si="7"/>
        <v>0.69852216748774798</v>
      </c>
      <c r="DF7" s="42">
        <f t="shared" si="7"/>
        <v>19.014778325124873</v>
      </c>
      <c r="DG7" s="42">
        <f t="shared" si="7"/>
        <v>9.172413793104278</v>
      </c>
      <c r="DH7" s="42">
        <f t="shared" si="7"/>
        <v>5.2512315270940713</v>
      </c>
      <c r="DI7" s="42">
        <f t="shared" si="7"/>
        <v>-1.133004926108477E-3</v>
      </c>
      <c r="DJ7" s="42">
        <f t="shared" si="7"/>
        <v>1.0246305418720139</v>
      </c>
      <c r="DK7" s="42">
        <f t="shared" si="7"/>
        <v>3.7931034482762051E-3</v>
      </c>
      <c r="DL7" s="42">
        <f t="shared" si="7"/>
        <v>3.8719211822663607E-2</v>
      </c>
      <c r="DM7" s="42">
        <f t="shared" si="7"/>
        <v>9.5862068965525918E-2</v>
      </c>
      <c r="DN7" s="42">
        <f t="shared" si="7"/>
        <v>2.995073891625887</v>
      </c>
      <c r="DO7" s="42">
        <f t="shared" si="7"/>
        <v>1.6354679802957147E-3</v>
      </c>
      <c r="DP7" s="42">
        <f t="shared" si="7"/>
        <v>1.1428571428572462E-2</v>
      </c>
      <c r="DQ7" s="42">
        <f t="shared" si="7"/>
        <v>0.9152709359606741</v>
      </c>
      <c r="DR7" s="42">
        <f t="shared" si="7"/>
        <v>4.2364532019708268</v>
      </c>
      <c r="DS7" s="42">
        <f t="shared" si="7"/>
        <v>3.4581280788180471E-2</v>
      </c>
      <c r="DT7" s="42">
        <f t="shared" si="7"/>
        <v>-9.1231527093604326E-4</v>
      </c>
      <c r="DU7" s="42">
        <f t="shared" si="7"/>
        <v>2.0098522167489506E-2</v>
      </c>
      <c r="DV7" s="42">
        <f t="shared" si="7"/>
        <v>5.5369458128083832E-2</v>
      </c>
      <c r="DW7" s="42">
        <f t="shared" si="7"/>
        <v>1.487684729064174E-3</v>
      </c>
      <c r="DX7" s="42">
        <f t="shared" si="7"/>
        <v>-1.3596059113301724E-3</v>
      </c>
      <c r="DY7" s="42">
        <f t="shared" si="7"/>
        <v>6.857142857143477E-3</v>
      </c>
      <c r="DZ7" s="42">
        <f t="shared" si="7"/>
        <v>-2.2167487684731069E-5</v>
      </c>
      <c r="EA7" s="42">
        <f t="shared" si="7"/>
        <v>-6.0985221674882368E-5</v>
      </c>
      <c r="EB7" s="42">
        <f t="shared" si="7"/>
        <v>2.0886699507391055E-4</v>
      </c>
      <c r="EC7" s="42">
        <f t="shared" si="7"/>
        <v>9.8522167487693647E-3</v>
      </c>
      <c r="ED7" s="48">
        <f t="shared" si="7"/>
        <v>0.19014778325124873</v>
      </c>
      <c r="EE7" s="42">
        <f t="shared" si="7"/>
        <v>0.1783251231527255</v>
      </c>
      <c r="EF7" s="42">
        <f t="shared" si="7"/>
        <v>0.16453201970444839</v>
      </c>
      <c r="EG7" s="42">
        <f t="shared" si="7"/>
        <v>1.7044334975371001E-3</v>
      </c>
      <c r="EH7" s="42">
        <f t="shared" si="7"/>
        <v>0.27290640394091142</v>
      </c>
      <c r="EI7" s="42">
        <f t="shared" si="7"/>
        <v>7.8522167487691842E-3</v>
      </c>
      <c r="EJ7" s="42">
        <f t="shared" si="7"/>
        <v>1.8226600985223326E-2</v>
      </c>
      <c r="EK7" s="42">
        <f t="shared" si="7"/>
        <v>-8.748768472907197E-5</v>
      </c>
      <c r="EL7" s="42">
        <f t="shared" si="7"/>
        <v>1.2709359605912482E-3</v>
      </c>
      <c r="EM7" s="42">
        <f t="shared" si="7"/>
        <v>-2.1674876847292598E-4</v>
      </c>
      <c r="EN7" s="42">
        <f t="shared" si="7"/>
        <v>-2.6798029556652673E-4</v>
      </c>
      <c r="EO7" s="42">
        <f t="shared" si="7"/>
        <v>-1.2512315270937093E-5</v>
      </c>
      <c r="EP7" s="42">
        <f t="shared" si="7"/>
        <v>-1.7832512315272552E-4</v>
      </c>
      <c r="EQ7" s="42">
        <f t="shared" si="7"/>
        <v>-9.8423645320205966E-5</v>
      </c>
      <c r="ER7" s="42">
        <f t="shared" si="7"/>
        <v>-1.5369458128080209E-4</v>
      </c>
      <c r="ES7" s="42">
        <f t="shared" si="7"/>
        <v>-4.7881773399019107E-3</v>
      </c>
      <c r="ET7" s="42">
        <f t="shared" si="7"/>
        <v>-6.8472906403947091E-4</v>
      </c>
      <c r="EU7" s="42">
        <f t="shared" si="7"/>
        <v>2.2266009852218768E-3</v>
      </c>
      <c r="EV7" s="42">
        <f t="shared" si="7"/>
        <v>2.5221674876849576E-5</v>
      </c>
      <c r="EW7" s="42">
        <f t="shared" si="7"/>
        <v>-1.5960591133006373E-3</v>
      </c>
      <c r="EX7" s="42">
        <f t="shared" si="7"/>
        <v>2.7881773399017302E-3</v>
      </c>
      <c r="EY7" s="48">
        <f t="shared" si="7"/>
        <v>2.9556650246308096</v>
      </c>
      <c r="EZ7" s="42">
        <f t="shared" si="7"/>
        <v>-2.0098522167489503E-3</v>
      </c>
      <c r="FA7" s="42">
        <f t="shared" si="7"/>
        <v>2.7487684729066527E-4</v>
      </c>
    </row>
    <row r="8" spans="1:157" ht="20" customHeight="1" x14ac:dyDescent="0.2">
      <c r="A8" s="2">
        <v>7</v>
      </c>
      <c r="B8" s="2">
        <v>4</v>
      </c>
      <c r="C8" s="2" t="s">
        <v>44</v>
      </c>
      <c r="D8" s="2" t="s">
        <v>21</v>
      </c>
      <c r="E8" s="2">
        <v>1</v>
      </c>
      <c r="F8" s="3" t="s">
        <v>8</v>
      </c>
      <c r="G8" s="3" t="s">
        <v>12</v>
      </c>
      <c r="H8" s="2" t="s">
        <v>10</v>
      </c>
      <c r="I8" s="2">
        <v>383</v>
      </c>
      <c r="J8" s="2">
        <v>92403</v>
      </c>
      <c r="K8" s="2">
        <v>2</v>
      </c>
      <c r="L8" s="2">
        <v>20160</v>
      </c>
      <c r="M8" s="2">
        <f t="shared" si="1"/>
        <v>20.16</v>
      </c>
      <c r="N8" s="7" t="s">
        <v>63</v>
      </c>
      <c r="O8" s="2">
        <v>0.4944999999999915</v>
      </c>
      <c r="P8" s="16">
        <v>24.528769841269419</v>
      </c>
      <c r="Q8" s="19">
        <v>0.93055555555555558</v>
      </c>
      <c r="R8" s="2">
        <v>4</v>
      </c>
      <c r="S8" s="2" t="s">
        <v>10</v>
      </c>
      <c r="T8" s="2">
        <v>870669</v>
      </c>
      <c r="U8" s="4">
        <v>0.72222222222222221</v>
      </c>
      <c r="V8" s="4">
        <v>0.76388888888888884</v>
      </c>
      <c r="W8" s="5">
        <v>9.0703405210854293E-5</v>
      </c>
      <c r="X8" s="5">
        <v>9.7817397776411502E-5</v>
      </c>
      <c r="Y8" s="5">
        <v>8.7520829589420802E-5</v>
      </c>
      <c r="Z8" s="5">
        <v>8.7520829589420802E-5</v>
      </c>
      <c r="AA8" s="5">
        <v>0.14425713093612499</v>
      </c>
      <c r="AB8" s="5">
        <v>4.4898185579372897E-3</v>
      </c>
      <c r="AC8" s="5">
        <v>8.7520829589420802E-5</v>
      </c>
      <c r="AD8" s="5">
        <v>8.8924907069464995E-5</v>
      </c>
      <c r="AE8" s="5">
        <v>2.07861970274874E-4</v>
      </c>
      <c r="AF8" s="5">
        <v>0.37730754511466336</v>
      </c>
      <c r="AG8" s="5">
        <v>1.06142282693553E-4</v>
      </c>
      <c r="AH8" s="5">
        <v>9.5936293973018994E-5</v>
      </c>
      <c r="AI8" s="5">
        <v>9.9773745731939696E-5</v>
      </c>
      <c r="AJ8" s="5">
        <v>1.01809944624428E-4</v>
      </c>
      <c r="AK8" s="5">
        <v>0.51981091640115307</v>
      </c>
      <c r="AL8" s="5">
        <v>1.03930985137437E-4</v>
      </c>
      <c r="AM8" s="5">
        <v>9.7817397776411502E-5</v>
      </c>
      <c r="AN8" s="5">
        <v>3.3947560243546858E-2</v>
      </c>
      <c r="AO8" s="5">
        <v>8.1200583140382504E-2</v>
      </c>
      <c r="AP8" s="5">
        <v>2.6395660749506899E-2</v>
      </c>
      <c r="AQ8" s="5">
        <v>2.4488465826258465E-2</v>
      </c>
      <c r="AR8" s="5">
        <v>1.10859717479933E-4</v>
      </c>
      <c r="AS8" s="5">
        <f t="shared" si="2"/>
        <v>1.0367550707260043</v>
      </c>
      <c r="AT8" s="2">
        <v>92403</v>
      </c>
      <c r="AU8" s="7" t="s">
        <v>63</v>
      </c>
      <c r="AV8" s="2">
        <v>0.59523809523809523</v>
      </c>
      <c r="AW8" s="2">
        <v>3.4722222222222225E-3</v>
      </c>
      <c r="AX8" s="2">
        <v>8.8293650793650791</v>
      </c>
      <c r="AY8" s="2">
        <v>262.40079365079367</v>
      </c>
      <c r="AZ8" s="2">
        <v>525.79365079365084</v>
      </c>
      <c r="BA8" s="2">
        <v>327.38095238095235</v>
      </c>
      <c r="BB8" s="2">
        <v>138.88888888888889</v>
      </c>
      <c r="BC8" s="2">
        <v>580.35714285714289</v>
      </c>
      <c r="BD8" s="2">
        <v>455.35714285714283</v>
      </c>
      <c r="BE8" s="2">
        <v>1989.0873015873017</v>
      </c>
      <c r="BF8" s="2">
        <v>6.0019841269841265E-2</v>
      </c>
      <c r="BG8" s="2">
        <v>31.795634920634921</v>
      </c>
      <c r="BH8" s="2">
        <v>0.6696428571428571</v>
      </c>
      <c r="BI8" s="2">
        <v>1.9246031746031744</v>
      </c>
      <c r="BJ8" s="2">
        <v>25.545634920634921</v>
      </c>
      <c r="BK8" s="2">
        <v>427.57936507936506</v>
      </c>
      <c r="BL8" s="2">
        <v>0.26636904761904762</v>
      </c>
      <c r="BM8" s="2">
        <v>6.5972222222222223</v>
      </c>
      <c r="BN8" s="2">
        <v>16.319444444444443</v>
      </c>
      <c r="BO8" s="2">
        <v>56.547619047619044</v>
      </c>
      <c r="BP8" s="2">
        <v>0.8382936507936507</v>
      </c>
      <c r="BQ8" s="2">
        <v>0.38988095238095238</v>
      </c>
      <c r="BR8" s="2">
        <v>0.74404761904761907</v>
      </c>
      <c r="BS8" s="2">
        <v>22.817460317460316</v>
      </c>
      <c r="BT8" s="2">
        <v>0.20833333333333334</v>
      </c>
      <c r="BU8" s="2">
        <v>5.2083333333333336E-2</v>
      </c>
      <c r="BV8" s="2">
        <v>0.63988095238095244</v>
      </c>
      <c r="BW8" s="2">
        <v>4.2410714285714285E-4</v>
      </c>
      <c r="BX8" s="2">
        <v>3.2688492063492063E-3</v>
      </c>
      <c r="BY8" s="2">
        <v>4.2361111111111113E-2</v>
      </c>
      <c r="BZ8" s="2">
        <v>0.15277777777777779</v>
      </c>
      <c r="CA8" s="28">
        <v>1.4236111111111112</v>
      </c>
      <c r="CB8" s="2">
        <v>5.3571428571428568</v>
      </c>
      <c r="CC8" s="2">
        <v>3.854166666666667</v>
      </c>
      <c r="CD8" s="2">
        <v>6.1507936507936505E-2</v>
      </c>
      <c r="CE8" s="2">
        <v>42.55952380952381</v>
      </c>
      <c r="CF8" s="2">
        <v>0.34375</v>
      </c>
      <c r="CG8" s="2">
        <v>0.54067460317460314</v>
      </c>
      <c r="CH8" s="2">
        <v>5.1587301587301591E-2</v>
      </c>
      <c r="CI8" s="2">
        <v>0.21180555555555552</v>
      </c>
      <c r="CJ8" s="2">
        <v>3.8045634920634924E-2</v>
      </c>
      <c r="CK8" s="2">
        <v>2.79265873015873E-2</v>
      </c>
      <c r="CL8" s="2">
        <v>3.2837301587301589E-2</v>
      </c>
      <c r="CM8" s="2">
        <v>5.4067460317460316E-3</v>
      </c>
      <c r="CN8" s="2">
        <v>1.433531746031746E-2</v>
      </c>
      <c r="CO8" s="2">
        <v>1.5823412698412697E-3</v>
      </c>
      <c r="CP8" s="2">
        <v>0.12103174603174603</v>
      </c>
      <c r="CQ8" s="2">
        <v>-2.8224206349206348E-4</v>
      </c>
      <c r="CR8" s="2">
        <v>0.1056547619047619</v>
      </c>
      <c r="CS8" s="2">
        <v>3.1944444444444442E-3</v>
      </c>
      <c r="CT8" s="2">
        <v>6.7956349206349208E-3</v>
      </c>
      <c r="CU8" s="2">
        <v>3.4821428571428566E-2</v>
      </c>
      <c r="CV8" s="28">
        <v>27.827380952380953</v>
      </c>
      <c r="CW8" s="2">
        <v>2.281746031746032E-2</v>
      </c>
      <c r="CX8" s="44">
        <v>2.2321428571428572E-2</v>
      </c>
      <c r="CY8" s="42">
        <f>AV8/$P$8</f>
        <v>2.4266936299292632E-2</v>
      </c>
      <c r="CZ8" s="42">
        <f t="shared" ref="CZ8:FA8" si="8">AW8/$P$8</f>
        <v>1.4155712841254037E-4</v>
      </c>
      <c r="DA8" s="42">
        <f t="shared" si="8"/>
        <v>0.35995955510617406</v>
      </c>
      <c r="DB8" s="42">
        <f t="shared" si="8"/>
        <v>10.697674418604835</v>
      </c>
      <c r="DC8" s="42">
        <f t="shared" si="8"/>
        <v>21.435793731041827</v>
      </c>
      <c r="DD8" s="42">
        <f t="shared" si="8"/>
        <v>13.346814964610946</v>
      </c>
      <c r="DE8" s="42">
        <f t="shared" si="8"/>
        <v>5.6622851365016142</v>
      </c>
      <c r="DF8" s="42">
        <f t="shared" si="8"/>
        <v>23.660262891810319</v>
      </c>
      <c r="DG8" s="42">
        <f t="shared" si="8"/>
        <v>18.564206268958863</v>
      </c>
      <c r="DH8" s="42">
        <f t="shared" si="8"/>
        <v>81.092012133469552</v>
      </c>
      <c r="DI8" s="42">
        <f t="shared" si="8"/>
        <v>2.4469160768453404E-3</v>
      </c>
      <c r="DJ8" s="42">
        <f t="shared" si="8"/>
        <v>1.2962588473205481</v>
      </c>
      <c r="DK8" s="42">
        <f t="shared" si="8"/>
        <v>2.7300303336704208E-2</v>
      </c>
      <c r="DL8" s="42">
        <f t="shared" si="8"/>
        <v>7.8463094034379496E-2</v>
      </c>
      <c r="DM8" s="42">
        <f t="shared" si="8"/>
        <v>1.0414560161779756</v>
      </c>
      <c r="DN8" s="42">
        <f t="shared" si="8"/>
        <v>17.43174924165854</v>
      </c>
      <c r="DO8" s="42">
        <f t="shared" si="8"/>
        <v>1.0859453993933453E-2</v>
      </c>
      <c r="DP8" s="42">
        <f t="shared" si="8"/>
        <v>0.26895854398382668</v>
      </c>
      <c r="DQ8" s="42">
        <f t="shared" si="8"/>
        <v>0.66531850353893962</v>
      </c>
      <c r="DR8" s="42">
        <f t="shared" si="8"/>
        <v>2.3053589484327999</v>
      </c>
      <c r="DS8" s="42">
        <f t="shared" si="8"/>
        <v>3.417593528817045E-2</v>
      </c>
      <c r="DT8" s="42">
        <f t="shared" si="8"/>
        <v>1.5894843276036675E-2</v>
      </c>
      <c r="DU8" s="42">
        <f t="shared" si="8"/>
        <v>3.0333670374115791E-2</v>
      </c>
      <c r="DV8" s="42">
        <f t="shared" si="8"/>
        <v>0.93023255813955086</v>
      </c>
      <c r="DW8" s="42">
        <f t="shared" si="8"/>
        <v>8.4934277047524209E-3</v>
      </c>
      <c r="DX8" s="42">
        <f t="shared" si="8"/>
        <v>2.1233569261881052E-3</v>
      </c>
      <c r="DY8" s="42">
        <f t="shared" si="8"/>
        <v>2.6086956521739584E-2</v>
      </c>
      <c r="DZ8" s="42">
        <f t="shared" si="8"/>
        <v>1.7290192113245998E-5</v>
      </c>
      <c r="EA8" s="42">
        <f t="shared" si="8"/>
        <v>1.332659251769487E-4</v>
      </c>
      <c r="EB8" s="42">
        <f t="shared" si="8"/>
        <v>1.7269969666329924E-3</v>
      </c>
      <c r="EC8" s="42">
        <f t="shared" si="8"/>
        <v>6.2285136501517759E-3</v>
      </c>
      <c r="ED8" s="48">
        <f t="shared" si="8"/>
        <v>5.8038422649141545E-2</v>
      </c>
      <c r="EE8" s="42">
        <f t="shared" si="8"/>
        <v>0.21840242669363366</v>
      </c>
      <c r="EF8" s="42">
        <f t="shared" si="8"/>
        <v>0.15712841253791981</v>
      </c>
      <c r="EG8" s="42">
        <f t="shared" si="8"/>
        <v>2.507583417593572E-3</v>
      </c>
      <c r="EH8" s="42">
        <f t="shared" si="8"/>
        <v>1.7350859453994232</v>
      </c>
      <c r="EI8" s="42">
        <f t="shared" si="8"/>
        <v>1.4014155712841495E-2</v>
      </c>
      <c r="EJ8" s="42">
        <f t="shared" si="8"/>
        <v>2.204246713852414E-2</v>
      </c>
      <c r="EK8" s="42">
        <f t="shared" si="8"/>
        <v>2.1031344792720283E-3</v>
      </c>
      <c r="EL8" s="42">
        <f t="shared" si="8"/>
        <v>8.6349848331649607E-3</v>
      </c>
      <c r="EM8" s="42">
        <f t="shared" si="8"/>
        <v>1.5510616784631208E-3</v>
      </c>
      <c r="EN8" s="42">
        <f t="shared" si="8"/>
        <v>1.1385237613751459E-3</v>
      </c>
      <c r="EO8" s="42">
        <f t="shared" si="8"/>
        <v>1.3387259858443103E-3</v>
      </c>
      <c r="EP8" s="42">
        <f t="shared" si="8"/>
        <v>2.2042467138524139E-4</v>
      </c>
      <c r="EQ8" s="42">
        <f t="shared" si="8"/>
        <v>5.8442871587463085E-4</v>
      </c>
      <c r="ER8" s="42">
        <f t="shared" si="8"/>
        <v>6.4509605662286236E-5</v>
      </c>
      <c r="ES8" s="42">
        <f t="shared" si="8"/>
        <v>4.9342770475228354E-3</v>
      </c>
      <c r="ET8" s="42">
        <f t="shared" si="8"/>
        <v>-1.1506572295247922E-5</v>
      </c>
      <c r="EU8" s="42">
        <f t="shared" si="8"/>
        <v>4.3073811931244425E-3</v>
      </c>
      <c r="EV8" s="42">
        <f t="shared" si="8"/>
        <v>1.3023255813953712E-4</v>
      </c>
      <c r="EW8" s="42">
        <f t="shared" si="8"/>
        <v>2.7704752275025757E-4</v>
      </c>
      <c r="EX8" s="42">
        <f t="shared" si="8"/>
        <v>1.4196157735086186E-3</v>
      </c>
      <c r="EY8" s="48">
        <f t="shared" si="8"/>
        <v>1.1344792719919305</v>
      </c>
      <c r="EZ8" s="42">
        <f t="shared" si="8"/>
        <v>9.3023255813955098E-4</v>
      </c>
      <c r="FA8" s="42">
        <f t="shared" si="8"/>
        <v>9.1001011122347373E-4</v>
      </c>
    </row>
    <row r="9" spans="1:157" ht="20" customHeight="1" x14ac:dyDescent="0.2">
      <c r="A9" s="2">
        <v>8</v>
      </c>
      <c r="B9" s="2">
        <v>4</v>
      </c>
      <c r="C9" s="2" t="s">
        <v>44</v>
      </c>
      <c r="D9" s="2" t="s">
        <v>21</v>
      </c>
      <c r="E9" s="2">
        <v>1</v>
      </c>
      <c r="F9" s="3" t="s">
        <v>8</v>
      </c>
      <c r="G9" s="3" t="s">
        <v>12</v>
      </c>
      <c r="H9" s="2" t="s">
        <v>11</v>
      </c>
      <c r="I9" s="2">
        <v>385</v>
      </c>
      <c r="J9" s="2">
        <v>92404</v>
      </c>
      <c r="K9" s="2">
        <v>1</v>
      </c>
      <c r="L9" s="2">
        <v>10048.68</v>
      </c>
      <c r="M9" s="2">
        <f t="shared" si="1"/>
        <v>10.048680000000001</v>
      </c>
      <c r="N9" s="7" t="s">
        <v>64</v>
      </c>
      <c r="O9" s="2">
        <v>0.11250000000000071</v>
      </c>
      <c r="P9" s="16">
        <v>11.195500304517678</v>
      </c>
      <c r="Q9" s="19">
        <v>0.77403201216478168</v>
      </c>
      <c r="R9" s="2">
        <v>4</v>
      </c>
      <c r="S9" s="2" t="s">
        <v>11</v>
      </c>
      <c r="T9" s="2">
        <v>870601</v>
      </c>
      <c r="U9" s="4">
        <v>0.72222222222222221</v>
      </c>
      <c r="V9" s="4">
        <v>0.76388888888888884</v>
      </c>
      <c r="W9" s="5">
        <v>9.0703405210854293E-5</v>
      </c>
      <c r="X9" s="5">
        <v>9.7817397776411502E-5</v>
      </c>
      <c r="Y9" s="5">
        <v>8.7520829589420802E-5</v>
      </c>
      <c r="Z9" s="5">
        <v>8.7520829589420802E-5</v>
      </c>
      <c r="AA9" s="5">
        <v>0.22981755424063113</v>
      </c>
      <c r="AB9" s="5">
        <v>4.4898185579372897E-3</v>
      </c>
      <c r="AC9" s="5">
        <v>8.7520829589420802E-5</v>
      </c>
      <c r="AD9" s="5">
        <v>8.8924907069464995E-5</v>
      </c>
      <c r="AE9" s="5">
        <v>2.07861970274874E-4</v>
      </c>
      <c r="AF9" s="5">
        <v>0.37591509906090842</v>
      </c>
      <c r="AG9" s="5">
        <v>1.06142282693553E-4</v>
      </c>
      <c r="AH9" s="5">
        <v>9.5936293973018994E-5</v>
      </c>
      <c r="AI9" s="5">
        <v>9.9773745731939696E-5</v>
      </c>
      <c r="AJ9" s="5">
        <v>1.01809944624428E-4</v>
      </c>
      <c r="AK9" s="5">
        <v>0.52558545744196628</v>
      </c>
      <c r="AL9" s="5">
        <v>1.03930985137437E-4</v>
      </c>
      <c r="AM9" s="5">
        <v>9.7817397776411502E-5</v>
      </c>
      <c r="AN9" s="5">
        <v>2.6851470714346966E-2</v>
      </c>
      <c r="AO9" s="5">
        <v>5.1167781493868449E-2</v>
      </c>
      <c r="AP9" s="5">
        <v>3.4128205128205122E-2</v>
      </c>
      <c r="AQ9" s="5">
        <v>1.5477446188148525E-2</v>
      </c>
      <c r="AR9" s="5">
        <v>1.10859717479933E-4</v>
      </c>
      <c r="AS9" s="5">
        <f t="shared" si="2"/>
        <v>0.99499725489923863</v>
      </c>
      <c r="AT9" s="2">
        <v>92404</v>
      </c>
      <c r="AU9" s="7" t="s">
        <v>64</v>
      </c>
      <c r="AV9" s="2">
        <v>0.20599720560312396</v>
      </c>
      <c r="AW9" s="2">
        <v>1.7116676021129143E-3</v>
      </c>
      <c r="AX9" s="2">
        <v>3.2840134226584983</v>
      </c>
      <c r="AY9" s="2">
        <v>77.622135444655413</v>
      </c>
      <c r="AZ9" s="2">
        <v>32.342556435273089</v>
      </c>
      <c r="BA9" s="2">
        <v>71.153624157600788</v>
      </c>
      <c r="BB9" s="2">
        <v>9.9515558262378736</v>
      </c>
      <c r="BC9" s="2">
        <v>225.90031725559973</v>
      </c>
      <c r="BD9" s="2">
        <v>90.559158018764649</v>
      </c>
      <c r="BE9" s="2">
        <v>109.4671140886166</v>
      </c>
      <c r="BF9" s="2">
        <v>-4.1697018911936688E-3</v>
      </c>
      <c r="BG9" s="2">
        <v>11.941866991485448</v>
      </c>
      <c r="BH9" s="2">
        <v>0.17614253812441036</v>
      </c>
      <c r="BI9" s="2">
        <v>0.70656046366288894</v>
      </c>
      <c r="BJ9" s="2">
        <v>2.0102142769000504</v>
      </c>
      <c r="BK9" s="2">
        <v>77.522619886393031</v>
      </c>
      <c r="BL9" s="2">
        <v>3.3735774250946392E-2</v>
      </c>
      <c r="BM9" s="2">
        <v>0.24381311774282791</v>
      </c>
      <c r="BN9" s="2">
        <v>5.4932588160833058</v>
      </c>
      <c r="BO9" s="2">
        <v>20.102142769000505</v>
      </c>
      <c r="BP9" s="2">
        <v>0.35228507624882072</v>
      </c>
      <c r="BQ9" s="2">
        <v>0.12041382549747826</v>
      </c>
      <c r="BR9" s="2">
        <v>0.21793907259460943</v>
      </c>
      <c r="BS9" s="2">
        <v>1.2439444782797342</v>
      </c>
      <c r="BT9" s="2">
        <v>2.4281796216020411E-2</v>
      </c>
      <c r="BU9" s="2">
        <v>-1.7912800487228169E-3</v>
      </c>
      <c r="BV9" s="2">
        <v>0.28759996337827454</v>
      </c>
      <c r="BW9" s="2">
        <v>3.6621725440555376E-4</v>
      </c>
      <c r="BX9" s="2">
        <v>-8.84693312952547E-4</v>
      </c>
      <c r="BY9" s="2">
        <v>5.732096155913015E-3</v>
      </c>
      <c r="BZ9" s="2">
        <v>6.4983659545333319E-2</v>
      </c>
      <c r="CA9" s="28">
        <v>0.56723868209555883</v>
      </c>
      <c r="CB9" s="2">
        <v>1.5524427088931081</v>
      </c>
      <c r="CC9" s="2">
        <v>1.0449133617549766</v>
      </c>
      <c r="CD9" s="2">
        <v>2.030117388552526E-2</v>
      </c>
      <c r="CE9" s="2">
        <v>4.3886361193709025</v>
      </c>
      <c r="CF9" s="2">
        <v>6.4088019520971901E-2</v>
      </c>
      <c r="CG9" s="2">
        <v>0.10548649175812146</v>
      </c>
      <c r="CH9" s="2">
        <v>2.8759996337827452E-3</v>
      </c>
      <c r="CI9" s="2">
        <v>2.8162902988253177E-2</v>
      </c>
      <c r="CJ9" s="2">
        <v>9.5037358140571677E-4</v>
      </c>
      <c r="CK9" s="2">
        <v>-1.1742835874960691E-3</v>
      </c>
      <c r="CL9" s="2">
        <v>1.2737991457584478E-3</v>
      </c>
      <c r="CM9" s="2">
        <v>-1.4628787064569673E-3</v>
      </c>
      <c r="CN9" s="2">
        <v>1.5225880414143945E-4</v>
      </c>
      <c r="CO9" s="2">
        <v>-1.4131209273257781E-3</v>
      </c>
      <c r="CP9" s="2">
        <v>-3.6024632090981099E-2</v>
      </c>
      <c r="CQ9" s="2">
        <v>-6.0804006098313405E-3</v>
      </c>
      <c r="CR9" s="2">
        <v>2.66701696143175E-2</v>
      </c>
      <c r="CS9" s="2">
        <v>2.2590031725559971E-4</v>
      </c>
      <c r="CT9" s="2">
        <v>-4.338878340239713E-2</v>
      </c>
      <c r="CU9" s="2">
        <v>1.3136053690633993E-2</v>
      </c>
      <c r="CV9" s="28">
        <v>11.543804758435932</v>
      </c>
      <c r="CW9" s="2">
        <v>-1.9405533861163855E-2</v>
      </c>
      <c r="CX9" s="44">
        <v>6.6177846244481857E-3</v>
      </c>
      <c r="CY9" s="42">
        <f>AV9/$P$9</f>
        <v>1.8399999999999882E-2</v>
      </c>
      <c r="CZ9" s="42">
        <f t="shared" ref="CZ9:FA9" si="9">AW9/$P$9</f>
        <v>1.5288888888888793E-4</v>
      </c>
      <c r="DA9" s="42">
        <f t="shared" si="9"/>
        <v>0.2933333333333315</v>
      </c>
      <c r="DB9" s="42">
        <f t="shared" si="9"/>
        <v>6.93333333333329</v>
      </c>
      <c r="DC9" s="42">
        <f t="shared" si="9"/>
        <v>2.8888888888888706</v>
      </c>
      <c r="DD9" s="42">
        <f t="shared" si="9"/>
        <v>6.3555555555555152</v>
      </c>
      <c r="DE9" s="42">
        <f t="shared" si="9"/>
        <v>0.88888888888888329</v>
      </c>
      <c r="DF9" s="42">
        <f t="shared" si="9"/>
        <v>20.177777777777653</v>
      </c>
      <c r="DG9" s="42">
        <f t="shared" si="9"/>
        <v>8.0888888888888388</v>
      </c>
      <c r="DH9" s="42">
        <f t="shared" si="9"/>
        <v>9.7777777777777164</v>
      </c>
      <c r="DI9" s="42">
        <f t="shared" si="9"/>
        <v>-3.7244444444444212E-4</v>
      </c>
      <c r="DJ9" s="42">
        <f t="shared" si="9"/>
        <v>1.06666666666666</v>
      </c>
      <c r="DK9" s="42">
        <f t="shared" si="9"/>
        <v>1.5733333333333235E-2</v>
      </c>
      <c r="DL9" s="42">
        <f t="shared" si="9"/>
        <v>6.3111111111110715E-2</v>
      </c>
      <c r="DM9" s="42">
        <f t="shared" si="9"/>
        <v>0.17955555555555441</v>
      </c>
      <c r="DN9" s="42">
        <f t="shared" si="9"/>
        <v>6.9244444444444007</v>
      </c>
      <c r="DO9" s="42">
        <f t="shared" si="9"/>
        <v>3.0133333333333145E-3</v>
      </c>
      <c r="DP9" s="42">
        <f t="shared" si="9"/>
        <v>2.1777777777777643E-2</v>
      </c>
      <c r="DQ9" s="42">
        <f t="shared" si="9"/>
        <v>0.49066666666666359</v>
      </c>
      <c r="DR9" s="42">
        <f t="shared" si="9"/>
        <v>1.7955555555555442</v>
      </c>
      <c r="DS9" s="42">
        <f t="shared" si="9"/>
        <v>3.1466666666666469E-2</v>
      </c>
      <c r="DT9" s="42">
        <f t="shared" si="9"/>
        <v>1.0755555555555487E-2</v>
      </c>
      <c r="DU9" s="42">
        <f t="shared" si="9"/>
        <v>1.9466666666666545E-2</v>
      </c>
      <c r="DV9" s="42">
        <f t="shared" si="9"/>
        <v>0.11111111111111041</v>
      </c>
      <c r="DW9" s="42">
        <f t="shared" si="9"/>
        <v>2.1688888888888752E-3</v>
      </c>
      <c r="DX9" s="42">
        <f t="shared" si="9"/>
        <v>-1.5999999999999898E-4</v>
      </c>
      <c r="DY9" s="42">
        <f t="shared" si="9"/>
        <v>2.5688888888888727E-2</v>
      </c>
      <c r="DZ9" s="42">
        <f t="shared" si="9"/>
        <v>3.2711111111110905E-5</v>
      </c>
      <c r="EA9" s="42">
        <f t="shared" si="9"/>
        <v>-7.9022222222221734E-5</v>
      </c>
      <c r="EB9" s="42">
        <f t="shared" si="9"/>
        <v>5.1199999999999683E-4</v>
      </c>
      <c r="EC9" s="42">
        <f t="shared" si="9"/>
        <v>5.804444444444409E-3</v>
      </c>
      <c r="ED9" s="48">
        <f t="shared" si="9"/>
        <v>5.0666666666666353E-2</v>
      </c>
      <c r="EE9" s="42">
        <f t="shared" si="9"/>
        <v>0.13866666666666577</v>
      </c>
      <c r="EF9" s="42">
        <f t="shared" si="9"/>
        <v>9.3333333333332741E-2</v>
      </c>
      <c r="EG9" s="42">
        <f t="shared" si="9"/>
        <v>1.8133333333333218E-3</v>
      </c>
      <c r="EH9" s="42">
        <f t="shared" si="9"/>
        <v>0.39199999999999757</v>
      </c>
      <c r="EI9" s="42">
        <f t="shared" si="9"/>
        <v>5.7244444444444079E-3</v>
      </c>
      <c r="EJ9" s="42">
        <f t="shared" si="9"/>
        <v>9.4222222222221635E-3</v>
      </c>
      <c r="EK9" s="42">
        <f t="shared" si="9"/>
        <v>2.5688888888888728E-4</v>
      </c>
      <c r="EL9" s="42">
        <f t="shared" si="9"/>
        <v>2.5155555555555396E-3</v>
      </c>
      <c r="EM9" s="42">
        <f t="shared" si="9"/>
        <v>8.4888888888888349E-5</v>
      </c>
      <c r="EN9" s="42">
        <f t="shared" si="9"/>
        <v>-1.0488888888888824E-4</v>
      </c>
      <c r="EO9" s="42">
        <f t="shared" si="9"/>
        <v>1.1377777777777706E-4</v>
      </c>
      <c r="EP9" s="42">
        <f t="shared" si="9"/>
        <v>-1.3066666666666584E-4</v>
      </c>
      <c r="EQ9" s="42">
        <f t="shared" si="9"/>
        <v>1.3599999999999914E-5</v>
      </c>
      <c r="ER9" s="42">
        <f t="shared" si="9"/>
        <v>-1.2622222222222144E-4</v>
      </c>
      <c r="ES9" s="42">
        <f t="shared" si="9"/>
        <v>-3.2177777777777574E-3</v>
      </c>
      <c r="ET9" s="42">
        <f t="shared" si="9"/>
        <v>-5.4311111111110771E-4</v>
      </c>
      <c r="EU9" s="42">
        <f t="shared" si="9"/>
        <v>2.382222222222207E-3</v>
      </c>
      <c r="EV9" s="42">
        <f t="shared" si="9"/>
        <v>2.0177777777777649E-5</v>
      </c>
      <c r="EW9" s="42">
        <f t="shared" si="9"/>
        <v>-3.8755555555555314E-3</v>
      </c>
      <c r="EX9" s="42">
        <f t="shared" si="9"/>
        <v>1.1733333333333259E-3</v>
      </c>
      <c r="EY9" s="48">
        <f t="shared" si="9"/>
        <v>1.0311111111111047</v>
      </c>
      <c r="EZ9" s="42">
        <f t="shared" si="9"/>
        <v>-1.7333333333333226E-3</v>
      </c>
      <c r="FA9" s="42">
        <f t="shared" si="9"/>
        <v>5.9111111111110736E-4</v>
      </c>
    </row>
    <row r="10" spans="1:157" ht="20" customHeight="1" x14ac:dyDescent="0.2">
      <c r="A10" s="2">
        <v>9</v>
      </c>
      <c r="B10" s="2">
        <v>5</v>
      </c>
      <c r="C10" s="2" t="s">
        <v>40</v>
      </c>
      <c r="D10" s="2" t="s">
        <v>20</v>
      </c>
      <c r="E10" s="2">
        <v>1</v>
      </c>
      <c r="F10" s="3" t="s">
        <v>13</v>
      </c>
      <c r="G10" s="3" t="s">
        <v>14</v>
      </c>
      <c r="H10" s="2" t="s">
        <v>10</v>
      </c>
      <c r="I10" s="2">
        <v>346</v>
      </c>
      <c r="J10" s="2">
        <v>92412</v>
      </c>
      <c r="K10" s="2">
        <v>1</v>
      </c>
      <c r="L10" s="2">
        <v>10046.17</v>
      </c>
      <c r="M10" s="2">
        <f t="shared" si="1"/>
        <v>10.04617</v>
      </c>
      <c r="N10" s="7" t="s">
        <v>65</v>
      </c>
      <c r="O10" s="2">
        <v>0.16049999999998832</v>
      </c>
      <c r="P10" s="16">
        <v>15.976237710489501</v>
      </c>
      <c r="Q10" s="19">
        <v>0.73600187932316496</v>
      </c>
      <c r="R10" s="2">
        <v>5</v>
      </c>
      <c r="S10" s="2" t="s">
        <v>10</v>
      </c>
      <c r="T10" s="2">
        <v>870603</v>
      </c>
      <c r="U10" s="4">
        <v>0.57291666666666663</v>
      </c>
      <c r="V10" s="4">
        <v>0.6166666666666667</v>
      </c>
      <c r="W10" s="5">
        <v>9.0703405210854293E-5</v>
      </c>
      <c r="X10" s="5">
        <v>9.7817397776411502E-5</v>
      </c>
      <c r="Y10" s="5">
        <v>8.7520829589420802E-5</v>
      </c>
      <c r="Z10" s="5">
        <v>8.7520829589420802E-5</v>
      </c>
      <c r="AA10" s="5">
        <v>3.7556784140635069E-2</v>
      </c>
      <c r="AB10" s="5">
        <v>4.4898185579372897E-3</v>
      </c>
      <c r="AC10" s="5">
        <v>8.7520829589420802E-5</v>
      </c>
      <c r="AD10" s="5">
        <v>8.8924907069464995E-5</v>
      </c>
      <c r="AE10" s="5">
        <v>2.07861970274874E-4</v>
      </c>
      <c r="AF10" s="5">
        <v>0.43384364777708612</v>
      </c>
      <c r="AG10" s="5">
        <v>1.06142282693553E-4</v>
      </c>
      <c r="AH10" s="5">
        <v>9.5936293973018994E-5</v>
      </c>
      <c r="AI10" s="5">
        <v>9.9773745731939696E-5</v>
      </c>
      <c r="AJ10" s="5">
        <v>1.01809944624428E-4</v>
      </c>
      <c r="AK10" s="5">
        <v>0.21706728399274977</v>
      </c>
      <c r="AL10" s="5">
        <v>1.03930985137437E-4</v>
      </c>
      <c r="AM10" s="5">
        <v>9.7817397776411502E-5</v>
      </c>
      <c r="AN10" s="5">
        <v>2.5155493829541891E-2</v>
      </c>
      <c r="AO10" s="5">
        <v>3.6309255901478411E-2</v>
      </c>
      <c r="AP10" s="5">
        <v>9.9773745731939709E-5</v>
      </c>
      <c r="AQ10" s="5">
        <v>1.2304266382041157E-2</v>
      </c>
      <c r="AR10" s="5">
        <v>1.10859717479933E-4</v>
      </c>
      <c r="AS10" s="5">
        <f t="shared" si="2"/>
        <v>0.72467994788289725</v>
      </c>
      <c r="AT10" s="2">
        <v>92412</v>
      </c>
      <c r="AU10" s="7" t="s">
        <v>65</v>
      </c>
      <c r="AV10" s="2">
        <v>0.46286296170580432</v>
      </c>
      <c r="AW10" s="2">
        <v>-1.3238876109004725E-3</v>
      </c>
      <c r="AX10" s="2">
        <v>4.9172968404874693</v>
      </c>
      <c r="AY10" s="2">
        <v>160.26007921426773</v>
      </c>
      <c r="AZ10" s="2">
        <v>82.120848044578182</v>
      </c>
      <c r="BA10" s="2">
        <v>63.40724873260158</v>
      </c>
      <c r="BB10" s="2">
        <v>50.168372623596852</v>
      </c>
      <c r="BC10" s="2">
        <v>433.99623936286167</v>
      </c>
      <c r="BD10" s="2">
        <v>275.72696858603825</v>
      </c>
      <c r="BE10" s="2">
        <v>439.96866467519465</v>
      </c>
      <c r="BF10" s="2">
        <v>-4.6584917436197082E-3</v>
      </c>
      <c r="BG10" s="2">
        <v>13.13933568713251</v>
      </c>
      <c r="BH10" s="2">
        <v>0.32151556264725761</v>
      </c>
      <c r="BI10" s="2">
        <v>0.91179026434949839</v>
      </c>
      <c r="BJ10" s="2">
        <v>7.1868184591739936</v>
      </c>
      <c r="BK10" s="2">
        <v>134.37956952749158</v>
      </c>
      <c r="BL10" s="2">
        <v>0.10352203874710462</v>
      </c>
      <c r="BM10" s="2">
        <v>1.1845310202793702</v>
      </c>
      <c r="BN10" s="2">
        <v>17.618654671382227</v>
      </c>
      <c r="BO10" s="2">
        <v>67.886567716851303</v>
      </c>
      <c r="BP10" s="2">
        <v>0.87794652091294501</v>
      </c>
      <c r="BQ10" s="2">
        <v>0.28269479811709336</v>
      </c>
      <c r="BR10" s="2">
        <v>0.56439419201546459</v>
      </c>
      <c r="BS10" s="2">
        <v>5.6339878779674244</v>
      </c>
      <c r="BT10" s="2">
        <v>3.8422602842675367E-2</v>
      </c>
      <c r="BU10" s="2">
        <v>5.6140797935929814E-3</v>
      </c>
      <c r="BV10" s="2">
        <v>0.18414978046359956</v>
      </c>
      <c r="BW10" s="2">
        <v>4.4494568576880543E-4</v>
      </c>
      <c r="BX10" s="2">
        <v>2.7572696858603826E-4</v>
      </c>
      <c r="BY10" s="2">
        <v>9.7947775122260525E-3</v>
      </c>
      <c r="BZ10" s="2">
        <v>0.2946396487417593</v>
      </c>
      <c r="CA10" s="28">
        <v>1.7519114249510013</v>
      </c>
      <c r="CB10" s="2">
        <v>4.0413411280119691</v>
      </c>
      <c r="CC10" s="2">
        <v>2.3690620405587404</v>
      </c>
      <c r="CD10" s="2">
        <v>7.6845205685350734E-2</v>
      </c>
      <c r="CE10" s="2">
        <v>8.6202005341339039</v>
      </c>
      <c r="CF10" s="2">
        <v>0.10750365562199327</v>
      </c>
      <c r="CG10" s="2">
        <v>0.15030603702704612</v>
      </c>
      <c r="CH10" s="2">
        <v>1.1944850624665916E-2</v>
      </c>
      <c r="CI10" s="2">
        <v>6.1715061560773908E-2</v>
      </c>
      <c r="CJ10" s="2">
        <v>6.221276367013499E-3</v>
      </c>
      <c r="CK10" s="2">
        <v>2.2794756608737459E-3</v>
      </c>
      <c r="CL10" s="2">
        <v>5.1362857686063444E-3</v>
      </c>
      <c r="CM10" s="2">
        <v>-8.8192813778783358E-4</v>
      </c>
      <c r="CN10" s="2">
        <v>1.1546688937177053E-3</v>
      </c>
      <c r="CO10" s="2">
        <v>-1.2940254843388076E-3</v>
      </c>
      <c r="CP10" s="2">
        <v>-3.7327658202080991E-2</v>
      </c>
      <c r="CQ10" s="2">
        <v>-5.98237935452018E-3</v>
      </c>
      <c r="CR10" s="2">
        <v>5.2557342748530037E-2</v>
      </c>
      <c r="CS10" s="2">
        <v>3.2350637108470191E-4</v>
      </c>
      <c r="CT10" s="2">
        <v>-1.5528305812065693E-2</v>
      </c>
      <c r="CU10" s="2">
        <v>5.1163776842319014E-2</v>
      </c>
      <c r="CV10" s="28">
        <v>37.924900733314288</v>
      </c>
      <c r="CW10" s="2">
        <v>-2.1202109858782004E-2</v>
      </c>
      <c r="CX10" s="44">
        <v>1.0252663452838245E-2</v>
      </c>
      <c r="CY10" s="42">
        <f>AV10/$P$10</f>
        <v>2.897196261682454E-2</v>
      </c>
      <c r="CZ10" s="42">
        <f t="shared" ref="CZ10:FA10" si="10">AW10/$P$10</f>
        <v>-8.2866043613713202E-5</v>
      </c>
      <c r="DA10" s="42">
        <f t="shared" si="10"/>
        <v>0.30778816199379189</v>
      </c>
      <c r="DB10" s="42">
        <f t="shared" si="10"/>
        <v>10.031152647975809</v>
      </c>
      <c r="DC10" s="42">
        <f t="shared" si="10"/>
        <v>5.1401869158882247</v>
      </c>
      <c r="DD10" s="42">
        <f t="shared" si="10"/>
        <v>3.9688473520252114</v>
      </c>
      <c r="DE10" s="42">
        <f t="shared" si="10"/>
        <v>3.1401869158880791</v>
      </c>
      <c r="DF10" s="42">
        <f t="shared" si="10"/>
        <v>27.165109034269893</v>
      </c>
      <c r="DG10" s="42">
        <f t="shared" si="10"/>
        <v>17.258566978194402</v>
      </c>
      <c r="DH10" s="42">
        <f t="shared" si="10"/>
        <v>27.538940809970853</v>
      </c>
      <c r="DI10" s="42">
        <f t="shared" si="10"/>
        <v>-2.9158878504675022E-4</v>
      </c>
      <c r="DJ10" s="42">
        <f t="shared" si="10"/>
        <v>0.82242990654211601</v>
      </c>
      <c r="DK10" s="42">
        <f t="shared" si="10"/>
        <v>2.0124610591901779E-2</v>
      </c>
      <c r="DL10" s="42">
        <f t="shared" si="10"/>
        <v>5.7071651090346835E-2</v>
      </c>
      <c r="DM10" s="42">
        <f t="shared" si="10"/>
        <v>0.44984423676015739</v>
      </c>
      <c r="DN10" s="42">
        <f t="shared" si="10"/>
        <v>8.4112149532716405</v>
      </c>
      <c r="DO10" s="42">
        <f t="shared" si="10"/>
        <v>6.479750778816672E-3</v>
      </c>
      <c r="DP10" s="42">
        <f t="shared" si="10"/>
        <v>7.4143302180690762E-2</v>
      </c>
      <c r="DQ10" s="42">
        <f t="shared" si="10"/>
        <v>1.1028037383178373</v>
      </c>
      <c r="DR10" s="42">
        <f t="shared" si="10"/>
        <v>4.2492211838009331</v>
      </c>
      <c r="DS10" s="42">
        <f t="shared" si="10"/>
        <v>5.4953271028041387E-2</v>
      </c>
      <c r="DT10" s="42">
        <f t="shared" si="10"/>
        <v>1.7694704049845526E-2</v>
      </c>
      <c r="DU10" s="42">
        <f t="shared" si="10"/>
        <v>3.5327102803740892E-2</v>
      </c>
      <c r="DV10" s="42">
        <f t="shared" si="10"/>
        <v>0.35264797507790729</v>
      </c>
      <c r="DW10" s="42">
        <f t="shared" si="10"/>
        <v>2.4049844236761877E-3</v>
      </c>
      <c r="DX10" s="42">
        <f t="shared" si="10"/>
        <v>3.5140186915890413E-4</v>
      </c>
      <c r="DY10" s="42">
        <f t="shared" si="10"/>
        <v>1.1526479750779655E-2</v>
      </c>
      <c r="DZ10" s="42">
        <f t="shared" si="10"/>
        <v>2.7850467289721653E-5</v>
      </c>
      <c r="EA10" s="42">
        <f t="shared" si="10"/>
        <v>1.7258566978194405E-5</v>
      </c>
      <c r="EB10" s="42">
        <f t="shared" si="10"/>
        <v>6.1308411214957734E-4</v>
      </c>
      <c r="EC10" s="42">
        <f t="shared" si="10"/>
        <v>1.8442367601247449E-2</v>
      </c>
      <c r="ED10" s="48">
        <f t="shared" si="10"/>
        <v>0.10965732087228214</v>
      </c>
      <c r="EE10" s="42">
        <f t="shared" si="10"/>
        <v>0.25295950155765085</v>
      </c>
      <c r="EF10" s="42">
        <f t="shared" si="10"/>
        <v>0.14828660436138152</v>
      </c>
      <c r="EG10" s="42">
        <f t="shared" si="10"/>
        <v>4.8099688473523753E-3</v>
      </c>
      <c r="EH10" s="42">
        <f t="shared" si="10"/>
        <v>0.5395638629283882</v>
      </c>
      <c r="EI10" s="42">
        <f t="shared" si="10"/>
        <v>6.7289719626173134E-3</v>
      </c>
      <c r="EJ10" s="42">
        <f t="shared" si="10"/>
        <v>9.4080996884742044E-3</v>
      </c>
      <c r="EK10" s="42">
        <f t="shared" si="10"/>
        <v>7.4766355140192355E-4</v>
      </c>
      <c r="EL10" s="42">
        <f t="shared" si="10"/>
        <v>3.8629283489099385E-3</v>
      </c>
      <c r="EM10" s="42">
        <f t="shared" si="10"/>
        <v>3.8940809968850192E-4</v>
      </c>
      <c r="EN10" s="42">
        <f t="shared" si="10"/>
        <v>1.4267912772586709E-4</v>
      </c>
      <c r="EO10" s="42">
        <f t="shared" si="10"/>
        <v>3.2149532710282712E-4</v>
      </c>
      <c r="EP10" s="42">
        <f t="shared" si="10"/>
        <v>-5.5202492211842029E-5</v>
      </c>
      <c r="EQ10" s="42">
        <f t="shared" si="10"/>
        <v>7.2274143302185947E-5</v>
      </c>
      <c r="ER10" s="42">
        <f t="shared" si="10"/>
        <v>-8.0996884735208389E-5</v>
      </c>
      <c r="ES10" s="42">
        <f t="shared" si="10"/>
        <v>-2.336448598131011E-3</v>
      </c>
      <c r="ET10" s="42">
        <f t="shared" si="10"/>
        <v>-3.7445482866046341E-4</v>
      </c>
      <c r="EU10" s="42">
        <f t="shared" si="10"/>
        <v>3.2897196261684638E-3</v>
      </c>
      <c r="EV10" s="42">
        <f t="shared" si="10"/>
        <v>2.0249221183802097E-5</v>
      </c>
      <c r="EW10" s="42">
        <f t="shared" si="10"/>
        <v>-9.7196261682250078E-4</v>
      </c>
      <c r="EX10" s="42">
        <f t="shared" si="10"/>
        <v>3.2024922118382396E-3</v>
      </c>
      <c r="EY10" s="48">
        <f t="shared" si="10"/>
        <v>2.3738317757011074</v>
      </c>
      <c r="EZ10" s="42">
        <f t="shared" si="10"/>
        <v>-1.3271028037384145E-3</v>
      </c>
      <c r="FA10" s="42">
        <f t="shared" si="10"/>
        <v>6.4174454828665097E-4</v>
      </c>
    </row>
    <row r="11" spans="1:157" ht="20" customHeight="1" x14ac:dyDescent="0.2">
      <c r="A11" s="2">
        <v>10</v>
      </c>
      <c r="B11" s="2">
        <v>6</v>
      </c>
      <c r="C11" s="2" t="s">
        <v>45</v>
      </c>
      <c r="D11" s="2" t="s">
        <v>17</v>
      </c>
      <c r="E11" s="2">
        <v>1</v>
      </c>
      <c r="F11" s="3" t="s">
        <v>8</v>
      </c>
      <c r="G11" s="3" t="s">
        <v>12</v>
      </c>
      <c r="H11" s="2" t="s">
        <v>10</v>
      </c>
      <c r="I11" s="2">
        <v>386</v>
      </c>
      <c r="J11" s="2">
        <v>92405</v>
      </c>
      <c r="K11" s="2">
        <v>2</v>
      </c>
      <c r="L11" s="2">
        <v>20090.79</v>
      </c>
      <c r="M11" s="2">
        <f t="shared" si="1"/>
        <v>20.090790000000002</v>
      </c>
      <c r="N11" s="7" t="s">
        <v>66</v>
      </c>
      <c r="O11" s="2">
        <v>0.19499999999999673</v>
      </c>
      <c r="P11" s="16">
        <v>9.7059398858878474</v>
      </c>
      <c r="Q11" s="19">
        <v>0.42551835940746974</v>
      </c>
      <c r="R11" s="2">
        <v>6</v>
      </c>
      <c r="S11" s="2" t="s">
        <v>10</v>
      </c>
      <c r="T11" s="2">
        <v>870604</v>
      </c>
      <c r="U11" s="4">
        <v>0.55555555555555558</v>
      </c>
      <c r="V11" s="4">
        <v>0.71250000000000002</v>
      </c>
      <c r="W11" s="5">
        <v>9.0703405210854293E-5</v>
      </c>
      <c r="X11" s="5">
        <v>9.7817397776411502E-5</v>
      </c>
      <c r="Y11" s="5">
        <v>8.7520829589420802E-5</v>
      </c>
      <c r="Z11" s="5">
        <v>8.7520829589420802E-5</v>
      </c>
      <c r="AA11" s="5">
        <v>1.1005911418292555E-2</v>
      </c>
      <c r="AB11" s="5">
        <v>4.4898185579372897E-3</v>
      </c>
      <c r="AC11" s="5">
        <v>8.7520829589420802E-5</v>
      </c>
      <c r="AD11" s="5">
        <v>8.8924907069464995E-5</v>
      </c>
      <c r="AE11" s="5">
        <v>2.07861970274874E-4</v>
      </c>
      <c r="AF11" s="5">
        <v>0.14623346492841441</v>
      </c>
      <c r="AG11" s="5">
        <v>1.06142282693553E-4</v>
      </c>
      <c r="AH11" s="5">
        <v>9.5936293973018994E-5</v>
      </c>
      <c r="AI11" s="5">
        <v>9.9773745731939696E-5</v>
      </c>
      <c r="AJ11" s="5">
        <v>1.01809944624428E-4</v>
      </c>
      <c r="AK11" s="5">
        <v>7.8777859051486057E-2</v>
      </c>
      <c r="AL11" s="5">
        <v>1.03930985137437E-4</v>
      </c>
      <c r="AM11" s="5">
        <v>9.7817397776411502E-5</v>
      </c>
      <c r="AN11" s="5">
        <v>1.1255790210852266E-2</v>
      </c>
      <c r="AO11" s="5">
        <v>1.5181743011669014E-2</v>
      </c>
      <c r="AP11" s="5">
        <v>9.9773745731939709E-5</v>
      </c>
      <c r="AQ11" s="5">
        <v>3.1672136956943609E-3</v>
      </c>
      <c r="AR11" s="5">
        <v>1.10859717479933E-4</v>
      </c>
      <c r="AS11" s="5">
        <f>AF11+AK11+AN11+AO11+AQ11</f>
        <v>0.25461607089811611</v>
      </c>
      <c r="AT11" s="2">
        <v>92405</v>
      </c>
      <c r="AU11" s="7" t="s">
        <v>66</v>
      </c>
      <c r="AV11" s="2">
        <v>0.2652956902142723</v>
      </c>
      <c r="AW11" s="2">
        <v>-7.6652038073166855E-4</v>
      </c>
      <c r="AX11" s="2">
        <v>3.9570370304004965</v>
      </c>
      <c r="AY11" s="2">
        <v>80.136221621947158</v>
      </c>
      <c r="AZ11" s="2">
        <v>62.715303878045603</v>
      </c>
      <c r="BA11" s="2">
        <v>77.647519087104087</v>
      </c>
      <c r="BB11" s="2">
        <v>29.267141809754616</v>
      </c>
      <c r="BC11" s="2">
        <v>247.87477247037071</v>
      </c>
      <c r="BD11" s="2">
        <v>167.24081034145496</v>
      </c>
      <c r="BE11" s="2">
        <v>488.78117784318084</v>
      </c>
      <c r="BF11" s="2">
        <v>5.1267272217767439E-3</v>
      </c>
      <c r="BG11" s="2">
        <v>13.289671536062045</v>
      </c>
      <c r="BH11" s="2">
        <v>0.2404086648658415</v>
      </c>
      <c r="BI11" s="2">
        <v>0.65701746919857296</v>
      </c>
      <c r="BJ11" s="2">
        <v>6.5204006412888686</v>
      </c>
      <c r="BK11" s="2">
        <v>122.94190522124813</v>
      </c>
      <c r="BL11" s="2">
        <v>7.5158816552261004E-2</v>
      </c>
      <c r="BM11" s="2">
        <v>14.583796854180447</v>
      </c>
      <c r="BN11" s="2">
        <v>5.5746936780484981</v>
      </c>
      <c r="BO11" s="2">
        <v>22.249000661497131</v>
      </c>
      <c r="BP11" s="2">
        <v>0.26877987376305262</v>
      </c>
      <c r="BQ11" s="2">
        <v>2.6131376615852336E-2</v>
      </c>
      <c r="BR11" s="2">
        <v>0.2722640573118329</v>
      </c>
      <c r="BS11" s="2">
        <v>4.9375858291286701</v>
      </c>
      <c r="BT11" s="2">
        <v>3.270155130783807E-2</v>
      </c>
      <c r="BU11" s="2">
        <v>1.3986508245818109E-2</v>
      </c>
      <c r="BV11" s="2">
        <v>0.14086056347211831</v>
      </c>
      <c r="BW11" s="2">
        <v>2.1751260154528516E-4</v>
      </c>
      <c r="BX11" s="2">
        <v>1.2294190522124813E-3</v>
      </c>
      <c r="BY11" s="2">
        <v>8.5611367198601927E-3</v>
      </c>
      <c r="BZ11" s="2">
        <v>5.1765012724736055E-2</v>
      </c>
      <c r="CA11" s="28">
        <v>0.50769531710798821</v>
      </c>
      <c r="CB11" s="2">
        <v>1.6126792425783154</v>
      </c>
      <c r="CC11" s="2">
        <v>1.2592834826305983</v>
      </c>
      <c r="CD11" s="2">
        <v>1.8764817112716822E-2</v>
      </c>
      <c r="CE11" s="2">
        <v>7.8643000101041318</v>
      </c>
      <c r="CF11" s="2">
        <v>9.1584253282225331E-2</v>
      </c>
      <c r="CG11" s="2">
        <v>0.13488767738849491</v>
      </c>
      <c r="CH11" s="2">
        <v>1.3787412043030663E-2</v>
      </c>
      <c r="CI11" s="2">
        <v>5.6742417794422212E-2</v>
      </c>
      <c r="CJ11" s="2">
        <v>8.9095550747382238E-3</v>
      </c>
      <c r="CK11" s="2">
        <v>4.8927891835014942E-3</v>
      </c>
      <c r="CL11" s="2">
        <v>6.2217563371076987E-3</v>
      </c>
      <c r="CM11" s="2">
        <v>9.6063917844942874E-4</v>
      </c>
      <c r="CN11" s="2">
        <v>2.4986573449824519E-3</v>
      </c>
      <c r="CO11" s="2">
        <v>1.2045320268640505E-4</v>
      </c>
      <c r="CP11" s="2">
        <v>-4.7633766516896542E-3</v>
      </c>
      <c r="CQ11" s="2">
        <v>-2.2945837371253193E-3</v>
      </c>
      <c r="CR11" s="2">
        <v>3.9570370304004968E-2</v>
      </c>
      <c r="CS11" s="2">
        <v>2.7375727883273875E-3</v>
      </c>
      <c r="CT11" s="2">
        <v>-1.7420917743901556E-2</v>
      </c>
      <c r="CU11" s="2">
        <v>1.3339445586758907E-2</v>
      </c>
      <c r="CV11" s="28">
        <v>10.552098747734657</v>
      </c>
      <c r="CW11" s="2">
        <v>9.307747480313118E-4</v>
      </c>
      <c r="CX11" s="44">
        <v>1.0153906342159765E-2</v>
      </c>
      <c r="CY11" s="42">
        <f>AV11/$P$11</f>
        <v>2.7333333333333792E-2</v>
      </c>
      <c r="CZ11" s="42">
        <f t="shared" ref="CZ11:FA11" si="11">AW11/$P$11</f>
        <v>-7.8974358974360308E-5</v>
      </c>
      <c r="DA11" s="42">
        <f t="shared" si="11"/>
        <v>0.40769230769231452</v>
      </c>
      <c r="DB11" s="42">
        <f t="shared" si="11"/>
        <v>8.2564102564103941</v>
      </c>
      <c r="DC11" s="42">
        <f t="shared" si="11"/>
        <v>6.46153846153857</v>
      </c>
      <c r="DD11" s="42">
        <f t="shared" si="11"/>
        <v>8.000000000000135</v>
      </c>
      <c r="DE11" s="42">
        <f t="shared" si="11"/>
        <v>3.015384615384666</v>
      </c>
      <c r="DF11" s="42">
        <f t="shared" si="11"/>
        <v>25.538461538461966</v>
      </c>
      <c r="DG11" s="42">
        <f t="shared" si="11"/>
        <v>17.230769230769521</v>
      </c>
      <c r="DH11" s="42">
        <f t="shared" si="11"/>
        <v>50.358974358975203</v>
      </c>
      <c r="DI11" s="42">
        <f t="shared" si="11"/>
        <v>5.2820512820513706E-4</v>
      </c>
      <c r="DJ11" s="42">
        <f t="shared" si="11"/>
        <v>1.3692307692307921</v>
      </c>
      <c r="DK11" s="42">
        <f t="shared" si="11"/>
        <v>2.4769230769231185E-2</v>
      </c>
      <c r="DL11" s="42">
        <f t="shared" si="11"/>
        <v>6.7692307692308828E-2</v>
      </c>
      <c r="DM11" s="42">
        <f t="shared" si="11"/>
        <v>0.67179487179488306</v>
      </c>
      <c r="DN11" s="42">
        <f t="shared" si="11"/>
        <v>12.666666666666879</v>
      </c>
      <c r="DO11" s="42">
        <f t="shared" si="11"/>
        <v>7.7435897435898741E-3</v>
      </c>
      <c r="DP11" s="42">
        <f t="shared" si="11"/>
        <v>1.5025641025641279</v>
      </c>
      <c r="DQ11" s="42">
        <f t="shared" si="11"/>
        <v>0.57435897435898398</v>
      </c>
      <c r="DR11" s="42">
        <f t="shared" si="11"/>
        <v>2.2923076923077308</v>
      </c>
      <c r="DS11" s="42">
        <f t="shared" si="11"/>
        <v>2.7692307692308162E-2</v>
      </c>
      <c r="DT11" s="42">
        <f t="shared" si="11"/>
        <v>2.6923076923077377E-3</v>
      </c>
      <c r="DU11" s="42">
        <f t="shared" si="11"/>
        <v>2.805128205128252E-2</v>
      </c>
      <c r="DV11" s="42">
        <f t="shared" si="11"/>
        <v>0.50871794871795728</v>
      </c>
      <c r="DW11" s="42">
        <f t="shared" si="11"/>
        <v>3.3692307692308261E-3</v>
      </c>
      <c r="DX11" s="42">
        <f t="shared" si="11"/>
        <v>1.4410256410256653E-3</v>
      </c>
      <c r="DY11" s="42">
        <f t="shared" si="11"/>
        <v>1.4512820512820757E-2</v>
      </c>
      <c r="DZ11" s="42">
        <f t="shared" si="11"/>
        <v>2.2410256410256787E-5</v>
      </c>
      <c r="EA11" s="42">
        <f t="shared" si="11"/>
        <v>1.2666666666666881E-4</v>
      </c>
      <c r="EB11" s="42">
        <f t="shared" si="11"/>
        <v>8.8205128205129672E-4</v>
      </c>
      <c r="EC11" s="42">
        <f t="shared" si="11"/>
        <v>5.3333333333334225E-3</v>
      </c>
      <c r="ED11" s="48">
        <f t="shared" si="11"/>
        <v>5.2307692307693186E-2</v>
      </c>
      <c r="EE11" s="42">
        <f t="shared" si="11"/>
        <v>0.16615384615384893</v>
      </c>
      <c r="EF11" s="42">
        <f t="shared" si="11"/>
        <v>0.12974358974359193</v>
      </c>
      <c r="EG11" s="42">
        <f t="shared" si="11"/>
        <v>1.9333333333333659E-3</v>
      </c>
      <c r="EH11" s="42">
        <f t="shared" si="11"/>
        <v>0.81025641025642392</v>
      </c>
      <c r="EI11" s="42">
        <f t="shared" si="11"/>
        <v>9.4358974358975944E-3</v>
      </c>
      <c r="EJ11" s="42">
        <f t="shared" si="11"/>
        <v>1.389743589743613E-2</v>
      </c>
      <c r="EK11" s="42">
        <f t="shared" si="11"/>
        <v>1.4205128205128446E-3</v>
      </c>
      <c r="EL11" s="42">
        <f t="shared" si="11"/>
        <v>5.8461538461539444E-3</v>
      </c>
      <c r="EM11" s="42">
        <f t="shared" si="11"/>
        <v>9.1794871794873326E-4</v>
      </c>
      <c r="EN11" s="42">
        <f t="shared" si="11"/>
        <v>5.0410256410257257E-4</v>
      </c>
      <c r="EO11" s="42">
        <f t="shared" si="11"/>
        <v>6.4102564102565176E-4</v>
      </c>
      <c r="EP11" s="42">
        <f t="shared" si="11"/>
        <v>9.8974358974360645E-5</v>
      </c>
      <c r="EQ11" s="42">
        <f t="shared" si="11"/>
        <v>2.5743589743590177E-4</v>
      </c>
      <c r="ER11" s="42">
        <f t="shared" si="11"/>
        <v>1.2410256410256618E-5</v>
      </c>
      <c r="ES11" s="42">
        <f t="shared" si="11"/>
        <v>-4.9076923076923895E-4</v>
      </c>
      <c r="ET11" s="42">
        <f t="shared" si="11"/>
        <v>-2.3641025641026037E-4</v>
      </c>
      <c r="EU11" s="42">
        <f t="shared" si="11"/>
        <v>4.0769230769231455E-3</v>
      </c>
      <c r="EV11" s="42">
        <f t="shared" si="11"/>
        <v>2.820512820512868E-4</v>
      </c>
      <c r="EW11" s="42">
        <f t="shared" si="11"/>
        <v>-1.7948717948718248E-3</v>
      </c>
      <c r="EX11" s="42">
        <f t="shared" si="11"/>
        <v>1.3743589743589976E-3</v>
      </c>
      <c r="EY11" s="48">
        <f t="shared" si="11"/>
        <v>1.0871794871795055</v>
      </c>
      <c r="EZ11" s="42">
        <f t="shared" si="11"/>
        <v>9.589743589743751E-5</v>
      </c>
      <c r="FA11" s="42">
        <f t="shared" si="11"/>
        <v>1.0461538461538637E-3</v>
      </c>
    </row>
    <row r="12" spans="1:157" ht="20" customHeight="1" x14ac:dyDescent="0.2">
      <c r="A12" s="2">
        <v>12</v>
      </c>
      <c r="B12" s="2">
        <v>6</v>
      </c>
      <c r="C12" s="2" t="s">
        <v>46</v>
      </c>
      <c r="D12" s="2" t="s">
        <v>17</v>
      </c>
      <c r="E12" s="2">
        <v>1</v>
      </c>
      <c r="F12" s="3" t="s">
        <v>8</v>
      </c>
      <c r="G12" s="3" t="s">
        <v>12</v>
      </c>
      <c r="H12" s="2" t="s">
        <v>11</v>
      </c>
      <c r="I12" s="2">
        <v>1014</v>
      </c>
      <c r="J12" s="2">
        <v>92410</v>
      </c>
      <c r="K12" s="2">
        <v>1</v>
      </c>
      <c r="L12" s="2">
        <v>10051.98</v>
      </c>
      <c r="M12" s="2">
        <f t="shared" si="1"/>
        <v>10.05198</v>
      </c>
      <c r="N12" s="7" t="s">
        <v>67</v>
      </c>
      <c r="O12" s="2">
        <v>6.6999999999996618E-2</v>
      </c>
      <c r="P12" s="16">
        <v>6.6653534925454103</v>
      </c>
      <c r="Q12" s="19">
        <v>0.28422261086870448</v>
      </c>
      <c r="R12" s="2">
        <v>6</v>
      </c>
      <c r="S12" s="2" t="s">
        <v>11</v>
      </c>
      <c r="T12" s="2">
        <v>870602</v>
      </c>
      <c r="U12" s="4">
        <v>0.54166666666666663</v>
      </c>
      <c r="V12" s="4">
        <v>0.72777777777777775</v>
      </c>
      <c r="W12" s="5">
        <v>9.0703405210854293E-5</v>
      </c>
      <c r="X12" s="5">
        <v>9.7817397776411502E-5</v>
      </c>
      <c r="Y12" s="5">
        <v>8.7520829589420802E-5</v>
      </c>
      <c r="Z12" s="5">
        <v>8.7520829589420802E-5</v>
      </c>
      <c r="AA12" s="5">
        <v>3.866484790817995E-2</v>
      </c>
      <c r="AB12" s="5">
        <v>4.4898185579372897E-3</v>
      </c>
      <c r="AC12" s="5">
        <v>8.7520829589420802E-5</v>
      </c>
      <c r="AD12" s="5">
        <v>8.8924907069464995E-5</v>
      </c>
      <c r="AE12" s="5">
        <v>2.07861970274874E-4</v>
      </c>
      <c r="AF12" s="5">
        <v>0.12696750111060467</v>
      </c>
      <c r="AG12" s="5">
        <v>1.06142282693553E-4</v>
      </c>
      <c r="AH12" s="5">
        <v>9.5936293973018994E-5</v>
      </c>
      <c r="AI12" s="5">
        <v>9.9773745731939696E-5</v>
      </c>
      <c r="AJ12" s="5">
        <v>1.01809944624428E-4</v>
      </c>
      <c r="AK12" s="5">
        <v>0.11487020903333234</v>
      </c>
      <c r="AL12" s="5">
        <v>1.03930985137437E-4</v>
      </c>
      <c r="AM12" s="5">
        <v>9.7817397776411502E-5</v>
      </c>
      <c r="AN12" s="5">
        <v>1.0456757029293624E-2</v>
      </c>
      <c r="AO12" s="5">
        <v>1.3615737550629399E-2</v>
      </c>
      <c r="AP12" s="5">
        <v>9.9773745731939696E-5</v>
      </c>
      <c r="AQ12" s="5">
        <v>3.9030856624258409E-3</v>
      </c>
      <c r="AR12" s="5">
        <v>1.10859717479933E-4</v>
      </c>
      <c r="AS12" s="5">
        <f t="shared" si="2"/>
        <v>0.26981329038628588</v>
      </c>
      <c r="AT12" s="2">
        <v>92410</v>
      </c>
      <c r="AU12" s="7" t="s">
        <v>67</v>
      </c>
      <c r="AV12" s="2">
        <v>0.76701306608250308</v>
      </c>
      <c r="AW12" s="2">
        <v>4.6458508671923335E-4</v>
      </c>
      <c r="AX12" s="2">
        <v>2.5368136426853214</v>
      </c>
      <c r="AY12" s="2">
        <v>452.64714016542013</v>
      </c>
      <c r="AZ12" s="2">
        <v>115.40015002019503</v>
      </c>
      <c r="BA12" s="2">
        <v>13.330706985091494</v>
      </c>
      <c r="BB12" s="2">
        <v>2.6064516642492324</v>
      </c>
      <c r="BC12" s="2">
        <v>380.02463196305604</v>
      </c>
      <c r="BD12" s="2">
        <v>84.659937644125833</v>
      </c>
      <c r="BE12" s="2">
        <v>332.27284574780293</v>
      </c>
      <c r="BF12" s="2">
        <v>-1.3927604312782159E-2</v>
      </c>
      <c r="BG12" s="2">
        <v>5.9490766993169499</v>
      </c>
      <c r="BH12" s="2">
        <v>3.4520562118110061E-2</v>
      </c>
      <c r="BI12" s="2">
        <v>0.38499877636047825</v>
      </c>
      <c r="BJ12" s="2">
        <v>0.41782812938346475</v>
      </c>
      <c r="BK12" s="2">
        <v>19.20019737404969</v>
      </c>
      <c r="BL12" s="2">
        <v>9.7194781525629763E-3</v>
      </c>
      <c r="BM12" s="2">
        <v>0.15419847632008818</v>
      </c>
      <c r="BN12" s="2">
        <v>3.4122630566316285</v>
      </c>
      <c r="BO12" s="2">
        <v>10.346220346638175</v>
      </c>
      <c r="BP12" s="2">
        <v>0.12534843881503943</v>
      </c>
      <c r="BQ12" s="2">
        <v>6.8444226908529457E-2</v>
      </c>
      <c r="BR12" s="2">
        <v>0.12335878105607054</v>
      </c>
      <c r="BS12" s="2">
        <v>2.695986263402832</v>
      </c>
      <c r="BT12" s="2">
        <v>2.6661413970182988E-3</v>
      </c>
      <c r="BU12" s="2">
        <v>-1.5618813407905706E-2</v>
      </c>
      <c r="BV12" s="2">
        <v>0.15021916080215042</v>
      </c>
      <c r="BW12" s="2">
        <v>1.671312517533859E-4</v>
      </c>
      <c r="BX12" s="2">
        <v>-2.4970204875059441E-4</v>
      </c>
      <c r="BY12" s="2">
        <v>2.1985718236606122E-3</v>
      </c>
      <c r="BZ12" s="2">
        <v>2.4074858883523443E-2</v>
      </c>
      <c r="CA12" s="28">
        <v>0.26760896858131433</v>
      </c>
      <c r="CB12" s="2">
        <v>0.72523025314415668</v>
      </c>
      <c r="CC12" s="2">
        <v>0.47751786215253111</v>
      </c>
      <c r="CD12" s="2">
        <v>1.1838463665864834E-2</v>
      </c>
      <c r="CE12" s="2">
        <v>1.6116227847647924</v>
      </c>
      <c r="CF12" s="2">
        <v>9.6299435534093775E-3</v>
      </c>
      <c r="CG12" s="2">
        <v>1.5320364744060374E-2</v>
      </c>
      <c r="CH12" s="2">
        <v>-2.9247969056842532E-3</v>
      </c>
      <c r="CI12" s="2">
        <v>1.9200197374049689E-3</v>
      </c>
      <c r="CJ12" s="2">
        <v>-2.9148486168894087E-3</v>
      </c>
      <c r="CK12" s="2">
        <v>-2.6462448194286099E-3</v>
      </c>
      <c r="CL12" s="2">
        <v>-1.8105885606616806E-3</v>
      </c>
      <c r="CM12" s="2">
        <v>-1.6613642287390145E-3</v>
      </c>
      <c r="CN12" s="2">
        <v>-1.2236395217658611E-3</v>
      </c>
      <c r="CO12" s="2">
        <v>-1.2236395217658611E-3</v>
      </c>
      <c r="CP12" s="2">
        <v>-5.770007501009751E-2</v>
      </c>
      <c r="CQ12" s="2">
        <v>-7.142871354698278E-3</v>
      </c>
      <c r="CR12" s="2">
        <v>4.2578676041934022E-2</v>
      </c>
      <c r="CS12" s="2">
        <v>6.5758188933921471E-6</v>
      </c>
      <c r="CT12" s="2">
        <v>-5.3521793716262867E-2</v>
      </c>
      <c r="CU12" s="2">
        <v>6.0883527424447715E-3</v>
      </c>
      <c r="CV12" s="28">
        <v>5.3521793716262858</v>
      </c>
      <c r="CW12" s="2">
        <v>-2.4472790435317221E-2</v>
      </c>
      <c r="CX12" s="44">
        <v>5.0935238629603322E-2</v>
      </c>
      <c r="CY12" s="42">
        <f>AV12/$P$12</f>
        <v>0.11507462686567745</v>
      </c>
      <c r="CZ12" s="42">
        <f t="shared" ref="CZ12:FA12" si="12">AW12/$P$12</f>
        <v>6.9701492537316951E-5</v>
      </c>
      <c r="DA12" s="42">
        <f t="shared" si="12"/>
        <v>0.38059701492539233</v>
      </c>
      <c r="DB12" s="42">
        <f t="shared" si="12"/>
        <v>67.91044776119746</v>
      </c>
      <c r="DC12" s="42">
        <f t="shared" si="12"/>
        <v>17.313432835821772</v>
      </c>
      <c r="DD12" s="42">
        <f t="shared" si="12"/>
        <v>2.0000000000001008</v>
      </c>
      <c r="DE12" s="42">
        <f t="shared" si="12"/>
        <v>0.39104477611942273</v>
      </c>
      <c r="DF12" s="42">
        <f t="shared" si="12"/>
        <v>57.01492537313721</v>
      </c>
      <c r="DG12" s="42">
        <f t="shared" si="12"/>
        <v>12.701492537314074</v>
      </c>
      <c r="DH12" s="42">
        <f t="shared" si="12"/>
        <v>49.850746268659236</v>
      </c>
      <c r="DI12" s="42">
        <f t="shared" si="12"/>
        <v>-2.0895522388060758E-3</v>
      </c>
      <c r="DJ12" s="42">
        <f t="shared" si="12"/>
        <v>0.8925373134328809</v>
      </c>
      <c r="DK12" s="42">
        <f t="shared" si="12"/>
        <v>5.1791044776122019E-3</v>
      </c>
      <c r="DL12" s="42">
        <f t="shared" si="12"/>
        <v>5.776119402985367E-2</v>
      </c>
      <c r="DM12" s="42">
        <f t="shared" si="12"/>
        <v>6.2686567164182277E-2</v>
      </c>
      <c r="DN12" s="42">
        <f t="shared" si="12"/>
        <v>2.8805970149255189</v>
      </c>
      <c r="DO12" s="42">
        <f t="shared" si="12"/>
        <v>1.4582089552239541E-3</v>
      </c>
      <c r="DP12" s="42">
        <f t="shared" si="12"/>
        <v>2.3134328358210124E-2</v>
      </c>
      <c r="DQ12" s="42">
        <f t="shared" si="12"/>
        <v>0.51194029850748857</v>
      </c>
      <c r="DR12" s="42">
        <f t="shared" si="12"/>
        <v>1.5522388059702277</v>
      </c>
      <c r="DS12" s="42">
        <f t="shared" si="12"/>
        <v>1.8805970149254683E-2</v>
      </c>
      <c r="DT12" s="42">
        <f t="shared" si="12"/>
        <v>1.0268656716418429E-2</v>
      </c>
      <c r="DU12" s="42">
        <f t="shared" si="12"/>
        <v>1.85074626865681E-2</v>
      </c>
      <c r="DV12" s="42">
        <f t="shared" si="12"/>
        <v>0.40447761194031895</v>
      </c>
      <c r="DW12" s="42">
        <f t="shared" si="12"/>
        <v>4.0000000000002019E-4</v>
      </c>
      <c r="DX12" s="42">
        <f t="shared" si="12"/>
        <v>-2.3432835820896706E-3</v>
      </c>
      <c r="DY12" s="42">
        <f t="shared" si="12"/>
        <v>2.2537313432836961E-2</v>
      </c>
      <c r="DZ12" s="42">
        <f t="shared" si="12"/>
        <v>2.507462686567291E-5</v>
      </c>
      <c r="EA12" s="42">
        <f t="shared" si="12"/>
        <v>-3.746268656716607E-5</v>
      </c>
      <c r="EB12" s="42">
        <f t="shared" si="12"/>
        <v>3.298507462686734E-4</v>
      </c>
      <c r="EC12" s="42">
        <f t="shared" si="12"/>
        <v>3.6119402985076449E-3</v>
      </c>
      <c r="ED12" s="48">
        <f t="shared" si="12"/>
        <v>4.0149253731345314E-2</v>
      </c>
      <c r="EE12" s="42">
        <f t="shared" si="12"/>
        <v>0.10880597014925923</v>
      </c>
      <c r="EF12" s="42">
        <f t="shared" si="12"/>
        <v>7.1641791044779732E-2</v>
      </c>
      <c r="EG12" s="42">
        <f t="shared" si="12"/>
        <v>1.7761194029851644E-3</v>
      </c>
      <c r="EH12" s="42">
        <f t="shared" si="12"/>
        <v>0.24179104477613159</v>
      </c>
      <c r="EI12" s="42">
        <f t="shared" si="12"/>
        <v>1.444776119403058E-3</v>
      </c>
      <c r="EJ12" s="42">
        <f t="shared" si="12"/>
        <v>2.2985074626866832E-3</v>
      </c>
      <c r="EK12" s="42">
        <f t="shared" si="12"/>
        <v>-4.3880597014927592E-4</v>
      </c>
      <c r="EL12" s="42">
        <f t="shared" si="12"/>
        <v>2.8805970149255189E-4</v>
      </c>
      <c r="EM12" s="42">
        <f t="shared" si="12"/>
        <v>-4.3731343283584301E-4</v>
      </c>
      <c r="EN12" s="42">
        <f t="shared" si="12"/>
        <v>-3.9701492537315436E-4</v>
      </c>
      <c r="EO12" s="42">
        <f t="shared" si="12"/>
        <v>-2.7164179104478988E-4</v>
      </c>
      <c r="EP12" s="42">
        <f t="shared" si="12"/>
        <v>-2.4925373134329615E-4</v>
      </c>
      <c r="EQ12" s="42">
        <f t="shared" si="12"/>
        <v>-1.8358208955224808E-4</v>
      </c>
      <c r="ER12" s="42">
        <f t="shared" si="12"/>
        <v>-1.8358208955224808E-4</v>
      </c>
      <c r="ES12" s="42">
        <f t="shared" si="12"/>
        <v>-8.6567164179108848E-3</v>
      </c>
      <c r="ET12" s="42">
        <f t="shared" si="12"/>
        <v>-1.0716417910448302E-3</v>
      </c>
      <c r="EU12" s="42">
        <f t="shared" si="12"/>
        <v>6.3880597014928592E-3</v>
      </c>
      <c r="EV12" s="42">
        <f t="shared" si="12"/>
        <v>9.8656716417915436E-7</v>
      </c>
      <c r="EW12" s="42">
        <f t="shared" si="12"/>
        <v>-8.029850746269062E-3</v>
      </c>
      <c r="EX12" s="42">
        <f t="shared" si="12"/>
        <v>9.1343283582094158E-4</v>
      </c>
      <c r="EY12" s="48">
        <f t="shared" si="12"/>
        <v>0.80298507462690616</v>
      </c>
      <c r="EZ12" s="42">
        <f t="shared" si="12"/>
        <v>-3.6716417910449615E-3</v>
      </c>
      <c r="FA12" s="42">
        <f t="shared" si="12"/>
        <v>7.6417910447765056E-3</v>
      </c>
    </row>
    <row r="13" spans="1:157" ht="20" customHeight="1" x14ac:dyDescent="0.2">
      <c r="A13" s="2">
        <v>14</v>
      </c>
      <c r="B13" s="2">
        <v>7</v>
      </c>
      <c r="C13" s="2" t="s">
        <v>15</v>
      </c>
      <c r="D13" s="2" t="s">
        <v>23</v>
      </c>
      <c r="E13" s="2">
        <v>1</v>
      </c>
      <c r="F13" s="3" t="s">
        <v>8</v>
      </c>
      <c r="G13" s="3" t="s">
        <v>12</v>
      </c>
      <c r="H13" s="2" t="s">
        <v>10</v>
      </c>
      <c r="I13" s="2">
        <v>1030</v>
      </c>
      <c r="J13" s="2">
        <v>92408</v>
      </c>
      <c r="K13" s="2">
        <v>1</v>
      </c>
      <c r="L13" s="2">
        <v>10050.61</v>
      </c>
      <c r="M13" s="2">
        <f t="shared" si="1"/>
        <v>10.050610000000001</v>
      </c>
      <c r="N13" s="7" t="s">
        <v>68</v>
      </c>
      <c r="O13" s="2">
        <v>9.0999999999997527E-2</v>
      </c>
      <c r="P13" s="16">
        <v>9.0541768111584791</v>
      </c>
      <c r="Q13" s="19">
        <v>0.92750589267716077</v>
      </c>
      <c r="R13" s="2">
        <v>7</v>
      </c>
      <c r="S13" s="2" t="s">
        <v>10</v>
      </c>
      <c r="T13" s="2">
        <v>870606</v>
      </c>
      <c r="U13" s="4">
        <v>0.47222222222222221</v>
      </c>
      <c r="V13" s="4">
        <v>0.64583333333333337</v>
      </c>
      <c r="W13" s="5">
        <v>9.0703405210854293E-5</v>
      </c>
      <c r="X13" s="5">
        <v>9.7817397776411502E-5</v>
      </c>
      <c r="Y13" s="5">
        <v>8.7520829589420802E-5</v>
      </c>
      <c r="Z13" s="5">
        <v>8.7520829589420802E-5</v>
      </c>
      <c r="AA13" s="5">
        <v>6.3727753369573301E-2</v>
      </c>
      <c r="AB13" s="5">
        <v>4.4898185579372897E-3</v>
      </c>
      <c r="AC13" s="5">
        <v>8.7520829589420802E-5</v>
      </c>
      <c r="AD13" s="5">
        <v>8.8924907069464995E-5</v>
      </c>
      <c r="AE13" s="5">
        <v>2.07861970274874E-4</v>
      </c>
      <c r="AF13" s="5">
        <v>0.24573145887214459</v>
      </c>
      <c r="AG13" s="5">
        <v>1.06142282693553E-4</v>
      </c>
      <c r="AH13" s="5">
        <v>9.5936293973018994E-5</v>
      </c>
      <c r="AI13" s="5">
        <v>9.9773745731939696E-5</v>
      </c>
      <c r="AJ13" s="5">
        <v>1.01809944624428E-4</v>
      </c>
      <c r="AK13" s="5">
        <v>0.1462257055625884</v>
      </c>
      <c r="AL13" s="5">
        <v>1.03930985137437E-4</v>
      </c>
      <c r="AM13" s="5">
        <v>9.7817397776411502E-5</v>
      </c>
      <c r="AN13" s="5">
        <v>2.0949955806220798E-2</v>
      </c>
      <c r="AO13" s="5">
        <v>3.1795319668336201E-2</v>
      </c>
      <c r="AP13" s="5">
        <v>9.9773745731939696E-5</v>
      </c>
      <c r="AQ13" s="5">
        <v>9.9471779115282623E-3</v>
      </c>
      <c r="AR13" s="5">
        <v>1.10859717479933E-4</v>
      </c>
      <c r="AS13" s="5">
        <f t="shared" si="2"/>
        <v>0.45464961782081825</v>
      </c>
      <c r="AT13" s="2">
        <v>92408</v>
      </c>
      <c r="AU13" s="7" t="s">
        <v>68</v>
      </c>
      <c r="AV13" s="2">
        <v>0.34525267620572281</v>
      </c>
      <c r="AW13" s="2">
        <v>-2.6665048191104818E-3</v>
      </c>
      <c r="AX13" s="2">
        <v>3.1639870614818402</v>
      </c>
      <c r="AY13" s="2">
        <v>94.621122499032396</v>
      </c>
      <c r="AZ13" s="2">
        <v>30.843899027024229</v>
      </c>
      <c r="BA13" s="2">
        <v>44.375416019525183</v>
      </c>
      <c r="BB13" s="2">
        <v>11.14360222911843</v>
      </c>
      <c r="BC13" s="2">
        <v>290.52962954487339</v>
      </c>
      <c r="BD13" s="2">
        <v>160.18928204357744</v>
      </c>
      <c r="BE13" s="2">
        <v>107.45616435221343</v>
      </c>
      <c r="BF13" s="2">
        <v>-8.3676513166862504E-3</v>
      </c>
      <c r="BG13" s="2">
        <v>8.944730717837027</v>
      </c>
      <c r="BH13" s="2">
        <v>0.12536552507758233</v>
      </c>
      <c r="BI13" s="2">
        <v>0.64075712817430985</v>
      </c>
      <c r="BJ13" s="2">
        <v>2.1192743525019875</v>
      </c>
      <c r="BK13" s="2">
        <v>71.438450004527084</v>
      </c>
      <c r="BL13" s="2">
        <v>3.3430806687355291E-2</v>
      </c>
      <c r="BM13" s="2">
        <v>0.21889218664339777</v>
      </c>
      <c r="BN13" s="2">
        <v>11.243098677592702</v>
      </c>
      <c r="BO13" s="2">
        <v>48.355273958496049</v>
      </c>
      <c r="BP13" s="2">
        <v>0.53330096382209635</v>
      </c>
      <c r="BQ13" s="2">
        <v>0.34724260517520827</v>
      </c>
      <c r="BR13" s="2">
        <v>0.3512224631141791</v>
      </c>
      <c r="BS13" s="2">
        <v>1.2934538301655321</v>
      </c>
      <c r="BT13" s="2">
        <v>1.6118424652832017E-2</v>
      </c>
      <c r="BU13" s="2">
        <v>-6.7657584962504767E-3</v>
      </c>
      <c r="BV13" s="2">
        <v>0.15023963719615027</v>
      </c>
      <c r="BW13" s="2">
        <v>1.8904325210111623E-4</v>
      </c>
      <c r="BX13" s="2">
        <v>1.164108447148979E-4</v>
      </c>
      <c r="BY13" s="2">
        <v>4.7260813025279064E-3</v>
      </c>
      <c r="BZ13" s="2">
        <v>0.17212885586049004</v>
      </c>
      <c r="CA13" s="28">
        <v>1.3830006337923768</v>
      </c>
      <c r="CB13" s="2">
        <v>3.3132317341932476</v>
      </c>
      <c r="CC13" s="2">
        <v>2.1889218664339776</v>
      </c>
      <c r="CD13" s="2">
        <v>4.7857791716124691E-2</v>
      </c>
      <c r="CE13" s="2">
        <v>5.1837649655095559</v>
      </c>
      <c r="CF13" s="2">
        <v>5.2733117691364004E-2</v>
      </c>
      <c r="CG13" s="2">
        <v>6.1389308708625641E-2</v>
      </c>
      <c r="CH13" s="2">
        <v>8.7158888863462017E-4</v>
      </c>
      <c r="CI13" s="2">
        <v>1.8506339416214535E-2</v>
      </c>
      <c r="CJ13" s="2">
        <v>-1.2437056059283963E-3</v>
      </c>
      <c r="CK13" s="2">
        <v>-1.0845112883695615E-3</v>
      </c>
      <c r="CL13" s="2">
        <v>1.8605835864688808E-4</v>
      </c>
      <c r="CM13" s="2">
        <v>-1.4924467271140755E-3</v>
      </c>
      <c r="CN13" s="2">
        <v>-4.2982465740885379E-4</v>
      </c>
      <c r="CO13" s="2">
        <v>-1.2735545404706779E-3</v>
      </c>
      <c r="CP13" s="2">
        <v>-3.701267883242907E-2</v>
      </c>
      <c r="CQ13" s="2">
        <v>-6.7956074307927578E-3</v>
      </c>
      <c r="CR13" s="2">
        <v>4.3280955086308193E-2</v>
      </c>
      <c r="CS13" s="2">
        <v>5.3131103485261095E-4</v>
      </c>
      <c r="CT13" s="2">
        <v>-4.1291026116822754E-2</v>
      </c>
      <c r="CU13" s="2">
        <v>3.4127281826675196E-2</v>
      </c>
      <c r="CV13" s="28">
        <v>27.361523330424717</v>
      </c>
      <c r="CW13" s="2">
        <v>-2.3481161839928121E-2</v>
      </c>
      <c r="CX13" s="44">
        <v>4.0296061632080042E-3</v>
      </c>
      <c r="CY13" s="42">
        <f>AV13/$P$13</f>
        <v>3.8131868131869168E-2</v>
      </c>
      <c r="CZ13" s="42">
        <f t="shared" ref="CZ13:FA13" si="13">AW13/$P$13</f>
        <v>-2.9450549450550255E-4</v>
      </c>
      <c r="DA13" s="42">
        <f t="shared" si="13"/>
        <v>0.34945054945055892</v>
      </c>
      <c r="DB13" s="42">
        <f t="shared" si="13"/>
        <v>10.450549450549735</v>
      </c>
      <c r="DC13" s="42">
        <f t="shared" si="13"/>
        <v>3.4065934065934993</v>
      </c>
      <c r="DD13" s="42">
        <f t="shared" si="13"/>
        <v>4.9010989010990347</v>
      </c>
      <c r="DE13" s="42">
        <f t="shared" si="13"/>
        <v>1.2307692307692641</v>
      </c>
      <c r="DF13" s="42">
        <f t="shared" si="13"/>
        <v>32.087912087912962</v>
      </c>
      <c r="DG13" s="42">
        <f t="shared" si="13"/>
        <v>17.692307692308173</v>
      </c>
      <c r="DH13" s="42">
        <f t="shared" si="13"/>
        <v>11.86813186813219</v>
      </c>
      <c r="DI13" s="42">
        <f t="shared" si="13"/>
        <v>-9.2417582417584927E-4</v>
      </c>
      <c r="DJ13" s="42">
        <f t="shared" si="13"/>
        <v>0.98791208791211482</v>
      </c>
      <c r="DK13" s="42">
        <f t="shared" si="13"/>
        <v>1.3846153846154221E-2</v>
      </c>
      <c r="DL13" s="42">
        <f t="shared" si="13"/>
        <v>7.0769230769232708E-2</v>
      </c>
      <c r="DM13" s="42">
        <f t="shared" si="13"/>
        <v>0.23406593406594045</v>
      </c>
      <c r="DN13" s="42">
        <f t="shared" si="13"/>
        <v>7.8901098901101046</v>
      </c>
      <c r="DO13" s="42">
        <f t="shared" si="13"/>
        <v>3.6923076923077924E-3</v>
      </c>
      <c r="DP13" s="42">
        <f t="shared" si="13"/>
        <v>2.4175824175824836E-2</v>
      </c>
      <c r="DQ13" s="42">
        <f t="shared" si="13"/>
        <v>1.2417582417582753</v>
      </c>
      <c r="DR13" s="42">
        <f t="shared" si="13"/>
        <v>5.340659340659486</v>
      </c>
      <c r="DS13" s="42">
        <f t="shared" si="13"/>
        <v>5.8901098901100506E-2</v>
      </c>
      <c r="DT13" s="42">
        <f t="shared" si="13"/>
        <v>3.8351648351649399E-2</v>
      </c>
      <c r="DU13" s="42">
        <f t="shared" si="13"/>
        <v>3.8791208791209841E-2</v>
      </c>
      <c r="DV13" s="42">
        <f t="shared" si="13"/>
        <v>0.14285714285714673</v>
      </c>
      <c r="DW13" s="42">
        <f t="shared" si="13"/>
        <v>1.7802197802198286E-3</v>
      </c>
      <c r="DX13" s="42">
        <f t="shared" si="13"/>
        <v>-7.4725274725276759E-4</v>
      </c>
      <c r="DY13" s="42">
        <f t="shared" si="13"/>
        <v>1.6593406593407044E-2</v>
      </c>
      <c r="DZ13" s="42">
        <f t="shared" si="13"/>
        <v>2.0879120879121445E-5</v>
      </c>
      <c r="EA13" s="42">
        <f t="shared" si="13"/>
        <v>1.2857142857143208E-5</v>
      </c>
      <c r="EB13" s="42">
        <f t="shared" si="13"/>
        <v>5.2197802197803623E-4</v>
      </c>
      <c r="EC13" s="42">
        <f t="shared" si="13"/>
        <v>1.9010989010989528E-2</v>
      </c>
      <c r="ED13" s="48">
        <f t="shared" si="13"/>
        <v>0.15274725274725692</v>
      </c>
      <c r="EE13" s="42">
        <f t="shared" si="13"/>
        <v>0.36593406593407585</v>
      </c>
      <c r="EF13" s="42">
        <f t="shared" si="13"/>
        <v>0.24175824175824834</v>
      </c>
      <c r="EG13" s="42">
        <f t="shared" si="13"/>
        <v>5.2857142857144291E-3</v>
      </c>
      <c r="EH13" s="42">
        <f t="shared" si="13"/>
        <v>0.57252747252748815</v>
      </c>
      <c r="EI13" s="42">
        <f t="shared" si="13"/>
        <v>5.8241758241759827E-3</v>
      </c>
      <c r="EJ13" s="42">
        <f t="shared" si="13"/>
        <v>6.7802197802199647E-3</v>
      </c>
      <c r="EK13" s="42">
        <f t="shared" si="13"/>
        <v>9.6263736263738883E-5</v>
      </c>
      <c r="EL13" s="42">
        <f t="shared" si="13"/>
        <v>2.0439560439560992E-3</v>
      </c>
      <c r="EM13" s="42">
        <f t="shared" si="13"/>
        <v>-1.373626373626411E-4</v>
      </c>
      <c r="EN13" s="42">
        <f t="shared" si="13"/>
        <v>-1.1978021978022303E-4</v>
      </c>
      <c r="EO13" s="42">
        <f t="shared" si="13"/>
        <v>2.0549450549451106E-5</v>
      </c>
      <c r="EP13" s="42">
        <f t="shared" si="13"/>
        <v>-1.6483516483516931E-4</v>
      </c>
      <c r="EQ13" s="42">
        <f t="shared" si="13"/>
        <v>-4.7472527472528765E-5</v>
      </c>
      <c r="ER13" s="42">
        <f t="shared" si="13"/>
        <v>-1.4065934065934449E-4</v>
      </c>
      <c r="ES13" s="42">
        <f t="shared" si="13"/>
        <v>-4.0879120879121983E-3</v>
      </c>
      <c r="ET13" s="42">
        <f t="shared" si="13"/>
        <v>-7.5054945054947098E-4</v>
      </c>
      <c r="EU13" s="42">
        <f t="shared" si="13"/>
        <v>4.78021978021991E-3</v>
      </c>
      <c r="EV13" s="42">
        <f t="shared" si="13"/>
        <v>5.8681318681320281E-5</v>
      </c>
      <c r="EW13" s="42">
        <f t="shared" si="13"/>
        <v>-4.5604395604396837E-3</v>
      </c>
      <c r="EX13" s="42">
        <f t="shared" si="13"/>
        <v>3.7692307692308719E-3</v>
      </c>
      <c r="EY13" s="48">
        <f t="shared" si="13"/>
        <v>3.0219780219781041</v>
      </c>
      <c r="EZ13" s="42">
        <f t="shared" si="13"/>
        <v>-2.5934065934066636E-3</v>
      </c>
      <c r="FA13" s="42">
        <f t="shared" si="13"/>
        <v>4.4505494505495715E-4</v>
      </c>
    </row>
    <row r="14" spans="1:157" ht="20" customHeight="1" x14ac:dyDescent="0.2">
      <c r="A14" s="2">
        <v>15</v>
      </c>
      <c r="B14" s="2">
        <v>7</v>
      </c>
      <c r="C14" s="2" t="s">
        <v>15</v>
      </c>
      <c r="D14" s="2" t="s">
        <v>23</v>
      </c>
      <c r="E14" s="2">
        <v>1</v>
      </c>
      <c r="F14" s="3" t="s">
        <v>8</v>
      </c>
      <c r="G14" s="3" t="s">
        <v>12</v>
      </c>
      <c r="H14" s="2" t="s">
        <v>11</v>
      </c>
      <c r="I14" s="2">
        <v>1029</v>
      </c>
      <c r="J14" s="2">
        <v>92407</v>
      </c>
      <c r="K14" s="2">
        <v>1</v>
      </c>
      <c r="L14" s="2">
        <v>10051.32</v>
      </c>
      <c r="M14" s="2">
        <f t="shared" si="1"/>
        <v>10.05132</v>
      </c>
      <c r="N14" s="7" t="s">
        <v>69</v>
      </c>
      <c r="O14" s="2">
        <v>1.0999999999999233E-2</v>
      </c>
      <c r="P14" s="16">
        <v>1.0943836232454276</v>
      </c>
      <c r="Q14" s="19">
        <v>0.17460393261780541</v>
      </c>
      <c r="R14" s="2">
        <v>7</v>
      </c>
      <c r="S14" s="2" t="s">
        <v>11</v>
      </c>
      <c r="T14" s="2">
        <v>870670</v>
      </c>
      <c r="U14" s="4">
        <v>0.46666666666666667</v>
      </c>
      <c r="V14" s="4">
        <v>0.65</v>
      </c>
      <c r="W14" s="5">
        <v>9.0703405210854293E-5</v>
      </c>
      <c r="X14" s="5">
        <v>9.7817397776411502E-5</v>
      </c>
      <c r="Y14" s="5">
        <v>8.7520829589420802E-5</v>
      </c>
      <c r="Z14" s="5">
        <v>8.7520829589420802E-5</v>
      </c>
      <c r="AA14" s="5">
        <v>2.958140417739798E-2</v>
      </c>
      <c r="AB14" s="5">
        <v>4.4898185579372897E-3</v>
      </c>
      <c r="AC14" s="5">
        <v>8.7520829589420802E-5</v>
      </c>
      <c r="AD14" s="5">
        <v>8.8924907069464995E-5</v>
      </c>
      <c r="AE14" s="5">
        <v>2.07861970274874E-4</v>
      </c>
      <c r="AF14" s="5">
        <v>0.14293622847635248</v>
      </c>
      <c r="AG14" s="5">
        <v>1.06142282693553E-4</v>
      </c>
      <c r="AH14" s="5">
        <v>9.5936293973018994E-5</v>
      </c>
      <c r="AI14" s="5">
        <v>9.9773745731939696E-5</v>
      </c>
      <c r="AJ14" s="5">
        <v>1.01809944624428E-4</v>
      </c>
      <c r="AK14" s="5">
        <v>5.5220258742612133E-2</v>
      </c>
      <c r="AL14" s="5">
        <v>1.03930985137437E-4</v>
      </c>
      <c r="AM14" s="5">
        <v>9.7817397776411502E-5</v>
      </c>
      <c r="AN14" s="5">
        <v>1.1762144377782077E-2</v>
      </c>
      <c r="AO14" s="5">
        <v>1.5476140389259594E-2</v>
      </c>
      <c r="AP14" s="5">
        <v>9.9773745731939696E-5</v>
      </c>
      <c r="AQ14" s="5">
        <v>3.519618650129164E-3</v>
      </c>
      <c r="AR14" s="5">
        <v>1.10859717479933E-4</v>
      </c>
      <c r="AS14" s="5">
        <f t="shared" si="2"/>
        <v>0.22891439063613547</v>
      </c>
      <c r="AT14" s="2">
        <v>92407</v>
      </c>
      <c r="AU14" s="7" t="s">
        <v>69</v>
      </c>
      <c r="AV14" s="2">
        <v>2.3777971450515949E-2</v>
      </c>
      <c r="AW14" s="2">
        <v>1.6316264928387515E-3</v>
      </c>
      <c r="AX14" s="2">
        <v>0.1860452159517357</v>
      </c>
      <c r="AY14" s="2">
        <v>3.5219254784446217</v>
      </c>
      <c r="AZ14" s="2">
        <v>2.5170823334646593</v>
      </c>
      <c r="BA14" s="2">
        <v>8.7053242758165101</v>
      </c>
      <c r="BB14" s="2">
        <v>0.67652805800631155</v>
      </c>
      <c r="BC14" s="2">
        <v>9.899197319357059</v>
      </c>
      <c r="BD14" s="2">
        <v>4.477023913277062</v>
      </c>
      <c r="BE14" s="2">
        <v>8.7650179279935365</v>
      </c>
      <c r="BF14" s="2">
        <v>-1.3729540000716325E-2</v>
      </c>
      <c r="BG14" s="2">
        <v>3.2632529856775028</v>
      </c>
      <c r="BH14" s="2">
        <v>3.5517723045331358E-2</v>
      </c>
      <c r="BI14" s="2">
        <v>0.27757548262317783</v>
      </c>
      <c r="BJ14" s="2">
        <v>0.14923413044256872</v>
      </c>
      <c r="BK14" s="2">
        <v>14.02800826160146</v>
      </c>
      <c r="BL14" s="2">
        <v>4.0193725799198511E-3</v>
      </c>
      <c r="BM14" s="2">
        <v>4.7555942901031899E-2</v>
      </c>
      <c r="BN14" s="2">
        <v>0.31737125074119615</v>
      </c>
      <c r="BO14" s="2">
        <v>0.45566154495130984</v>
      </c>
      <c r="BP14" s="2">
        <v>1.3232092899241096E-2</v>
      </c>
      <c r="BQ14" s="2">
        <v>-3.7408022030937231E-2</v>
      </c>
      <c r="BR14" s="2">
        <v>1.3132603478946049E-2</v>
      </c>
      <c r="BS14" s="2">
        <v>8.31731553666583E-2</v>
      </c>
      <c r="BT14" s="2">
        <v>-3.3428445219135398E-4</v>
      </c>
      <c r="BU14" s="2">
        <v>-1.5520349566027148E-2</v>
      </c>
      <c r="BV14" s="2">
        <v>2.3081545508450631E-2</v>
      </c>
      <c r="BW14" s="2">
        <v>-1.4226987102191553E-4</v>
      </c>
      <c r="BX14" s="2">
        <v>-1.1441283333930268E-3</v>
      </c>
      <c r="BY14" s="2">
        <v>-1.094383623245504E-3</v>
      </c>
      <c r="BZ14" s="2">
        <v>-2.2285630146090261E-4</v>
      </c>
      <c r="CA14" s="28">
        <v>7.7004811308365459E-3</v>
      </c>
      <c r="CB14" s="2">
        <v>0.24772865653466411</v>
      </c>
      <c r="CC14" s="2">
        <v>0.10346899710684766</v>
      </c>
      <c r="CD14" s="2">
        <v>5.1038072611358501E-4</v>
      </c>
      <c r="CE14" s="2">
        <v>0.98792994352980501</v>
      </c>
      <c r="CF14" s="2">
        <v>3.3328955798840351E-3</v>
      </c>
      <c r="CG14" s="2">
        <v>2.3578992609925857E-3</v>
      </c>
      <c r="CH14" s="2">
        <v>-4.5864622756016122E-3</v>
      </c>
      <c r="CI14" s="2">
        <v>-2.7658058842022736E-3</v>
      </c>
      <c r="CJ14" s="2">
        <v>-4.5466665074835938E-3</v>
      </c>
      <c r="CK14" s="2">
        <v>-3.6015170146806589E-3</v>
      </c>
      <c r="CL14" s="2">
        <v>-2.7658058842022736E-3</v>
      </c>
      <c r="CM14" s="2">
        <v>-2.0594310001074484E-3</v>
      </c>
      <c r="CN14" s="2">
        <v>-1.7211669711042926E-3</v>
      </c>
      <c r="CO14" s="2">
        <v>-1.5520349566027147E-3</v>
      </c>
      <c r="CP14" s="2">
        <v>-5.4918160002865299E-2</v>
      </c>
      <c r="CQ14" s="2">
        <v>-6.5165570293255013E-3</v>
      </c>
      <c r="CR14" s="2">
        <v>2.9647847247923653E-3</v>
      </c>
      <c r="CS14" s="2">
        <v>2.9647847247923654E-4</v>
      </c>
      <c r="CT14" s="2">
        <v>-5.8499779133486939E-2</v>
      </c>
      <c r="CU14" s="2">
        <v>-1.2038219855700544E-5</v>
      </c>
      <c r="CV14" s="28">
        <v>0.23877460870810996</v>
      </c>
      <c r="CW14" s="2">
        <v>-2.696163289995742E-2</v>
      </c>
      <c r="CX14" s="44">
        <v>3.5020275943856128E-4</v>
      </c>
      <c r="CY14" s="42">
        <f>AV14/$P$14</f>
        <v>2.1727272727274243E-2</v>
      </c>
      <c r="CZ14" s="42">
        <f t="shared" ref="CZ14:FA14" si="14">AW14/$P$14</f>
        <v>1.490909090909195E-3</v>
      </c>
      <c r="DA14" s="42">
        <f t="shared" si="14"/>
        <v>0.17000000000001189</v>
      </c>
      <c r="DB14" s="42">
        <f t="shared" si="14"/>
        <v>3.2181818181820425</v>
      </c>
      <c r="DC14" s="42">
        <f t="shared" si="14"/>
        <v>2.3000000000001606</v>
      </c>
      <c r="DD14" s="42">
        <f t="shared" si="14"/>
        <v>7.954545454546011</v>
      </c>
      <c r="DE14" s="42">
        <f t="shared" si="14"/>
        <v>0.61818181818186135</v>
      </c>
      <c r="DF14" s="42">
        <f t="shared" si="14"/>
        <v>9.0454545454551774</v>
      </c>
      <c r="DG14" s="42">
        <f t="shared" si="14"/>
        <v>4.0909090909093768</v>
      </c>
      <c r="DH14" s="42">
        <f t="shared" si="14"/>
        <v>8.0090909090914675</v>
      </c>
      <c r="DI14" s="42">
        <f t="shared" si="14"/>
        <v>-1.2545454545455423E-2</v>
      </c>
      <c r="DJ14" s="42">
        <f t="shared" si="14"/>
        <v>2.9818181818183898</v>
      </c>
      <c r="DK14" s="42">
        <f t="shared" si="14"/>
        <v>3.245454545454772E-2</v>
      </c>
      <c r="DL14" s="42">
        <f t="shared" si="14"/>
        <v>0.25363636363638131</v>
      </c>
      <c r="DM14" s="42">
        <f t="shared" si="14"/>
        <v>0.13636363636364587</v>
      </c>
      <c r="DN14" s="42">
        <f t="shared" si="14"/>
        <v>12.818181818182714</v>
      </c>
      <c r="DO14" s="42">
        <f t="shared" si="14"/>
        <v>3.6727272727275291E-3</v>
      </c>
      <c r="DP14" s="42">
        <f t="shared" si="14"/>
        <v>4.3454545454548486E-2</v>
      </c>
      <c r="DQ14" s="42">
        <f t="shared" si="14"/>
        <v>0.29000000000002024</v>
      </c>
      <c r="DR14" s="42">
        <f t="shared" si="14"/>
        <v>0.41636363636366541</v>
      </c>
      <c r="DS14" s="42">
        <f t="shared" si="14"/>
        <v>1.2090909090909936E-2</v>
      </c>
      <c r="DT14" s="42">
        <f t="shared" si="14"/>
        <v>-3.4181818181820568E-2</v>
      </c>
      <c r="DU14" s="42">
        <f t="shared" si="14"/>
        <v>1.2000000000000838E-2</v>
      </c>
      <c r="DV14" s="42">
        <f t="shared" si="14"/>
        <v>7.6000000000005299E-2</v>
      </c>
      <c r="DW14" s="42">
        <f t="shared" si="14"/>
        <v>-3.054545454545668E-4</v>
      </c>
      <c r="DX14" s="42">
        <f t="shared" si="14"/>
        <v>-1.4181818181819173E-2</v>
      </c>
      <c r="DY14" s="42">
        <f t="shared" si="14"/>
        <v>2.1090909090910565E-2</v>
      </c>
      <c r="DZ14" s="42">
        <f t="shared" si="14"/>
        <v>-1.3000000000000907E-4</v>
      </c>
      <c r="EA14" s="42">
        <f t="shared" si="14"/>
        <v>-1.0454545454546185E-3</v>
      </c>
      <c r="EB14" s="42">
        <f t="shared" si="14"/>
        <v>-1.0000000000000698E-3</v>
      </c>
      <c r="EC14" s="42">
        <f t="shared" si="14"/>
        <v>-2.0363636363637783E-4</v>
      </c>
      <c r="ED14" s="48">
        <f t="shared" si="14"/>
        <v>7.0363636363641275E-3</v>
      </c>
      <c r="EE14" s="42">
        <f t="shared" si="14"/>
        <v>0.2263636363636522</v>
      </c>
      <c r="EF14" s="42">
        <f t="shared" si="14"/>
        <v>9.4545454545461163E-2</v>
      </c>
      <c r="EG14" s="42">
        <f t="shared" si="14"/>
        <v>4.6636363636366887E-4</v>
      </c>
      <c r="EH14" s="42">
        <f t="shared" si="14"/>
        <v>0.90272727272733577</v>
      </c>
      <c r="EI14" s="42">
        <f t="shared" si="14"/>
        <v>3.0454545454547581E-3</v>
      </c>
      <c r="EJ14" s="42">
        <f t="shared" si="14"/>
        <v>2.1545454545456046E-3</v>
      </c>
      <c r="EK14" s="42">
        <f t="shared" si="14"/>
        <v>-4.1909090909093838E-3</v>
      </c>
      <c r="EL14" s="42">
        <f t="shared" si="14"/>
        <v>-2.5272727272729035E-3</v>
      </c>
      <c r="EM14" s="42">
        <f t="shared" si="14"/>
        <v>-4.1545454545457447E-3</v>
      </c>
      <c r="EN14" s="42">
        <f t="shared" si="14"/>
        <v>-3.2909090909093207E-3</v>
      </c>
      <c r="EO14" s="42">
        <f t="shared" si="14"/>
        <v>-2.5272727272729035E-3</v>
      </c>
      <c r="EP14" s="42">
        <f t="shared" si="14"/>
        <v>-1.8818181818183132E-3</v>
      </c>
      <c r="EQ14" s="42">
        <f t="shared" si="14"/>
        <v>-1.5727272727273825E-3</v>
      </c>
      <c r="ER14" s="42">
        <f t="shared" si="14"/>
        <v>-1.4181818181819171E-3</v>
      </c>
      <c r="ES14" s="42">
        <f t="shared" si="14"/>
        <v>-5.0181818181821693E-2</v>
      </c>
      <c r="ET14" s="42">
        <f t="shared" si="14"/>
        <v>-5.9545454545458709E-3</v>
      </c>
      <c r="EU14" s="42">
        <f t="shared" si="14"/>
        <v>2.7090909090910983E-3</v>
      </c>
      <c r="EV14" s="42">
        <f t="shared" si="14"/>
        <v>2.7090909090910983E-4</v>
      </c>
      <c r="EW14" s="42">
        <f t="shared" si="14"/>
        <v>-5.3454545454549182E-2</v>
      </c>
      <c r="EX14" s="42">
        <f t="shared" si="14"/>
        <v>-1.1000000000000767E-5</v>
      </c>
      <c r="EY14" s="48">
        <f t="shared" si="14"/>
        <v>0.21818181818183341</v>
      </c>
      <c r="EZ14" s="42">
        <f t="shared" si="14"/>
        <v>-2.4636363636365361E-2</v>
      </c>
      <c r="FA14" s="42">
        <f t="shared" si="14"/>
        <v>3.2000000000002236E-4</v>
      </c>
    </row>
    <row r="15" spans="1:157" ht="20" customHeight="1" x14ac:dyDescent="0.2">
      <c r="A15" s="2">
        <v>16</v>
      </c>
      <c r="B15" s="2">
        <v>8</v>
      </c>
      <c r="C15" s="2" t="s">
        <v>47</v>
      </c>
      <c r="D15" s="2" t="s">
        <v>18</v>
      </c>
      <c r="E15" s="2">
        <v>1</v>
      </c>
      <c r="F15" s="3" t="s">
        <v>8</v>
      </c>
      <c r="G15" s="3" t="s">
        <v>12</v>
      </c>
      <c r="H15" s="2" t="s">
        <v>10</v>
      </c>
      <c r="I15" s="2">
        <v>1005</v>
      </c>
      <c r="J15" s="2">
        <v>92409</v>
      </c>
      <c r="K15" s="2">
        <v>1</v>
      </c>
      <c r="L15" s="2">
        <v>10046.880000000001</v>
      </c>
      <c r="M15" s="2">
        <f t="shared" si="1"/>
        <v>10.046880000000002</v>
      </c>
      <c r="N15" s="7" t="s">
        <v>70</v>
      </c>
      <c r="O15" s="2">
        <v>0.12949999999999662</v>
      </c>
      <c r="P15" s="16">
        <v>12.88957367859441</v>
      </c>
      <c r="Q15" s="19">
        <v>0.73594986702339427</v>
      </c>
      <c r="R15" s="2">
        <v>8</v>
      </c>
      <c r="S15" s="2" t="s">
        <v>10</v>
      </c>
      <c r="T15" s="2">
        <v>870686</v>
      </c>
      <c r="U15" s="4">
        <v>0.58333333333333337</v>
      </c>
      <c r="V15" s="4">
        <v>0.625</v>
      </c>
      <c r="W15" s="5">
        <v>9.0703405210854293E-5</v>
      </c>
      <c r="X15" s="5">
        <v>9.7817397776411502E-5</v>
      </c>
      <c r="Y15" s="5">
        <v>8.7520829589420802E-5</v>
      </c>
      <c r="Z15" s="5">
        <v>8.7520829589420802E-5</v>
      </c>
      <c r="AA15" s="5">
        <v>0.20795649370353508</v>
      </c>
      <c r="AB15" s="5">
        <v>4.4898185579372897E-3</v>
      </c>
      <c r="AC15" s="5">
        <v>8.7520829589420802E-5</v>
      </c>
      <c r="AD15" s="5">
        <v>8.8924907069464995E-5</v>
      </c>
      <c r="AE15" s="5">
        <v>2.07861970274874E-4</v>
      </c>
      <c r="AF15" s="5">
        <v>0.47656142365097581</v>
      </c>
      <c r="AG15" s="5">
        <v>1.06142282693553E-4</v>
      </c>
      <c r="AH15" s="5">
        <v>9.5936293973018994E-5</v>
      </c>
      <c r="AI15" s="5">
        <v>9.9773745731939696E-5</v>
      </c>
      <c r="AJ15" s="5">
        <v>1.01809944624428E-4</v>
      </c>
      <c r="AK15" s="5">
        <v>0.55374468972841751</v>
      </c>
      <c r="AL15" s="5">
        <v>1.03930985137437E-4</v>
      </c>
      <c r="AM15" s="5">
        <v>9.7817397776411502E-5</v>
      </c>
      <c r="AN15" s="5">
        <v>4.3854729440013708E-2</v>
      </c>
      <c r="AO15" s="5">
        <v>8.8336763570877275E-2</v>
      </c>
      <c r="AP15" s="5">
        <v>9.9773745731939696E-5</v>
      </c>
      <c r="AQ15" s="5">
        <v>3.0681330932167045E-2</v>
      </c>
      <c r="AR15" s="5">
        <v>1.10859717479933E-4</v>
      </c>
      <c r="AS15" s="5">
        <f t="shared" si="2"/>
        <v>1.1931789373224513</v>
      </c>
      <c r="AT15" s="2">
        <v>92409</v>
      </c>
      <c r="AU15" s="7" t="s">
        <v>70</v>
      </c>
      <c r="AV15" s="2">
        <v>0.33144618030672202</v>
      </c>
      <c r="AW15" s="2">
        <v>-1.7816476358829803E-3</v>
      </c>
      <c r="AX15" s="2">
        <v>4.4292357428375766</v>
      </c>
      <c r="AY15" s="2">
        <v>124.41673434937013</v>
      </c>
      <c r="AZ15" s="2">
        <v>51.259694551940498</v>
      </c>
      <c r="BA15" s="2">
        <v>49.468093577309567</v>
      </c>
      <c r="BB15" s="2">
        <v>20.603411208255693</v>
      </c>
      <c r="BC15" s="2">
        <v>286.65615594094879</v>
      </c>
      <c r="BD15" s="2">
        <v>160.24875384198873</v>
      </c>
      <c r="BE15" s="2">
        <v>237.88479607599569</v>
      </c>
      <c r="BF15" s="2">
        <v>-2.3091745895243094E-3</v>
      </c>
      <c r="BG15" s="2">
        <v>22.9922125077636</v>
      </c>
      <c r="BH15" s="2">
        <v>0.25381013807271507</v>
      </c>
      <c r="BI15" s="2">
        <v>2.4485213319956043</v>
      </c>
      <c r="BJ15" s="2">
        <v>5.5241030051120337</v>
      </c>
      <c r="BK15" s="2">
        <v>291.63282531492359</v>
      </c>
      <c r="BL15" s="2">
        <v>8.0024843533514869E-2</v>
      </c>
      <c r="BM15" s="2">
        <v>0.80920644020830346</v>
      </c>
      <c r="BN15" s="2">
        <v>14.83047473444492</v>
      </c>
      <c r="BO15" s="2">
        <v>42.401223066265338</v>
      </c>
      <c r="BP15" s="2">
        <v>0.61412100074849096</v>
      </c>
      <c r="BQ15" s="2">
        <v>0.16622075709075848</v>
      </c>
      <c r="BR15" s="2">
        <v>0.31054416893602788</v>
      </c>
      <c r="BS15" s="2">
        <v>3.2945551255713212</v>
      </c>
      <c r="BT15" s="2">
        <v>3.7723153854729026E-2</v>
      </c>
      <c r="BU15" s="2">
        <v>2.2096412020448136E-2</v>
      </c>
      <c r="BV15" s="2">
        <v>0.84503845970092195</v>
      </c>
      <c r="BW15" s="2">
        <v>3.5234819167741623E-4</v>
      </c>
      <c r="BX15" s="2">
        <v>1.8015543133788796E-3</v>
      </c>
      <c r="BY15" s="2">
        <v>3.1353017056041273E-2</v>
      </c>
      <c r="BZ15" s="2">
        <v>0.91769783256095416</v>
      </c>
      <c r="CA15" s="28">
        <v>1.1645406335101043</v>
      </c>
      <c r="CB15" s="2">
        <v>6.0018632650136148</v>
      </c>
      <c r="CC15" s="2">
        <v>4.0908222254072903</v>
      </c>
      <c r="CD15" s="2">
        <v>2.6177280907107477E-2</v>
      </c>
      <c r="CE15" s="2">
        <v>27.272148169381932</v>
      </c>
      <c r="CF15" s="2">
        <v>0.11048206010224068</v>
      </c>
      <c r="CG15" s="2">
        <v>0.20006210883378714</v>
      </c>
      <c r="CH15" s="2">
        <v>9.3063717293328865E-3</v>
      </c>
      <c r="CI15" s="2">
        <v>4.3097956778621813E-2</v>
      </c>
      <c r="CJ15" s="2">
        <v>1.2839806984854998E-3</v>
      </c>
      <c r="CK15" s="2">
        <v>9.3959517780644319E-3</v>
      </c>
      <c r="CL15" s="2">
        <v>3.7623620467249529E-3</v>
      </c>
      <c r="CM15" s="2">
        <v>-8.4205245807653713E-4</v>
      </c>
      <c r="CN15" s="2">
        <v>2.9163282531492361E-3</v>
      </c>
      <c r="CO15" s="2">
        <v>-6.967337123564728E-4</v>
      </c>
      <c r="CP15" s="2">
        <v>0.1333747392225248</v>
      </c>
      <c r="CQ15" s="2">
        <v>-5.1259694551940493E-3</v>
      </c>
      <c r="CR15" s="2">
        <v>9.9334320704537113E-2</v>
      </c>
      <c r="CS15" s="2">
        <v>4.1804022741388364E-3</v>
      </c>
      <c r="CT15" s="2">
        <v>-3.4836685617823632E-2</v>
      </c>
      <c r="CU15" s="2">
        <v>2.5281480419792012E-2</v>
      </c>
      <c r="CV15" s="28">
        <v>22.295478795407128</v>
      </c>
      <c r="CW15" s="2">
        <v>-2.199687863296864E-2</v>
      </c>
      <c r="CX15" s="44">
        <v>1.2242606659978022E-2</v>
      </c>
      <c r="CY15" s="42">
        <f>AV15/$P$15</f>
        <v>2.5714285714286383E-2</v>
      </c>
      <c r="CZ15" s="42">
        <f t="shared" ref="CZ15:FA15" si="15">AW15/$P$15</f>
        <v>-1.3822393822394182E-4</v>
      </c>
      <c r="DA15" s="42">
        <f t="shared" si="15"/>
        <v>0.3436293436293526</v>
      </c>
      <c r="DB15" s="42">
        <f t="shared" si="15"/>
        <v>9.6525096525099041</v>
      </c>
      <c r="DC15" s="42">
        <f t="shared" si="15"/>
        <v>3.9768339768340808</v>
      </c>
      <c r="DD15" s="42">
        <f t="shared" si="15"/>
        <v>3.8378378378379381</v>
      </c>
      <c r="DE15" s="42">
        <f t="shared" si="15"/>
        <v>1.5984555984556401</v>
      </c>
      <c r="DF15" s="42">
        <f t="shared" si="15"/>
        <v>22.23938223938282</v>
      </c>
      <c r="DG15" s="42">
        <f t="shared" si="15"/>
        <v>12.432432432432757</v>
      </c>
      <c r="DH15" s="42">
        <f t="shared" si="15"/>
        <v>18.455598455598938</v>
      </c>
      <c r="DI15" s="42">
        <f t="shared" si="15"/>
        <v>-1.7915057915058379E-4</v>
      </c>
      <c r="DJ15" s="42">
        <f t="shared" si="15"/>
        <v>1.7837837837838304</v>
      </c>
      <c r="DK15" s="42">
        <f t="shared" si="15"/>
        <v>1.9691119691120206E-2</v>
      </c>
      <c r="DL15" s="42">
        <f t="shared" si="15"/>
        <v>0.18996138996139492</v>
      </c>
      <c r="DM15" s="42">
        <f t="shared" si="15"/>
        <v>0.42857142857143976</v>
      </c>
      <c r="DN15" s="42">
        <f t="shared" si="15"/>
        <v>22.625482625483215</v>
      </c>
      <c r="DO15" s="42">
        <f t="shared" si="15"/>
        <v>6.2084942084943704E-3</v>
      </c>
      <c r="DP15" s="42">
        <f t="shared" si="15"/>
        <v>6.2779922779924432E-2</v>
      </c>
      <c r="DQ15" s="42">
        <f t="shared" si="15"/>
        <v>1.1505791505791805</v>
      </c>
      <c r="DR15" s="42">
        <f t="shared" si="15"/>
        <v>3.2895752895753749</v>
      </c>
      <c r="DS15" s="42">
        <f t="shared" si="15"/>
        <v>4.764478764478889E-2</v>
      </c>
      <c r="DT15" s="42">
        <f t="shared" si="15"/>
        <v>1.289575289575323E-2</v>
      </c>
      <c r="DU15" s="42">
        <f t="shared" si="15"/>
        <v>2.4092664092664723E-2</v>
      </c>
      <c r="DV15" s="42">
        <f t="shared" si="15"/>
        <v>0.25559845559846228</v>
      </c>
      <c r="DW15" s="42">
        <f t="shared" si="15"/>
        <v>2.926640926641003E-3</v>
      </c>
      <c r="DX15" s="42">
        <f t="shared" si="15"/>
        <v>1.7142857142857591E-3</v>
      </c>
      <c r="DY15" s="42">
        <f t="shared" si="15"/>
        <v>6.5559845559847271E-2</v>
      </c>
      <c r="DZ15" s="42">
        <f t="shared" si="15"/>
        <v>2.7335907335908048E-5</v>
      </c>
      <c r="EA15" s="42">
        <f t="shared" si="15"/>
        <v>1.3976833976834342E-4</v>
      </c>
      <c r="EB15" s="42">
        <f t="shared" si="15"/>
        <v>2.4324324324324956E-3</v>
      </c>
      <c r="EC15" s="42">
        <f t="shared" si="15"/>
        <v>7.1196911196913057E-2</v>
      </c>
      <c r="ED15" s="48">
        <f t="shared" si="15"/>
        <v>9.034749034749269E-2</v>
      </c>
      <c r="EE15" s="42">
        <f t="shared" si="15"/>
        <v>0.46563706563707774</v>
      </c>
      <c r="EF15" s="42">
        <f t="shared" si="15"/>
        <v>0.31737451737452571</v>
      </c>
      <c r="EG15" s="42">
        <f t="shared" si="15"/>
        <v>2.030888030888084E-3</v>
      </c>
      <c r="EH15" s="42">
        <f t="shared" si="15"/>
        <v>2.1158301158301711</v>
      </c>
      <c r="EI15" s="42">
        <f t="shared" si="15"/>
        <v>8.5714285714287956E-3</v>
      </c>
      <c r="EJ15" s="42">
        <f t="shared" si="15"/>
        <v>1.5521235521235924E-2</v>
      </c>
      <c r="EK15" s="42">
        <f t="shared" si="15"/>
        <v>7.2200772200774091E-4</v>
      </c>
      <c r="EL15" s="42">
        <f t="shared" si="15"/>
        <v>3.3436293436294308E-3</v>
      </c>
      <c r="EM15" s="42">
        <f t="shared" si="15"/>
        <v>9.9613899613902208E-5</v>
      </c>
      <c r="EN15" s="42">
        <f t="shared" si="15"/>
        <v>7.2895752895754792E-4</v>
      </c>
      <c r="EO15" s="42">
        <f t="shared" si="15"/>
        <v>2.9189189189189949E-4</v>
      </c>
      <c r="EP15" s="42">
        <f t="shared" si="15"/>
        <v>-6.5328185328187037E-5</v>
      </c>
      <c r="EQ15" s="42">
        <f t="shared" si="15"/>
        <v>2.2625482625483216E-4</v>
      </c>
      <c r="ER15" s="42">
        <f t="shared" si="15"/>
        <v>-5.405405405405547E-5</v>
      </c>
      <c r="ES15" s="42">
        <f t="shared" si="15"/>
        <v>1.0347490347490619E-2</v>
      </c>
      <c r="ET15" s="42">
        <f t="shared" si="15"/>
        <v>-3.9768339768340804E-4</v>
      </c>
      <c r="EU15" s="42">
        <f t="shared" si="15"/>
        <v>7.7065637065639077E-3</v>
      </c>
      <c r="EV15" s="42">
        <f t="shared" si="15"/>
        <v>3.2432432432433276E-4</v>
      </c>
      <c r="EW15" s="42">
        <f t="shared" si="15"/>
        <v>-2.7027027027027727E-3</v>
      </c>
      <c r="EX15" s="42">
        <f t="shared" si="15"/>
        <v>1.9613899613900128E-3</v>
      </c>
      <c r="EY15" s="48">
        <f t="shared" si="15"/>
        <v>1.7297297297297749</v>
      </c>
      <c r="EZ15" s="42">
        <f t="shared" si="15"/>
        <v>-1.7065637065637512E-3</v>
      </c>
      <c r="FA15" s="42">
        <f t="shared" si="15"/>
        <v>9.4980694980697459E-4</v>
      </c>
    </row>
    <row r="16" spans="1:157" ht="20" customHeight="1" x14ac:dyDescent="0.2">
      <c r="A16" s="2">
        <v>17</v>
      </c>
      <c r="B16" s="2">
        <v>8</v>
      </c>
      <c r="C16" s="2" t="s">
        <v>47</v>
      </c>
      <c r="D16" s="2" t="s">
        <v>18</v>
      </c>
      <c r="E16" s="2">
        <v>1</v>
      </c>
      <c r="F16" s="3" t="s">
        <v>8</v>
      </c>
      <c r="G16" s="3" t="s">
        <v>12</v>
      </c>
      <c r="H16" s="2" t="s">
        <v>11</v>
      </c>
      <c r="I16" s="2">
        <v>325</v>
      </c>
      <c r="J16" s="2">
        <v>92411</v>
      </c>
      <c r="K16" s="2">
        <v>1</v>
      </c>
      <c r="L16" s="2">
        <v>10047.4</v>
      </c>
      <c r="M16" s="2">
        <f t="shared" si="1"/>
        <v>10.0474</v>
      </c>
      <c r="N16" s="7" t="s">
        <v>71</v>
      </c>
      <c r="O16" s="2">
        <v>4.9499999999998323E-2</v>
      </c>
      <c r="P16" s="16">
        <v>4.9266476899494718</v>
      </c>
      <c r="Q16" s="19">
        <v>0.24762625156756973</v>
      </c>
      <c r="R16" s="2">
        <v>8</v>
      </c>
      <c r="S16" s="2" t="s">
        <v>11</v>
      </c>
      <c r="T16" s="2">
        <v>870687</v>
      </c>
      <c r="U16" s="4">
        <v>0.58333333333333337</v>
      </c>
      <c r="V16" s="4">
        <v>0.61458333333333337</v>
      </c>
      <c r="W16" s="5">
        <v>9.0703405210854293E-5</v>
      </c>
      <c r="X16" s="5">
        <v>9.7817397776411502E-5</v>
      </c>
      <c r="Y16" s="5">
        <v>8.7520829589420802E-5</v>
      </c>
      <c r="Z16" s="5">
        <v>8.7520829589420802E-5</v>
      </c>
      <c r="AA16" s="5">
        <v>0.13800037986704652</v>
      </c>
      <c r="AB16" s="5">
        <v>4.4898185579372897E-3</v>
      </c>
      <c r="AC16" s="5">
        <v>8.7520829589420802E-5</v>
      </c>
      <c r="AD16" s="5">
        <v>8.8924907069464995E-5</v>
      </c>
      <c r="AE16" s="5">
        <v>2.07861970274874E-4</v>
      </c>
      <c r="AF16" s="5">
        <v>0.34701381978993917</v>
      </c>
      <c r="AG16" s="5">
        <v>1.06142282693553E-4</v>
      </c>
      <c r="AH16" s="5">
        <v>9.5936293973018994E-5</v>
      </c>
      <c r="AI16" s="5">
        <v>9.9773745731939696E-5</v>
      </c>
      <c r="AJ16" s="5">
        <v>1.01809944624428E-4</v>
      </c>
      <c r="AK16" s="5">
        <v>0.4722395061728395</v>
      </c>
      <c r="AL16" s="5">
        <v>1.03930985137437E-4</v>
      </c>
      <c r="AM16" s="5">
        <v>9.7817397776411502E-5</v>
      </c>
      <c r="AN16" s="5">
        <v>3.6024261943102528E-2</v>
      </c>
      <c r="AO16" s="5">
        <v>6.7733548040794414E-2</v>
      </c>
      <c r="AP16" s="5">
        <v>3.0658765432098764E-2</v>
      </c>
      <c r="AQ16" s="5">
        <v>2.5634782608695651E-2</v>
      </c>
      <c r="AR16" s="5">
        <v>1.10859717479933E-4</v>
      </c>
      <c r="AS16" s="5">
        <f t="shared" si="2"/>
        <v>0.94864591855537128</v>
      </c>
      <c r="AT16" s="2">
        <v>92411</v>
      </c>
      <c r="AU16" s="7" t="s">
        <v>71</v>
      </c>
      <c r="AV16" s="2">
        <v>-6.1707506419571238E-3</v>
      </c>
      <c r="AW16" s="2">
        <v>-3.6725919143260947E-3</v>
      </c>
      <c r="AX16" s="2">
        <v>0.89873997253020677</v>
      </c>
      <c r="AY16" s="2">
        <v>9.0471166669984289</v>
      </c>
      <c r="AZ16" s="2">
        <v>2.249338137229532</v>
      </c>
      <c r="BA16" s="2">
        <v>4.3394310966021061</v>
      </c>
      <c r="BB16" s="2">
        <v>0.55337699305292909</v>
      </c>
      <c r="BC16" s="2">
        <v>124.41029520074845</v>
      </c>
      <c r="BD16" s="2">
        <v>4.1105161534327284</v>
      </c>
      <c r="BE16" s="2">
        <v>5.1655154567350756</v>
      </c>
      <c r="BF16" s="2">
        <v>-1.5625933077214008E-2</v>
      </c>
      <c r="BG16" s="2">
        <v>1.2241973047753649</v>
      </c>
      <c r="BH16" s="2">
        <v>3.4237713239245973E-2</v>
      </c>
      <c r="BI16" s="2">
        <v>0.20204231940601547</v>
      </c>
      <c r="BJ16" s="2">
        <v>0.10749049505344667</v>
      </c>
      <c r="BK16" s="2">
        <v>6.6285805282958776</v>
      </c>
      <c r="BL16" s="2">
        <v>2.1896211955331727E-3</v>
      </c>
      <c r="BM16" s="2">
        <v>5.7228735792344283E-2</v>
      </c>
      <c r="BN16" s="2">
        <v>0.33839600294603578</v>
      </c>
      <c r="BO16" s="2">
        <v>1.0549993033023468</v>
      </c>
      <c r="BP16" s="2">
        <v>2.2194796663813524E-2</v>
      </c>
      <c r="BQ16" s="2">
        <v>0.11346218922308259</v>
      </c>
      <c r="BR16" s="2">
        <v>9.7139558492744405E-3</v>
      </c>
      <c r="BS16" s="2">
        <v>6.0015526404841056E-2</v>
      </c>
      <c r="BT16" s="2">
        <v>-2.3389135497740711E-3</v>
      </c>
      <c r="BU16" s="2">
        <v>-1.8014610745068375E-2</v>
      </c>
      <c r="BV16" s="2">
        <v>3.0754224973625018E-2</v>
      </c>
      <c r="BW16" s="2">
        <v>2.7569321416485857E-5</v>
      </c>
      <c r="BX16" s="2">
        <v>-1.3436311881680834E-3</v>
      </c>
      <c r="BY16" s="2">
        <v>-1.7516969564265383E-3</v>
      </c>
      <c r="BZ16" s="2">
        <v>7.6636741843661045E-3</v>
      </c>
      <c r="CA16" s="28">
        <v>1.5725461313374604E-2</v>
      </c>
      <c r="CB16" s="2">
        <v>0.15426876604892809</v>
      </c>
      <c r="CC16" s="2">
        <v>7.7233911260624649E-2</v>
      </c>
      <c r="CD16" s="2">
        <v>4.1503274478969684E-4</v>
      </c>
      <c r="CE16" s="2">
        <v>0.42199972132093877</v>
      </c>
      <c r="CF16" s="2">
        <v>-1.5924517785695803E-4</v>
      </c>
      <c r="CG16" s="2">
        <v>-9.5049465533371814E-4</v>
      </c>
      <c r="CH16" s="2">
        <v>-4.6678742759320817E-3</v>
      </c>
      <c r="CI16" s="2">
        <v>-2.1597627246849934E-3</v>
      </c>
      <c r="CJ16" s="2">
        <v>-5.2849493401277946E-3</v>
      </c>
      <c r="CK16" s="2">
        <v>-4.8072138065569205E-3</v>
      </c>
      <c r="CL16" s="2">
        <v>-3.2147620279873402E-3</v>
      </c>
      <c r="CM16" s="2">
        <v>-2.478253080398909E-3</v>
      </c>
      <c r="CN16" s="2">
        <v>-2.5777813165595081E-3</v>
      </c>
      <c r="CO16" s="2">
        <v>-1.851225192587137E-3</v>
      </c>
      <c r="CP16" s="2">
        <v>-6.2901845253498415E-2</v>
      </c>
      <c r="CQ16" s="2">
        <v>-7.30537253418795E-3</v>
      </c>
      <c r="CR16" s="2">
        <v>-3.6825447379421541E-5</v>
      </c>
      <c r="CS16" s="2">
        <v>-4.3195254493699867E-4</v>
      </c>
      <c r="CT16" s="2">
        <v>-4.4290065091466449E-2</v>
      </c>
      <c r="CU16" s="2">
        <v>1.0649521269184068E-4</v>
      </c>
      <c r="CV16" s="28">
        <v>0.4190138742361208</v>
      </c>
      <c r="CW16" s="2">
        <v>-3.1052809682106816E-2</v>
      </c>
      <c r="CX16" s="44">
        <v>2.1299042538368136E-4</v>
      </c>
      <c r="CY16" s="42">
        <f>AV16/$P$16</f>
        <v>-1.2525252525252952E-3</v>
      </c>
      <c r="CZ16" s="42">
        <f t="shared" ref="CZ16:FA16" si="16">AW16/$P$16</f>
        <v>-7.4545454545457083E-4</v>
      </c>
      <c r="DA16" s="42">
        <f t="shared" si="16"/>
        <v>0.18242424242424859</v>
      </c>
      <c r="DB16" s="42">
        <f t="shared" si="16"/>
        <v>1.8363636363636988</v>
      </c>
      <c r="DC16" s="42">
        <f t="shared" si="16"/>
        <v>0.45656565656567205</v>
      </c>
      <c r="DD16" s="42">
        <f t="shared" si="16"/>
        <v>0.88080808080811068</v>
      </c>
      <c r="DE16" s="42">
        <f t="shared" si="16"/>
        <v>0.11232323232323613</v>
      </c>
      <c r="DF16" s="42">
        <f t="shared" si="16"/>
        <v>25.252525252526109</v>
      </c>
      <c r="DG16" s="42">
        <f t="shared" si="16"/>
        <v>0.83434343434346248</v>
      </c>
      <c r="DH16" s="42">
        <f t="shared" si="16"/>
        <v>1.0484848484848839</v>
      </c>
      <c r="DI16" s="42">
        <f t="shared" si="16"/>
        <v>-3.1717171717172794E-3</v>
      </c>
      <c r="DJ16" s="42">
        <f t="shared" si="16"/>
        <v>0.24848484848485694</v>
      </c>
      <c r="DK16" s="42">
        <f t="shared" si="16"/>
        <v>6.9494949494951844E-3</v>
      </c>
      <c r="DL16" s="42">
        <f t="shared" si="16"/>
        <v>4.1010101010102398E-2</v>
      </c>
      <c r="DM16" s="42">
        <f t="shared" si="16"/>
        <v>2.1818181818182559E-2</v>
      </c>
      <c r="DN16" s="42">
        <f t="shared" si="16"/>
        <v>1.345454545454591</v>
      </c>
      <c r="DO16" s="42">
        <f t="shared" si="16"/>
        <v>4.4444444444445948E-4</v>
      </c>
      <c r="DP16" s="42">
        <f t="shared" si="16"/>
        <v>1.1616161616162008E-2</v>
      </c>
      <c r="DQ16" s="42">
        <f t="shared" si="16"/>
        <v>6.8686868686871017E-2</v>
      </c>
      <c r="DR16" s="42">
        <f t="shared" si="16"/>
        <v>0.21414141414142138</v>
      </c>
      <c r="DS16" s="42">
        <f t="shared" si="16"/>
        <v>4.5050505050506576E-3</v>
      </c>
      <c r="DT16" s="42">
        <f t="shared" si="16"/>
        <v>2.303030303030381E-2</v>
      </c>
      <c r="DU16" s="42">
        <f t="shared" si="16"/>
        <v>1.971717171717239E-3</v>
      </c>
      <c r="DV16" s="42">
        <f t="shared" si="16"/>
        <v>1.2181818181818595E-2</v>
      </c>
      <c r="DW16" s="42">
        <f t="shared" si="16"/>
        <v>-4.7474747474749086E-4</v>
      </c>
      <c r="DX16" s="42">
        <f t="shared" si="16"/>
        <v>-3.6565656565657806E-3</v>
      </c>
      <c r="DY16" s="42">
        <f t="shared" si="16"/>
        <v>6.2424242424244537E-3</v>
      </c>
      <c r="DZ16" s="42">
        <f t="shared" si="16"/>
        <v>5.5959595959597853E-6</v>
      </c>
      <c r="EA16" s="42">
        <f t="shared" si="16"/>
        <v>-2.7272727272728201E-4</v>
      </c>
      <c r="EB16" s="42">
        <f t="shared" si="16"/>
        <v>-3.5555555555556761E-4</v>
      </c>
      <c r="EC16" s="42">
        <f t="shared" si="16"/>
        <v>1.5555555555556082E-3</v>
      </c>
      <c r="ED16" s="48">
        <f t="shared" si="16"/>
        <v>3.1919191919193E-3</v>
      </c>
      <c r="EE16" s="42">
        <f t="shared" si="16"/>
        <v>3.1313131313132375E-2</v>
      </c>
      <c r="EF16" s="42">
        <f t="shared" si="16"/>
        <v>1.5676767676768209E-2</v>
      </c>
      <c r="EG16" s="42">
        <f t="shared" si="16"/>
        <v>8.4242424242427102E-5</v>
      </c>
      <c r="EH16" s="42">
        <f t="shared" si="16"/>
        <v>8.5656565656568567E-2</v>
      </c>
      <c r="EI16" s="42">
        <f t="shared" si="16"/>
        <v>-3.2323232323233421E-5</v>
      </c>
      <c r="EJ16" s="42">
        <f t="shared" si="16"/>
        <v>-1.9292929292929946E-4</v>
      </c>
      <c r="EK16" s="42">
        <f t="shared" si="16"/>
        <v>-9.4747474747477957E-4</v>
      </c>
      <c r="EL16" s="42">
        <f t="shared" si="16"/>
        <v>-4.3838383838385332E-4</v>
      </c>
      <c r="EM16" s="42">
        <f t="shared" si="16"/>
        <v>-1.0727272727273092E-3</v>
      </c>
      <c r="EN16" s="42">
        <f t="shared" si="16"/>
        <v>-9.7575757575760886E-4</v>
      </c>
      <c r="EO16" s="42">
        <f t="shared" si="16"/>
        <v>-6.5252525252527472E-4</v>
      </c>
      <c r="EP16" s="42">
        <f t="shared" si="16"/>
        <v>-5.0303030303032003E-4</v>
      </c>
      <c r="EQ16" s="42">
        <f t="shared" si="16"/>
        <v>-5.2323232323234095E-4</v>
      </c>
      <c r="ER16" s="42">
        <f t="shared" si="16"/>
        <v>-3.7575757575758847E-4</v>
      </c>
      <c r="ES16" s="42">
        <f t="shared" si="16"/>
        <v>-1.27676767676772E-2</v>
      </c>
      <c r="ET16" s="42">
        <f t="shared" si="16"/>
        <v>-1.4828282828283333E-3</v>
      </c>
      <c r="EU16" s="42">
        <f t="shared" si="16"/>
        <v>-7.4747474747477275E-6</v>
      </c>
      <c r="EV16" s="42">
        <f t="shared" si="16"/>
        <v>-8.7676767676770655E-5</v>
      </c>
      <c r="EW16" s="42">
        <f t="shared" si="16"/>
        <v>-8.9898989898992941E-3</v>
      </c>
      <c r="EX16" s="42">
        <f t="shared" si="16"/>
        <v>2.1616161616162349E-5</v>
      </c>
      <c r="EY16" s="48">
        <f t="shared" si="16"/>
        <v>8.505050505050793E-2</v>
      </c>
      <c r="EZ16" s="42">
        <f t="shared" si="16"/>
        <v>-6.3030303030305167E-3</v>
      </c>
      <c r="FA16" s="42">
        <f t="shared" si="16"/>
        <v>4.3232323232324697E-5</v>
      </c>
    </row>
    <row r="17" spans="1:158" ht="20" customHeight="1" x14ac:dyDescent="0.2">
      <c r="A17" s="2">
        <v>22</v>
      </c>
      <c r="B17" s="2">
        <v>9</v>
      </c>
      <c r="C17" s="2" t="s">
        <v>37</v>
      </c>
      <c r="D17" s="2" t="s">
        <v>36</v>
      </c>
      <c r="E17" s="2">
        <v>2</v>
      </c>
      <c r="F17" s="3" t="s">
        <v>28</v>
      </c>
      <c r="G17" s="3" t="s">
        <v>39</v>
      </c>
      <c r="H17" s="2" t="s">
        <v>11</v>
      </c>
      <c r="I17" s="2">
        <v>325</v>
      </c>
      <c r="J17" s="2">
        <v>2430228</v>
      </c>
      <c r="K17" s="2">
        <v>1</v>
      </c>
      <c r="L17" s="2">
        <v>10047.99</v>
      </c>
      <c r="M17" s="2">
        <f t="shared" si="1"/>
        <v>10.04799</v>
      </c>
      <c r="N17" s="7" t="s">
        <v>72</v>
      </c>
      <c r="O17" s="2">
        <v>3.6500000000017963E-2</v>
      </c>
      <c r="P17" s="16">
        <v>3.6325673094835844</v>
      </c>
      <c r="Q17" s="19">
        <v>0.32125828150704766</v>
      </c>
      <c r="R17" s="2">
        <v>9</v>
      </c>
      <c r="S17" s="2" t="s">
        <v>11</v>
      </c>
      <c r="T17" s="2">
        <v>870699</v>
      </c>
      <c r="U17" s="4">
        <v>0.72916666666666663</v>
      </c>
      <c r="V17" s="4">
        <v>0.75555555555555554</v>
      </c>
      <c r="W17" s="5">
        <v>9.0703405210854293E-5</v>
      </c>
      <c r="X17" s="5">
        <v>9.7817397776411502E-5</v>
      </c>
      <c r="Y17" s="5">
        <v>8.7520829589420802E-5</v>
      </c>
      <c r="Z17" s="5">
        <v>8.7520829589420802E-5</v>
      </c>
      <c r="AA17" s="5">
        <v>9.5936293973018967E-5</v>
      </c>
      <c r="AB17" s="5">
        <v>5.2668376881813455</v>
      </c>
      <c r="AC17" s="5">
        <v>0.32486270616843194</v>
      </c>
      <c r="AD17" s="5">
        <v>8.8924907069464995E-5</v>
      </c>
      <c r="AE17" s="5">
        <v>0.17153594912614639</v>
      </c>
      <c r="AF17" s="5">
        <v>0.13840449078366598</v>
      </c>
      <c r="AG17" s="5">
        <v>1.06142282693553E-4</v>
      </c>
      <c r="AH17" s="5">
        <v>9.5936293973018994E-5</v>
      </c>
      <c r="AI17" s="5">
        <v>9.9773745731939696E-5</v>
      </c>
      <c r="AJ17" s="5">
        <v>1.01809944624428E-4</v>
      </c>
      <c r="AK17" s="5">
        <v>0.38532468353587923</v>
      </c>
      <c r="AL17" s="5">
        <v>1.03930985137437E-4</v>
      </c>
      <c r="AM17" s="5">
        <v>9.7817397776411502E-5</v>
      </c>
      <c r="AN17" s="5">
        <v>6.755776161062918E-2</v>
      </c>
      <c r="AO17" s="5">
        <v>0.27201862816644973</v>
      </c>
      <c r="AP17" s="5">
        <v>9.1260598719501651E-2</v>
      </c>
      <c r="AQ17" s="5">
        <v>7.4656364498145458E-2</v>
      </c>
      <c r="AR17" s="5">
        <v>0.10904193343715751</v>
      </c>
      <c r="AS17" s="5">
        <f t="shared" si="2"/>
        <v>0.93796192859476968</v>
      </c>
      <c r="AT17" s="2">
        <v>2430228</v>
      </c>
      <c r="AU17" s="7" t="s">
        <v>72</v>
      </c>
      <c r="AV17" s="2">
        <v>3.682328505502095E-2</v>
      </c>
      <c r="AW17" s="2">
        <v>-1.2340776613034049E-3</v>
      </c>
      <c r="AX17" s="2">
        <v>1.7018329038942117</v>
      </c>
      <c r="AY17" s="2">
        <v>79.91648080859953</v>
      </c>
      <c r="AZ17" s="2">
        <v>13.136955749358826</v>
      </c>
      <c r="BA17" s="2">
        <v>16.122627510576741</v>
      </c>
      <c r="BB17" s="2">
        <v>1.6122627510576741</v>
      </c>
      <c r="BC17" s="2">
        <v>197.05433624038238</v>
      </c>
      <c r="BD17" s="2">
        <v>27.965792163407805</v>
      </c>
      <c r="BE17" s="2">
        <v>24.183941265865112</v>
      </c>
      <c r="BF17" s="2">
        <v>-1.1445075084668676E-2</v>
      </c>
      <c r="BG17" s="2">
        <v>2.2492060601174964</v>
      </c>
      <c r="BH17" s="2">
        <v>0.1194268704487166</v>
      </c>
      <c r="BI17" s="2">
        <v>0.37121852231142743</v>
      </c>
      <c r="BJ17" s="2">
        <v>0.61106748712926662</v>
      </c>
      <c r="BK17" s="2">
        <v>34.036658077884233</v>
      </c>
      <c r="BL17" s="2">
        <v>1.1743642260790466E-2</v>
      </c>
      <c r="BM17" s="2">
        <v>0.10250806380181508</v>
      </c>
      <c r="BN17" s="2">
        <v>0.92456302205714758</v>
      </c>
      <c r="BO17" s="2">
        <v>2.3288239737499739</v>
      </c>
      <c r="BP17" s="2">
        <v>0.10051761596100314</v>
      </c>
      <c r="BQ17" s="2">
        <v>0.20899702328525407</v>
      </c>
      <c r="BR17" s="2">
        <v>4.5382210770512313E-2</v>
      </c>
      <c r="BS17" s="2">
        <v>0.3015528478830094</v>
      </c>
      <c r="BT17" s="2">
        <v>5.4140181270084858E-3</v>
      </c>
      <c r="BU17" s="2">
        <v>-1.3535045317521217E-2</v>
      </c>
      <c r="BV17" s="2">
        <v>0.10847940732425092</v>
      </c>
      <c r="BW17" s="2">
        <v>-6.5187166786591141E-5</v>
      </c>
      <c r="BX17" s="2">
        <v>9.3053436557958365E-4</v>
      </c>
      <c r="BY17" s="2">
        <v>1.9008776879754058E-3</v>
      </c>
      <c r="BZ17" s="2">
        <v>12.042209436912257</v>
      </c>
      <c r="CA17" s="28">
        <v>2.1198269504647198E-2</v>
      </c>
      <c r="CB17" s="2">
        <v>0.70959465524945786</v>
      </c>
      <c r="CC17" s="2">
        <v>0.41401315088888424</v>
      </c>
      <c r="CD17" s="2">
        <v>2.527868757831168E-3</v>
      </c>
      <c r="CE17" s="2">
        <v>2.5477732362392875</v>
      </c>
      <c r="CF17" s="2">
        <v>2.1397314288728393E-2</v>
      </c>
      <c r="CG17" s="2">
        <v>2.2989672561377947E-2</v>
      </c>
      <c r="CH17" s="2">
        <v>-2.6771523458920643E-4</v>
      </c>
      <c r="CI17" s="2">
        <v>6.1007226320886065E-3</v>
      </c>
      <c r="CJ17" s="2">
        <v>6.3793853298022788E-4</v>
      </c>
      <c r="CK17" s="2">
        <v>-2.2392538209134363E-4</v>
      </c>
      <c r="CL17" s="2">
        <v>-1.9307344055875851E-4</v>
      </c>
      <c r="CM17" s="2">
        <v>-5.7722987383546358E-4</v>
      </c>
      <c r="CN17" s="2">
        <v>-1.8809732095672864E-4</v>
      </c>
      <c r="CO17" s="2">
        <v>-4.1699882265010214E-4</v>
      </c>
      <c r="CP17" s="2">
        <v>-4.6476957082958882E-2</v>
      </c>
      <c r="CQ17" s="2">
        <v>-6.5684778746794136E-3</v>
      </c>
      <c r="CR17" s="2">
        <v>5.1353554292948141E-2</v>
      </c>
      <c r="CS17" s="2">
        <v>2.070065754444421E-4</v>
      </c>
      <c r="CT17" s="2">
        <v>-5.1254031900907542E-2</v>
      </c>
      <c r="CU17" s="2">
        <v>1.2141731828952855E-3</v>
      </c>
      <c r="CV17" s="28">
        <v>0.4677552425908067</v>
      </c>
      <c r="CW17" s="2">
        <v>-1.6122627510576741E-2</v>
      </c>
      <c r="CX17" s="44">
        <v>1.3734090101602408E-3</v>
      </c>
      <c r="CY17" s="42">
        <f>AV17/$P$17</f>
        <v>1.0136986301364873E-2</v>
      </c>
      <c r="CZ17" s="42">
        <f t="shared" ref="CZ17:FA17" si="17">AW17/$P$17</f>
        <v>-3.397260273970931E-4</v>
      </c>
      <c r="DA17" s="42">
        <f t="shared" si="17"/>
        <v>0.46849315068470099</v>
      </c>
      <c r="DB17" s="42">
        <f t="shared" si="17"/>
        <v>21.999999999989175</v>
      </c>
      <c r="DC17" s="42">
        <f t="shared" si="17"/>
        <v>3.6164383561626039</v>
      </c>
      <c r="DD17" s="42">
        <f t="shared" si="17"/>
        <v>4.4383561643813776</v>
      </c>
      <c r="DE17" s="42">
        <f t="shared" si="17"/>
        <v>0.44383561643813774</v>
      </c>
      <c r="DF17" s="42">
        <f t="shared" si="17"/>
        <v>54.246575342439051</v>
      </c>
      <c r="DG17" s="42">
        <f t="shared" si="17"/>
        <v>7.698630136982513</v>
      </c>
      <c r="DH17" s="42">
        <f t="shared" si="17"/>
        <v>6.6575342465720659</v>
      </c>
      <c r="DI17" s="42">
        <f t="shared" si="17"/>
        <v>-3.1506849315052991E-3</v>
      </c>
      <c r="DJ17" s="42">
        <f t="shared" si="17"/>
        <v>0.61917808219147619</v>
      </c>
      <c r="DK17" s="42">
        <f t="shared" si="17"/>
        <v>3.2876712328750939E-2</v>
      </c>
      <c r="DL17" s="42">
        <f t="shared" si="17"/>
        <v>0.10219178082186751</v>
      </c>
      <c r="DM17" s="42">
        <f t="shared" si="17"/>
        <v>0.16821917808210898</v>
      </c>
      <c r="DN17" s="42">
        <f t="shared" si="17"/>
        <v>9.3698630136940189</v>
      </c>
      <c r="DO17" s="42">
        <f t="shared" si="17"/>
        <v>3.232876712327176E-3</v>
      </c>
      <c r="DP17" s="42">
        <f t="shared" si="17"/>
        <v>2.8219178082177894E-2</v>
      </c>
      <c r="DQ17" s="42">
        <f t="shared" si="17"/>
        <v>0.25452054794508017</v>
      </c>
      <c r="DR17" s="42">
        <f t="shared" si="17"/>
        <v>0.64109589041064341</v>
      </c>
      <c r="DS17" s="42">
        <f t="shared" si="17"/>
        <v>2.7671232876698711E-2</v>
      </c>
      <c r="DT17" s="42">
        <f t="shared" si="17"/>
        <v>5.7534246575314155E-2</v>
      </c>
      <c r="DU17" s="42">
        <f t="shared" si="17"/>
        <v>1.2493150684925359E-2</v>
      </c>
      <c r="DV17" s="42">
        <f t="shared" si="17"/>
        <v>8.3013698630096125E-2</v>
      </c>
      <c r="DW17" s="42">
        <f t="shared" si="17"/>
        <v>1.4904109589033761E-3</v>
      </c>
      <c r="DX17" s="42">
        <f t="shared" si="17"/>
        <v>-3.7260273972584408E-3</v>
      </c>
      <c r="DY17" s="42">
        <f t="shared" si="17"/>
        <v>2.9863013698615441E-2</v>
      </c>
      <c r="DZ17" s="42">
        <f t="shared" si="17"/>
        <v>-1.7945205479443222E-5</v>
      </c>
      <c r="EA17" s="42">
        <f t="shared" si="17"/>
        <v>2.561643835615178E-4</v>
      </c>
      <c r="EB17" s="42">
        <f t="shared" si="17"/>
        <v>5.2328767123261918E-4</v>
      </c>
      <c r="EC17" s="42">
        <f t="shared" si="17"/>
        <v>3.3150684931490533</v>
      </c>
      <c r="ED17" s="48">
        <f t="shared" si="17"/>
        <v>5.835616438353293E-3</v>
      </c>
      <c r="EE17" s="42">
        <f t="shared" si="17"/>
        <v>0.19534246575332853</v>
      </c>
      <c r="EF17" s="42">
        <f t="shared" si="17"/>
        <v>0.11397260273966994</v>
      </c>
      <c r="EG17" s="42">
        <f t="shared" si="17"/>
        <v>6.9589041095856157E-4</v>
      </c>
      <c r="EH17" s="42">
        <f t="shared" si="17"/>
        <v>0.70136986301335347</v>
      </c>
      <c r="EI17" s="42">
        <f t="shared" si="17"/>
        <v>5.8904109589012106E-3</v>
      </c>
      <c r="EJ17" s="42">
        <f t="shared" si="17"/>
        <v>6.3287671232845569E-3</v>
      </c>
      <c r="EK17" s="42">
        <f t="shared" si="17"/>
        <v>-7.3698630136950037E-5</v>
      </c>
      <c r="EL17" s="42">
        <f t="shared" si="17"/>
        <v>1.679452054793694E-3</v>
      </c>
      <c r="EM17" s="42">
        <f t="shared" si="17"/>
        <v>1.7561643835607797E-4</v>
      </c>
      <c r="EN17" s="42">
        <f t="shared" si="17"/>
        <v>-6.1643835616408024E-5</v>
      </c>
      <c r="EO17" s="42">
        <f t="shared" si="17"/>
        <v>-5.3150684931480691E-5</v>
      </c>
      <c r="EP17" s="42">
        <f t="shared" si="17"/>
        <v>-1.589041095889629E-4</v>
      </c>
      <c r="EQ17" s="42">
        <f t="shared" si="17"/>
        <v>-5.1780821917782731E-5</v>
      </c>
      <c r="ER17" s="42">
        <f t="shared" si="17"/>
        <v>-1.1479452054788871E-4</v>
      </c>
      <c r="ES17" s="42">
        <f t="shared" si="17"/>
        <v>-1.279452054793891E-2</v>
      </c>
      <c r="ET17" s="42">
        <f t="shared" si="17"/>
        <v>-1.8082191780813021E-3</v>
      </c>
      <c r="EU17" s="42">
        <f t="shared" si="17"/>
        <v>1.4136986301362906E-2</v>
      </c>
      <c r="EV17" s="42">
        <f t="shared" si="17"/>
        <v>5.6986301369834964E-5</v>
      </c>
      <c r="EW17" s="42">
        <f t="shared" si="17"/>
        <v>-1.4109589041088947E-2</v>
      </c>
      <c r="EX17" s="42">
        <f t="shared" si="17"/>
        <v>3.3424657534230126E-4</v>
      </c>
      <c r="EY17" s="48">
        <f t="shared" si="17"/>
        <v>0.12876712328760787</v>
      </c>
      <c r="EZ17" s="42">
        <f t="shared" si="17"/>
        <v>-4.4383561643813775E-3</v>
      </c>
      <c r="FA17" s="42">
        <f t="shared" si="17"/>
        <v>3.7808219178063582E-4</v>
      </c>
    </row>
    <row r="18" spans="1:158" ht="20" customHeight="1" x14ac:dyDescent="0.2">
      <c r="A18" s="2">
        <v>23</v>
      </c>
      <c r="B18" s="2">
        <v>9</v>
      </c>
      <c r="C18" s="2" t="s">
        <v>37</v>
      </c>
      <c r="D18" s="2" t="s">
        <v>36</v>
      </c>
      <c r="E18" s="2">
        <v>2</v>
      </c>
      <c r="F18" s="3" t="s">
        <v>28</v>
      </c>
      <c r="G18" s="3" t="s">
        <v>39</v>
      </c>
      <c r="H18" s="2" t="s">
        <v>10</v>
      </c>
      <c r="I18" s="2">
        <v>352</v>
      </c>
      <c r="J18" s="2">
        <v>2430229</v>
      </c>
      <c r="K18" s="2">
        <v>1</v>
      </c>
      <c r="L18" s="2">
        <v>10044.67</v>
      </c>
      <c r="M18" s="2">
        <f t="shared" si="1"/>
        <v>10.04467</v>
      </c>
      <c r="N18" s="7" t="s">
        <v>73</v>
      </c>
      <c r="O18" s="2">
        <v>7.3000000000007503E-2</v>
      </c>
      <c r="P18" s="16">
        <v>7.2675359170592468</v>
      </c>
      <c r="Q18" s="19">
        <v>0.54606074664473803</v>
      </c>
      <c r="R18" s="2">
        <v>9</v>
      </c>
      <c r="S18" s="2" t="s">
        <v>10</v>
      </c>
      <c r="T18" s="2">
        <v>870697</v>
      </c>
      <c r="U18" s="4">
        <v>0.72916666666666663</v>
      </c>
      <c r="V18" s="4">
        <v>0.75555555555555554</v>
      </c>
      <c r="W18" s="5">
        <v>9.0703405210854293E-5</v>
      </c>
      <c r="X18" s="5">
        <v>9.7817397776411502E-5</v>
      </c>
      <c r="Y18" s="5">
        <v>8.7520829589420802E-5</v>
      </c>
      <c r="Z18" s="5">
        <v>8.7520829589420802E-5</v>
      </c>
      <c r="AA18" s="5">
        <v>0.10469305309675617</v>
      </c>
      <c r="AB18" s="5">
        <v>4.4898185579372897E-3</v>
      </c>
      <c r="AC18" s="5">
        <v>8.7520829589420802E-5</v>
      </c>
      <c r="AD18" s="5">
        <v>8.8924907069464995E-5</v>
      </c>
      <c r="AE18" s="5">
        <v>0.13116708484743614</v>
      </c>
      <c r="AF18" s="5">
        <v>0.18104872763712149</v>
      </c>
      <c r="AG18" s="5">
        <v>7.8697264122114932E-2</v>
      </c>
      <c r="AH18" s="5">
        <v>9.5936293973018994E-5</v>
      </c>
      <c r="AI18" s="5">
        <v>9.9773745731939696E-5</v>
      </c>
      <c r="AJ18" s="5">
        <v>1.01809944624428E-4</v>
      </c>
      <c r="AK18" s="5">
        <v>0.57695934883597111</v>
      </c>
      <c r="AL18" s="5">
        <v>1.03930985137437E-4</v>
      </c>
      <c r="AM18" s="5">
        <v>3.5848185960662173E-3</v>
      </c>
      <c r="AN18" s="5">
        <v>5.0964699775047584E-2</v>
      </c>
      <c r="AO18" s="5">
        <v>0.21521532234401919</v>
      </c>
      <c r="AP18" s="5">
        <v>9.9773745731939696E-5</v>
      </c>
      <c r="AQ18" s="5">
        <v>4.1410240977452092E-2</v>
      </c>
      <c r="AR18" s="5">
        <v>1.10859717479933E-4</v>
      </c>
      <c r="AS18" s="5">
        <f t="shared" si="2"/>
        <v>1.0655983395696116</v>
      </c>
      <c r="AT18" s="2">
        <v>2430229</v>
      </c>
      <c r="AU18" s="7" t="s">
        <v>73</v>
      </c>
      <c r="AV18" s="2">
        <v>-3.6735900731432687E-2</v>
      </c>
      <c r="AW18" s="2">
        <v>-5.2067414857830075E-3</v>
      </c>
      <c r="AX18" s="2">
        <v>1.5530624699467479</v>
      </c>
      <c r="AY18" s="2">
        <v>28.871033095163902</v>
      </c>
      <c r="AZ18" s="2">
        <v>40.61855690629956</v>
      </c>
      <c r="BA18" s="2">
        <v>10.552860372715081</v>
      </c>
      <c r="BB18" s="2">
        <v>1.1150192091925368</v>
      </c>
      <c r="BC18" s="2">
        <v>78.947342222293017</v>
      </c>
      <c r="BD18" s="2">
        <v>10.353749799644985</v>
      </c>
      <c r="BE18" s="2">
        <v>71.082474586024233</v>
      </c>
      <c r="BF18" s="2">
        <v>-1.3439963682231474E-2</v>
      </c>
      <c r="BG18" s="2">
        <v>1.2942187249556232</v>
      </c>
      <c r="BH18" s="2">
        <v>0.14833737693722143</v>
      </c>
      <c r="BI18" s="2">
        <v>0.15630179986002526</v>
      </c>
      <c r="BJ18" s="2">
        <v>0.65606933826596592</v>
      </c>
      <c r="BK18" s="2">
        <v>18.91550444165911</v>
      </c>
      <c r="BL18" s="2">
        <v>7.1679806305234512E-3</v>
      </c>
      <c r="BM18" s="2">
        <v>8.3526885402905218E-2</v>
      </c>
      <c r="BN18" s="2">
        <v>0.34346573854591539</v>
      </c>
      <c r="BO18" s="2">
        <v>1.1448857951530513</v>
      </c>
      <c r="BP18" s="2">
        <v>2.9767030673979331</v>
      </c>
      <c r="BQ18" s="2">
        <v>0.41116333338974798</v>
      </c>
      <c r="BR18" s="2">
        <v>2.1603497178105405E-2</v>
      </c>
      <c r="BS18" s="2">
        <v>0.1642662227828291</v>
      </c>
      <c r="BT18" s="2">
        <v>1.5331514126397383E-3</v>
      </c>
      <c r="BU18" s="2">
        <v>-1.5729735272537574E-2</v>
      </c>
      <c r="BV18" s="2">
        <v>5.2166970144365124E-2</v>
      </c>
      <c r="BW18" s="2">
        <v>-2.3295937049201216E-5</v>
      </c>
      <c r="BX18" s="2">
        <v>-1.503284826679224E-4</v>
      </c>
      <c r="BY18" s="2">
        <v>-1.1349302664995465E-3</v>
      </c>
      <c r="BZ18" s="2">
        <v>1.9612391447404447E-2</v>
      </c>
      <c r="CA18" s="28">
        <v>6.4113604528570874E-3</v>
      </c>
      <c r="CB18" s="2">
        <v>0.32355468123890579</v>
      </c>
      <c r="CC18" s="2">
        <v>0.15231958839862336</v>
      </c>
      <c r="CD18" s="2">
        <v>9.8957954815837653E-4</v>
      </c>
      <c r="CE18" s="2">
        <v>1.154841323806556</v>
      </c>
      <c r="CF18" s="2">
        <v>6.9589145287998512E-3</v>
      </c>
      <c r="CG18" s="2">
        <v>7.2575803884049953E-3</v>
      </c>
      <c r="CH18" s="2">
        <v>-2.8871033095163906E-3</v>
      </c>
      <c r="CI18" s="2">
        <v>3.5839903152617259E-4</v>
      </c>
      <c r="CJ18" s="2">
        <v>-3.0364362393189622E-3</v>
      </c>
      <c r="CK18" s="2">
        <v>-2.5486153352972272E-3</v>
      </c>
      <c r="CL18" s="2">
        <v>-1.5331514126397383E-3</v>
      </c>
      <c r="CM18" s="2">
        <v>-1.4833737693722142E-3</v>
      </c>
      <c r="CN18" s="2">
        <v>-1.4734182407187095E-3</v>
      </c>
      <c r="CO18" s="2">
        <v>-1.0951081518855274E-3</v>
      </c>
      <c r="CP18" s="2">
        <v>-5.6945623898047415E-2</v>
      </c>
      <c r="CQ18" s="2">
        <v>-7.1082474586024232E-3</v>
      </c>
      <c r="CR18" s="2">
        <v>1.5928845845607671E-2</v>
      </c>
      <c r="CS18" s="2">
        <v>-5.0474530273269299E-4</v>
      </c>
      <c r="CT18" s="2">
        <v>-5.0972306705944548E-2</v>
      </c>
      <c r="CU18" s="2">
        <v>9.1789974185314203E-5</v>
      </c>
      <c r="CV18" s="28">
        <v>0.1553062469946748</v>
      </c>
      <c r="CW18" s="2">
        <v>-2.4191934628016647E-2</v>
      </c>
      <c r="CX18" s="44">
        <v>7.0982919299489181E-4</v>
      </c>
      <c r="CY18" s="42">
        <f>AV18/$P$18</f>
        <v>-5.0547945205474251E-3</v>
      </c>
      <c r="CZ18" s="42">
        <f t="shared" ref="CZ18:FA18" si="18">AW18/$P$18</f>
        <v>-7.1643835616430997E-4</v>
      </c>
      <c r="DA18" s="42">
        <f t="shared" si="18"/>
        <v>0.21369863013696433</v>
      </c>
      <c r="DB18" s="42">
        <f t="shared" si="18"/>
        <v>3.9726027397256187</v>
      </c>
      <c r="DC18" s="42">
        <f t="shared" si="18"/>
        <v>5.5890410958898364</v>
      </c>
      <c r="DD18" s="42">
        <f t="shared" si="18"/>
        <v>1.4520547945203985</v>
      </c>
      <c r="DE18" s="42">
        <f t="shared" si="18"/>
        <v>0.15342465753423079</v>
      </c>
      <c r="DF18" s="42">
        <f t="shared" si="18"/>
        <v>10.86301369862902</v>
      </c>
      <c r="DG18" s="42">
        <f t="shared" si="18"/>
        <v>1.4246575342464287</v>
      </c>
      <c r="DH18" s="42">
        <f t="shared" si="18"/>
        <v>9.7808219178072147</v>
      </c>
      <c r="DI18" s="42">
        <f t="shared" si="18"/>
        <v>-1.8493150684929607E-3</v>
      </c>
      <c r="DJ18" s="42">
        <f t="shared" si="18"/>
        <v>0.17808219178080359</v>
      </c>
      <c r="DK18" s="42">
        <f t="shared" si="18"/>
        <v>2.041095890410749E-2</v>
      </c>
      <c r="DL18" s="42">
        <f t="shared" si="18"/>
        <v>2.150684931506628E-2</v>
      </c>
      <c r="DM18" s="42">
        <f t="shared" si="18"/>
        <v>9.0273972602730443E-2</v>
      </c>
      <c r="DN18" s="42">
        <f t="shared" si="18"/>
        <v>2.6027397260271297</v>
      </c>
      <c r="DO18" s="42">
        <f t="shared" si="18"/>
        <v>9.8630136986291219E-4</v>
      </c>
      <c r="DP18" s="42">
        <f t="shared" si="18"/>
        <v>1.1493150684930325E-2</v>
      </c>
      <c r="DQ18" s="42">
        <f t="shared" si="18"/>
        <v>4.7260273972597883E-2</v>
      </c>
      <c r="DR18" s="42">
        <f t="shared" si="18"/>
        <v>0.15753424657532628</v>
      </c>
      <c r="DS18" s="42">
        <f t="shared" si="18"/>
        <v>0.40958904109584826</v>
      </c>
      <c r="DT18" s="42">
        <f t="shared" si="18"/>
        <v>5.6575342465747608E-2</v>
      </c>
      <c r="DU18" s="42">
        <f t="shared" si="18"/>
        <v>2.9726027397257221E-3</v>
      </c>
      <c r="DV18" s="42">
        <f t="shared" si="18"/>
        <v>2.2602739726025074E-2</v>
      </c>
      <c r="DW18" s="42">
        <f t="shared" si="18"/>
        <v>2.1095890410956735E-4</v>
      </c>
      <c r="DX18" s="42">
        <f t="shared" si="18"/>
        <v>-2.1643835616436129E-3</v>
      </c>
      <c r="DY18" s="42">
        <f t="shared" si="18"/>
        <v>7.1780821917800846E-3</v>
      </c>
      <c r="DZ18" s="42">
        <f t="shared" si="18"/>
        <v>-3.2054794520544647E-6</v>
      </c>
      <c r="EA18" s="42">
        <f t="shared" si="18"/>
        <v>-2.0684931506847189E-5</v>
      </c>
      <c r="EB18" s="42">
        <f t="shared" si="18"/>
        <v>-1.5616438356162778E-4</v>
      </c>
      <c r="EC18" s="42">
        <f t="shared" si="18"/>
        <v>2.6986301369860241E-3</v>
      </c>
      <c r="ED18" s="48">
        <f t="shared" si="18"/>
        <v>8.8219178082182706E-4</v>
      </c>
      <c r="EE18" s="42">
        <f t="shared" si="18"/>
        <v>4.4520547945200897E-2</v>
      </c>
      <c r="EF18" s="42">
        <f t="shared" si="18"/>
        <v>2.0958904109586889E-2</v>
      </c>
      <c r="EG18" s="42">
        <f t="shared" si="18"/>
        <v>1.3616438356162984E-4</v>
      </c>
      <c r="EH18" s="42">
        <f t="shared" si="18"/>
        <v>0.15890410958902473</v>
      </c>
      <c r="EI18" s="42">
        <f t="shared" si="18"/>
        <v>9.5753424657524407E-4</v>
      </c>
      <c r="EJ18" s="42">
        <f t="shared" si="18"/>
        <v>9.9863013698619878E-4</v>
      </c>
      <c r="EK18" s="42">
        <f t="shared" si="18"/>
        <v>-3.9726027397256195E-4</v>
      </c>
      <c r="EL18" s="42">
        <f t="shared" si="18"/>
        <v>4.9315068493145615E-5</v>
      </c>
      <c r="EM18" s="42">
        <f t="shared" si="18"/>
        <v>-4.1780821917803925E-4</v>
      </c>
      <c r="EN18" s="42">
        <f t="shared" si="18"/>
        <v>-3.5068493150681323E-4</v>
      </c>
      <c r="EO18" s="42">
        <f t="shared" si="18"/>
        <v>-2.1095890410956735E-4</v>
      </c>
      <c r="EP18" s="42">
        <f t="shared" si="18"/>
        <v>-2.041095890410749E-4</v>
      </c>
      <c r="EQ18" s="42">
        <f t="shared" si="18"/>
        <v>-2.0273972602737641E-4</v>
      </c>
      <c r="ER18" s="42">
        <f t="shared" si="18"/>
        <v>-1.5068493150683382E-4</v>
      </c>
      <c r="ES18" s="42">
        <f t="shared" si="18"/>
        <v>-7.8356164383553573E-3</v>
      </c>
      <c r="ET18" s="42">
        <f t="shared" si="18"/>
        <v>-9.7808219178072142E-4</v>
      </c>
      <c r="EU18" s="42">
        <f t="shared" si="18"/>
        <v>2.191780821917583E-3</v>
      </c>
      <c r="EV18" s="42">
        <f t="shared" si="18"/>
        <v>-6.9452054794513394E-5</v>
      </c>
      <c r="EW18" s="42">
        <f t="shared" si="18"/>
        <v>-7.0136986301362657E-3</v>
      </c>
      <c r="EX18" s="42">
        <f t="shared" si="18"/>
        <v>1.2630136986300071E-5</v>
      </c>
      <c r="EY18" s="48">
        <f t="shared" si="18"/>
        <v>2.1369863013696436E-2</v>
      </c>
      <c r="EZ18" s="42">
        <f t="shared" si="18"/>
        <v>-3.3287671232873285E-3</v>
      </c>
      <c r="FA18" s="42">
        <f t="shared" si="18"/>
        <v>9.7671232876702291E-5</v>
      </c>
    </row>
    <row r="19" spans="1:158" ht="20" customHeight="1" x14ac:dyDescent="0.2">
      <c r="A19" s="2">
        <v>24</v>
      </c>
      <c r="B19" s="2">
        <v>10</v>
      </c>
      <c r="C19" s="2" t="s">
        <v>48</v>
      </c>
      <c r="D19" s="2" t="s">
        <v>232</v>
      </c>
      <c r="E19" s="2">
        <v>2</v>
      </c>
      <c r="F19" s="3" t="s">
        <v>28</v>
      </c>
      <c r="G19" s="3" t="s">
        <v>39</v>
      </c>
      <c r="H19" s="2" t="s">
        <v>11</v>
      </c>
      <c r="I19" s="2">
        <v>380</v>
      </c>
      <c r="J19" s="2">
        <v>2430230</v>
      </c>
      <c r="K19" s="2">
        <v>1</v>
      </c>
      <c r="L19" s="2">
        <v>10080</v>
      </c>
      <c r="M19" s="2">
        <f t="shared" si="1"/>
        <v>10.08</v>
      </c>
      <c r="N19" s="7" t="s">
        <v>74</v>
      </c>
      <c r="O19" s="2">
        <v>8.2000000000007844E-2</v>
      </c>
      <c r="P19" s="16">
        <v>8.1349206349214125</v>
      </c>
      <c r="Q19" s="19">
        <v>3.2936507936507937E-2</v>
      </c>
      <c r="R19" s="2">
        <v>10</v>
      </c>
      <c r="S19" s="2" t="s">
        <v>11</v>
      </c>
      <c r="T19" s="2">
        <v>870696</v>
      </c>
      <c r="U19" s="4">
        <v>0.70833333333333337</v>
      </c>
      <c r="V19" s="4">
        <v>0.73611111111111116</v>
      </c>
      <c r="W19" s="5">
        <v>9.0703405210854293E-5</v>
      </c>
      <c r="X19" s="5">
        <v>9.7817397776411502E-5</v>
      </c>
      <c r="Y19" s="5">
        <v>8.7520829589420802E-5</v>
      </c>
      <c r="Z19" s="5">
        <v>8.7520829589420802E-5</v>
      </c>
      <c r="AA19" s="5">
        <v>6.4398456215065208E-2</v>
      </c>
      <c r="AB19" s="5">
        <v>4.4898185579372897E-3</v>
      </c>
      <c r="AC19" s="5">
        <v>8.7520829589420802E-5</v>
      </c>
      <c r="AD19" s="5">
        <v>8.8924907069464995E-5</v>
      </c>
      <c r="AE19" s="5">
        <v>0.17141508073817763</v>
      </c>
      <c r="AF19" s="5">
        <v>0.12670905851366004</v>
      </c>
      <c r="AG19" s="5">
        <v>7.7526595744680845E-3</v>
      </c>
      <c r="AH19" s="5">
        <v>9.5936293973018994E-5</v>
      </c>
      <c r="AI19" s="5">
        <v>9.9773745731939696E-5</v>
      </c>
      <c r="AJ19" s="5">
        <v>1.01809944624428E-4</v>
      </c>
      <c r="AK19" s="5">
        <v>0.24984595421879158</v>
      </c>
      <c r="AL19" s="5">
        <v>1.03930985137437E-4</v>
      </c>
      <c r="AM19" s="5">
        <v>9.7817397776411502E-5</v>
      </c>
      <c r="AN19" s="5">
        <v>1.7574845795095526E-2</v>
      </c>
      <c r="AO19" s="5">
        <v>9.1212953211975312E-2</v>
      </c>
      <c r="AP19" s="5">
        <v>9.9773745731939696E-5</v>
      </c>
      <c r="AQ19" s="5">
        <v>1.084497236216736E-4</v>
      </c>
      <c r="AR19" s="5">
        <v>1.10859717479933E-4</v>
      </c>
      <c r="AS19" s="5">
        <f t="shared" si="2"/>
        <v>0.48545126146314416</v>
      </c>
      <c r="AT19" s="2">
        <v>2430230</v>
      </c>
      <c r="AU19" s="7" t="s">
        <v>74</v>
      </c>
      <c r="AV19" s="2">
        <v>5.6944444444444436E-2</v>
      </c>
      <c r="AW19" s="2">
        <v>-1.3492063492063491E-3</v>
      </c>
      <c r="AX19" s="2">
        <v>1.8749999999999998</v>
      </c>
      <c r="AY19" s="2">
        <v>189.48412698412699</v>
      </c>
      <c r="AZ19" s="2">
        <v>10.714285714285714</v>
      </c>
      <c r="BA19" s="2">
        <v>7.1527777777777768</v>
      </c>
      <c r="BB19" s="2">
        <v>1.2797619047619049</v>
      </c>
      <c r="BC19" s="2">
        <v>143.84920634920636</v>
      </c>
      <c r="BD19" s="2">
        <v>23.115079365079364</v>
      </c>
      <c r="BE19" s="2">
        <v>32.738095238095241</v>
      </c>
      <c r="BF19" s="2">
        <v>-1.488095238095238E-2</v>
      </c>
      <c r="BG19" s="2">
        <v>1.3492063492063491</v>
      </c>
      <c r="BH19" s="2">
        <v>0.11011904761904763</v>
      </c>
      <c r="BI19" s="2">
        <v>0.1875</v>
      </c>
      <c r="BJ19" s="2">
        <v>0.35515873015873017</v>
      </c>
      <c r="BK19" s="2">
        <v>15.674603174603174</v>
      </c>
      <c r="BL19" s="2">
        <v>6.4186507936507932E-3</v>
      </c>
      <c r="BM19" s="2">
        <v>5.8432539682539676E-2</v>
      </c>
      <c r="BN19" s="2">
        <v>0.40476190476190477</v>
      </c>
      <c r="BO19" s="2">
        <v>1.2996031746031746</v>
      </c>
      <c r="BP19" s="2">
        <v>5.4563492063492071E-2</v>
      </c>
      <c r="BQ19" s="2">
        <v>0.40972222222222221</v>
      </c>
      <c r="BR19" s="2">
        <v>2.9960317460317458E-2</v>
      </c>
      <c r="BS19" s="2">
        <v>0.34623015873015872</v>
      </c>
      <c r="BT19" s="2">
        <v>5.8234126984126988E-4</v>
      </c>
      <c r="BU19" s="2">
        <v>-1.6071428571428573E-2</v>
      </c>
      <c r="BV19" s="2">
        <v>5.1388888888888887E-2</v>
      </c>
      <c r="BW19" s="2">
        <v>1.0615079365079365E-4</v>
      </c>
      <c r="BX19" s="2">
        <v>-5.3373015873015874E-4</v>
      </c>
      <c r="BY19" s="2">
        <v>-9.8908730158730161E-4</v>
      </c>
      <c r="BZ19" s="2">
        <v>2.1329365079365077E-3</v>
      </c>
      <c r="CA19" s="28">
        <v>9.1964285714285724E-3</v>
      </c>
      <c r="CB19" s="2">
        <v>0.33234126984126983</v>
      </c>
      <c r="CC19" s="2">
        <v>0.19642857142857142</v>
      </c>
      <c r="CD19" s="2">
        <v>1.2301587301587302E-3</v>
      </c>
      <c r="CE19" s="2">
        <v>1.1706349206349207</v>
      </c>
      <c r="CF19" s="2">
        <v>1.0416666666666666E-2</v>
      </c>
      <c r="CG19" s="2">
        <v>7.4603174603174605E-3</v>
      </c>
      <c r="CH19" s="2">
        <v>-3.6805555555555558E-3</v>
      </c>
      <c r="CI19" s="2">
        <v>-5.4960317460317455E-4</v>
      </c>
      <c r="CJ19" s="2">
        <v>-3.8095238095238091E-3</v>
      </c>
      <c r="CK19" s="2">
        <v>-3.0952380952380949E-3</v>
      </c>
      <c r="CL19" s="2">
        <v>-2.1329365079365077E-3</v>
      </c>
      <c r="CM19" s="2">
        <v>-1.746031746031746E-3</v>
      </c>
      <c r="CN19" s="2">
        <v>-1.6666666666666666E-3</v>
      </c>
      <c r="CO19" s="2">
        <v>-1.3690476190476189E-3</v>
      </c>
      <c r="CP19" s="2">
        <v>-5.8432539682539676E-2</v>
      </c>
      <c r="CQ19" s="2">
        <v>-7.1130952380952378E-3</v>
      </c>
      <c r="CR19" s="2">
        <v>1.8154761904761903E-2</v>
      </c>
      <c r="CS19" s="2">
        <v>-3.9087301587301587E-4</v>
      </c>
      <c r="CT19" s="2">
        <v>-5.168650793650794E-2</v>
      </c>
      <c r="CU19" s="2">
        <v>1.5873015873015873E-4</v>
      </c>
      <c r="CV19" s="28">
        <v>0.2390873015873016</v>
      </c>
      <c r="CW19" s="2">
        <v>-2.6785714285714288E-2</v>
      </c>
      <c r="CX19" s="44">
        <v>8.7797619047619052E-4</v>
      </c>
      <c r="CY19" s="42">
        <f>AV19/$P$19</f>
        <v>6.9999999999993297E-3</v>
      </c>
      <c r="CZ19" s="42">
        <f t="shared" ref="CZ19:FA19" si="19">AW19/$P$19</f>
        <v>-1.658536585365695E-4</v>
      </c>
      <c r="DA19" s="42">
        <f t="shared" si="19"/>
        <v>0.23048780487802673</v>
      </c>
      <c r="DB19" s="42">
        <f t="shared" si="19"/>
        <v>23.292682926827041</v>
      </c>
      <c r="DC19" s="42">
        <f t="shared" si="19"/>
        <v>1.3170731707315813</v>
      </c>
      <c r="DD19" s="42">
        <f t="shared" si="19"/>
        <v>0.87926829268284268</v>
      </c>
      <c r="DE19" s="42">
        <f t="shared" si="19"/>
        <v>0.15731707317071669</v>
      </c>
      <c r="DF19" s="42">
        <f t="shared" si="19"/>
        <v>17.682926829266602</v>
      </c>
      <c r="DG19" s="42">
        <f t="shared" si="19"/>
        <v>2.8414634146338744</v>
      </c>
      <c r="DH19" s="42">
        <f t="shared" si="19"/>
        <v>4.0243902439020545</v>
      </c>
      <c r="DI19" s="42">
        <f t="shared" si="19"/>
        <v>-1.8292682926827519E-3</v>
      </c>
      <c r="DJ19" s="42">
        <f t="shared" si="19"/>
        <v>0.1658536585365695</v>
      </c>
      <c r="DK19" s="42">
        <f t="shared" si="19"/>
        <v>1.3536585365852366E-2</v>
      </c>
      <c r="DL19" s="42">
        <f t="shared" si="19"/>
        <v>2.3048780487802675E-2</v>
      </c>
      <c r="DM19" s="42">
        <f t="shared" si="19"/>
        <v>4.3658536585361681E-2</v>
      </c>
      <c r="DN19" s="42">
        <f t="shared" si="19"/>
        <v>1.9268292682924988</v>
      </c>
      <c r="DO19" s="42">
        <f t="shared" si="19"/>
        <v>7.8902439024382699E-4</v>
      </c>
      <c r="DP19" s="42">
        <f t="shared" si="19"/>
        <v>7.1829268292676052E-3</v>
      </c>
      <c r="DQ19" s="42">
        <f t="shared" si="19"/>
        <v>4.9756097560970852E-2</v>
      </c>
      <c r="DR19" s="42">
        <f t="shared" si="19"/>
        <v>0.15975609756096035</v>
      </c>
      <c r="DS19" s="42">
        <f t="shared" si="19"/>
        <v>6.7073170731700915E-3</v>
      </c>
      <c r="DT19" s="42">
        <f t="shared" si="19"/>
        <v>5.0365853658531773E-2</v>
      </c>
      <c r="DU19" s="42">
        <f t="shared" si="19"/>
        <v>3.6829268292679403E-3</v>
      </c>
      <c r="DV19" s="42">
        <f t="shared" si="19"/>
        <v>4.2560975609752028E-2</v>
      </c>
      <c r="DW19" s="42">
        <f t="shared" si="19"/>
        <v>7.1585365853651695E-5</v>
      </c>
      <c r="DX19" s="42">
        <f t="shared" si="19"/>
        <v>-1.9756097560973723E-3</v>
      </c>
      <c r="DY19" s="42">
        <f t="shared" si="19"/>
        <v>6.3170731707311032E-3</v>
      </c>
      <c r="DZ19" s="42">
        <f t="shared" si="19"/>
        <v>1.3048780487803631E-5</v>
      </c>
      <c r="EA19" s="42">
        <f t="shared" si="19"/>
        <v>-6.5609756097554712E-5</v>
      </c>
      <c r="EB19" s="42">
        <f t="shared" si="19"/>
        <v>-1.2158536585364692E-4</v>
      </c>
      <c r="EC19" s="42">
        <f t="shared" si="19"/>
        <v>2.6219512195119443E-4</v>
      </c>
      <c r="ED19" s="48">
        <f t="shared" si="19"/>
        <v>1.1304878048779409E-3</v>
      </c>
      <c r="EE19" s="42">
        <f t="shared" si="19"/>
        <v>4.0853658536581461E-2</v>
      </c>
      <c r="EF19" s="42">
        <f t="shared" si="19"/>
        <v>2.4146341463412324E-2</v>
      </c>
      <c r="EG19" s="42">
        <f t="shared" si="19"/>
        <v>1.512195121951075E-4</v>
      </c>
      <c r="EH19" s="42">
        <f t="shared" si="19"/>
        <v>0.14390243902437649</v>
      </c>
      <c r="EI19" s="42">
        <f t="shared" si="19"/>
        <v>1.2804878048779263E-3</v>
      </c>
      <c r="EJ19" s="42">
        <f t="shared" si="19"/>
        <v>9.1707317073161973E-4</v>
      </c>
      <c r="EK19" s="42">
        <f t="shared" si="19"/>
        <v>-4.524390243902007E-4</v>
      </c>
      <c r="EL19" s="42">
        <f t="shared" si="19"/>
        <v>-6.7560975609749627E-5</v>
      </c>
      <c r="EM19" s="42">
        <f t="shared" si="19"/>
        <v>-4.6829268292678444E-4</v>
      </c>
      <c r="EN19" s="42">
        <f t="shared" si="19"/>
        <v>-3.8048780487801237E-4</v>
      </c>
      <c r="EO19" s="42">
        <f t="shared" si="19"/>
        <v>-2.6219512195119443E-4</v>
      </c>
      <c r="EP19" s="42">
        <f t="shared" si="19"/>
        <v>-2.146341463414429E-4</v>
      </c>
      <c r="EQ19" s="42">
        <f t="shared" si="19"/>
        <v>-2.0487804878046822E-4</v>
      </c>
      <c r="ER19" s="42">
        <f t="shared" si="19"/>
        <v>-1.6829268292681317E-4</v>
      </c>
      <c r="ES19" s="42">
        <f t="shared" si="19"/>
        <v>-7.1829268292676052E-3</v>
      </c>
      <c r="ET19" s="42">
        <f t="shared" si="19"/>
        <v>-8.7439024390235541E-4</v>
      </c>
      <c r="EU19" s="42">
        <f t="shared" si="19"/>
        <v>2.2317073170729572E-3</v>
      </c>
      <c r="EV19" s="42">
        <f t="shared" si="19"/>
        <v>-4.8048780487800283E-5</v>
      </c>
      <c r="EW19" s="42">
        <f t="shared" si="19"/>
        <v>-6.3536585365847591E-3</v>
      </c>
      <c r="EX19" s="42">
        <f t="shared" si="19"/>
        <v>1.9512195121949355E-5</v>
      </c>
      <c r="EY19" s="48">
        <f t="shared" si="19"/>
        <v>2.9390243902436216E-2</v>
      </c>
      <c r="EZ19" s="42">
        <f t="shared" si="19"/>
        <v>-3.2926829268289538E-3</v>
      </c>
      <c r="FA19" s="42">
        <f t="shared" si="19"/>
        <v>1.0792682926828238E-4</v>
      </c>
    </row>
    <row r="20" spans="1:158" ht="20" customHeight="1" x14ac:dyDescent="0.2">
      <c r="A20" s="2">
        <v>25</v>
      </c>
      <c r="B20" s="2">
        <v>10</v>
      </c>
      <c r="C20" s="2" t="s">
        <v>48</v>
      </c>
      <c r="D20" s="2" t="s">
        <v>232</v>
      </c>
      <c r="E20" s="2">
        <v>2</v>
      </c>
      <c r="F20" s="3" t="s">
        <v>28</v>
      </c>
      <c r="G20" s="3" t="s">
        <v>39</v>
      </c>
      <c r="H20" s="2" t="s">
        <v>10</v>
      </c>
      <c r="I20" s="2">
        <v>382</v>
      </c>
      <c r="J20" s="2">
        <v>2430231</v>
      </c>
      <c r="K20" s="2">
        <v>1</v>
      </c>
      <c r="L20" s="2">
        <v>10045.76</v>
      </c>
      <c r="M20" s="2">
        <f t="shared" si="1"/>
        <v>10.04576</v>
      </c>
      <c r="N20" s="7" t="s">
        <v>75</v>
      </c>
      <c r="O20" s="2">
        <v>5.0499999999999545E-2</v>
      </c>
      <c r="P20" s="16">
        <v>5.0269964641798675</v>
      </c>
      <c r="Q20" s="19">
        <v>0.13866546682381423</v>
      </c>
      <c r="R20" s="2">
        <v>10</v>
      </c>
      <c r="S20" s="2" t="s">
        <v>10</v>
      </c>
      <c r="T20" s="2">
        <v>870698</v>
      </c>
      <c r="U20" s="4">
        <v>0.70833333333333337</v>
      </c>
      <c r="V20" s="4">
        <v>0.73611111111111116</v>
      </c>
      <c r="W20" s="5">
        <v>9.0703405210854293E-5</v>
      </c>
      <c r="X20" s="5">
        <v>9.7817397776411502E-5</v>
      </c>
      <c r="Y20" s="5">
        <v>8.7520829589420802E-5</v>
      </c>
      <c r="Z20" s="5">
        <v>8.7520829589420802E-5</v>
      </c>
      <c r="AA20" s="5">
        <v>4.6463434921479904E-2</v>
      </c>
      <c r="AB20" s="5">
        <v>4.4898185579372897E-3</v>
      </c>
      <c r="AC20" s="5">
        <v>8.7520829589420802E-5</v>
      </c>
      <c r="AD20" s="5">
        <v>8.8924907069464995E-5</v>
      </c>
      <c r="AE20" s="5">
        <v>6.8789648212226065E-2</v>
      </c>
      <c r="AF20" s="5">
        <v>0.11819901358260598</v>
      </c>
      <c r="AG20" s="5">
        <v>1.06142282693553E-4</v>
      </c>
      <c r="AH20" s="5">
        <v>9.5936293973018994E-5</v>
      </c>
      <c r="AI20" s="5">
        <v>9.9773745731939696E-5</v>
      </c>
      <c r="AJ20" s="5">
        <v>1.01809944624428E-4</v>
      </c>
      <c r="AK20" s="5">
        <v>0.16155060553633219</v>
      </c>
      <c r="AL20" s="5">
        <v>1.03930985137437E-4</v>
      </c>
      <c r="AM20" s="5">
        <v>9.7817397776411502E-5</v>
      </c>
      <c r="AN20" s="5">
        <v>2.2506393861892577E-3</v>
      </c>
      <c r="AO20" s="5">
        <v>5.0492515420490443E-2</v>
      </c>
      <c r="AP20" s="5">
        <v>9.9773745731939696E-5</v>
      </c>
      <c r="AQ20" s="5">
        <v>1.084497236216736E-4</v>
      </c>
      <c r="AR20" s="5">
        <v>1.10859717479933E-4</v>
      </c>
      <c r="AS20" s="5">
        <f t="shared" si="2"/>
        <v>0.3326012236492395</v>
      </c>
      <c r="AT20" s="2">
        <v>2430231</v>
      </c>
      <c r="AU20" s="7" t="s">
        <v>75</v>
      </c>
      <c r="AV20" s="2">
        <v>1.8913452043449179E-2</v>
      </c>
      <c r="AW20" s="2">
        <v>-2.100388621667251E-3</v>
      </c>
      <c r="AX20" s="2">
        <v>1.2343516070461569</v>
      </c>
      <c r="AY20" s="2">
        <v>68.18797184085625</v>
      </c>
      <c r="AZ20" s="2">
        <v>14.433950243684899</v>
      </c>
      <c r="BA20" s="2">
        <v>25.582932500875991</v>
      </c>
      <c r="BB20" s="2">
        <v>2.8867900487369798</v>
      </c>
      <c r="BC20" s="2">
        <v>155.28939572516165</v>
      </c>
      <c r="BD20" s="2">
        <v>23.990220749848692</v>
      </c>
      <c r="BE20" s="2">
        <v>33.14831331825566</v>
      </c>
      <c r="BF20" s="2">
        <v>-1.2741694008218393E-2</v>
      </c>
      <c r="BG20" s="2">
        <v>2.717564425190329</v>
      </c>
      <c r="BH20" s="2">
        <v>0.14533494728124105</v>
      </c>
      <c r="BI20" s="2">
        <v>0.34342847131526139</v>
      </c>
      <c r="BJ20" s="2">
        <v>0.82323288631223523</v>
      </c>
      <c r="BK20" s="2">
        <v>34.940114038161376</v>
      </c>
      <c r="BL20" s="2">
        <v>1.4334405759245692E-2</v>
      </c>
      <c r="BM20" s="2">
        <v>9.48658936705635E-2</v>
      </c>
      <c r="BN20" s="2">
        <v>0.73563374000573378</v>
      </c>
      <c r="BO20" s="2">
        <v>2.09043417322333</v>
      </c>
      <c r="BP20" s="2">
        <v>7.366291848501258E-2</v>
      </c>
      <c r="BQ20" s="2">
        <v>0.29664256362883445</v>
      </c>
      <c r="BR20" s="2">
        <v>4.8975886344089448E-2</v>
      </c>
      <c r="BS20" s="2">
        <v>0.37030548211384706</v>
      </c>
      <c r="BT20" s="2">
        <v>6.0323957570158956E-3</v>
      </c>
      <c r="BU20" s="2">
        <v>-1.3239416430414425E-2</v>
      </c>
      <c r="BV20" s="2">
        <v>8.9789124964163997E-2</v>
      </c>
      <c r="BW20" s="2">
        <v>-4.2505494855541046E-5</v>
      </c>
      <c r="BX20" s="2">
        <v>-6.6097537667632919E-4</v>
      </c>
      <c r="BY20" s="2">
        <v>2.1501608638868538E-4</v>
      </c>
      <c r="BZ20" s="2">
        <v>-5.3853566081610554E-3</v>
      </c>
      <c r="CA20" s="28">
        <v>1.3936227821488869E-2</v>
      </c>
      <c r="CB20" s="2">
        <v>0.60323957570158948</v>
      </c>
      <c r="CC20" s="2">
        <v>0.33247857802694869</v>
      </c>
      <c r="CD20" s="2">
        <v>2.7175644251903291E-3</v>
      </c>
      <c r="CE20" s="2">
        <v>2.4089765234287901</v>
      </c>
      <c r="CF20" s="2">
        <v>2.5284299047558374E-2</v>
      </c>
      <c r="CG20" s="2">
        <v>2.5782021469754404E-2</v>
      </c>
      <c r="CH20" s="2">
        <v>-2.100388621667251E-3</v>
      </c>
      <c r="CI20" s="2">
        <v>6.2016213805625459E-3</v>
      </c>
      <c r="CJ20" s="2">
        <v>-2.9763800847322653E-3</v>
      </c>
      <c r="CK20" s="2">
        <v>-2.9066989456248212E-3</v>
      </c>
      <c r="CL20" s="2">
        <v>-1.6225750963590609E-3</v>
      </c>
      <c r="CM20" s="2">
        <v>-1.8415729621253146E-3</v>
      </c>
      <c r="CN20" s="2">
        <v>-1.3737138852610454E-3</v>
      </c>
      <c r="CO20" s="2">
        <v>-1.363759436817125E-3</v>
      </c>
      <c r="CP20" s="2">
        <v>-5.2260854330583258E-2</v>
      </c>
      <c r="CQ20" s="2">
        <v>-6.9482050138565928E-3</v>
      </c>
      <c r="CR20" s="2">
        <v>2.6677921829707262E-2</v>
      </c>
      <c r="CS20" s="2">
        <v>-1.7420284776861086E-4</v>
      </c>
      <c r="CT20" s="2">
        <v>-5.5944000254833891E-2</v>
      </c>
      <c r="CU20" s="2">
        <v>4.3202306246615488E-4</v>
      </c>
      <c r="CV20" s="28">
        <v>0.37826904086898355</v>
      </c>
      <c r="CW20" s="2">
        <v>-2.6877010798585677E-2</v>
      </c>
      <c r="CX20" s="44">
        <v>1.5031217150320137E-3</v>
      </c>
      <c r="CY20" s="42">
        <f>AV20/$P$20</f>
        <v>3.7623762376237969E-3</v>
      </c>
      <c r="CZ20" s="42">
        <f t="shared" ref="CZ20:FA20" si="20">AW20/$P$20</f>
        <v>-4.1782178217822163E-4</v>
      </c>
      <c r="DA20" s="42">
        <f t="shared" si="20"/>
        <v>0.24554455445544776</v>
      </c>
      <c r="DB20" s="42">
        <f t="shared" si="20"/>
        <v>13.564356435643688</v>
      </c>
      <c r="DC20" s="42">
        <f t="shared" si="20"/>
        <v>2.8712871287128974</v>
      </c>
      <c r="DD20" s="42">
        <f t="shared" si="20"/>
        <v>5.0891089108911345</v>
      </c>
      <c r="DE20" s="42">
        <f t="shared" si="20"/>
        <v>0.57425742574257943</v>
      </c>
      <c r="DF20" s="42">
        <f t="shared" si="20"/>
        <v>30.891089108911167</v>
      </c>
      <c r="DG20" s="42">
        <f t="shared" si="20"/>
        <v>4.7722772277228156</v>
      </c>
      <c r="DH20" s="42">
        <f t="shared" si="20"/>
        <v>6.5940594059406532</v>
      </c>
      <c r="DI20" s="42">
        <f t="shared" si="20"/>
        <v>-2.5346534653465573E-3</v>
      </c>
      <c r="DJ20" s="42">
        <f t="shared" si="20"/>
        <v>0.5405940594059454</v>
      </c>
      <c r="DK20" s="42">
        <f t="shared" si="20"/>
        <v>2.8910891089109172E-2</v>
      </c>
      <c r="DL20" s="42">
        <f t="shared" si="20"/>
        <v>6.8316831683168933E-2</v>
      </c>
      <c r="DM20" s="42">
        <f t="shared" si="20"/>
        <v>0.16376237623762524</v>
      </c>
      <c r="DN20" s="42">
        <f t="shared" si="20"/>
        <v>6.9504950495050135</v>
      </c>
      <c r="DO20" s="42">
        <f t="shared" si="20"/>
        <v>2.8514851485148774E-3</v>
      </c>
      <c r="DP20" s="42">
        <f t="shared" si="20"/>
        <v>1.8871287128713041E-2</v>
      </c>
      <c r="DQ20" s="42">
        <f t="shared" si="20"/>
        <v>0.14633663366336766</v>
      </c>
      <c r="DR20" s="42">
        <f t="shared" si="20"/>
        <v>0.4158415841584196</v>
      </c>
      <c r="DS20" s="42">
        <f t="shared" si="20"/>
        <v>1.4653465346534784E-2</v>
      </c>
      <c r="DT20" s="42">
        <f t="shared" si="20"/>
        <v>5.9009900990099541E-2</v>
      </c>
      <c r="DU20" s="42">
        <f t="shared" si="20"/>
        <v>9.742574257425831E-3</v>
      </c>
      <c r="DV20" s="42">
        <f t="shared" si="20"/>
        <v>7.3663366336634326E-2</v>
      </c>
      <c r="DW20" s="42">
        <f t="shared" si="20"/>
        <v>1.200000000000011E-3</v>
      </c>
      <c r="DX20" s="42">
        <f t="shared" si="20"/>
        <v>-2.6336633663366577E-3</v>
      </c>
      <c r="DY20" s="42">
        <f t="shared" si="20"/>
        <v>1.7861386138614023E-2</v>
      </c>
      <c r="DZ20" s="42">
        <f t="shared" si="20"/>
        <v>-8.4554455445545326E-6</v>
      </c>
      <c r="EA20" s="42">
        <f t="shared" si="20"/>
        <v>-1.3148514851485268E-4</v>
      </c>
      <c r="EB20" s="42">
        <f t="shared" si="20"/>
        <v>4.2772277227723155E-5</v>
      </c>
      <c r="EC20" s="42">
        <f t="shared" si="20"/>
        <v>-1.071287128712881E-3</v>
      </c>
      <c r="ED20" s="48">
        <f t="shared" si="20"/>
        <v>2.7722772277227977E-3</v>
      </c>
      <c r="EE20" s="42">
        <f t="shared" si="20"/>
        <v>0.12000000000000108</v>
      </c>
      <c r="EF20" s="42">
        <f t="shared" si="20"/>
        <v>6.6138613861386739E-2</v>
      </c>
      <c r="EG20" s="42">
        <f t="shared" si="20"/>
        <v>5.4059405940594548E-4</v>
      </c>
      <c r="EH20" s="42">
        <f t="shared" si="20"/>
        <v>0.47920792079208357</v>
      </c>
      <c r="EI20" s="42">
        <f t="shared" si="20"/>
        <v>5.0297029702970749E-3</v>
      </c>
      <c r="EJ20" s="42">
        <f t="shared" si="20"/>
        <v>5.1287128712871749E-3</v>
      </c>
      <c r="EK20" s="42">
        <f t="shared" si="20"/>
        <v>-4.1782178217822163E-4</v>
      </c>
      <c r="EL20" s="42">
        <f t="shared" si="20"/>
        <v>1.2336633663366449E-3</v>
      </c>
      <c r="EM20" s="42">
        <f t="shared" si="20"/>
        <v>-5.9207920792079746E-4</v>
      </c>
      <c r="EN20" s="42">
        <f t="shared" si="20"/>
        <v>-5.7821782178218355E-4</v>
      </c>
      <c r="EO20" s="42">
        <f t="shared" si="20"/>
        <v>-3.2277227722772567E-4</v>
      </c>
      <c r="EP20" s="42">
        <f t="shared" si="20"/>
        <v>-3.6633663366336964E-4</v>
      </c>
      <c r="EQ20" s="42">
        <f t="shared" si="20"/>
        <v>-2.7326732673267569E-4</v>
      </c>
      <c r="ER20" s="42">
        <f t="shared" si="20"/>
        <v>-2.7128712871287374E-4</v>
      </c>
      <c r="ES20" s="42">
        <f t="shared" si="20"/>
        <v>-1.039603960396049E-2</v>
      </c>
      <c r="ET20" s="42">
        <f t="shared" si="20"/>
        <v>-1.3821782178217946E-3</v>
      </c>
      <c r="EU20" s="42">
        <f t="shared" si="20"/>
        <v>5.306930693069355E-3</v>
      </c>
      <c r="EV20" s="42">
        <f t="shared" si="20"/>
        <v>-3.4653465346534969E-5</v>
      </c>
      <c r="EW20" s="42">
        <f t="shared" si="20"/>
        <v>-1.1128712871287231E-2</v>
      </c>
      <c r="EX20" s="42">
        <f t="shared" si="20"/>
        <v>8.5940594059406722E-5</v>
      </c>
      <c r="EY20" s="48">
        <f t="shared" si="20"/>
        <v>7.5247524752475925E-2</v>
      </c>
      <c r="EZ20" s="42">
        <f t="shared" si="20"/>
        <v>-5.3465346534653955E-3</v>
      </c>
      <c r="FA20" s="42">
        <f t="shared" si="20"/>
        <v>2.9900990099010174E-4</v>
      </c>
    </row>
    <row r="21" spans="1:158" ht="20" customHeight="1" x14ac:dyDescent="0.2">
      <c r="A21" s="2">
        <v>26</v>
      </c>
      <c r="B21" s="2">
        <v>11</v>
      </c>
      <c r="C21" s="2" t="s">
        <v>32</v>
      </c>
      <c r="D21" s="2" t="s">
        <v>33</v>
      </c>
      <c r="E21" s="2">
        <v>2</v>
      </c>
      <c r="F21" s="3" t="s">
        <v>28</v>
      </c>
      <c r="G21" s="3" t="s">
        <v>39</v>
      </c>
      <c r="H21" s="2" t="s">
        <v>11</v>
      </c>
      <c r="I21" s="2">
        <v>334</v>
      </c>
      <c r="J21" s="2">
        <v>2430232</v>
      </c>
      <c r="K21" s="2">
        <v>1</v>
      </c>
      <c r="L21" s="2">
        <v>10049.709999999999</v>
      </c>
      <c r="M21" s="2">
        <f t="shared" si="1"/>
        <v>10.049709999999999</v>
      </c>
      <c r="N21" s="7" t="s">
        <v>76</v>
      </c>
      <c r="O21" s="2">
        <v>5.2000000000006708E-2</v>
      </c>
      <c r="P21" s="16">
        <v>5.1742786607779436</v>
      </c>
      <c r="Q21" s="19">
        <v>0.47046133669528772</v>
      </c>
      <c r="R21" s="2">
        <v>11</v>
      </c>
      <c r="S21" s="2" t="s">
        <v>11</v>
      </c>
      <c r="T21" s="2">
        <v>870666</v>
      </c>
      <c r="U21" s="4">
        <v>0.76388888888888884</v>
      </c>
      <c r="V21" s="4">
        <v>0.71527777777777779</v>
      </c>
      <c r="W21" s="5">
        <v>9.0703405210854293E-5</v>
      </c>
      <c r="X21" s="5">
        <v>9.7817397776411502E-5</v>
      </c>
      <c r="Y21" s="5">
        <v>8.7520829589420802E-5</v>
      </c>
      <c r="Z21" s="5">
        <v>8.7520829589420802E-5</v>
      </c>
      <c r="AA21" s="5">
        <v>0.12867450453476656</v>
      </c>
      <c r="AB21" s="5">
        <v>4.4898185579372897E-3</v>
      </c>
      <c r="AC21" s="5">
        <v>8.7520829589420802E-5</v>
      </c>
      <c r="AD21" s="5">
        <v>8.8924907069464995E-5</v>
      </c>
      <c r="AE21" s="5">
        <v>9.7919213973799116E-2</v>
      </c>
      <c r="AF21" s="5">
        <v>0.23067379260900731</v>
      </c>
      <c r="AG21" s="5">
        <v>1.06142282693553E-4</v>
      </c>
      <c r="AH21" s="5">
        <v>9.5936293973018994E-5</v>
      </c>
      <c r="AI21" s="5">
        <v>9.9773745731939696E-5</v>
      </c>
      <c r="AJ21" s="5">
        <v>1.01809944624428E-4</v>
      </c>
      <c r="AK21" s="5">
        <v>0.45907541148807524</v>
      </c>
      <c r="AL21" s="5">
        <v>1.1330400291120812</v>
      </c>
      <c r="AM21" s="5">
        <v>9.7817397776411502E-5</v>
      </c>
      <c r="AN21" s="5">
        <v>5.6777292576419204E-2</v>
      </c>
      <c r="AO21" s="5">
        <v>0.21600892348585532</v>
      </c>
      <c r="AP21" s="5">
        <v>0.14842410480349344</v>
      </c>
      <c r="AQ21" s="5">
        <v>3.819612682741598E-2</v>
      </c>
      <c r="AR21" s="5">
        <v>1.10859717479933E-4</v>
      </c>
      <c r="AS21" s="5">
        <f t="shared" si="2"/>
        <v>1.000731546986773</v>
      </c>
      <c r="AT21" s="2">
        <v>2430232</v>
      </c>
      <c r="AU21" s="7" t="s">
        <v>76</v>
      </c>
      <c r="AV21" s="2">
        <v>-1.8109975312720468E-2</v>
      </c>
      <c r="AW21" s="2">
        <v>-9.6221682018685117E-4</v>
      </c>
      <c r="AX21" s="2">
        <v>1.2637180575359885</v>
      </c>
      <c r="AY21" s="2">
        <v>37.215004214051952</v>
      </c>
      <c r="AZ21" s="2">
        <v>6.9753256561632124</v>
      </c>
      <c r="BA21" s="2">
        <v>12.040148422193278</v>
      </c>
      <c r="BB21" s="2">
        <v>1.1841137704471076</v>
      </c>
      <c r="BC21" s="2">
        <v>87.16669436232489</v>
      </c>
      <c r="BD21" s="2">
        <v>13.035202010804293</v>
      </c>
      <c r="BE21" s="2">
        <v>20.000577131081396</v>
      </c>
      <c r="BF21" s="2">
        <v>-1.2139653781054379E-2</v>
      </c>
      <c r="BG21" s="2">
        <v>1.4925803829165221</v>
      </c>
      <c r="BH21" s="2">
        <v>0.1014954660383235</v>
      </c>
      <c r="BI21" s="2">
        <v>0.19901071772220294</v>
      </c>
      <c r="BJ21" s="2">
        <v>0.37414014931774153</v>
      </c>
      <c r="BK21" s="2">
        <v>20.100082489942498</v>
      </c>
      <c r="BL21" s="2">
        <v>6.985276192049323E-3</v>
      </c>
      <c r="BM21" s="2">
        <v>7.3633965557215089E-2</v>
      </c>
      <c r="BN21" s="2">
        <v>0.46966529382439892</v>
      </c>
      <c r="BO21" s="2">
        <v>1.5622341341192931</v>
      </c>
      <c r="BP21" s="2">
        <v>6.6370074360354692E-2</v>
      </c>
      <c r="BQ21" s="2">
        <v>6.8957213690743313E-2</v>
      </c>
      <c r="BR21" s="2">
        <v>2.2488211102608933E-2</v>
      </c>
      <c r="BS21" s="2">
        <v>0.17612448518414961</v>
      </c>
      <c r="BT21" s="2">
        <v>1.5124814546887424E-3</v>
      </c>
      <c r="BU21" s="2">
        <v>-1.3731739522832005E-2</v>
      </c>
      <c r="BV21" s="2">
        <v>6.1494311776160708E-2</v>
      </c>
      <c r="BW21" s="2">
        <v>1.0547568039276756E-4</v>
      </c>
      <c r="BX21" s="2">
        <v>-9.6719208812990622E-4</v>
      </c>
      <c r="BY21" s="2">
        <v>-5.1046249095745052E-4</v>
      </c>
      <c r="BZ21" s="2">
        <v>-9.005234976929683E-5</v>
      </c>
      <c r="CA21" s="28">
        <v>8.875878010410251E-3</v>
      </c>
      <c r="CB21" s="2">
        <v>0.35722423831135425</v>
      </c>
      <c r="CC21" s="2">
        <v>0.203985985665258</v>
      </c>
      <c r="CD21" s="2">
        <v>1.0945589474721162E-3</v>
      </c>
      <c r="CE21" s="2">
        <v>1.3134707369665393</v>
      </c>
      <c r="CF21" s="2">
        <v>9.0649381922463437E-3</v>
      </c>
      <c r="CG21" s="2">
        <v>1.2637180575359888E-2</v>
      </c>
      <c r="CH21" s="2">
        <v>-3.6319455984302035E-3</v>
      </c>
      <c r="CI21" s="2">
        <v>-5.8608656369188769E-5</v>
      </c>
      <c r="CJ21" s="2">
        <v>-4.1493734645079317E-3</v>
      </c>
      <c r="CK21" s="2">
        <v>-3.3632811295052295E-3</v>
      </c>
      <c r="CL21" s="2">
        <v>-2.3483264691219947E-3</v>
      </c>
      <c r="CM21" s="2">
        <v>-2.0199587848803596E-3</v>
      </c>
      <c r="CN21" s="2">
        <v>-1.9403544977914786E-3</v>
      </c>
      <c r="CO21" s="2">
        <v>-1.5522835982331828E-3</v>
      </c>
      <c r="CP21" s="2">
        <v>-5.2439324119800478E-2</v>
      </c>
      <c r="CQ21" s="2">
        <v>-6.447947254199375E-3</v>
      </c>
      <c r="CR21" s="2">
        <v>2.6866446892497398E-2</v>
      </c>
      <c r="CS21" s="2">
        <v>-3.4130338089357801E-4</v>
      </c>
      <c r="CT21" s="2">
        <v>-5.0250206224856243E-2</v>
      </c>
      <c r="CU21" s="2">
        <v>3.6120445266579832E-5</v>
      </c>
      <c r="CV21" s="28">
        <v>0.2159266287285902</v>
      </c>
      <c r="CW21" s="2">
        <v>-2.6667436174775197E-2</v>
      </c>
      <c r="CX21" s="44">
        <v>8.7465210438908187E-4</v>
      </c>
      <c r="CY21" s="42">
        <f>AV21/$P$21</f>
        <v>-3.4999999999995486E-3</v>
      </c>
      <c r="CZ21" s="42">
        <f t="shared" ref="CZ21:FA21" si="21">AW21/$P$21</f>
        <v>-1.8596153846151448E-4</v>
      </c>
      <c r="DA21" s="42">
        <f t="shared" si="21"/>
        <v>0.24423076923073772</v>
      </c>
      <c r="DB21" s="42">
        <f t="shared" si="21"/>
        <v>7.1923076923067653</v>
      </c>
      <c r="DC21" s="42">
        <f t="shared" si="21"/>
        <v>1.3480769230767491</v>
      </c>
      <c r="DD21" s="42">
        <f t="shared" si="21"/>
        <v>2.3269230769227769</v>
      </c>
      <c r="DE21" s="42">
        <f t="shared" si="21"/>
        <v>0.22884615384612436</v>
      </c>
      <c r="DF21" s="42">
        <f t="shared" si="21"/>
        <v>16.846153846151676</v>
      </c>
      <c r="DG21" s="42">
        <f t="shared" si="21"/>
        <v>2.5192307692304445</v>
      </c>
      <c r="DH21" s="42">
        <f t="shared" si="21"/>
        <v>3.8653846153841172</v>
      </c>
      <c r="DI21" s="42">
        <f t="shared" si="21"/>
        <v>-2.3461538461535436E-3</v>
      </c>
      <c r="DJ21" s="42">
        <f t="shared" si="21"/>
        <v>0.28846153846150124</v>
      </c>
      <c r="DK21" s="42">
        <f t="shared" si="21"/>
        <v>1.9615384615382089E-2</v>
      </c>
      <c r="DL21" s="42">
        <f t="shared" si="21"/>
        <v>3.8461538461533502E-2</v>
      </c>
      <c r="DM21" s="42">
        <f t="shared" si="21"/>
        <v>7.2307692307682983E-2</v>
      </c>
      <c r="DN21" s="42">
        <f t="shared" si="21"/>
        <v>3.8846153846148836</v>
      </c>
      <c r="DO21" s="42">
        <f t="shared" si="21"/>
        <v>1.3499999999998259E-3</v>
      </c>
      <c r="DP21" s="42">
        <f t="shared" si="21"/>
        <v>1.4230769230767396E-2</v>
      </c>
      <c r="DQ21" s="42">
        <f t="shared" si="21"/>
        <v>9.0769230769219056E-2</v>
      </c>
      <c r="DR21" s="42">
        <f t="shared" si="21"/>
        <v>0.30192307692303799</v>
      </c>
      <c r="DS21" s="42">
        <f t="shared" si="21"/>
        <v>1.2826923076921425E-2</v>
      </c>
      <c r="DT21" s="42">
        <f t="shared" si="21"/>
        <v>1.3326923076921357E-2</v>
      </c>
      <c r="DU21" s="42">
        <f t="shared" si="21"/>
        <v>4.3461538461532856E-3</v>
      </c>
      <c r="DV21" s="42">
        <f t="shared" si="21"/>
        <v>3.4038461538457153E-2</v>
      </c>
      <c r="DW21" s="42">
        <f t="shared" si="21"/>
        <v>2.9230769230765462E-4</v>
      </c>
      <c r="DX21" s="42">
        <f t="shared" si="21"/>
        <v>-2.653846153845812E-3</v>
      </c>
      <c r="DY21" s="42">
        <f t="shared" si="21"/>
        <v>1.1884615384613852E-2</v>
      </c>
      <c r="DZ21" s="42">
        <f t="shared" si="21"/>
        <v>2.0384615384612758E-5</v>
      </c>
      <c r="EA21" s="42">
        <f t="shared" si="21"/>
        <v>-1.8692307692305281E-4</v>
      </c>
      <c r="EB21" s="42">
        <f t="shared" si="21"/>
        <v>-9.8653846153833434E-5</v>
      </c>
      <c r="EC21" s="42">
        <f t="shared" si="21"/>
        <v>-1.7403846153843911E-5</v>
      </c>
      <c r="ED21" s="48">
        <f t="shared" si="21"/>
        <v>1.7153846153843942E-3</v>
      </c>
      <c r="EE21" s="42">
        <f t="shared" si="21"/>
        <v>6.9038461538452625E-2</v>
      </c>
      <c r="EF21" s="42">
        <f t="shared" si="21"/>
        <v>3.9423076923071836E-2</v>
      </c>
      <c r="EG21" s="42">
        <f t="shared" si="21"/>
        <v>2.1153846153843428E-4</v>
      </c>
      <c r="EH21" s="42">
        <f t="shared" si="21"/>
        <v>0.25384615384612108</v>
      </c>
      <c r="EI21" s="42">
        <f t="shared" si="21"/>
        <v>1.751923076922851E-3</v>
      </c>
      <c r="EJ21" s="42">
        <f t="shared" si="21"/>
        <v>2.4423076923073776E-3</v>
      </c>
      <c r="EK21" s="42">
        <f t="shared" si="21"/>
        <v>-7.0192307692298634E-4</v>
      </c>
      <c r="EL21" s="42">
        <f t="shared" si="21"/>
        <v>-1.1326923076921618E-5</v>
      </c>
      <c r="EM21" s="42">
        <f t="shared" si="21"/>
        <v>-8.0192307692297359E-4</v>
      </c>
      <c r="EN21" s="42">
        <f t="shared" si="21"/>
        <v>-6.4999999999991616E-4</v>
      </c>
      <c r="EO21" s="42">
        <f t="shared" si="21"/>
        <v>-4.5384615384609531E-4</v>
      </c>
      <c r="EP21" s="42">
        <f t="shared" si="21"/>
        <v>-3.90384615384565E-4</v>
      </c>
      <c r="EQ21" s="42">
        <f t="shared" si="21"/>
        <v>-3.7499999999995165E-4</v>
      </c>
      <c r="ER21" s="42">
        <f t="shared" si="21"/>
        <v>-2.9999999999996132E-4</v>
      </c>
      <c r="ES21" s="42">
        <f t="shared" si="21"/>
        <v>-1.0134615384614078E-2</v>
      </c>
      <c r="ET21" s="42">
        <f t="shared" si="21"/>
        <v>-1.2461538461536854E-3</v>
      </c>
      <c r="EU21" s="42">
        <f t="shared" si="21"/>
        <v>5.1923076923070226E-3</v>
      </c>
      <c r="EV21" s="42">
        <f t="shared" si="21"/>
        <v>-6.5961538461529949E-5</v>
      </c>
      <c r="EW21" s="42">
        <f t="shared" si="21"/>
        <v>-9.71153846153721E-3</v>
      </c>
      <c r="EX21" s="42">
        <f t="shared" si="21"/>
        <v>6.9807692307683306E-6</v>
      </c>
      <c r="EY21" s="48">
        <f t="shared" si="21"/>
        <v>4.1730769230763853E-2</v>
      </c>
      <c r="EZ21" s="42">
        <f t="shared" si="21"/>
        <v>-5.1538461538454903E-3</v>
      </c>
      <c r="FA21" s="42">
        <f t="shared" si="21"/>
        <v>1.6903846153843973E-4</v>
      </c>
    </row>
    <row r="22" spans="1:158" ht="20" customHeight="1" x14ac:dyDescent="0.2">
      <c r="A22" s="2">
        <v>27</v>
      </c>
      <c r="B22" s="2">
        <v>11</v>
      </c>
      <c r="C22" s="2" t="s">
        <v>32</v>
      </c>
      <c r="D22" s="2" t="s">
        <v>33</v>
      </c>
      <c r="E22" s="2">
        <v>2</v>
      </c>
      <c r="F22" s="3" t="s">
        <v>28</v>
      </c>
      <c r="G22" s="3" t="s">
        <v>39</v>
      </c>
      <c r="H22" s="2" t="s">
        <v>10</v>
      </c>
      <c r="I22" s="2">
        <v>385</v>
      </c>
      <c r="J22" s="2">
        <v>92416</v>
      </c>
      <c r="K22" s="2">
        <v>1</v>
      </c>
      <c r="L22" s="2">
        <v>10080</v>
      </c>
      <c r="M22" s="2">
        <f t="shared" si="1"/>
        <v>10.08</v>
      </c>
      <c r="N22" s="2"/>
      <c r="O22" s="2"/>
      <c r="P22" s="16"/>
      <c r="Q22" s="19">
        <v>0</v>
      </c>
      <c r="R22" s="2">
        <v>11</v>
      </c>
      <c r="S22" s="2" t="s">
        <v>10</v>
      </c>
      <c r="T22" s="2">
        <v>870667</v>
      </c>
      <c r="U22" s="4">
        <v>0.76388888888888884</v>
      </c>
      <c r="V22" s="4">
        <v>0.71527777777777779</v>
      </c>
      <c r="W22" s="5" t="s">
        <v>53</v>
      </c>
      <c r="X22" s="5" t="s">
        <v>53</v>
      </c>
      <c r="Y22" s="5" t="s">
        <v>53</v>
      </c>
      <c r="Z22" s="5" t="s">
        <v>53</v>
      </c>
      <c r="AA22" s="5" t="s">
        <v>53</v>
      </c>
      <c r="AB22" s="5" t="s">
        <v>53</v>
      </c>
      <c r="AC22" s="5" t="s">
        <v>53</v>
      </c>
      <c r="AD22" s="5" t="s">
        <v>53</v>
      </c>
      <c r="AE22" s="5" t="s">
        <v>53</v>
      </c>
      <c r="AF22" s="5" t="s">
        <v>53</v>
      </c>
      <c r="AG22" s="5" t="s">
        <v>53</v>
      </c>
      <c r="AH22" s="5" t="s">
        <v>53</v>
      </c>
      <c r="AI22" s="5" t="s">
        <v>53</v>
      </c>
      <c r="AJ22" s="5" t="s">
        <v>53</v>
      </c>
      <c r="AK22" s="5" t="s">
        <v>53</v>
      </c>
      <c r="AL22" s="5" t="s">
        <v>53</v>
      </c>
      <c r="AM22" s="5" t="s">
        <v>53</v>
      </c>
      <c r="AN22" s="5" t="s">
        <v>53</v>
      </c>
      <c r="AO22" s="5" t="s">
        <v>53</v>
      </c>
      <c r="AP22" s="5" t="s">
        <v>53</v>
      </c>
      <c r="AQ22" s="5" t="s">
        <v>53</v>
      </c>
      <c r="AR22" s="5" t="s">
        <v>53</v>
      </c>
      <c r="AS22" s="5"/>
      <c r="AT22" s="2">
        <v>92416</v>
      </c>
      <c r="AU22" s="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8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8"/>
      <c r="EZ22" s="42"/>
      <c r="FA22" s="42"/>
    </row>
    <row r="23" spans="1:158" ht="20" customHeight="1" x14ac:dyDescent="0.2">
      <c r="A23" s="2">
        <v>28</v>
      </c>
      <c r="B23" s="2">
        <v>12</v>
      </c>
      <c r="C23" s="2" t="s">
        <v>51</v>
      </c>
      <c r="D23" s="2" t="s">
        <v>29</v>
      </c>
      <c r="E23" s="2">
        <v>2</v>
      </c>
      <c r="F23" s="3" t="s">
        <v>38</v>
      </c>
      <c r="G23" s="3" t="s">
        <v>39</v>
      </c>
      <c r="H23" s="2" t="s">
        <v>11</v>
      </c>
      <c r="I23" s="2">
        <v>333</v>
      </c>
      <c r="J23" s="2">
        <v>2430233</v>
      </c>
      <c r="K23" s="2">
        <v>1</v>
      </c>
      <c r="L23" s="2">
        <v>9848.32</v>
      </c>
      <c r="M23" s="2">
        <f t="shared" si="1"/>
        <v>9.8483199999999993</v>
      </c>
      <c r="N23" s="7" t="s">
        <v>77</v>
      </c>
      <c r="O23" s="2">
        <v>4.5500000000004093E-2</v>
      </c>
      <c r="P23" s="16">
        <v>4.6200773329871589</v>
      </c>
      <c r="Q23" s="19">
        <v>0.1049925266441383</v>
      </c>
      <c r="R23" s="2">
        <v>12</v>
      </c>
      <c r="S23" s="2" t="s">
        <v>11</v>
      </c>
      <c r="T23" s="2">
        <v>870609</v>
      </c>
      <c r="U23" s="4">
        <v>0.3611111111111111</v>
      </c>
      <c r="V23" s="4">
        <v>0.3611111111111111</v>
      </c>
      <c r="W23" s="5">
        <v>9.0703405210854293E-5</v>
      </c>
      <c r="X23" s="5">
        <v>9.7817397776411502E-5</v>
      </c>
      <c r="Y23" s="5">
        <v>8.7520829589420802E-5</v>
      </c>
      <c r="Z23" s="5">
        <v>8.7520829589420802E-5</v>
      </c>
      <c r="AA23" s="5">
        <v>2.1897672466422464</v>
      </c>
      <c r="AB23" s="5">
        <v>4.4898185579372897E-3</v>
      </c>
      <c r="AC23" s="5">
        <v>8.7520829589420802E-5</v>
      </c>
      <c r="AD23" s="5">
        <v>8.8924907069464995E-5</v>
      </c>
      <c r="AE23" s="5">
        <v>5.2167245370370367E-2</v>
      </c>
      <c r="AF23" s="5">
        <v>0.15427786661928447</v>
      </c>
      <c r="AG23" s="5">
        <v>0.14428909152313407</v>
      </c>
      <c r="AH23" s="5">
        <v>9.5936293973018994E-5</v>
      </c>
      <c r="AI23" s="5">
        <v>9.9773745731939696E-5</v>
      </c>
      <c r="AJ23" s="5">
        <v>1.01809944624428E-4</v>
      </c>
      <c r="AK23" s="5">
        <v>0.64415769993894989</v>
      </c>
      <c r="AL23" s="5">
        <v>1.03930985137437E-4</v>
      </c>
      <c r="AM23" s="5">
        <v>9.7817397776411502E-5</v>
      </c>
      <c r="AN23" s="5">
        <v>3.1433316080055206E-3</v>
      </c>
      <c r="AO23" s="5">
        <v>3.8118530020703929E-2</v>
      </c>
      <c r="AP23" s="5">
        <v>9.9773745731939696E-5</v>
      </c>
      <c r="AQ23" s="5">
        <v>1.084497236216736E-4</v>
      </c>
      <c r="AR23" s="5">
        <v>1.10859717479933E-4</v>
      </c>
      <c r="AS23" s="5">
        <f t="shared" si="2"/>
        <v>0.83980587791056549</v>
      </c>
      <c r="AT23" s="2">
        <v>2430233</v>
      </c>
      <c r="AU23" s="7" t="s">
        <v>77</v>
      </c>
      <c r="AV23" s="2">
        <v>-8.4278333766571369E-3</v>
      </c>
      <c r="AW23" s="2">
        <v>-1.5332564335846116E-3</v>
      </c>
      <c r="AX23" s="2">
        <v>1.1474038211593451</v>
      </c>
      <c r="AY23" s="2">
        <v>23.252696906680534</v>
      </c>
      <c r="AZ23" s="2">
        <v>3.4320574473615806</v>
      </c>
      <c r="BA23" s="2">
        <v>2.5689660774629584</v>
      </c>
      <c r="BB23" s="2">
        <v>0.36249837535742135</v>
      </c>
      <c r="BC23" s="2">
        <v>43.763809461918385</v>
      </c>
      <c r="BD23" s="2">
        <v>5.4425526384195484</v>
      </c>
      <c r="BE23" s="2">
        <v>3.8382180920197557</v>
      </c>
      <c r="BF23" s="2">
        <v>-1.6347965947491553E-2</v>
      </c>
      <c r="BG23" s="2">
        <v>0.36452917858071227</v>
      </c>
      <c r="BH23" s="2">
        <v>6.9250389914218877E-2</v>
      </c>
      <c r="BI23" s="2">
        <v>0.13911002079542503</v>
      </c>
      <c r="BJ23" s="2">
        <v>0.12590979984403433</v>
      </c>
      <c r="BK23" s="2">
        <v>5.6964030413309077</v>
      </c>
      <c r="BL23" s="2">
        <v>2.6197361580452302E-3</v>
      </c>
      <c r="BM23" s="2">
        <v>2.4877339485313232E-2</v>
      </c>
      <c r="BN23" s="2">
        <v>0.13809461918377958</v>
      </c>
      <c r="BO23" s="2">
        <v>0.42443787366779306</v>
      </c>
      <c r="BP23" s="2">
        <v>4.7622335586171044E-2</v>
      </c>
      <c r="BQ23" s="2">
        <v>0.45693072524044714</v>
      </c>
      <c r="BR23" s="2">
        <v>8.9761502469456727E-3</v>
      </c>
      <c r="BS23" s="2">
        <v>5.0160839615284641E-2</v>
      </c>
      <c r="BT23" s="2">
        <v>-2.396347803483234E-3</v>
      </c>
      <c r="BU23" s="2">
        <v>-1.837876917078243E-2</v>
      </c>
      <c r="BV23" s="2">
        <v>2.1729594489212373E-2</v>
      </c>
      <c r="BW23" s="2">
        <v>8.1942910059786857E-5</v>
      </c>
      <c r="BX23" s="2">
        <v>-1.1677118533922537E-3</v>
      </c>
      <c r="BY23" s="2">
        <v>-1.1474038211593449E-3</v>
      </c>
      <c r="BZ23" s="2">
        <v>-6.8844229269560703E-3</v>
      </c>
      <c r="CA23" s="28">
        <v>4.4068429945412014E-3</v>
      </c>
      <c r="CB23" s="2">
        <v>0.25791200935794129</v>
      </c>
      <c r="CC23" s="2">
        <v>0.18480309331946973</v>
      </c>
      <c r="CD23" s="2">
        <v>2.3049616584351444E-4</v>
      </c>
      <c r="CE23" s="2">
        <v>0.32188231089160385</v>
      </c>
      <c r="CF23" s="2">
        <v>5.3613205094879134E-4</v>
      </c>
      <c r="CG23" s="2">
        <v>-2.6908142708604106E-3</v>
      </c>
      <c r="CH23" s="2">
        <v>-5.3105504289056409E-3</v>
      </c>
      <c r="CI23" s="2">
        <v>-4.4880751234728363E-3</v>
      </c>
      <c r="CJ23" s="2">
        <v>-5.3816285417208213E-3</v>
      </c>
      <c r="CK23" s="2">
        <v>-4.7520795425006505E-3</v>
      </c>
      <c r="CL23" s="2">
        <v>-3.2899012217312193E-3</v>
      </c>
      <c r="CM23" s="2">
        <v>-2.4572719001819602E-3</v>
      </c>
      <c r="CN23" s="2">
        <v>-2.6095821419287761E-3</v>
      </c>
      <c r="CO23" s="2">
        <v>-1.7871068364959711E-3</v>
      </c>
      <c r="CP23" s="2">
        <v>-6.6305725240447103E-2</v>
      </c>
      <c r="CQ23" s="2">
        <v>-7.2702755393813361E-3</v>
      </c>
      <c r="CR23" s="2">
        <v>4.3763809461918384E-3</v>
      </c>
      <c r="CS23" s="2">
        <v>-3.1375909799844035E-4</v>
      </c>
      <c r="CT23" s="2">
        <v>-5.483168702885366E-2</v>
      </c>
      <c r="CU23" s="2">
        <v>-2.9548186898882247E-4</v>
      </c>
      <c r="CV23" s="28">
        <v>9.4736970366519374E-2</v>
      </c>
      <c r="CW23" s="2">
        <v>-3.1375909799844039E-2</v>
      </c>
      <c r="CX23" s="44">
        <v>-2.2440375617364183E-5</v>
      </c>
      <c r="CY23" s="42">
        <f>AV23/$P$23</f>
        <v>-1.8241758241756602E-3</v>
      </c>
      <c r="CZ23" s="42">
        <f t="shared" ref="CZ23:FA23" si="22">AW23/$P$23</f>
        <v>-3.3186813186810202E-4</v>
      </c>
      <c r="DA23" s="42">
        <f t="shared" si="22"/>
        <v>0.24835164835162604</v>
      </c>
      <c r="DB23" s="42">
        <f t="shared" si="22"/>
        <v>5.0329670329665808</v>
      </c>
      <c r="DC23" s="42">
        <f t="shared" si="22"/>
        <v>0.74285714285707605</v>
      </c>
      <c r="DD23" s="42">
        <f t="shared" si="22"/>
        <v>0.556043956043906</v>
      </c>
      <c r="DE23" s="42">
        <f t="shared" si="22"/>
        <v>7.8461538461531394E-2</v>
      </c>
      <c r="DF23" s="42">
        <f t="shared" si="22"/>
        <v>9.4725274725266218</v>
      </c>
      <c r="DG23" s="42">
        <f t="shared" si="22"/>
        <v>1.1780219780218721</v>
      </c>
      <c r="DH23" s="42">
        <f t="shared" si="22"/>
        <v>0.83076923076915599</v>
      </c>
      <c r="DI23" s="42">
        <f t="shared" si="22"/>
        <v>-3.5384615384612202E-3</v>
      </c>
      <c r="DJ23" s="42">
        <f t="shared" si="22"/>
        <v>7.8901098901091801E-2</v>
      </c>
      <c r="DK23" s="42">
        <f t="shared" si="22"/>
        <v>1.498901098900964E-2</v>
      </c>
      <c r="DL23" s="42">
        <f t="shared" si="22"/>
        <v>3.0109890109887405E-2</v>
      </c>
      <c r="DM23" s="42">
        <f t="shared" si="22"/>
        <v>2.7252747252744802E-2</v>
      </c>
      <c r="DN23" s="42">
        <f t="shared" si="22"/>
        <v>1.232967032966922</v>
      </c>
      <c r="DO23" s="42">
        <f t="shared" si="22"/>
        <v>5.6703296703291596E-4</v>
      </c>
      <c r="DP23" s="42">
        <f t="shared" si="22"/>
        <v>5.3846153846149004E-3</v>
      </c>
      <c r="DQ23" s="42">
        <f t="shared" si="22"/>
        <v>2.9890109890107201E-2</v>
      </c>
      <c r="DR23" s="42">
        <f t="shared" si="22"/>
        <v>9.1868131868123593E-2</v>
      </c>
      <c r="DS23" s="42">
        <f t="shared" si="22"/>
        <v>1.030769230769138E-2</v>
      </c>
      <c r="DT23" s="42">
        <f t="shared" si="22"/>
        <v>9.8901098901090001E-2</v>
      </c>
      <c r="DU23" s="42">
        <f t="shared" si="22"/>
        <v>1.9428571428569681E-3</v>
      </c>
      <c r="DV23" s="42">
        <f t="shared" si="22"/>
        <v>1.085714285714188E-2</v>
      </c>
      <c r="DW23" s="42">
        <f t="shared" si="22"/>
        <v>-5.1868131868127202E-4</v>
      </c>
      <c r="DX23" s="42">
        <f t="shared" si="22"/>
        <v>-3.9780219780216203E-3</v>
      </c>
      <c r="DY23" s="42">
        <f t="shared" si="22"/>
        <v>4.7032967032962798E-3</v>
      </c>
      <c r="DZ23" s="42">
        <f t="shared" si="22"/>
        <v>1.7736263736262143E-5</v>
      </c>
      <c r="EA23" s="42">
        <f t="shared" si="22"/>
        <v>-2.5274725274722999E-4</v>
      </c>
      <c r="EB23" s="42">
        <f t="shared" si="22"/>
        <v>-2.4835164835162598E-4</v>
      </c>
      <c r="EC23" s="42">
        <f t="shared" si="22"/>
        <v>-1.4901098901097562E-3</v>
      </c>
      <c r="ED23" s="48">
        <f t="shared" si="22"/>
        <v>9.5384615384606799E-4</v>
      </c>
      <c r="EE23" s="42">
        <f t="shared" si="22"/>
        <v>5.5824175824170805E-2</v>
      </c>
      <c r="EF23" s="42">
        <f t="shared" si="22"/>
        <v>3.99999999999964E-2</v>
      </c>
      <c r="EG23" s="42">
        <f t="shared" si="22"/>
        <v>4.9890109890105403E-5</v>
      </c>
      <c r="EH23" s="42">
        <f t="shared" si="22"/>
        <v>6.9670329670323397E-2</v>
      </c>
      <c r="EI23" s="42">
        <f t="shared" si="22"/>
        <v>1.1604395604394562E-4</v>
      </c>
      <c r="EJ23" s="42">
        <f t="shared" si="22"/>
        <v>-5.8241758241753001E-4</v>
      </c>
      <c r="EK23" s="42">
        <f t="shared" si="22"/>
        <v>-1.1494505494504461E-3</v>
      </c>
      <c r="EL23" s="42">
        <f t="shared" si="22"/>
        <v>-9.7142857142848405E-4</v>
      </c>
      <c r="EM23" s="42">
        <f t="shared" si="22"/>
        <v>-1.16483516483506E-3</v>
      </c>
      <c r="EN23" s="42">
        <f t="shared" si="22"/>
        <v>-1.028571428571336E-3</v>
      </c>
      <c r="EO23" s="42">
        <f t="shared" si="22"/>
        <v>-7.1208791208784798E-4</v>
      </c>
      <c r="EP23" s="42">
        <f t="shared" si="22"/>
        <v>-5.3186813186808406E-4</v>
      </c>
      <c r="EQ23" s="42">
        <f t="shared" si="22"/>
        <v>-5.6483516483511406E-4</v>
      </c>
      <c r="ER23" s="42">
        <f t="shared" si="22"/>
        <v>-3.8681318681315204E-4</v>
      </c>
      <c r="ES23" s="42">
        <f t="shared" si="22"/>
        <v>-1.435164835164706E-2</v>
      </c>
      <c r="ET23" s="42">
        <f t="shared" si="22"/>
        <v>-1.573626373626232E-3</v>
      </c>
      <c r="EU23" s="42">
        <f t="shared" si="22"/>
        <v>9.4725274725266208E-4</v>
      </c>
      <c r="EV23" s="42">
        <f t="shared" si="22"/>
        <v>-6.7912087912081799E-5</v>
      </c>
      <c r="EW23" s="42">
        <f t="shared" si="22"/>
        <v>-1.18681318681308E-2</v>
      </c>
      <c r="EX23" s="42">
        <f t="shared" si="22"/>
        <v>-6.39560439560382E-5</v>
      </c>
      <c r="EY23" s="48">
        <f t="shared" si="22"/>
        <v>2.0505494505492661E-2</v>
      </c>
      <c r="EZ23" s="42">
        <f t="shared" si="22"/>
        <v>-6.7912087912081805E-3</v>
      </c>
      <c r="FA23" s="42">
        <f t="shared" si="22"/>
        <v>-4.8571428571424205E-6</v>
      </c>
    </row>
    <row r="24" spans="1:158" ht="20" customHeight="1" x14ac:dyDescent="0.2">
      <c r="A24" s="2">
        <v>29</v>
      </c>
      <c r="B24" s="2">
        <v>12</v>
      </c>
      <c r="C24" s="2" t="s">
        <v>51</v>
      </c>
      <c r="D24" s="2" t="s">
        <v>29</v>
      </c>
      <c r="E24" s="2">
        <v>2</v>
      </c>
      <c r="F24" s="3" t="s">
        <v>38</v>
      </c>
      <c r="G24" s="3" t="s">
        <v>39</v>
      </c>
      <c r="H24" s="2" t="s">
        <v>10</v>
      </c>
      <c r="I24" s="2">
        <v>343</v>
      </c>
      <c r="J24" s="2">
        <v>2430234</v>
      </c>
      <c r="K24" s="2">
        <v>1</v>
      </c>
      <c r="L24" s="2">
        <v>9860.1299999999992</v>
      </c>
      <c r="M24" s="2">
        <f t="shared" si="1"/>
        <v>9.8601299999999998</v>
      </c>
      <c r="N24" s="7" t="s">
        <v>78</v>
      </c>
      <c r="O24" s="2">
        <v>4.2499999999989768E-2</v>
      </c>
      <c r="P24" s="16">
        <v>4.3102879982302227</v>
      </c>
      <c r="Q24" s="19">
        <v>0</v>
      </c>
      <c r="R24" s="2">
        <v>12</v>
      </c>
      <c r="S24" s="2" t="s">
        <v>10</v>
      </c>
      <c r="T24" s="2">
        <v>870663</v>
      </c>
      <c r="U24" s="4">
        <v>0.3611111111111111</v>
      </c>
      <c r="V24" s="4">
        <v>0.3611111111111111</v>
      </c>
      <c r="W24" s="5">
        <v>9.0703405210854293E-5</v>
      </c>
      <c r="X24" s="5">
        <v>9.7817397776411502E-5</v>
      </c>
      <c r="Y24" s="5">
        <v>8.7520829589420802E-5</v>
      </c>
      <c r="Z24" s="5">
        <v>8.7520829589420802E-5</v>
      </c>
      <c r="AA24" s="5">
        <v>0.63590182387057392</v>
      </c>
      <c r="AB24" s="5">
        <v>4.4898185579372897E-3</v>
      </c>
      <c r="AC24" s="5">
        <v>8.7520829589420802E-5</v>
      </c>
      <c r="AD24" s="5">
        <v>8.8924907069464995E-5</v>
      </c>
      <c r="AE24" s="5">
        <v>3.6766699735449729E-2</v>
      </c>
      <c r="AF24" s="5">
        <v>0.15271914238332146</v>
      </c>
      <c r="AG24" s="5">
        <v>0.16335148598446469</v>
      </c>
      <c r="AH24" s="5">
        <v>9.5936293973018994E-5</v>
      </c>
      <c r="AI24" s="5">
        <v>9.9773745731939696E-5</v>
      </c>
      <c r="AJ24" s="5">
        <v>1.01809944624428E-4</v>
      </c>
      <c r="AK24" s="5">
        <v>0.69979987026862023</v>
      </c>
      <c r="AL24" s="5">
        <v>1.03930985137437E-4</v>
      </c>
      <c r="AM24" s="5">
        <v>9.7817397776411502E-5</v>
      </c>
      <c r="AN24" s="5">
        <v>1.084497236216736E-4</v>
      </c>
      <c r="AO24" s="5">
        <v>1.084497236216736E-4</v>
      </c>
      <c r="AP24" s="5">
        <v>9.9773745731939696E-5</v>
      </c>
      <c r="AQ24" s="5">
        <v>1.084497236216736E-4</v>
      </c>
      <c r="AR24" s="5">
        <v>1.10859717479933E-4</v>
      </c>
      <c r="AS24" s="5">
        <f t="shared" si="2"/>
        <v>0.85284436182280676</v>
      </c>
      <c r="AT24" s="2">
        <v>2430234</v>
      </c>
      <c r="AU24" s="7" t="s">
        <v>78</v>
      </c>
      <c r="AV24" s="2">
        <v>7.2210001288015468E-2</v>
      </c>
      <c r="AW24" s="2">
        <v>2.6165983612792122E-3</v>
      </c>
      <c r="AX24" s="2">
        <v>1.2474480559586945</v>
      </c>
      <c r="AY24" s="2">
        <v>67.95042256035164</v>
      </c>
      <c r="AZ24" s="2">
        <v>9.3406476385199788</v>
      </c>
      <c r="BA24" s="2">
        <v>6.4806447785171191</v>
      </c>
      <c r="BB24" s="2">
        <v>0.75658231686600486</v>
      </c>
      <c r="BC24" s="2">
        <v>94.724917419952888</v>
      </c>
      <c r="BD24" s="2">
        <v>13.691503053205182</v>
      </c>
      <c r="BE24" s="2">
        <v>11.865969312777823</v>
      </c>
      <c r="BF24" s="2">
        <v>-1.5009944087958272E-2</v>
      </c>
      <c r="BG24" s="2">
        <v>1.0953202442564145</v>
      </c>
      <c r="BH24" s="2">
        <v>0.11358876607103559</v>
      </c>
      <c r="BI24" s="2">
        <v>0.15922710958171951</v>
      </c>
      <c r="BJ24" s="2">
        <v>0.33366700033366703</v>
      </c>
      <c r="BK24" s="2">
        <v>14.807107005688566</v>
      </c>
      <c r="BL24" s="2">
        <v>5.8011405529136027E-3</v>
      </c>
      <c r="BM24" s="2">
        <v>4.4928413722739965E-2</v>
      </c>
      <c r="BN24" s="2">
        <v>0.36206419185142591</v>
      </c>
      <c r="BO24" s="2">
        <v>1.6835477828385632</v>
      </c>
      <c r="BP24" s="2">
        <v>7.8903625002915784E-2</v>
      </c>
      <c r="BQ24" s="2">
        <v>0.68863189430565319</v>
      </c>
      <c r="BR24" s="2">
        <v>2.0892219473779755E-2</v>
      </c>
      <c r="BS24" s="2">
        <v>0.14097177217744594</v>
      </c>
      <c r="BT24" s="2">
        <v>-3.3468118574501554E-4</v>
      </c>
      <c r="BU24" s="2">
        <v>-1.6632640746115923E-2</v>
      </c>
      <c r="BV24" s="2">
        <v>5.4056082424876757E-2</v>
      </c>
      <c r="BW24" s="2">
        <v>-3.6713511890816856E-5</v>
      </c>
      <c r="BX24" s="2">
        <v>-1.3082991806396061E-3</v>
      </c>
      <c r="BY24" s="2">
        <v>-1.2170224936182384E-3</v>
      </c>
      <c r="BZ24" s="2">
        <v>-6.1358217386586183E-3</v>
      </c>
      <c r="CA24" s="28">
        <v>1.0344691195755025E-2</v>
      </c>
      <c r="CB24" s="2">
        <v>0.49390829532673508</v>
      </c>
      <c r="CC24" s="2">
        <v>0.39248975419188187</v>
      </c>
      <c r="CD24" s="2">
        <v>8.863980495186169E-4</v>
      </c>
      <c r="CE24" s="2">
        <v>0.96956125324919662</v>
      </c>
      <c r="CF24" s="2">
        <v>8.4785900388737265E-3</v>
      </c>
      <c r="CG24" s="2">
        <v>6.7037655690137966E-3</v>
      </c>
      <c r="CH24" s="2">
        <v>-4.695678454543703E-3</v>
      </c>
      <c r="CI24" s="2">
        <v>-1.4908525546823419E-3</v>
      </c>
      <c r="CJ24" s="2">
        <v>-5.050643348515689E-3</v>
      </c>
      <c r="CK24" s="2">
        <v>-4.4319902475930852E-3</v>
      </c>
      <c r="CL24" s="2">
        <v>-3.0526980881590811E-3</v>
      </c>
      <c r="CM24" s="2">
        <v>-2.4948961119173885E-3</v>
      </c>
      <c r="CN24" s="2">
        <v>-2.2819171755341966E-3</v>
      </c>
      <c r="CO24" s="2">
        <v>-1.7951081780869015E-3</v>
      </c>
      <c r="CP24" s="2">
        <v>-6.2169565715665009E-2</v>
      </c>
      <c r="CQ24" s="2">
        <v>-7.1297234417801794E-3</v>
      </c>
      <c r="CR24" s="2">
        <v>1.9168104274487254E-2</v>
      </c>
      <c r="CS24" s="2">
        <v>-3.7829115843300239E-4</v>
      </c>
      <c r="CT24" s="2">
        <v>-5.8011405529136022E-2</v>
      </c>
      <c r="CU24" s="2">
        <v>9.4724917419952882E-5</v>
      </c>
      <c r="CV24" s="28">
        <v>0.22717753214207118</v>
      </c>
      <c r="CW24" s="2">
        <v>-3.133832921066964E-2</v>
      </c>
      <c r="CX24" s="44">
        <v>4.2494368735503487E-4</v>
      </c>
      <c r="CY24" s="42">
        <f>AV24/$P$24</f>
        <v>1.675294117647462E-2</v>
      </c>
      <c r="CZ24" s="42">
        <f t="shared" ref="CZ24:FA24" si="23">AW24/$P$24</f>
        <v>6.0705882352955797E-4</v>
      </c>
      <c r="DA24" s="42">
        <f t="shared" si="23"/>
        <v>0.28941176470595209</v>
      </c>
      <c r="DB24" s="42">
        <f t="shared" si="23"/>
        <v>15.764705882356738</v>
      </c>
      <c r="DC24" s="42">
        <f t="shared" si="23"/>
        <v>2.1670588235299335</v>
      </c>
      <c r="DD24" s="42">
        <f t="shared" si="23"/>
        <v>1.5035294117650679</v>
      </c>
      <c r="DE24" s="42">
        <f t="shared" si="23"/>
        <v>0.17552941176474815</v>
      </c>
      <c r="DF24" s="42">
        <f t="shared" si="23"/>
        <v>21.976470588240588</v>
      </c>
      <c r="DG24" s="42">
        <f t="shared" si="23"/>
        <v>3.1764705882360591</v>
      </c>
      <c r="DH24" s="42">
        <f t="shared" si="23"/>
        <v>2.7529411764712513</v>
      </c>
      <c r="DI24" s="42">
        <f t="shared" si="23"/>
        <v>-3.482352941177309E-3</v>
      </c>
      <c r="DJ24" s="42">
        <f t="shared" si="23"/>
        <v>0.25411764705888473</v>
      </c>
      <c r="DK24" s="42">
        <f t="shared" si="23"/>
        <v>2.6352941176476938E-2</v>
      </c>
      <c r="DL24" s="42">
        <f t="shared" si="23"/>
        <v>3.694117647059713E-2</v>
      </c>
      <c r="DM24" s="42">
        <f t="shared" si="23"/>
        <v>7.7411764705900998E-2</v>
      </c>
      <c r="DN24" s="42">
        <f t="shared" si="23"/>
        <v>3.4352941176478859</v>
      </c>
      <c r="DO24" s="42">
        <f t="shared" si="23"/>
        <v>1.3458823529415005E-3</v>
      </c>
      <c r="DP24" s="42">
        <f t="shared" si="23"/>
        <v>1.0423529411767217E-2</v>
      </c>
      <c r="DQ24" s="42">
        <f t="shared" si="23"/>
        <v>8.4000000000020225E-2</v>
      </c>
      <c r="DR24" s="42">
        <f t="shared" si="23"/>
        <v>0.39058823529421177</v>
      </c>
      <c r="DS24" s="42">
        <f t="shared" si="23"/>
        <v>1.8305882352945585E-2</v>
      </c>
      <c r="DT24" s="42">
        <f t="shared" si="23"/>
        <v>0.15976470588239142</v>
      </c>
      <c r="DU24" s="42">
        <f t="shared" si="23"/>
        <v>4.8470588235305784E-3</v>
      </c>
      <c r="DV24" s="42">
        <f t="shared" si="23"/>
        <v>3.2705882352949051E-2</v>
      </c>
      <c r="DW24" s="42">
        <f t="shared" si="23"/>
        <v>-7.7647058823548107E-5</v>
      </c>
      <c r="DX24" s="42">
        <f t="shared" si="23"/>
        <v>-3.8588235294126937E-3</v>
      </c>
      <c r="DY24" s="42">
        <f t="shared" si="23"/>
        <v>1.2541176470591256E-2</v>
      </c>
      <c r="DZ24" s="42">
        <f t="shared" si="23"/>
        <v>-8.5176470588255808E-6</v>
      </c>
      <c r="EA24" s="42">
        <f t="shared" si="23"/>
        <v>-3.0352941176477899E-4</v>
      </c>
      <c r="EB24" s="42">
        <f t="shared" si="23"/>
        <v>-2.823529411765386E-4</v>
      </c>
      <c r="EC24" s="42">
        <f t="shared" si="23"/>
        <v>-1.4235294117650487E-3</v>
      </c>
      <c r="ED24" s="48">
        <f t="shared" si="23"/>
        <v>2.4000000000005779E-3</v>
      </c>
      <c r="EE24" s="42">
        <f t="shared" si="23"/>
        <v>0.11458823529414525</v>
      </c>
      <c r="EF24" s="42">
        <f t="shared" si="23"/>
        <v>9.1058823529433702E-2</v>
      </c>
      <c r="EG24" s="42">
        <f t="shared" si="23"/>
        <v>2.0564705882357895E-4</v>
      </c>
      <c r="EH24" s="42">
        <f t="shared" si="23"/>
        <v>0.22494117647064243</v>
      </c>
      <c r="EI24" s="42">
        <f t="shared" si="23"/>
        <v>1.9670588235298852E-3</v>
      </c>
      <c r="EJ24" s="42">
        <f t="shared" si="23"/>
        <v>1.5552941176474335E-3</v>
      </c>
      <c r="EK24" s="42">
        <f t="shared" si="23"/>
        <v>-1.0894117647061447E-3</v>
      </c>
      <c r="EL24" s="42">
        <f t="shared" si="23"/>
        <v>-3.4588235294125976E-4</v>
      </c>
      <c r="EM24" s="42">
        <f t="shared" si="23"/>
        <v>-1.1717647058826352E-3</v>
      </c>
      <c r="EN24" s="42">
        <f t="shared" si="23"/>
        <v>-1.0282352941178949E-3</v>
      </c>
      <c r="EO24" s="42">
        <f t="shared" si="23"/>
        <v>-7.0823529411781765E-4</v>
      </c>
      <c r="EP24" s="42">
        <f t="shared" si="23"/>
        <v>-5.7882352941190408E-4</v>
      </c>
      <c r="EQ24" s="42">
        <f t="shared" si="23"/>
        <v>-5.2941176470600981E-4</v>
      </c>
      <c r="ER24" s="42">
        <f t="shared" si="23"/>
        <v>-4.1647058823539442E-4</v>
      </c>
      <c r="ES24" s="42">
        <f t="shared" si="23"/>
        <v>-1.4423529411768179E-2</v>
      </c>
      <c r="ET24" s="42">
        <f t="shared" si="23"/>
        <v>-1.6541176470592218E-3</v>
      </c>
      <c r="EU24" s="42">
        <f t="shared" si="23"/>
        <v>4.4470588235304828E-3</v>
      </c>
      <c r="EV24" s="42">
        <f t="shared" si="23"/>
        <v>-8.7764705882374073E-5</v>
      </c>
      <c r="EW24" s="42">
        <f t="shared" si="23"/>
        <v>-1.3458823529415005E-2</v>
      </c>
      <c r="EX24" s="42">
        <f t="shared" si="23"/>
        <v>2.1976470588240587E-5</v>
      </c>
      <c r="EY24" s="48">
        <f t="shared" si="23"/>
        <v>5.2705882352953877E-2</v>
      </c>
      <c r="EZ24" s="42">
        <f t="shared" si="23"/>
        <v>-7.2705882352958693E-3</v>
      </c>
      <c r="FA24" s="42">
        <f t="shared" si="23"/>
        <v>9.8588235294141388E-5</v>
      </c>
    </row>
    <row r="25" spans="1:158" ht="20" customHeight="1" x14ac:dyDescent="0.2">
      <c r="A25" s="2">
        <v>30</v>
      </c>
      <c r="B25" s="2">
        <v>13</v>
      </c>
      <c r="C25" s="2" t="s">
        <v>50</v>
      </c>
      <c r="D25" s="2" t="s">
        <v>30</v>
      </c>
      <c r="E25" s="2">
        <v>2</v>
      </c>
      <c r="F25" s="3" t="s">
        <v>38</v>
      </c>
      <c r="G25" s="3" t="s">
        <v>39</v>
      </c>
      <c r="H25" s="2" t="s">
        <v>11</v>
      </c>
      <c r="I25" s="2">
        <v>346</v>
      </c>
      <c r="J25" s="2">
        <v>2430236</v>
      </c>
      <c r="K25" s="2">
        <v>1</v>
      </c>
      <c r="L25" s="2">
        <v>9893.82</v>
      </c>
      <c r="M25" s="2">
        <f t="shared" si="1"/>
        <v>9.8938199999999998</v>
      </c>
      <c r="N25" s="7" t="s">
        <v>79</v>
      </c>
      <c r="O25" s="2">
        <v>4.6500000000008868E-2</v>
      </c>
      <c r="P25" s="16">
        <v>4.6999035761726882</v>
      </c>
      <c r="Q25" s="19">
        <v>0.32626427406199021</v>
      </c>
      <c r="R25" s="2">
        <v>13</v>
      </c>
      <c r="S25" s="2" t="s">
        <v>11</v>
      </c>
      <c r="T25" s="2">
        <v>870607</v>
      </c>
      <c r="U25" s="4">
        <v>0.41666666666666669</v>
      </c>
      <c r="V25" s="4">
        <v>0.40347222222222223</v>
      </c>
      <c r="W25" s="5">
        <v>9.0703405210854293E-5</v>
      </c>
      <c r="X25" s="5">
        <v>9.7817397776411502E-5</v>
      </c>
      <c r="Y25" s="5">
        <v>8.7520829589420802E-5</v>
      </c>
      <c r="Z25" s="5">
        <v>8.7520829589420802E-5</v>
      </c>
      <c r="AA25" s="5">
        <v>1.0146508222917128</v>
      </c>
      <c r="AB25" s="5">
        <v>4.4898185579372897E-3</v>
      </c>
      <c r="AC25" s="5">
        <v>8.7520829589420802E-5</v>
      </c>
      <c r="AD25" s="5">
        <v>8.8924907069464995E-5</v>
      </c>
      <c r="AE25" s="5">
        <v>6.5622618692641549E-2</v>
      </c>
      <c r="AF25" s="5">
        <v>0.14361632845611916</v>
      </c>
      <c r="AG25" s="5">
        <v>0.22726622919340952</v>
      </c>
      <c r="AH25" s="5">
        <v>9.5936293973018994E-5</v>
      </c>
      <c r="AI25" s="5">
        <v>9.9773745731939696E-5</v>
      </c>
      <c r="AJ25" s="5">
        <v>1.01809944624428E-4</v>
      </c>
      <c r="AK25" s="5">
        <v>0.89984058779904119</v>
      </c>
      <c r="AL25" s="5">
        <v>1.03930985137437E-4</v>
      </c>
      <c r="AM25" s="5">
        <v>9.7817397776411502E-5</v>
      </c>
      <c r="AN25" s="5">
        <v>4.0450858459051948E-2</v>
      </c>
      <c r="AO25" s="5">
        <v>0.23340233272688771</v>
      </c>
      <c r="AP25" s="5">
        <v>9.9773745731939696E-5</v>
      </c>
      <c r="AQ25" s="5">
        <v>6.0009593652631976E-2</v>
      </c>
      <c r="AR25" s="5">
        <v>1.10859717479933E-4</v>
      </c>
      <c r="AS25" s="5">
        <f t="shared" si="2"/>
        <v>1.3773197010937319</v>
      </c>
      <c r="AT25" s="2">
        <v>2430236</v>
      </c>
      <c r="AU25" s="7" t="s">
        <v>79</v>
      </c>
      <c r="AV25" s="2">
        <v>-2.8199421457030756E-2</v>
      </c>
      <c r="AW25" s="2">
        <v>7.8938165440648812E-4</v>
      </c>
      <c r="AX25" s="2">
        <v>1.7889955548008756</v>
      </c>
      <c r="AY25" s="2">
        <v>61.856795454131976</v>
      </c>
      <c r="AZ25" s="2">
        <v>8.6316508689262594</v>
      </c>
      <c r="BA25" s="2">
        <v>7.3884505681324297</v>
      </c>
      <c r="BB25" s="2">
        <v>0.79948897392513718</v>
      </c>
      <c r="BC25" s="2">
        <v>115.22344251259878</v>
      </c>
      <c r="BD25" s="2">
        <v>13.442734959803191</v>
      </c>
      <c r="BE25" s="2">
        <v>19.20390708543313</v>
      </c>
      <c r="BF25" s="2">
        <v>-1.5565272058719484E-2</v>
      </c>
      <c r="BG25" s="2">
        <v>1.1219124665700406</v>
      </c>
      <c r="BH25" s="2">
        <v>0.10511612299394976</v>
      </c>
      <c r="BI25" s="2">
        <v>0.17182443181703325</v>
      </c>
      <c r="BJ25" s="2">
        <v>0.30524104946320024</v>
      </c>
      <c r="BK25" s="2">
        <v>14.049174130922131</v>
      </c>
      <c r="BL25" s="2">
        <v>4.5887230614666532E-3</v>
      </c>
      <c r="BM25" s="2">
        <v>4.2046449197579903E-2</v>
      </c>
      <c r="BN25" s="2">
        <v>0.52962354277720847</v>
      </c>
      <c r="BO25" s="2">
        <v>1.2836295788684249</v>
      </c>
      <c r="BP25" s="2">
        <v>8.5305776737397684E-2</v>
      </c>
      <c r="BQ25" s="2">
        <v>0.482119141039558</v>
      </c>
      <c r="BR25" s="2">
        <v>2.0416785427671013E-2</v>
      </c>
      <c r="BS25" s="2">
        <v>0.15969564839465444</v>
      </c>
      <c r="BT25" s="2">
        <v>-1.6474930815397896E-4</v>
      </c>
      <c r="BU25" s="2">
        <v>-1.5059906082787032E-2</v>
      </c>
      <c r="BV25" s="2">
        <v>5.6095623328502042E-2</v>
      </c>
      <c r="BW25" s="2">
        <v>1.0612685494581466E-4</v>
      </c>
      <c r="BX25" s="2">
        <v>-1.3038442179057229E-3</v>
      </c>
      <c r="BY25" s="2">
        <v>-6.8628699531626813E-4</v>
      </c>
      <c r="BZ25" s="2">
        <v>-6.9336211897932237E-3</v>
      </c>
      <c r="CA25" s="28">
        <v>1.1825563836819349E-2</v>
      </c>
      <c r="CB25" s="2">
        <v>0.54579525400704687</v>
      </c>
      <c r="CC25" s="2">
        <v>0.42551815173512353</v>
      </c>
      <c r="CD25" s="2">
        <v>8.0656409758819139E-4</v>
      </c>
      <c r="CE25" s="2">
        <v>0.95210949865673722</v>
      </c>
      <c r="CF25" s="2">
        <v>7.4895237633189208E-3</v>
      </c>
      <c r="CG25" s="2">
        <v>7.1357675801662045E-3</v>
      </c>
      <c r="CH25" s="2">
        <v>-4.9728012031753158E-3</v>
      </c>
      <c r="CI25" s="2">
        <v>-1.8799614304687168E-3</v>
      </c>
      <c r="CJ25" s="2">
        <v>-5.538811096219661E-3</v>
      </c>
      <c r="CK25" s="2">
        <v>-4.5078645053174609E-3</v>
      </c>
      <c r="CL25" s="2">
        <v>-3.1332690507811949E-3</v>
      </c>
      <c r="CM25" s="2">
        <v>-2.4560786430317108E-3</v>
      </c>
      <c r="CN25" s="2">
        <v>-2.4358640039944127E-3</v>
      </c>
      <c r="CO25" s="2">
        <v>-1.7889955548008759E-3</v>
      </c>
      <c r="CP25" s="2">
        <v>-6.1452502673386013E-2</v>
      </c>
      <c r="CQ25" s="2">
        <v>-7.2166261363153976E-3</v>
      </c>
      <c r="CR25" s="2">
        <v>1.7788882352822267E-2</v>
      </c>
      <c r="CS25" s="2">
        <v>-4.0024985293850101E-4</v>
      </c>
      <c r="CT25" s="2">
        <v>-5.5185964571823627E-2</v>
      </c>
      <c r="CU25" s="2">
        <v>5.7106355280366933E-5</v>
      </c>
      <c r="CV25" s="28">
        <v>0.23954347259198167</v>
      </c>
      <c r="CW25" s="2">
        <v>-3.2242349264490357E-2</v>
      </c>
      <c r="CX25" s="44">
        <v>4.1541083221647451E-4</v>
      </c>
      <c r="CY25" s="42">
        <f>AV25/$P$25</f>
        <v>-5.9999999999988569E-3</v>
      </c>
      <c r="CZ25" s="42">
        <f t="shared" ref="CZ25:FA25" si="24">AW25/$P$25</f>
        <v>1.679569892472798E-4</v>
      </c>
      <c r="DA25" s="42">
        <f t="shared" si="24"/>
        <v>0.38064516129025</v>
      </c>
      <c r="DB25" s="42">
        <f t="shared" si="24"/>
        <v>13.161290322578136</v>
      </c>
      <c r="DC25" s="42">
        <f t="shared" si="24"/>
        <v>1.8365591397845962</v>
      </c>
      <c r="DD25" s="42">
        <f t="shared" si="24"/>
        <v>1.5720430107523884</v>
      </c>
      <c r="DE25" s="42">
        <f t="shared" si="24"/>
        <v>0.17010752688168801</v>
      </c>
      <c r="DF25" s="42">
        <f t="shared" si="24"/>
        <v>24.516129032253392</v>
      </c>
      <c r="DG25" s="42">
        <f t="shared" si="24"/>
        <v>2.8602150537628956</v>
      </c>
      <c r="DH25" s="42">
        <f t="shared" si="24"/>
        <v>4.0860215053755651</v>
      </c>
      <c r="DI25" s="42">
        <f t="shared" si="24"/>
        <v>-3.3118279569886158E-3</v>
      </c>
      <c r="DJ25" s="42">
        <f t="shared" si="24"/>
        <v>0.23870967741930932</v>
      </c>
      <c r="DK25" s="42">
        <f t="shared" si="24"/>
        <v>2.2365591397845198E-2</v>
      </c>
      <c r="DL25" s="42">
        <f t="shared" si="24"/>
        <v>3.6559139784939264E-2</v>
      </c>
      <c r="DM25" s="42">
        <f t="shared" si="24"/>
        <v>6.4946236559127402E-2</v>
      </c>
      <c r="DN25" s="42">
        <f t="shared" si="24"/>
        <v>2.9892473118273868</v>
      </c>
      <c r="DO25" s="42">
        <f t="shared" si="24"/>
        <v>9.7634408602131927E-4</v>
      </c>
      <c r="DP25" s="42">
        <f t="shared" si="24"/>
        <v>8.9462365591380794E-3</v>
      </c>
      <c r="DQ25" s="42">
        <f t="shared" si="24"/>
        <v>0.11268817204298928</v>
      </c>
      <c r="DR25" s="42">
        <f t="shared" si="24"/>
        <v>0.27311827956984042</v>
      </c>
      <c r="DS25" s="42">
        <f t="shared" si="24"/>
        <v>1.8150537634405141E-2</v>
      </c>
      <c r="DT25" s="42">
        <f t="shared" si="24"/>
        <v>0.10258064516127076</v>
      </c>
      <c r="DU25" s="42">
        <f t="shared" si="24"/>
        <v>4.3440860215045486E-3</v>
      </c>
      <c r="DV25" s="42">
        <f t="shared" si="24"/>
        <v>3.3978494623649436E-2</v>
      </c>
      <c r="DW25" s="42">
        <f t="shared" si="24"/>
        <v>-3.5053763440853536E-5</v>
      </c>
      <c r="DX25" s="42">
        <f t="shared" si="24"/>
        <v>-3.2043010752682063E-3</v>
      </c>
      <c r="DY25" s="42">
        <f t="shared" si="24"/>
        <v>1.1935483870965468E-2</v>
      </c>
      <c r="DZ25" s="42">
        <f t="shared" si="24"/>
        <v>2.2580645161286015E-5</v>
      </c>
      <c r="EA25" s="42">
        <f t="shared" si="24"/>
        <v>-2.7741935483865677E-4</v>
      </c>
      <c r="EB25" s="42">
        <f t="shared" si="24"/>
        <v>-1.4602150537631624E-4</v>
      </c>
      <c r="EC25" s="42">
        <f t="shared" si="24"/>
        <v>-1.4752688172040196E-3</v>
      </c>
      <c r="ED25" s="48">
        <f t="shared" si="24"/>
        <v>2.5161290322575848E-3</v>
      </c>
      <c r="EE25" s="42">
        <f t="shared" si="24"/>
        <v>0.11612903225804239</v>
      </c>
      <c r="EF25" s="42">
        <f t="shared" si="24"/>
        <v>9.053763440858488E-2</v>
      </c>
      <c r="EG25" s="42">
        <f t="shared" si="24"/>
        <v>1.7161290322577374E-4</v>
      </c>
      <c r="EH25" s="42">
        <f t="shared" si="24"/>
        <v>0.20258064516125168</v>
      </c>
      <c r="EI25" s="42">
        <f t="shared" si="24"/>
        <v>1.5935483870964705E-3</v>
      </c>
      <c r="EJ25" s="42">
        <f t="shared" si="24"/>
        <v>1.5182795698921836E-3</v>
      </c>
      <c r="EK25" s="42">
        <f t="shared" si="24"/>
        <v>-1.0580645161288305E-3</v>
      </c>
      <c r="EL25" s="42">
        <f t="shared" si="24"/>
        <v>-3.9999999999992369E-4</v>
      </c>
      <c r="EM25" s="42">
        <f t="shared" si="24"/>
        <v>-1.1784946236556894E-3</v>
      </c>
      <c r="EN25" s="42">
        <f t="shared" si="24"/>
        <v>-9.5913978494605371E-4</v>
      </c>
      <c r="EO25" s="42">
        <f t="shared" si="24"/>
        <v>-6.6666666666653958E-4</v>
      </c>
      <c r="EP25" s="42">
        <f t="shared" si="24"/>
        <v>-5.2258064516119067E-4</v>
      </c>
      <c r="EQ25" s="42">
        <f t="shared" si="24"/>
        <v>-5.1827956989237436E-4</v>
      </c>
      <c r="ER25" s="42">
        <f t="shared" si="24"/>
        <v>-3.8064516129025002E-4</v>
      </c>
      <c r="ES25" s="42">
        <f t="shared" si="24"/>
        <v>-1.3075268817201809E-2</v>
      </c>
      <c r="ET25" s="42">
        <f t="shared" si="24"/>
        <v>-1.5354838709674492E-3</v>
      </c>
      <c r="EU25" s="42">
        <f t="shared" si="24"/>
        <v>3.7849462365584182E-3</v>
      </c>
      <c r="EV25" s="42">
        <f t="shared" si="24"/>
        <v>-8.5161290322564404E-5</v>
      </c>
      <c r="EW25" s="42">
        <f t="shared" si="24"/>
        <v>-1.174193548386873E-2</v>
      </c>
      <c r="EX25" s="42">
        <f t="shared" si="24"/>
        <v>1.2150537634406284E-5</v>
      </c>
      <c r="EY25" s="48">
        <f t="shared" si="24"/>
        <v>5.0967741935474153E-2</v>
      </c>
      <c r="EZ25" s="42">
        <f t="shared" si="24"/>
        <v>-6.8602150537621321E-3</v>
      </c>
      <c r="FA25" s="42">
        <f t="shared" si="24"/>
        <v>8.8387096774176691E-5</v>
      </c>
    </row>
    <row r="26" spans="1:158" ht="20" customHeight="1" x14ac:dyDescent="0.2">
      <c r="A26" s="2">
        <v>31</v>
      </c>
      <c r="B26" s="2">
        <v>13</v>
      </c>
      <c r="C26" s="2" t="s">
        <v>50</v>
      </c>
      <c r="D26" s="2" t="s">
        <v>30</v>
      </c>
      <c r="E26" s="2">
        <v>2</v>
      </c>
      <c r="F26" s="3" t="s">
        <v>38</v>
      </c>
      <c r="G26" s="3" t="s">
        <v>39</v>
      </c>
      <c r="H26" s="2" t="s">
        <v>10</v>
      </c>
      <c r="I26" s="2">
        <v>345</v>
      </c>
      <c r="J26" s="2">
        <v>2430235</v>
      </c>
      <c r="K26" s="2">
        <v>1</v>
      </c>
      <c r="L26" s="2">
        <v>9902.99</v>
      </c>
      <c r="M26" s="2">
        <f t="shared" si="1"/>
        <v>9.9029899999999991</v>
      </c>
      <c r="N26" s="7" t="s">
        <v>80</v>
      </c>
      <c r="O26" s="2">
        <v>6.0999999999992838E-2</v>
      </c>
      <c r="P26" s="16">
        <v>6.1597557909270675</v>
      </c>
      <c r="Q26" s="19">
        <v>0.21407675863552325</v>
      </c>
      <c r="R26" s="2">
        <v>13</v>
      </c>
      <c r="S26" s="2" t="s">
        <v>10</v>
      </c>
      <c r="T26" s="2">
        <v>870662</v>
      </c>
      <c r="U26" s="4">
        <v>0.41666666666666669</v>
      </c>
      <c r="V26" s="4">
        <v>0.40347222222222223</v>
      </c>
      <c r="W26" s="5" t="s">
        <v>53</v>
      </c>
      <c r="X26" s="5" t="s">
        <v>53</v>
      </c>
      <c r="Y26" s="5" t="s">
        <v>53</v>
      </c>
      <c r="Z26" s="5" t="s">
        <v>53</v>
      </c>
      <c r="AA26" s="5" t="s">
        <v>53</v>
      </c>
      <c r="AB26" s="5" t="s">
        <v>53</v>
      </c>
      <c r="AC26" s="5" t="s">
        <v>53</v>
      </c>
      <c r="AD26" s="5" t="s">
        <v>53</v>
      </c>
      <c r="AE26" s="5" t="s">
        <v>53</v>
      </c>
      <c r="AF26" s="5" t="s">
        <v>53</v>
      </c>
      <c r="AG26" s="5" t="s">
        <v>53</v>
      </c>
      <c r="AH26" s="5" t="s">
        <v>53</v>
      </c>
      <c r="AI26" s="5" t="s">
        <v>53</v>
      </c>
      <c r="AJ26" s="5" t="s">
        <v>53</v>
      </c>
      <c r="AK26" s="5" t="s">
        <v>53</v>
      </c>
      <c r="AL26" s="5" t="s">
        <v>53</v>
      </c>
      <c r="AM26" s="5" t="s">
        <v>53</v>
      </c>
      <c r="AN26" s="5" t="s">
        <v>53</v>
      </c>
      <c r="AO26" s="5" t="s">
        <v>53</v>
      </c>
      <c r="AP26" s="5" t="s">
        <v>53</v>
      </c>
      <c r="AQ26" s="5" t="s">
        <v>53</v>
      </c>
      <c r="AR26" s="5" t="s">
        <v>53</v>
      </c>
      <c r="AS26" s="5"/>
      <c r="AT26" s="2">
        <v>2430235</v>
      </c>
      <c r="AU26" s="7" t="s">
        <v>80</v>
      </c>
      <c r="AV26" s="2">
        <v>-1.0067666432057389E-2</v>
      </c>
      <c r="AW26" s="2">
        <v>1.8378287769653411E-3</v>
      </c>
      <c r="AX26" s="2">
        <v>1.6762614119573991</v>
      </c>
      <c r="AY26" s="2">
        <v>92.093398054526972</v>
      </c>
      <c r="AZ26" s="2">
        <v>22.922369910501779</v>
      </c>
      <c r="BA26" s="2">
        <v>45.03690299596385</v>
      </c>
      <c r="BB26" s="2">
        <v>2.8173309273259894</v>
      </c>
      <c r="BC26" s="2">
        <v>208.01798244772542</v>
      </c>
      <c r="BD26" s="2">
        <v>32.01053419219852</v>
      </c>
      <c r="BE26" s="2">
        <v>50.287842358721967</v>
      </c>
      <c r="BF26" s="2">
        <v>-8.7751275119938542E-3</v>
      </c>
      <c r="BG26" s="2">
        <v>4.887412791490247</v>
      </c>
      <c r="BH26" s="2">
        <v>0.20296900229122719</v>
      </c>
      <c r="BI26" s="2">
        <v>0.45743760217873597</v>
      </c>
      <c r="BJ26" s="2">
        <v>1.1612654359945835</v>
      </c>
      <c r="BK26" s="2">
        <v>67.353395287685842</v>
      </c>
      <c r="BL26" s="2">
        <v>2.3427267926151601E-2</v>
      </c>
      <c r="BM26" s="2">
        <v>0.14642042453844747</v>
      </c>
      <c r="BN26" s="2">
        <v>1.464204245384475</v>
      </c>
      <c r="BO26" s="2">
        <v>4.2714372123974682</v>
      </c>
      <c r="BP26" s="2">
        <v>0.12925389200635365</v>
      </c>
      <c r="BQ26" s="2">
        <v>0.42007514902064935</v>
      </c>
      <c r="BR26" s="2">
        <v>7.4220008300523388E-2</v>
      </c>
      <c r="BS26" s="2">
        <v>0.55942700133999934</v>
      </c>
      <c r="BT26" s="2">
        <v>1.3228328010025256E-2</v>
      </c>
      <c r="BU26" s="2">
        <v>-7.4018049094263464E-3</v>
      </c>
      <c r="BV26" s="2">
        <v>0.15247920072624532</v>
      </c>
      <c r="BW26" s="2">
        <v>-1.0198939916126343E-4</v>
      </c>
      <c r="BX26" s="2">
        <v>-9.8253153845454769E-4</v>
      </c>
      <c r="BY26" s="2">
        <v>2.5749798798140764E-3</v>
      </c>
      <c r="BZ26" s="2">
        <v>-5.3115271246360956E-3</v>
      </c>
      <c r="CA26" s="28">
        <v>2.1003757451032466E-2</v>
      </c>
      <c r="CB26" s="2">
        <v>1.3127348406895292</v>
      </c>
      <c r="CC26" s="2">
        <v>1.0299919519256306</v>
      </c>
      <c r="CD26" s="2">
        <v>4.0088902442595624E-3</v>
      </c>
      <c r="CE26" s="2">
        <v>4.6349637836653379</v>
      </c>
      <c r="CF26" s="2">
        <v>5.4226046880790559E-2</v>
      </c>
      <c r="CG26" s="2">
        <v>4.9480005533682259E-2</v>
      </c>
      <c r="CH26" s="2">
        <v>-1.0198939916126343E-3</v>
      </c>
      <c r="CI26" s="2">
        <v>1.2420491184985546E-2</v>
      </c>
      <c r="CJ26" s="2">
        <v>-3.5443840698617291E-3</v>
      </c>
      <c r="CK26" s="2">
        <v>-2.7062533638830297E-3</v>
      </c>
      <c r="CL26" s="2">
        <v>-8.8761071151238161E-4</v>
      </c>
      <c r="CM26" s="2">
        <v>-2.1104737054162431E-3</v>
      </c>
      <c r="CN26" s="2">
        <v>-9.9565888686144297E-4</v>
      </c>
      <c r="CO26" s="2">
        <v>-1.6863593722703952E-3</v>
      </c>
      <c r="CP26" s="2">
        <v>-3.6352657126786959E-2</v>
      </c>
      <c r="CQ26" s="2">
        <v>-6.7353395287685844E-3</v>
      </c>
      <c r="CR26" s="2">
        <v>4.7561393074212942E-2</v>
      </c>
      <c r="CS26" s="2">
        <v>1.7368491738353772E-5</v>
      </c>
      <c r="CT26" s="2">
        <v>-6.0991680290498125E-2</v>
      </c>
      <c r="CU26" s="2">
        <v>7.6744498378772483E-4</v>
      </c>
      <c r="CV26" s="28">
        <v>0.49580985136812222</v>
      </c>
      <c r="CW26" s="2">
        <v>-2.8678207288909713E-2</v>
      </c>
      <c r="CX26" s="44">
        <v>3.1606615779678666E-3</v>
      </c>
      <c r="CY26" s="42">
        <f>AV26/$P$26</f>
        <v>-1.6344262295083887E-3</v>
      </c>
      <c r="CZ26" s="42">
        <f t="shared" ref="CZ26:FA26" si="25">AW26/$P$26</f>
        <v>2.9836065573774E-4</v>
      </c>
      <c r="DA26" s="42">
        <f t="shared" si="25"/>
        <v>0.27213114754101558</v>
      </c>
      <c r="DB26" s="42">
        <f t="shared" si="25"/>
        <v>14.950819672132903</v>
      </c>
      <c r="DC26" s="42">
        <f t="shared" si="25"/>
        <v>3.721311475410273</v>
      </c>
      <c r="DD26" s="42">
        <f t="shared" si="25"/>
        <v>7.3114754098369241</v>
      </c>
      <c r="DE26" s="42">
        <f t="shared" si="25"/>
        <v>0.45737704918038158</v>
      </c>
      <c r="DF26" s="42">
        <f t="shared" si="25"/>
        <v>33.77049180328266</v>
      </c>
      <c r="DG26" s="42">
        <f t="shared" si="25"/>
        <v>5.1967213114760202</v>
      </c>
      <c r="DH26" s="42">
        <f t="shared" si="25"/>
        <v>8.1639344262304672</v>
      </c>
      <c r="DI26" s="42">
        <f t="shared" si="25"/>
        <v>-1.4245901639345936E-3</v>
      </c>
      <c r="DJ26" s="42">
        <f t="shared" si="25"/>
        <v>0.79344262295091283</v>
      </c>
      <c r="DK26" s="42">
        <f t="shared" si="25"/>
        <v>3.2950819672135014E-2</v>
      </c>
      <c r="DL26" s="42">
        <f t="shared" si="25"/>
        <v>7.4262295081975932E-2</v>
      </c>
      <c r="DM26" s="42">
        <f t="shared" si="25"/>
        <v>0.18852459016395656</v>
      </c>
      <c r="DN26" s="42">
        <f t="shared" si="25"/>
        <v>10.93442622950948</v>
      </c>
      <c r="DO26" s="42">
        <f t="shared" si="25"/>
        <v>3.8032786885250375E-3</v>
      </c>
      <c r="DP26" s="42">
        <f t="shared" si="25"/>
        <v>2.3770491803281477E-2</v>
      </c>
      <c r="DQ26" s="42">
        <f t="shared" si="25"/>
        <v>0.23770491803281482</v>
      </c>
      <c r="DR26" s="42">
        <f t="shared" si="25"/>
        <v>0.69344262295090109</v>
      </c>
      <c r="DS26" s="42">
        <f t="shared" si="25"/>
        <v>2.0983606557379512E-2</v>
      </c>
      <c r="DT26" s="42">
        <f t="shared" si="25"/>
        <v>6.8196721311483424E-2</v>
      </c>
      <c r="DU26" s="42">
        <f t="shared" si="25"/>
        <v>1.2049180327870269E-2</v>
      </c>
      <c r="DV26" s="42">
        <f t="shared" si="25"/>
        <v>9.0819672131158199E-2</v>
      </c>
      <c r="DW26" s="42">
        <f t="shared" si="25"/>
        <v>2.1475409836068096E-3</v>
      </c>
      <c r="DX26" s="42">
        <f t="shared" si="25"/>
        <v>-1.2016393442624363E-3</v>
      </c>
      <c r="DY26" s="42">
        <f t="shared" si="25"/>
        <v>2.4754098360658647E-2</v>
      </c>
      <c r="DZ26" s="42">
        <f t="shared" si="25"/>
        <v>-1.6557377049182272E-5</v>
      </c>
      <c r="EA26" s="42">
        <f t="shared" si="25"/>
        <v>-1.5950819672133022E-4</v>
      </c>
      <c r="EB26" s="42">
        <f t="shared" si="25"/>
        <v>4.1803278688529497E-4</v>
      </c>
      <c r="EC26" s="42">
        <f t="shared" si="25"/>
        <v>-8.6229508196731446E-4</v>
      </c>
      <c r="ED26" s="48">
        <f t="shared" si="25"/>
        <v>3.4098360655741709E-3</v>
      </c>
      <c r="EE26" s="42">
        <f t="shared" si="25"/>
        <v>0.21311475409838568</v>
      </c>
      <c r="EF26" s="42">
        <f t="shared" si="25"/>
        <v>0.16721311475411801</v>
      </c>
      <c r="EG26" s="42">
        <f t="shared" si="25"/>
        <v>6.5081967213122401E-4</v>
      </c>
      <c r="EH26" s="42">
        <f t="shared" si="25"/>
        <v>0.75245901639353097</v>
      </c>
      <c r="EI26" s="42">
        <f t="shared" si="25"/>
        <v>8.8032786885256249E-3</v>
      </c>
      <c r="EJ26" s="42">
        <f t="shared" si="25"/>
        <v>8.0327868852468464E-3</v>
      </c>
      <c r="EK26" s="42">
        <f t="shared" si="25"/>
        <v>-1.6557377049182274E-4</v>
      </c>
      <c r="EL26" s="42">
        <f t="shared" si="25"/>
        <v>2.0163934426231877E-3</v>
      </c>
      <c r="EM26" s="42">
        <f t="shared" si="25"/>
        <v>-5.7540983606564134E-4</v>
      </c>
      <c r="EN26" s="42">
        <f t="shared" si="25"/>
        <v>-4.3934426229513362E-4</v>
      </c>
      <c r="EO26" s="42">
        <f t="shared" si="25"/>
        <v>-1.4409836065575461E-4</v>
      </c>
      <c r="EP26" s="42">
        <f t="shared" si="25"/>
        <v>-3.4262295081971235E-4</v>
      </c>
      <c r="EQ26" s="42">
        <f t="shared" si="25"/>
        <v>-1.6163934426231407E-4</v>
      </c>
      <c r="ER26" s="42">
        <f t="shared" si="25"/>
        <v>-2.7377049180331086E-4</v>
      </c>
      <c r="ES26" s="42">
        <f t="shared" si="25"/>
        <v>-5.9016393442629872E-3</v>
      </c>
      <c r="ET26" s="42">
        <f t="shared" si="25"/>
        <v>-1.093442622950948E-3</v>
      </c>
      <c r="EU26" s="42">
        <f t="shared" si="25"/>
        <v>7.7213114754107427E-3</v>
      </c>
      <c r="EV26" s="42">
        <f t="shared" si="25"/>
        <v>2.8196721311478722E-6</v>
      </c>
      <c r="EW26" s="42">
        <f t="shared" si="25"/>
        <v>-9.9016393442634583E-3</v>
      </c>
      <c r="EX26" s="42">
        <f t="shared" si="25"/>
        <v>1.2459016393444086E-4</v>
      </c>
      <c r="EY26" s="48">
        <f t="shared" si="25"/>
        <v>8.0491803278697982E-2</v>
      </c>
      <c r="EZ26" s="42">
        <f t="shared" si="25"/>
        <v>-4.6557377049185793E-3</v>
      </c>
      <c r="FA26" s="42">
        <f t="shared" si="25"/>
        <v>5.1311475409842092E-4</v>
      </c>
    </row>
    <row r="27" spans="1:158" ht="20" customHeight="1" x14ac:dyDescent="0.2">
      <c r="A27" s="2">
        <v>32</v>
      </c>
      <c r="B27" s="2">
        <v>14</v>
      </c>
      <c r="C27" s="2" t="s">
        <v>49</v>
      </c>
      <c r="D27" s="2" t="s">
        <v>31</v>
      </c>
      <c r="E27" s="2">
        <v>2</v>
      </c>
      <c r="F27" s="3" t="s">
        <v>38</v>
      </c>
      <c r="G27" s="3" t="s">
        <v>39</v>
      </c>
      <c r="H27" s="2" t="s">
        <v>11</v>
      </c>
      <c r="I27" s="2">
        <v>388</v>
      </c>
      <c r="J27" s="2">
        <v>2430238</v>
      </c>
      <c r="K27" s="2">
        <v>1</v>
      </c>
      <c r="L27" s="2">
        <v>10048.43</v>
      </c>
      <c r="M27" s="2">
        <f t="shared" si="1"/>
        <v>10.04843</v>
      </c>
      <c r="N27" s="7" t="s">
        <v>81</v>
      </c>
      <c r="O27" s="2">
        <v>5.3499999999999659E-2</v>
      </c>
      <c r="P27" s="16">
        <v>5.3242148275899481</v>
      </c>
      <c r="Q27" s="19">
        <v>0</v>
      </c>
      <c r="R27" s="2">
        <v>14</v>
      </c>
      <c r="S27" s="2" t="s">
        <v>11</v>
      </c>
      <c r="T27" s="2">
        <v>870661</v>
      </c>
      <c r="U27" s="4">
        <v>0.5</v>
      </c>
      <c r="V27" s="4">
        <v>0.51597222222222228</v>
      </c>
      <c r="W27" s="5">
        <v>9.0703405210854293E-5</v>
      </c>
      <c r="X27" s="5">
        <v>9.7817397776411502E-5</v>
      </c>
      <c r="Y27" s="5">
        <v>8.7520829589420802E-5</v>
      </c>
      <c r="Z27" s="5">
        <v>8.7520829589420802E-5</v>
      </c>
      <c r="AA27" s="5">
        <v>0.51383975818302252</v>
      </c>
      <c r="AB27" s="5">
        <v>4.4898185579372897E-3</v>
      </c>
      <c r="AC27" s="5">
        <v>8.7520829589420802E-5</v>
      </c>
      <c r="AD27" s="5">
        <v>4.2808096216809997E-2</v>
      </c>
      <c r="AE27" s="5">
        <v>5.0651209211785279E-2</v>
      </c>
      <c r="AF27" s="5">
        <v>9.5281732483775292E-2</v>
      </c>
      <c r="AG27" s="5">
        <v>0.14270734835450183</v>
      </c>
      <c r="AH27" s="5">
        <v>9.5936293973018994E-5</v>
      </c>
      <c r="AI27" s="5">
        <v>9.9773745731939696E-5</v>
      </c>
      <c r="AJ27" s="5">
        <v>1.01809944624428E-4</v>
      </c>
      <c r="AK27" s="5">
        <v>0.70312930660352213</v>
      </c>
      <c r="AL27" s="5">
        <v>1.03930985137437E-4</v>
      </c>
      <c r="AM27" s="5">
        <v>9.7817397776411502E-5</v>
      </c>
      <c r="AN27" s="5">
        <v>1.084497236216736E-4</v>
      </c>
      <c r="AO27" s="5">
        <v>2.5692971093390249E-2</v>
      </c>
      <c r="AP27" s="5">
        <v>9.9773745731939696E-5</v>
      </c>
      <c r="AQ27" s="5">
        <v>1.084497236216736E-4</v>
      </c>
      <c r="AR27" s="5">
        <v>1.10859717479933E-4</v>
      </c>
      <c r="AS27" s="5">
        <f t="shared" si="2"/>
        <v>0.82432090962793092</v>
      </c>
      <c r="AT27" s="2">
        <v>2430238</v>
      </c>
      <c r="AU27" s="7" t="s">
        <v>81</v>
      </c>
      <c r="AV27" s="2">
        <v>-4.2593718620719853E-2</v>
      </c>
      <c r="AW27" s="2">
        <v>2.378481016437394E-3</v>
      </c>
      <c r="AX27" s="2">
        <v>1.3534452645836215</v>
      </c>
      <c r="AY27" s="2">
        <v>22.988665891089454</v>
      </c>
      <c r="AZ27" s="2">
        <v>2.9656374179847003</v>
      </c>
      <c r="BA27" s="2">
        <v>6.2895397589474182</v>
      </c>
      <c r="BB27" s="2">
        <v>0.7881828305516384</v>
      </c>
      <c r="BC27" s="2">
        <v>52.545522036775893</v>
      </c>
      <c r="BD27" s="2">
        <v>6.7871299297502201</v>
      </c>
      <c r="BE27" s="2">
        <v>8.6182617583045307</v>
      </c>
      <c r="BF27" s="2">
        <v>-1.5624331363207985E-2</v>
      </c>
      <c r="BG27" s="2">
        <v>0.92253217666839493</v>
      </c>
      <c r="BH27" s="2">
        <v>0.14032042816639018</v>
      </c>
      <c r="BI27" s="2">
        <v>0.25178062642621779</v>
      </c>
      <c r="BJ27" s="2">
        <v>0.21097823242038807</v>
      </c>
      <c r="BK27" s="2">
        <v>10.051321450216602</v>
      </c>
      <c r="BL27" s="2">
        <v>6.1303109042905217E-3</v>
      </c>
      <c r="BM27" s="2">
        <v>7.9614427328448326E-2</v>
      </c>
      <c r="BN27" s="2">
        <v>0.2020216093459376</v>
      </c>
      <c r="BO27" s="2">
        <v>0.57123351608161677</v>
      </c>
      <c r="BP27" s="2">
        <v>3.174625289721877</v>
      </c>
      <c r="BQ27" s="2">
        <v>0.27466977428314671</v>
      </c>
      <c r="BR27" s="2">
        <v>1.6818547773134709E-2</v>
      </c>
      <c r="BS27" s="2">
        <v>8.1604788011659532E-2</v>
      </c>
      <c r="BT27" s="2">
        <v>-1.2937344440872853E-3</v>
      </c>
      <c r="BU27" s="2">
        <v>-1.7117101875616388E-2</v>
      </c>
      <c r="BV27" s="2">
        <v>2.2690111788607775E-2</v>
      </c>
      <c r="BW27" s="2">
        <v>1.3833006748317897E-4</v>
      </c>
      <c r="BX27" s="2">
        <v>-1.3833006748317897E-3</v>
      </c>
      <c r="BY27" s="2">
        <v>-1.7913246148900872E-3</v>
      </c>
      <c r="BZ27" s="2">
        <v>-5.3142630241739264E-3</v>
      </c>
      <c r="CA27" s="28">
        <v>4.3290344859843776E-3</v>
      </c>
      <c r="CB27" s="2">
        <v>0.18012764183061433</v>
      </c>
      <c r="CC27" s="2">
        <v>0.13932524782478456</v>
      </c>
      <c r="CD27" s="2">
        <v>5.3739738446702625E-4</v>
      </c>
      <c r="CE27" s="2">
        <v>0.43887453064807141</v>
      </c>
      <c r="CF27" s="2">
        <v>3.5826492297801743E-3</v>
      </c>
      <c r="CG27" s="2">
        <v>1.7415655978098073E-3</v>
      </c>
      <c r="CH27" s="2">
        <v>-5.0057571182761879E-3</v>
      </c>
      <c r="CI27" s="2">
        <v>-3.1248662726415964E-3</v>
      </c>
      <c r="CJ27" s="2">
        <v>-5.3043112207578694E-3</v>
      </c>
      <c r="CK27" s="2">
        <v>-4.886335477283516E-3</v>
      </c>
      <c r="CL27" s="2">
        <v>-3.2243843068021569E-3</v>
      </c>
      <c r="CM27" s="2">
        <v>-2.5775170847585145E-3</v>
      </c>
      <c r="CN27" s="2">
        <v>-2.4680472471818979E-3</v>
      </c>
      <c r="CO27" s="2">
        <v>-1.9007944524667038E-3</v>
      </c>
      <c r="CP27" s="2">
        <v>-6.4985276306845946E-2</v>
      </c>
      <c r="CQ27" s="2">
        <v>-7.2449128868887977E-3</v>
      </c>
      <c r="CR27" s="2">
        <v>4.8365764602032353E-3</v>
      </c>
      <c r="CS27" s="2">
        <v>-2.3486256061892258E-4</v>
      </c>
      <c r="CT27" s="2">
        <v>-5.4535882719987105E-2</v>
      </c>
      <c r="CU27" s="2">
        <v>-1.7316137943937512E-4</v>
      </c>
      <c r="CV27" s="28">
        <v>0.11345055894303886</v>
      </c>
      <c r="CW27" s="2">
        <v>-3.2243843068021576E-2</v>
      </c>
      <c r="CX27" s="44">
        <v>4.2494200586559299E-4</v>
      </c>
      <c r="CY27" s="42">
        <f>AV27/$P$27</f>
        <v>-8.0000000000000505E-3</v>
      </c>
      <c r="CZ27" s="42">
        <f t="shared" ref="CZ27:FA27" si="26">AW27/$P$27</f>
        <v>4.4672897196261968E-4</v>
      </c>
      <c r="DA27" s="42">
        <f t="shared" si="26"/>
        <v>0.25420560747663712</v>
      </c>
      <c r="DB27" s="42">
        <f t="shared" si="26"/>
        <v>4.3177570093458213</v>
      </c>
      <c r="DC27" s="42">
        <f t="shared" si="26"/>
        <v>0.55700934579439609</v>
      </c>
      <c r="DD27" s="42">
        <f t="shared" si="26"/>
        <v>1.1813084112149608</v>
      </c>
      <c r="DE27" s="42">
        <f t="shared" si="26"/>
        <v>0.14803738317757104</v>
      </c>
      <c r="DF27" s="42">
        <f t="shared" si="26"/>
        <v>9.8691588785047344</v>
      </c>
      <c r="DG27" s="42">
        <f t="shared" si="26"/>
        <v>1.2747663551401951</v>
      </c>
      <c r="DH27" s="42">
        <f t="shared" si="26"/>
        <v>1.6186915887850568</v>
      </c>
      <c r="DI27" s="42">
        <f t="shared" si="26"/>
        <v>-2.9345794392523551E-3</v>
      </c>
      <c r="DJ27" s="42">
        <f t="shared" si="26"/>
        <v>0.17327102803738426</v>
      </c>
      <c r="DK27" s="42">
        <f t="shared" si="26"/>
        <v>2.6355140186916055E-2</v>
      </c>
      <c r="DL27" s="42">
        <f t="shared" si="26"/>
        <v>4.7289719626168514E-2</v>
      </c>
      <c r="DM27" s="42">
        <f t="shared" si="26"/>
        <v>3.9626168224299319E-2</v>
      </c>
      <c r="DN27" s="42">
        <f t="shared" si="26"/>
        <v>1.8878504672897316</v>
      </c>
      <c r="DO27" s="42">
        <f t="shared" si="26"/>
        <v>1.151401869158886E-3</v>
      </c>
      <c r="DP27" s="42">
        <f t="shared" si="26"/>
        <v>1.4953271028037477E-2</v>
      </c>
      <c r="DQ27" s="42">
        <f t="shared" si="26"/>
        <v>3.7943925233645093E-2</v>
      </c>
      <c r="DR27" s="42">
        <f t="shared" si="26"/>
        <v>0.10728971962616891</v>
      </c>
      <c r="DS27" s="42">
        <f t="shared" si="26"/>
        <v>0.59626168224299447</v>
      </c>
      <c r="DT27" s="42">
        <f t="shared" si="26"/>
        <v>5.1588785046729292E-2</v>
      </c>
      <c r="DU27" s="42">
        <f t="shared" si="26"/>
        <v>3.1588785046729171E-3</v>
      </c>
      <c r="DV27" s="42">
        <f t="shared" si="26"/>
        <v>1.5327102803738415E-2</v>
      </c>
      <c r="DW27" s="42">
        <f t="shared" si="26"/>
        <v>-2.4299065420560901E-4</v>
      </c>
      <c r="DX27" s="42">
        <f t="shared" si="26"/>
        <v>-3.2149532710280572E-3</v>
      </c>
      <c r="DY27" s="42">
        <f t="shared" si="26"/>
        <v>4.2616822429906815E-3</v>
      </c>
      <c r="DZ27" s="42">
        <f t="shared" si="26"/>
        <v>2.5981308411215119E-5</v>
      </c>
      <c r="EA27" s="42">
        <f t="shared" si="26"/>
        <v>-2.5981308411215118E-4</v>
      </c>
      <c r="EB27" s="42">
        <f t="shared" si="26"/>
        <v>-3.3644859813084324E-4</v>
      </c>
      <c r="EC27" s="42">
        <f t="shared" si="26"/>
        <v>-9.9813084112150173E-4</v>
      </c>
      <c r="ED27" s="48">
        <f t="shared" si="26"/>
        <v>8.1308411214953786E-4</v>
      </c>
      <c r="EE27" s="42">
        <f t="shared" si="26"/>
        <v>3.3831775700934791E-2</v>
      </c>
      <c r="EF27" s="42">
        <f t="shared" si="26"/>
        <v>2.6168224299065585E-2</v>
      </c>
      <c r="EG27" s="42">
        <f t="shared" si="26"/>
        <v>1.0093457943925299E-4</v>
      </c>
      <c r="EH27" s="42">
        <f t="shared" si="26"/>
        <v>8.2429906542056605E-2</v>
      </c>
      <c r="EI27" s="42">
        <f t="shared" si="26"/>
        <v>6.7289719626168647E-4</v>
      </c>
      <c r="EJ27" s="42">
        <f t="shared" si="26"/>
        <v>3.2710280373831989E-4</v>
      </c>
      <c r="EK27" s="42">
        <f t="shared" si="26"/>
        <v>-9.4018691588785631E-4</v>
      </c>
      <c r="EL27" s="42">
        <f t="shared" si="26"/>
        <v>-5.8691588785047091E-4</v>
      </c>
      <c r="EM27" s="42">
        <f t="shared" si="26"/>
        <v>-9.9626168224299693E-4</v>
      </c>
      <c r="EN27" s="42">
        <f t="shared" si="26"/>
        <v>-9.1775700934580023E-4</v>
      </c>
      <c r="EO27" s="42">
        <f t="shared" si="26"/>
        <v>-6.0560747663551782E-4</v>
      </c>
      <c r="EP27" s="42">
        <f t="shared" si="26"/>
        <v>-4.8411214953271334E-4</v>
      </c>
      <c r="EQ27" s="42">
        <f t="shared" si="26"/>
        <v>-4.6355140186916179E-4</v>
      </c>
      <c r="ER27" s="42">
        <f t="shared" si="26"/>
        <v>-3.5700934579439478E-4</v>
      </c>
      <c r="ES27" s="42">
        <f t="shared" si="26"/>
        <v>-1.2205607476635591E-2</v>
      </c>
      <c r="ET27" s="42">
        <f t="shared" si="26"/>
        <v>-1.3607476635514105E-3</v>
      </c>
      <c r="EU27" s="42">
        <f t="shared" si="26"/>
        <v>9.0841121495327667E-4</v>
      </c>
      <c r="EV27" s="42">
        <f t="shared" si="26"/>
        <v>-4.4112149532710562E-5</v>
      </c>
      <c r="EW27" s="42">
        <f t="shared" si="26"/>
        <v>-1.0242990654205673E-2</v>
      </c>
      <c r="EX27" s="42">
        <f t="shared" si="26"/>
        <v>-3.2523364485981517E-5</v>
      </c>
      <c r="EY27" s="48">
        <f t="shared" si="26"/>
        <v>2.1308411214953405E-2</v>
      </c>
      <c r="EZ27" s="42">
        <f t="shared" si="26"/>
        <v>-6.0560747663551788E-3</v>
      </c>
      <c r="FA27" s="42">
        <f t="shared" si="26"/>
        <v>7.9813084112150042E-5</v>
      </c>
    </row>
    <row r="28" spans="1:158" ht="20" customHeight="1" x14ac:dyDescent="0.2">
      <c r="A28" s="33">
        <v>33</v>
      </c>
      <c r="B28" s="33">
        <v>14</v>
      </c>
      <c r="C28" s="33" t="s">
        <v>49</v>
      </c>
      <c r="D28" s="33" t="s">
        <v>31</v>
      </c>
      <c r="E28" s="33">
        <v>2</v>
      </c>
      <c r="F28" s="34" t="s">
        <v>38</v>
      </c>
      <c r="G28" s="34" t="s">
        <v>39</v>
      </c>
      <c r="H28" s="33" t="s">
        <v>10</v>
      </c>
      <c r="I28" s="33">
        <v>386</v>
      </c>
      <c r="J28" s="33">
        <v>2430237</v>
      </c>
      <c r="K28" s="33">
        <v>1</v>
      </c>
      <c r="L28" s="33">
        <v>10045.290000000001</v>
      </c>
      <c r="M28" s="33">
        <f t="shared" si="1"/>
        <v>10.045290000000001</v>
      </c>
      <c r="N28" s="35" t="s">
        <v>82</v>
      </c>
      <c r="O28" s="33">
        <v>7.9999999999998295E-2</v>
      </c>
      <c r="P28" s="36">
        <v>7.963931354893516</v>
      </c>
      <c r="Q28" s="37">
        <v>0</v>
      </c>
      <c r="R28" s="33">
        <v>14</v>
      </c>
      <c r="S28" s="33" t="s">
        <v>10</v>
      </c>
      <c r="T28" s="33">
        <v>870668</v>
      </c>
      <c r="U28" s="38">
        <v>0.5</v>
      </c>
      <c r="V28" s="38">
        <v>0.5131944444444444</v>
      </c>
      <c r="W28" s="39" t="s">
        <v>53</v>
      </c>
      <c r="X28" s="39" t="s">
        <v>53</v>
      </c>
      <c r="Y28" s="39" t="s">
        <v>53</v>
      </c>
      <c r="Z28" s="39" t="s">
        <v>53</v>
      </c>
      <c r="AA28" s="39" t="s">
        <v>53</v>
      </c>
      <c r="AB28" s="39" t="s">
        <v>53</v>
      </c>
      <c r="AC28" s="39" t="s">
        <v>53</v>
      </c>
      <c r="AD28" s="39" t="s">
        <v>53</v>
      </c>
      <c r="AE28" s="39" t="s">
        <v>53</v>
      </c>
      <c r="AF28" s="39" t="s">
        <v>53</v>
      </c>
      <c r="AG28" s="39" t="s">
        <v>53</v>
      </c>
      <c r="AH28" s="39" t="s">
        <v>53</v>
      </c>
      <c r="AI28" s="39" t="s">
        <v>53</v>
      </c>
      <c r="AJ28" s="39" t="s">
        <v>53</v>
      </c>
      <c r="AK28" s="39" t="s">
        <v>53</v>
      </c>
      <c r="AL28" s="39" t="s">
        <v>53</v>
      </c>
      <c r="AM28" s="39" t="s">
        <v>53</v>
      </c>
      <c r="AN28" s="39" t="s">
        <v>53</v>
      </c>
      <c r="AO28" s="39" t="s">
        <v>53</v>
      </c>
      <c r="AP28" s="39" t="s">
        <v>53</v>
      </c>
      <c r="AQ28" s="39" t="s">
        <v>53</v>
      </c>
      <c r="AR28" s="39" t="s">
        <v>53</v>
      </c>
      <c r="AS28" s="39"/>
      <c r="AT28" s="33">
        <v>2430237</v>
      </c>
      <c r="AU28" s="35" t="s">
        <v>82</v>
      </c>
      <c r="AV28" s="33">
        <v>3.9919205916404597E-2</v>
      </c>
      <c r="AW28" s="33">
        <v>-7.0779439916617627E-5</v>
      </c>
      <c r="AX28" s="33">
        <v>1.6126960993659711</v>
      </c>
      <c r="AY28" s="33">
        <v>216.02163800149123</v>
      </c>
      <c r="AZ28" s="33">
        <v>40.81514819383014</v>
      </c>
      <c r="BA28" s="33">
        <v>84.119024936064548</v>
      </c>
      <c r="BB28" s="33">
        <v>5.3856085787468553</v>
      </c>
      <c r="BC28" s="33">
        <v>355.39043671213074</v>
      </c>
      <c r="BD28" s="33">
        <v>69.286202787575064</v>
      </c>
      <c r="BE28" s="33">
        <v>109.50405612978817</v>
      </c>
      <c r="BF28" s="33">
        <v>-4.0516500768021625E-4</v>
      </c>
      <c r="BG28" s="33">
        <v>12.841839309766067</v>
      </c>
      <c r="BH28" s="33">
        <v>0.28869251161489606</v>
      </c>
      <c r="BI28" s="33">
        <v>0.85811360348979449</v>
      </c>
      <c r="BJ28" s="33">
        <v>2.5683678619532135</v>
      </c>
      <c r="BK28" s="33">
        <v>158.283135678512</v>
      </c>
      <c r="BL28" s="33">
        <v>5.0770062387447246E-2</v>
      </c>
      <c r="BM28" s="33">
        <v>0.32154372845383256</v>
      </c>
      <c r="BN28" s="33">
        <v>2.8271956309872581</v>
      </c>
      <c r="BO28" s="33">
        <v>8.3621279226383702</v>
      </c>
      <c r="BP28" s="33">
        <v>3.2253921987319423</v>
      </c>
      <c r="BQ28" s="33">
        <v>0.505709641035749</v>
      </c>
      <c r="BR28" s="33">
        <v>0.17918845548510792</v>
      </c>
      <c r="BS28" s="33">
        <v>1.0552209045234133</v>
      </c>
      <c r="BT28" s="33">
        <v>3.5041297961532214E-2</v>
      </c>
      <c r="BU28" s="33">
        <v>7.8842920413447499E-3</v>
      </c>
      <c r="BV28" s="33">
        <v>0.22398556935638489</v>
      </c>
      <c r="BW28" s="33">
        <v>1.4534174722680975E-4</v>
      </c>
      <c r="BX28" s="33">
        <v>1.015401247748945E-3</v>
      </c>
      <c r="BY28" s="33">
        <v>5.1367357239064269E-3</v>
      </c>
      <c r="BZ28" s="33">
        <v>-1.8814787825936331E-3</v>
      </c>
      <c r="CA28" s="40">
        <v>4.0018755058340773E-2</v>
      </c>
      <c r="CB28" s="33">
        <v>1.9212984393681016</v>
      </c>
      <c r="CC28" s="33">
        <v>1.4633723864617145</v>
      </c>
      <c r="CD28" s="33">
        <v>9.9549141936171072E-3</v>
      </c>
      <c r="CE28" s="33">
        <v>9.6761765961958286</v>
      </c>
      <c r="CF28" s="33">
        <v>0.1025356161942562</v>
      </c>
      <c r="CG28" s="33">
        <v>0.13638232445255438</v>
      </c>
      <c r="CH28" s="33">
        <v>1.1149503896851159E-2</v>
      </c>
      <c r="CI28" s="33">
        <v>4.8082235555170626E-2</v>
      </c>
      <c r="CJ28" s="33">
        <v>5.8435346316532419E-3</v>
      </c>
      <c r="CK28" s="33">
        <v>4.2308385322872705E-3</v>
      </c>
      <c r="CL28" s="33">
        <v>4.2407934464808875E-3</v>
      </c>
      <c r="CM28" s="33">
        <v>3.8027772219617346E-4</v>
      </c>
      <c r="CN28" s="33">
        <v>2.319495007112786E-3</v>
      </c>
      <c r="CO28" s="33">
        <v>-6.8191162226277182E-5</v>
      </c>
      <c r="CP28" s="33">
        <v>3.4045806542170507E-3</v>
      </c>
      <c r="CQ28" s="33">
        <v>-5.8236248032660079E-3</v>
      </c>
      <c r="CR28" s="33">
        <v>6.5005589684319715E-2</v>
      </c>
      <c r="CS28" s="33">
        <v>4.4398917303532299E-4</v>
      </c>
      <c r="CT28" s="33">
        <v>-5.6743010903617504E-2</v>
      </c>
      <c r="CU28" s="33">
        <v>2.1602163800149123E-3</v>
      </c>
      <c r="CV28" s="40">
        <v>0.92680251142575265</v>
      </c>
      <c r="CW28" s="33">
        <v>-6.8888006219830376E-3</v>
      </c>
      <c r="CX28" s="45">
        <v>8.382037751025603E-3</v>
      </c>
      <c r="CY28" s="42">
        <f>AV28/$P$28</f>
        <v>5.0125000000001063E-3</v>
      </c>
      <c r="CZ28" s="42">
        <f t="shared" ref="CZ28:FA28" si="27">AW28/$P$28</f>
        <v>-8.8875000000001889E-6</v>
      </c>
      <c r="DA28" s="42">
        <f t="shared" si="27"/>
        <v>0.20250000000000429</v>
      </c>
      <c r="DB28" s="42">
        <f t="shared" si="27"/>
        <v>27.125000000000579</v>
      </c>
      <c r="DC28" s="42">
        <f t="shared" si="27"/>
        <v>5.1250000000001092</v>
      </c>
      <c r="DD28" s="42">
        <f t="shared" si="27"/>
        <v>10.562500000000224</v>
      </c>
      <c r="DE28" s="42">
        <f t="shared" si="27"/>
        <v>0.67625000000001445</v>
      </c>
      <c r="DF28" s="42">
        <f t="shared" si="27"/>
        <v>44.625000000000952</v>
      </c>
      <c r="DG28" s="42">
        <f t="shared" si="27"/>
        <v>8.7000000000001858</v>
      </c>
      <c r="DH28" s="42">
        <f t="shared" si="27"/>
        <v>13.750000000000291</v>
      </c>
      <c r="DI28" s="42">
        <f t="shared" si="27"/>
        <v>-5.0875000000001081E-5</v>
      </c>
      <c r="DJ28" s="42">
        <f t="shared" si="27"/>
        <v>1.6125000000000342</v>
      </c>
      <c r="DK28" s="42">
        <f t="shared" si="27"/>
        <v>3.6250000000000768E-2</v>
      </c>
      <c r="DL28" s="42">
        <f t="shared" si="27"/>
        <v>0.10775000000000227</v>
      </c>
      <c r="DM28" s="42">
        <f t="shared" si="27"/>
        <v>0.32250000000000684</v>
      </c>
      <c r="DN28" s="42">
        <f t="shared" si="27"/>
        <v>19.875000000000423</v>
      </c>
      <c r="DO28" s="42">
        <f t="shared" si="27"/>
        <v>6.3750000000001358E-3</v>
      </c>
      <c r="DP28" s="42">
        <f t="shared" si="27"/>
        <v>4.0375000000000862E-2</v>
      </c>
      <c r="DQ28" s="42">
        <f t="shared" si="27"/>
        <v>0.35500000000000753</v>
      </c>
      <c r="DR28" s="42">
        <f t="shared" si="27"/>
        <v>1.0500000000000225</v>
      </c>
      <c r="DS28" s="42">
        <f t="shared" si="27"/>
        <v>0.40500000000000858</v>
      </c>
      <c r="DT28" s="42">
        <f t="shared" si="27"/>
        <v>6.3500000000001347E-2</v>
      </c>
      <c r="DU28" s="42">
        <f t="shared" si="27"/>
        <v>2.2500000000000478E-2</v>
      </c>
      <c r="DV28" s="42">
        <f t="shared" si="27"/>
        <v>0.13250000000000281</v>
      </c>
      <c r="DW28" s="42">
        <f t="shared" si="27"/>
        <v>4.4000000000000931E-3</v>
      </c>
      <c r="DX28" s="42">
        <f t="shared" si="27"/>
        <v>9.9000000000002124E-4</v>
      </c>
      <c r="DY28" s="42">
        <f t="shared" si="27"/>
        <v>2.8125000000000597E-2</v>
      </c>
      <c r="DZ28" s="42">
        <f t="shared" si="27"/>
        <v>1.8250000000000389E-5</v>
      </c>
      <c r="EA28" s="42">
        <f t="shared" si="27"/>
        <v>1.2750000000000272E-4</v>
      </c>
      <c r="EB28" s="42">
        <f t="shared" si="27"/>
        <v>6.4500000000001373E-4</v>
      </c>
      <c r="EC28" s="42">
        <f t="shared" si="27"/>
        <v>-2.3625000000000501E-4</v>
      </c>
      <c r="ED28" s="48">
        <f t="shared" si="27"/>
        <v>5.0250000000001075E-3</v>
      </c>
      <c r="EE28" s="42">
        <f t="shared" si="27"/>
        <v>0.24125000000000513</v>
      </c>
      <c r="EF28" s="42">
        <f t="shared" si="27"/>
        <v>0.18375000000000388</v>
      </c>
      <c r="EG28" s="42">
        <f t="shared" si="27"/>
        <v>1.2500000000000267E-3</v>
      </c>
      <c r="EH28" s="42">
        <f t="shared" si="27"/>
        <v>1.2150000000000261</v>
      </c>
      <c r="EI28" s="42">
        <f t="shared" si="27"/>
        <v>1.2875000000000275E-2</v>
      </c>
      <c r="EJ28" s="42">
        <f t="shared" si="27"/>
        <v>1.7125000000000366E-2</v>
      </c>
      <c r="EK28" s="42">
        <f t="shared" si="27"/>
        <v>1.4000000000000297E-3</v>
      </c>
      <c r="EL28" s="42">
        <f t="shared" si="27"/>
        <v>6.0375000000001287E-3</v>
      </c>
      <c r="EM28" s="42">
        <f t="shared" si="27"/>
        <v>7.3375000000001564E-4</v>
      </c>
      <c r="EN28" s="42">
        <f t="shared" si="27"/>
        <v>5.3125000000001131E-4</v>
      </c>
      <c r="EO28" s="42">
        <f t="shared" si="27"/>
        <v>5.3250000000001137E-4</v>
      </c>
      <c r="EP28" s="42">
        <f t="shared" si="27"/>
        <v>4.7750000000001012E-5</v>
      </c>
      <c r="EQ28" s="42">
        <f t="shared" si="27"/>
        <v>2.9125000000000624E-4</v>
      </c>
      <c r="ER28" s="42">
        <f t="shared" si="27"/>
        <v>-8.5625000000001827E-6</v>
      </c>
      <c r="ES28" s="42">
        <f t="shared" si="27"/>
        <v>4.2750000000000909E-4</v>
      </c>
      <c r="ET28" s="42">
        <f t="shared" si="27"/>
        <v>-7.3125000000001563E-4</v>
      </c>
      <c r="EU28" s="42">
        <f t="shared" si="27"/>
        <v>8.1625000000001748E-3</v>
      </c>
      <c r="EV28" s="42">
        <f t="shared" si="27"/>
        <v>5.5750000000001192E-5</v>
      </c>
      <c r="EW28" s="42">
        <f t="shared" si="27"/>
        <v>-7.1250000000001512E-3</v>
      </c>
      <c r="EX28" s="42">
        <f t="shared" si="27"/>
        <v>2.7125000000000581E-4</v>
      </c>
      <c r="EY28" s="48">
        <f t="shared" si="27"/>
        <v>0.11637500000000248</v>
      </c>
      <c r="EZ28" s="42">
        <f t="shared" si="27"/>
        <v>-8.6500000000001832E-4</v>
      </c>
      <c r="FA28" s="42">
        <f t="shared" si="27"/>
        <v>1.0525000000000222E-3</v>
      </c>
    </row>
    <row r="29" spans="1:158" s="42" customFormat="1" ht="20" customHeight="1" x14ac:dyDescent="0.2">
      <c r="A29" s="2">
        <v>10</v>
      </c>
      <c r="B29" s="2">
        <v>6</v>
      </c>
      <c r="C29" s="2" t="s">
        <v>45</v>
      </c>
      <c r="D29" s="2" t="s">
        <v>17</v>
      </c>
      <c r="E29" s="2">
        <v>0</v>
      </c>
      <c r="F29" s="3">
        <v>5162024</v>
      </c>
      <c r="G29" s="3">
        <v>5302024</v>
      </c>
      <c r="H29" s="2" t="s">
        <v>10</v>
      </c>
      <c r="I29" s="2"/>
      <c r="J29" s="2"/>
      <c r="K29" s="2"/>
      <c r="L29" s="2"/>
      <c r="M29" s="2"/>
      <c r="N29" s="7" t="s">
        <v>171</v>
      </c>
      <c r="O29" s="2"/>
      <c r="P29" s="30">
        <v>5.7363239361467864</v>
      </c>
      <c r="Q29" s="31"/>
      <c r="R29" s="2"/>
      <c r="S29" s="2"/>
      <c r="T29" s="2"/>
      <c r="U29" s="4"/>
      <c r="V29" s="4"/>
      <c r="W29" s="5">
        <v>9.0703405210854293E-5</v>
      </c>
      <c r="X29" s="5">
        <v>9.7817397776411502E-5</v>
      </c>
      <c r="Y29" s="5">
        <v>8.7520829589420802E-5</v>
      </c>
      <c r="Z29" s="5">
        <v>8.7520829589420802E-5</v>
      </c>
      <c r="AA29" s="5">
        <v>9.5936293973018967E-5</v>
      </c>
      <c r="AB29" s="5">
        <v>4.4898185579372897E-3</v>
      </c>
      <c r="AC29" s="5">
        <v>8.7520829589420802E-5</v>
      </c>
      <c r="AD29" s="5">
        <v>8.8924907069464995E-5</v>
      </c>
      <c r="AE29" s="32">
        <v>8.5671484492622713E-2</v>
      </c>
      <c r="AF29" s="32">
        <v>0.12405829928946055</v>
      </c>
      <c r="AG29" s="5">
        <v>1.06142282693553E-4</v>
      </c>
      <c r="AH29" s="5">
        <v>9.5936293973018994E-5</v>
      </c>
      <c r="AI29" s="5">
        <v>9.9773745731939696E-5</v>
      </c>
      <c r="AJ29" s="5">
        <v>1.01809944624428E-4</v>
      </c>
      <c r="AK29" s="32">
        <v>0.11598785699395454</v>
      </c>
      <c r="AL29" s="5">
        <v>1.03930985137437E-4</v>
      </c>
      <c r="AM29" s="5">
        <v>9.7817397776411502E-5</v>
      </c>
      <c r="AN29" s="5">
        <v>1.084497236216736E-4</v>
      </c>
      <c r="AO29" s="41">
        <f t="shared" ref="AO29" si="28">AM29/2</f>
        <v>4.8908698888205751E-5</v>
      </c>
      <c r="AP29" s="5">
        <v>9.9773745731939696E-5</v>
      </c>
      <c r="AQ29" s="41">
        <f t="shared" ref="AQ29" si="29">AO29/2</f>
        <v>2.4454349444102876E-5</v>
      </c>
      <c r="AR29" s="5">
        <v>1.10859717479933E-4</v>
      </c>
      <c r="AS29" s="5">
        <f>AF29+AK29+AN29+AO29+AQ29</f>
        <v>0.24022796905536906</v>
      </c>
      <c r="AT29" s="2"/>
      <c r="AU29" s="7"/>
      <c r="AV29" s="2">
        <v>0.14588065182442303</v>
      </c>
      <c r="AW29" s="2">
        <v>7.5660134675039725E-4</v>
      </c>
      <c r="AX29" s="2">
        <v>1.5873792961233826</v>
      </c>
      <c r="AY29" s="2">
        <v>365.93790627143397</v>
      </c>
      <c r="AZ29" s="2">
        <v>43.368587000006436</v>
      </c>
      <c r="BA29" s="2">
        <v>7.6154645359190321</v>
      </c>
      <c r="BB29" s="2">
        <v>1.0879235051312903</v>
      </c>
      <c r="BC29" s="2">
        <v>514.29111151660993</v>
      </c>
      <c r="BD29" s="2">
        <v>24.231023523378738</v>
      </c>
      <c r="BE29" s="2">
        <v>22.35188292360651</v>
      </c>
      <c r="BF29" s="2">
        <v>-2.2500236128851683E-3</v>
      </c>
      <c r="BG29" s="2">
        <v>2.3143100018247447</v>
      </c>
      <c r="BH29" s="2">
        <v>0.11126490393388196</v>
      </c>
      <c r="BI29" s="2">
        <v>0.39214697253141506</v>
      </c>
      <c r="BJ29" s="2">
        <v>0.52418132519962168</v>
      </c>
      <c r="BK29" s="2">
        <v>31.79703699088271</v>
      </c>
      <c r="BL29" s="2">
        <v>1.3203435266820661E-2</v>
      </c>
      <c r="BM29" s="2">
        <v>9.989115819841847E-2</v>
      </c>
      <c r="BN29" s="2">
        <v>0.91978987252009092</v>
      </c>
      <c r="BO29" s="2">
        <v>1.5527635482328415</v>
      </c>
      <c r="BP29" s="2">
        <v>6.9231495781082106E-2</v>
      </c>
      <c r="BQ29" s="2">
        <v>0.42577369905365492</v>
      </c>
      <c r="BR29" s="2">
        <v>2.5516751302170262E-2</v>
      </c>
      <c r="BS29" s="2">
        <v>0.39511403663631861</v>
      </c>
      <c r="BT29" s="2">
        <v>7.615464535919032E-3</v>
      </c>
      <c r="BU29" s="2">
        <v>-8.3572305621449109E-4</v>
      </c>
      <c r="BV29" s="2">
        <v>9.2473497936159679E-2</v>
      </c>
      <c r="BW29" s="2">
        <v>4.0896033579253499E-4</v>
      </c>
      <c r="BX29" s="2">
        <v>1.6862814329534999E-4</v>
      </c>
      <c r="BY29" s="2">
        <v>2.0225486981758987E-2</v>
      </c>
      <c r="BZ29" s="2">
        <v>-1.1917707488029133E-3</v>
      </c>
      <c r="CA29" s="2">
        <v>9.6429583409364372E-3</v>
      </c>
      <c r="CB29" s="2">
        <v>0.87033880410503228</v>
      </c>
      <c r="CC29" s="2">
        <v>0.36198182079822933</v>
      </c>
      <c r="CD29" s="2">
        <v>2.8088206859753313E-3</v>
      </c>
      <c r="CE29" s="2">
        <v>2.4873887412774498</v>
      </c>
      <c r="CF29" s="2">
        <v>9.5935072725213774E-2</v>
      </c>
      <c r="CG29" s="2">
        <v>4.623674896807984E-2</v>
      </c>
      <c r="CH29" s="2">
        <v>2.0621095529079455E-3</v>
      </c>
      <c r="CI29" s="2">
        <v>7.1704049201835032E-3</v>
      </c>
      <c r="CJ29" s="2">
        <v>9.0989965883707911E-4</v>
      </c>
      <c r="CK29" s="2">
        <v>7.3682091938437387E-4</v>
      </c>
      <c r="CL29" s="2">
        <v>8.3572305621449109E-4</v>
      </c>
      <c r="CM29" s="2">
        <v>1.7060618603195233E-4</v>
      </c>
      <c r="CN29" s="2">
        <v>6.9231495781082108E-4</v>
      </c>
      <c r="CO29" s="2">
        <v>1.0384724367162316E-4</v>
      </c>
      <c r="CP29" s="2">
        <v>1.5132026935007946E-2</v>
      </c>
      <c r="CQ29" s="2">
        <v>-5.5385196624865686E-3</v>
      </c>
      <c r="CR29" s="2">
        <v>3.7187203448124102E-2</v>
      </c>
      <c r="CS29" s="2">
        <v>3.6494888490313284E-4</v>
      </c>
      <c r="CT29" s="2">
        <v>-6.3791878255425654E-3</v>
      </c>
      <c r="CU29" s="2">
        <v>5.5385196624865689E-4</v>
      </c>
      <c r="CV29" s="2">
        <v>0.44654314778797954</v>
      </c>
      <c r="CW29" s="2">
        <v>-1.0434175435577375E-3</v>
      </c>
      <c r="CX29" s="44">
        <v>1.2708924582670073E-3</v>
      </c>
      <c r="CY29" s="42">
        <f>AV29/$P$29</f>
        <v>2.5431034482758699E-2</v>
      </c>
      <c r="CZ29" s="42">
        <f t="shared" ref="CZ29:FA29" si="30">AW29/$P$29</f>
        <v>1.318965517241383E-4</v>
      </c>
      <c r="DA29" s="42">
        <f t="shared" si="30"/>
        <v>0.27672413793103529</v>
      </c>
      <c r="DB29" s="42">
        <f t="shared" si="30"/>
        <v>63.793103448276042</v>
      </c>
      <c r="DC29" s="42">
        <f t="shared" si="30"/>
        <v>7.5603448275862295</v>
      </c>
      <c r="DD29" s="42">
        <f t="shared" si="30"/>
        <v>1.3275862068965556</v>
      </c>
      <c r="DE29" s="42">
        <f t="shared" si="30"/>
        <v>0.18965517241379368</v>
      </c>
      <c r="DF29" s="42">
        <f t="shared" si="30"/>
        <v>89.655172413793366</v>
      </c>
      <c r="DG29" s="42">
        <f t="shared" si="30"/>
        <v>4.2241379310344955</v>
      </c>
      <c r="DH29" s="42">
        <f t="shared" si="30"/>
        <v>3.8965517241379426</v>
      </c>
      <c r="DI29" s="42">
        <f t="shared" si="30"/>
        <v>-3.9224137931034592E-4</v>
      </c>
      <c r="DJ29" s="42">
        <f t="shared" si="30"/>
        <v>0.40344827586207016</v>
      </c>
      <c r="DK29" s="42">
        <f t="shared" si="30"/>
        <v>1.9396551724137987E-2</v>
      </c>
      <c r="DL29" s="42">
        <f t="shared" si="30"/>
        <v>6.8362068965517442E-2</v>
      </c>
      <c r="DM29" s="42">
        <f t="shared" si="30"/>
        <v>9.1379310344827852E-2</v>
      </c>
      <c r="DN29" s="42">
        <f t="shared" si="30"/>
        <v>5.5431034482758781</v>
      </c>
      <c r="DO29" s="42">
        <f t="shared" si="30"/>
        <v>2.3017241379310414E-3</v>
      </c>
      <c r="DP29" s="42">
        <f t="shared" si="30"/>
        <v>1.7413793103448327E-2</v>
      </c>
      <c r="DQ29" s="42">
        <f t="shared" si="30"/>
        <v>0.16034482758620738</v>
      </c>
      <c r="DR29" s="42">
        <f t="shared" si="30"/>
        <v>0.27068965517241456</v>
      </c>
      <c r="DS29" s="42">
        <f t="shared" si="30"/>
        <v>1.2068965517241414E-2</v>
      </c>
      <c r="DT29" s="42">
        <f t="shared" si="30"/>
        <v>7.4224137931034689E-2</v>
      </c>
      <c r="DU29" s="42">
        <f t="shared" si="30"/>
        <v>4.4482758620689785E-3</v>
      </c>
      <c r="DV29" s="42">
        <f t="shared" si="30"/>
        <v>6.887931034482779E-2</v>
      </c>
      <c r="DW29" s="42">
        <f t="shared" si="30"/>
        <v>1.3275862068965556E-3</v>
      </c>
      <c r="DX29" s="42">
        <f t="shared" si="30"/>
        <v>-1.4568965517241421E-4</v>
      </c>
      <c r="DY29" s="42">
        <f t="shared" si="30"/>
        <v>1.6120689655172462E-2</v>
      </c>
      <c r="DZ29" s="42">
        <f t="shared" si="30"/>
        <v>7.1293103448276065E-5</v>
      </c>
      <c r="EA29" s="42">
        <f t="shared" si="30"/>
        <v>2.9396551724138016E-5</v>
      </c>
      <c r="EB29" s="42">
        <f t="shared" si="30"/>
        <v>3.5258620689655276E-3</v>
      </c>
      <c r="EC29" s="42">
        <f t="shared" si="30"/>
        <v>-2.0775862068965576E-4</v>
      </c>
      <c r="ED29" s="48">
        <f t="shared" si="30"/>
        <v>1.6810344827586257E-3</v>
      </c>
      <c r="EE29" s="42">
        <f t="shared" si="30"/>
        <v>0.15172413793103495</v>
      </c>
      <c r="EF29" s="42">
        <f t="shared" si="30"/>
        <v>6.3103448275862256E-2</v>
      </c>
      <c r="EG29" s="42">
        <f t="shared" si="30"/>
        <v>4.8965517241379459E-4</v>
      </c>
      <c r="EH29" s="42">
        <f t="shared" si="30"/>
        <v>0.43362068965517364</v>
      </c>
      <c r="EI29" s="42">
        <f t="shared" si="30"/>
        <v>1.6724137931034531E-2</v>
      </c>
      <c r="EJ29" s="42">
        <f t="shared" si="30"/>
        <v>8.060344827586231E-3</v>
      </c>
      <c r="EK29" s="42">
        <f t="shared" si="30"/>
        <v>3.5948275862069068E-4</v>
      </c>
      <c r="EL29" s="42">
        <f t="shared" si="30"/>
        <v>1.2500000000000035E-3</v>
      </c>
      <c r="EM29" s="42">
        <f t="shared" si="30"/>
        <v>1.5862068965517286E-4</v>
      </c>
      <c r="EN29" s="42">
        <f t="shared" si="30"/>
        <v>1.2844827586206935E-4</v>
      </c>
      <c r="EO29" s="42">
        <f t="shared" si="30"/>
        <v>1.4568965517241421E-4</v>
      </c>
      <c r="EP29" s="42">
        <f t="shared" si="30"/>
        <v>2.9741379310344915E-5</v>
      </c>
      <c r="EQ29" s="42">
        <f t="shared" si="30"/>
        <v>1.2068965517241415E-4</v>
      </c>
      <c r="ER29" s="42">
        <f t="shared" si="30"/>
        <v>1.8103448275862122E-5</v>
      </c>
      <c r="ES29" s="42">
        <f t="shared" si="30"/>
        <v>2.6379310344827661E-3</v>
      </c>
      <c r="ET29" s="42">
        <f t="shared" si="30"/>
        <v>-9.6551724137931318E-4</v>
      </c>
      <c r="EU29" s="42">
        <f t="shared" si="30"/>
        <v>6.4827586206896741E-3</v>
      </c>
      <c r="EV29" s="42">
        <f t="shared" si="30"/>
        <v>6.3620689655172601E-5</v>
      </c>
      <c r="EW29" s="42">
        <f t="shared" si="30"/>
        <v>-1.1120689655172446E-3</v>
      </c>
      <c r="EX29" s="42">
        <f t="shared" si="30"/>
        <v>9.6551724137931318E-5</v>
      </c>
      <c r="EY29" s="48">
        <f t="shared" si="30"/>
        <v>7.7844827586207116E-2</v>
      </c>
      <c r="EZ29" s="42">
        <f t="shared" si="30"/>
        <v>-1.8189655172413846E-4</v>
      </c>
      <c r="FA29" s="42">
        <f t="shared" si="30"/>
        <v>2.2155172413793167E-4</v>
      </c>
      <c r="FB29" s="46"/>
    </row>
    <row r="30" spans="1:158" s="42" customFormat="1" ht="20" customHeight="1" x14ac:dyDescent="0.2">
      <c r="A30" s="2">
        <v>7</v>
      </c>
      <c r="B30" s="2">
        <v>4</v>
      </c>
      <c r="C30" s="2" t="s">
        <v>44</v>
      </c>
      <c r="D30" s="2" t="s">
        <v>21</v>
      </c>
      <c r="E30" s="2">
        <v>0</v>
      </c>
      <c r="F30" s="3">
        <v>5162024</v>
      </c>
      <c r="G30" s="3">
        <v>5302024</v>
      </c>
      <c r="H30" s="2" t="s">
        <v>10</v>
      </c>
      <c r="I30" s="2"/>
      <c r="J30" s="2"/>
      <c r="K30" s="2"/>
      <c r="L30" s="2"/>
      <c r="M30" s="2"/>
      <c r="N30" s="7" t="s">
        <v>172</v>
      </c>
      <c r="O30" s="2"/>
      <c r="P30" s="30">
        <v>6.0740740740743044</v>
      </c>
      <c r="Q30" s="31"/>
      <c r="R30" s="2"/>
      <c r="S30" s="2"/>
      <c r="T30" s="2"/>
      <c r="U30" s="4"/>
      <c r="V30" s="4"/>
      <c r="W30" s="5">
        <v>9.0703405210854293E-5</v>
      </c>
      <c r="X30" s="5">
        <v>9.7817397776411502E-5</v>
      </c>
      <c r="Y30" s="5">
        <v>8.7520829589420802E-5</v>
      </c>
      <c r="Z30" s="5">
        <v>8.7520829589420802E-5</v>
      </c>
      <c r="AA30" s="32">
        <v>0.1597772183525136</v>
      </c>
      <c r="AB30" s="5">
        <v>4.4898185579372897E-3</v>
      </c>
      <c r="AC30" s="5">
        <v>8.7520829589420802E-5</v>
      </c>
      <c r="AD30" s="5">
        <v>8.8924907069464995E-5</v>
      </c>
      <c r="AE30" s="32">
        <v>9.711286089238845E-2</v>
      </c>
      <c r="AF30" s="32">
        <v>0.12949524033376422</v>
      </c>
      <c r="AG30" s="5">
        <v>1.06142282693553E-4</v>
      </c>
      <c r="AH30" s="5">
        <v>9.5936293973018994E-5</v>
      </c>
      <c r="AI30" s="5">
        <v>9.9773745731939696E-5</v>
      </c>
      <c r="AJ30" s="5">
        <v>1.01809944624428E-4</v>
      </c>
      <c r="AK30" s="32">
        <v>0.12442175196850391</v>
      </c>
      <c r="AL30" s="5">
        <v>1.03930985137437E-4</v>
      </c>
      <c r="AM30" s="5">
        <v>9.7817397776411502E-5</v>
      </c>
      <c r="AN30" s="5">
        <v>1.084497236216736E-4</v>
      </c>
      <c r="AO30" s="32">
        <v>6.0338925025676136E-2</v>
      </c>
      <c r="AP30" s="5">
        <v>9.9773745731939696E-5</v>
      </c>
      <c r="AQ30" s="32">
        <v>4.661288942143102E-2</v>
      </c>
      <c r="AR30" s="5">
        <v>1.10859717479933E-4</v>
      </c>
      <c r="AS30" s="5">
        <f t="shared" ref="AS30:AS31" si="31">AF30+AK30+AN30+AO30+AQ30</f>
        <v>0.36097725647299694</v>
      </c>
      <c r="AT30" s="2"/>
      <c r="AU30" s="7"/>
      <c r="AV30" s="2">
        <v>4.148148148148148E-2</v>
      </c>
      <c r="AW30" s="2">
        <v>1.7481481481481482E-4</v>
      </c>
      <c r="AX30" s="2">
        <v>1.7827160493827161</v>
      </c>
      <c r="AY30" s="2">
        <v>440.98765432098764</v>
      </c>
      <c r="AZ30" s="2">
        <v>60.74074074074074</v>
      </c>
      <c r="BA30" s="2">
        <v>18.666666666666668</v>
      </c>
      <c r="BB30" s="2">
        <v>1.2395061728395063</v>
      </c>
      <c r="BC30" s="2">
        <v>562.96296296296293</v>
      </c>
      <c r="BD30" s="2">
        <v>31.604938271604937</v>
      </c>
      <c r="BE30" s="2">
        <v>39.160493827160494</v>
      </c>
      <c r="BF30" s="2">
        <v>-1.6098765432098765E-3</v>
      </c>
      <c r="BG30" s="2">
        <v>2.0543209876543211</v>
      </c>
      <c r="BH30" s="2">
        <v>0.16197530864197529</v>
      </c>
      <c r="BI30" s="2">
        <v>0.26864197530864198</v>
      </c>
      <c r="BJ30" s="2">
        <v>0.39111111111111113</v>
      </c>
      <c r="BK30" s="2">
        <v>20.098765432098766</v>
      </c>
      <c r="BL30" s="2">
        <v>1.4074074074074072E-2</v>
      </c>
      <c r="BM30" s="2">
        <v>0.13580246913580246</v>
      </c>
      <c r="BN30" s="2">
        <v>0.82962962962962972</v>
      </c>
      <c r="BO30" s="2">
        <v>5.4320987654320989</v>
      </c>
      <c r="BP30" s="2">
        <v>8.2469135802469132E-2</v>
      </c>
      <c r="BQ30" s="2">
        <v>0.22123456790123458</v>
      </c>
      <c r="BR30" s="2">
        <v>3.674074074074074E-2</v>
      </c>
      <c r="BS30" s="2">
        <v>0.47703703703703704</v>
      </c>
      <c r="BT30" s="2">
        <v>8.9382716049382707E-3</v>
      </c>
      <c r="BU30" s="2">
        <v>-2.3703703703703703E-3</v>
      </c>
      <c r="BV30" s="2">
        <v>6.222222222222222E-2</v>
      </c>
      <c r="BW30" s="2">
        <v>1.7234567901234569E-4</v>
      </c>
      <c r="BX30" s="2">
        <v>1.2246913580246915E-4</v>
      </c>
      <c r="BY30" s="2">
        <v>9.5802469135802468E-3</v>
      </c>
      <c r="BZ30" s="2">
        <v>-1.1259259259259261E-3</v>
      </c>
      <c r="CA30" s="2">
        <v>1.5901234567901237E-2</v>
      </c>
      <c r="CB30" s="2">
        <v>0.36987654320987656</v>
      </c>
      <c r="CC30" s="2">
        <v>0.34271604938271605</v>
      </c>
      <c r="CD30" s="2">
        <v>3.0666666666666668E-3</v>
      </c>
      <c r="CE30" s="2">
        <v>1.2740740740740741</v>
      </c>
      <c r="CF30" s="2">
        <v>0.13679012345679012</v>
      </c>
      <c r="CG30" s="2">
        <v>5.5308641975308645E-2</v>
      </c>
      <c r="CH30" s="2">
        <v>2.1530864197530863E-3</v>
      </c>
      <c r="CI30" s="2">
        <v>7.4074074074074068E-3</v>
      </c>
      <c r="CJ30" s="2">
        <v>1.1308641975308641E-3</v>
      </c>
      <c r="CK30" s="2">
        <v>6.5185185185185181E-4</v>
      </c>
      <c r="CL30" s="2">
        <v>1.017283950617284E-3</v>
      </c>
      <c r="CM30" s="2">
        <v>1.6296296296296295E-4</v>
      </c>
      <c r="CN30" s="2">
        <v>6.3703703703703709E-4</v>
      </c>
      <c r="CO30" s="2">
        <v>8.2469135802469136E-5</v>
      </c>
      <c r="CP30" s="2">
        <v>3.7382716049382718E-3</v>
      </c>
      <c r="CQ30" s="2">
        <v>-4.8839506172839511E-3</v>
      </c>
      <c r="CR30" s="2">
        <v>4.0987654320987651E-2</v>
      </c>
      <c r="CS30" s="2">
        <v>3.2493827160493829E-4</v>
      </c>
      <c r="CT30" s="2">
        <v>-7.7530864197530866E-3</v>
      </c>
      <c r="CU30" s="2">
        <v>8.8888888888888882E-4</v>
      </c>
      <c r="CV30" s="2">
        <v>0.5679012345679012</v>
      </c>
      <c r="CW30" s="2">
        <v>-8.0987654320987653E-5</v>
      </c>
      <c r="CX30" s="44">
        <v>1.1160493827160492E-3</v>
      </c>
      <c r="CY30" s="42">
        <f>AV30/$P$30</f>
        <v>6.8292682926826675E-3</v>
      </c>
      <c r="CZ30" s="42">
        <f t="shared" ref="CZ30:FA30" si="32">AW30/$P$30</f>
        <v>2.8780487804876959E-5</v>
      </c>
      <c r="DA30" s="42">
        <f t="shared" si="32"/>
        <v>0.29349593495933846</v>
      </c>
      <c r="DB30" s="42">
        <f t="shared" si="32"/>
        <v>72.601626016257413</v>
      </c>
      <c r="DC30" s="42">
        <f t="shared" si="32"/>
        <v>9.9999999999996199</v>
      </c>
      <c r="DD30" s="42">
        <f t="shared" si="32"/>
        <v>3.0731707317072008</v>
      </c>
      <c r="DE30" s="42">
        <f t="shared" si="32"/>
        <v>0.20406504065039877</v>
      </c>
      <c r="DF30" s="42">
        <f t="shared" si="32"/>
        <v>92.682926829264773</v>
      </c>
      <c r="DG30" s="42">
        <f t="shared" si="32"/>
        <v>5.2032520325201279</v>
      </c>
      <c r="DH30" s="42">
        <f t="shared" si="32"/>
        <v>6.4471544715444713</v>
      </c>
      <c r="DI30" s="42">
        <f t="shared" si="32"/>
        <v>-2.6504065040649399E-4</v>
      </c>
      <c r="DJ30" s="42">
        <f t="shared" si="32"/>
        <v>0.33821138211380836</v>
      </c>
      <c r="DK30" s="42">
        <f t="shared" si="32"/>
        <v>2.6666666666665652E-2</v>
      </c>
      <c r="DL30" s="42">
        <f t="shared" si="32"/>
        <v>4.4227642276421085E-2</v>
      </c>
      <c r="DM30" s="42">
        <f t="shared" si="32"/>
        <v>6.4390243902436584E-2</v>
      </c>
      <c r="DN30" s="42">
        <f t="shared" si="32"/>
        <v>3.3089430894307688</v>
      </c>
      <c r="DO30" s="42">
        <f t="shared" si="32"/>
        <v>2.3170731707316192E-3</v>
      </c>
      <c r="DP30" s="42">
        <f t="shared" si="32"/>
        <v>2.2357723577234923E-2</v>
      </c>
      <c r="DQ30" s="42">
        <f t="shared" si="32"/>
        <v>0.13658536585365338</v>
      </c>
      <c r="DR30" s="42">
        <f t="shared" si="32"/>
        <v>0.89430894308939701</v>
      </c>
      <c r="DS30" s="42">
        <f t="shared" si="32"/>
        <v>1.3577235772357208E-2</v>
      </c>
      <c r="DT30" s="42">
        <f t="shared" si="32"/>
        <v>3.6422764227640896E-2</v>
      </c>
      <c r="DU30" s="42">
        <f t="shared" si="32"/>
        <v>6.0487804878046484E-3</v>
      </c>
      <c r="DV30" s="42">
        <f t="shared" si="32"/>
        <v>7.8536585365850675E-2</v>
      </c>
      <c r="DW30" s="42">
        <f t="shared" si="32"/>
        <v>1.4715447154470985E-3</v>
      </c>
      <c r="DX30" s="42">
        <f t="shared" si="32"/>
        <v>-3.9024390243900956E-4</v>
      </c>
      <c r="DY30" s="42">
        <f t="shared" si="32"/>
        <v>1.0243902439024002E-2</v>
      </c>
      <c r="DZ30" s="42">
        <f t="shared" si="32"/>
        <v>2.8373983739836323E-5</v>
      </c>
      <c r="EA30" s="42">
        <f t="shared" si="32"/>
        <v>2.0162601626015497E-5</v>
      </c>
      <c r="EB30" s="42">
        <f t="shared" si="32"/>
        <v>1.5772357723576637E-3</v>
      </c>
      <c r="EC30" s="42">
        <f t="shared" si="32"/>
        <v>-1.8536585365852958E-4</v>
      </c>
      <c r="ED30" s="48">
        <f t="shared" si="32"/>
        <v>2.6178861788616896E-3</v>
      </c>
      <c r="EE30" s="42">
        <f t="shared" si="32"/>
        <v>6.0894308943087123E-2</v>
      </c>
      <c r="EF30" s="42">
        <f t="shared" si="32"/>
        <v>5.6422764227640136E-2</v>
      </c>
      <c r="EG30" s="42">
        <f t="shared" si="32"/>
        <v>5.0487804878046865E-4</v>
      </c>
      <c r="EH30" s="42">
        <f t="shared" si="32"/>
        <v>0.20975609756096766</v>
      </c>
      <c r="EI30" s="42">
        <f t="shared" si="32"/>
        <v>2.2520325203251177E-2</v>
      </c>
      <c r="EJ30" s="42">
        <f t="shared" si="32"/>
        <v>9.1056910569102239E-3</v>
      </c>
      <c r="EK30" s="42">
        <f t="shared" si="32"/>
        <v>3.544715447154337E-4</v>
      </c>
      <c r="EL30" s="42">
        <f t="shared" si="32"/>
        <v>1.2195121951219048E-3</v>
      </c>
      <c r="EM30" s="42">
        <f t="shared" si="32"/>
        <v>1.8617886178861083E-4</v>
      </c>
      <c r="EN30" s="42">
        <f t="shared" si="32"/>
        <v>1.0731707317072763E-4</v>
      </c>
      <c r="EO30" s="42">
        <f t="shared" si="32"/>
        <v>1.6747967479674162E-4</v>
      </c>
      <c r="EP30" s="42">
        <f t="shared" si="32"/>
        <v>2.6829268292681908E-5</v>
      </c>
      <c r="EQ30" s="42">
        <f t="shared" si="32"/>
        <v>1.0487804878048384E-4</v>
      </c>
      <c r="ER30" s="42">
        <f t="shared" si="32"/>
        <v>1.3577235772357208E-5</v>
      </c>
      <c r="ES30" s="42">
        <f t="shared" si="32"/>
        <v>6.1544715447152138E-4</v>
      </c>
      <c r="ET30" s="42">
        <f t="shared" si="32"/>
        <v>-8.0406504065037604E-4</v>
      </c>
      <c r="EU30" s="42">
        <f t="shared" si="32"/>
        <v>6.7479674796745402E-3</v>
      </c>
      <c r="EV30" s="42">
        <f t="shared" si="32"/>
        <v>5.3495934959347568E-5</v>
      </c>
      <c r="EW30" s="42">
        <f t="shared" si="32"/>
        <v>-1.2764227642275939E-3</v>
      </c>
      <c r="EX30" s="42">
        <f t="shared" si="32"/>
        <v>1.4634146341462858E-4</v>
      </c>
      <c r="EY30" s="48">
        <f t="shared" si="32"/>
        <v>9.3495934959346036E-2</v>
      </c>
      <c r="EZ30" s="42">
        <f t="shared" si="32"/>
        <v>-1.3333333333332827E-5</v>
      </c>
      <c r="FA30" s="42">
        <f t="shared" si="32"/>
        <v>1.8373983739836699E-4</v>
      </c>
      <c r="FB30" s="46"/>
    </row>
    <row r="31" spans="1:158" s="42" customFormat="1" ht="20" customHeight="1" x14ac:dyDescent="0.2">
      <c r="A31" s="2">
        <v>25</v>
      </c>
      <c r="B31" s="2">
        <v>10</v>
      </c>
      <c r="C31" s="2" t="s">
        <v>48</v>
      </c>
      <c r="D31" s="2" t="s">
        <v>232</v>
      </c>
      <c r="E31" s="2">
        <v>0</v>
      </c>
      <c r="F31" s="3">
        <v>6072024</v>
      </c>
      <c r="G31" s="3">
        <v>6212024</v>
      </c>
      <c r="H31" s="2" t="s">
        <v>10</v>
      </c>
      <c r="I31" s="2"/>
      <c r="J31" s="2"/>
      <c r="K31" s="2"/>
      <c r="L31" s="2"/>
      <c r="M31" s="2"/>
      <c r="N31" s="7" t="s">
        <v>173</v>
      </c>
      <c r="O31" s="2"/>
      <c r="P31" s="30">
        <v>9.8360946710546795</v>
      </c>
      <c r="Q31" s="31"/>
      <c r="R31" s="2"/>
      <c r="S31" s="2"/>
      <c r="T31" s="2"/>
      <c r="U31" s="4"/>
      <c r="V31" s="4"/>
      <c r="W31" s="5">
        <v>9.0703405210854293E-5</v>
      </c>
      <c r="X31" s="5">
        <v>9.7817397776411502E-5</v>
      </c>
      <c r="Y31" s="5">
        <v>8.7520829589420802E-5</v>
      </c>
      <c r="Z31" s="5">
        <v>8.7520829589420802E-5</v>
      </c>
      <c r="AA31" s="32">
        <v>0.27877628211069677</v>
      </c>
      <c r="AB31" s="5">
        <v>4.4898185579372897E-3</v>
      </c>
      <c r="AC31" s="5">
        <v>8.7520829589420802E-5</v>
      </c>
      <c r="AD31" s="5">
        <v>8.8924907069464995E-5</v>
      </c>
      <c r="AE31" s="41">
        <f t="shared" ref="AE31" si="33">AC31/2</f>
        <v>4.3760414794710401E-5</v>
      </c>
      <c r="AF31" s="32">
        <v>0.27368789106649527</v>
      </c>
      <c r="AG31" s="5">
        <v>1.06142282693553E-4</v>
      </c>
      <c r="AH31" s="5">
        <v>9.5936293973018994E-5</v>
      </c>
      <c r="AI31" s="5">
        <v>9.9773745731939696E-5</v>
      </c>
      <c r="AJ31" s="5">
        <v>1.01809944624428E-4</v>
      </c>
      <c r="AK31" s="32">
        <v>0.38913351918264338</v>
      </c>
      <c r="AL31" s="5">
        <v>1.03930985137437E-4</v>
      </c>
      <c r="AM31" s="5">
        <v>9.7817397776411502E-5</v>
      </c>
      <c r="AN31" s="32">
        <v>0.10218287950287529</v>
      </c>
      <c r="AO31" s="32">
        <v>0.14869905741354919</v>
      </c>
      <c r="AP31" s="5">
        <v>9.9773745731939696E-5</v>
      </c>
      <c r="AQ31" s="32">
        <v>7.8764099505535021E-2</v>
      </c>
      <c r="AR31" s="5">
        <v>1.10859717479933E-4</v>
      </c>
      <c r="AS31" s="5">
        <f t="shared" si="31"/>
        <v>0.9924674466710981</v>
      </c>
      <c r="AT31" s="2"/>
      <c r="AU31" s="7"/>
      <c r="AV31" s="2">
        <v>0.15481372063716203</v>
      </c>
      <c r="AW31" s="2">
        <v>1.8045166163439903E-3</v>
      </c>
      <c r="AX31" s="2">
        <v>3.7815962970924608</v>
      </c>
      <c r="AY31" s="2">
        <v>636.01815166222616</v>
      </c>
      <c r="AZ31" s="2">
        <v>84.309382894760205</v>
      </c>
      <c r="BA31" s="2">
        <v>24.35604394737517</v>
      </c>
      <c r="BB31" s="2">
        <v>3.5695902465383855</v>
      </c>
      <c r="BC31" s="2">
        <v>527.54993975083869</v>
      </c>
      <c r="BD31" s="2">
        <v>61.136628531872901</v>
      </c>
      <c r="BE31" s="2">
        <v>56.699292590043413</v>
      </c>
      <c r="BF31" s="2">
        <v>7.7406860318581005E-4</v>
      </c>
      <c r="BG31" s="2">
        <v>5.6699292590043413</v>
      </c>
      <c r="BH31" s="2">
        <v>0.20658263995850601</v>
      </c>
      <c r="BI31" s="2">
        <v>0.70504337742401813</v>
      </c>
      <c r="BJ31" s="2">
        <v>1.084682119113874</v>
      </c>
      <c r="BK31" s="2">
        <v>78.88597229919084</v>
      </c>
      <c r="BL31" s="2">
        <v>2.696914177978587E-2</v>
      </c>
      <c r="BM31" s="2">
        <v>0.20115922936293665</v>
      </c>
      <c r="BN31" s="2">
        <v>2.4503955145436156</v>
      </c>
      <c r="BO31" s="2">
        <v>4.1612350387823165</v>
      </c>
      <c r="BP31" s="2">
        <v>0.20658263995850601</v>
      </c>
      <c r="BQ31" s="2">
        <v>0.68039151108052098</v>
      </c>
      <c r="BR31" s="2">
        <v>9.3184054778419165E-2</v>
      </c>
      <c r="BS31" s="2">
        <v>1.1389162250695677</v>
      </c>
      <c r="BT31" s="2">
        <v>1.8291684826874877E-2</v>
      </c>
      <c r="BU31" s="2">
        <v>7.8392934972320895E-3</v>
      </c>
      <c r="BV31" s="2">
        <v>0.2736357164128182</v>
      </c>
      <c r="BW31" s="2">
        <v>9.3184054778419178E-4</v>
      </c>
      <c r="BX31" s="2">
        <v>1.143846598338267E-3</v>
      </c>
      <c r="BY31" s="2">
        <v>6.1629665858742841E-2</v>
      </c>
      <c r="BZ31" s="2">
        <v>6.9025225761791984E-3</v>
      </c>
      <c r="CA31" s="2">
        <v>2.3715095422444245E-2</v>
      </c>
      <c r="CB31" s="2">
        <v>2.2285287174521411</v>
      </c>
      <c r="CC31" s="2">
        <v>1.2621755567870534</v>
      </c>
      <c r="CD31" s="2">
        <v>4.9205125221620282E-3</v>
      </c>
      <c r="CE31" s="2">
        <v>7.346256170362147</v>
      </c>
      <c r="CF31" s="2">
        <v>0.18686114688370831</v>
      </c>
      <c r="CG31" s="2">
        <v>0.1084682119113874</v>
      </c>
      <c r="CH31" s="2">
        <v>5.5220180609433589E-3</v>
      </c>
      <c r="CI31" s="2">
        <v>1.7749343767317939E-2</v>
      </c>
      <c r="CJ31" s="2">
        <v>2.4651866343497137E-3</v>
      </c>
      <c r="CK31" s="2">
        <v>4.7380887112201502E-3</v>
      </c>
      <c r="CL31" s="2">
        <v>2.179224984765147E-3</v>
      </c>
      <c r="CM31" s="2">
        <v>5.8178404570653243E-4</v>
      </c>
      <c r="CN31" s="2">
        <v>8.3323308241020318E-4</v>
      </c>
      <c r="CO31" s="2">
        <v>3.7224318178680677E-4</v>
      </c>
      <c r="CP31" s="2">
        <v>3.8604822693916518E-2</v>
      </c>
      <c r="CQ31" s="2">
        <v>-5.9164479224393125E-3</v>
      </c>
      <c r="CR31" s="2">
        <v>6.9025225761791972E-2</v>
      </c>
      <c r="CS31" s="2">
        <v>1.0748213725764752E-3</v>
      </c>
      <c r="CT31" s="2">
        <v>2.4306740214688177E-2</v>
      </c>
      <c r="CU31" s="2">
        <v>1.765073630194395E-3</v>
      </c>
      <c r="CV31" s="2">
        <v>1.0501695062329781</v>
      </c>
      <c r="CW31" s="2">
        <v>2.7215660443220837E-3</v>
      </c>
      <c r="CX31" s="44">
        <v>3.392096808865206E-3</v>
      </c>
      <c r="CY31" s="42">
        <f>AV31/$P$31</f>
        <v>1.5739348370928406E-2</v>
      </c>
      <c r="CZ31" s="42">
        <f t="shared" ref="CZ31:FA31" si="34">AW31/$P$31</f>
        <v>1.8345864661655398E-4</v>
      </c>
      <c r="DA31" s="42">
        <f t="shared" si="34"/>
        <v>0.38446115288223204</v>
      </c>
      <c r="DB31" s="42">
        <f t="shared" si="34"/>
        <v>64.6616541353428</v>
      </c>
      <c r="DC31" s="42">
        <f t="shared" si="34"/>
        <v>8.5714285714291627</v>
      </c>
      <c r="DD31" s="42">
        <f t="shared" si="34"/>
        <v>2.4761904761906468</v>
      </c>
      <c r="DE31" s="42">
        <f t="shared" si="34"/>
        <v>0.3629072681704511</v>
      </c>
      <c r="DF31" s="42">
        <f t="shared" si="34"/>
        <v>53.634085213036272</v>
      </c>
      <c r="DG31" s="42">
        <f t="shared" si="34"/>
        <v>6.2155388471182231</v>
      </c>
      <c r="DH31" s="42">
        <f t="shared" si="34"/>
        <v>5.7644110275693192</v>
      </c>
      <c r="DI31" s="42">
        <f t="shared" si="34"/>
        <v>7.8696741854642014E-5</v>
      </c>
      <c r="DJ31" s="42">
        <f t="shared" si="34"/>
        <v>0.57644110275693194</v>
      </c>
      <c r="DK31" s="42">
        <f t="shared" si="34"/>
        <v>2.1002506265665608E-2</v>
      </c>
      <c r="DL31" s="42">
        <f t="shared" si="34"/>
        <v>7.1679197994992408E-2</v>
      </c>
      <c r="DM31" s="42">
        <f t="shared" si="34"/>
        <v>0.11027568922306524</v>
      </c>
      <c r="DN31" s="42">
        <f t="shared" si="34"/>
        <v>8.020050125313837</v>
      </c>
      <c r="DO31" s="42">
        <f t="shared" si="34"/>
        <v>2.741854636591668E-3</v>
      </c>
      <c r="DP31" s="42">
        <f t="shared" si="34"/>
        <v>2.0451127819550285E-2</v>
      </c>
      <c r="DQ31" s="42">
        <f t="shared" si="34"/>
        <v>0.24912280701756107</v>
      </c>
      <c r="DR31" s="42">
        <f t="shared" si="34"/>
        <v>0.42305764411030483</v>
      </c>
      <c r="DS31" s="42">
        <f t="shared" si="34"/>
        <v>2.1002506265665608E-2</v>
      </c>
      <c r="DT31" s="42">
        <f t="shared" si="34"/>
        <v>6.9172932330831841E-2</v>
      </c>
      <c r="DU31" s="42">
        <f t="shared" si="34"/>
        <v>9.473684210526967E-3</v>
      </c>
      <c r="DV31" s="42">
        <f t="shared" si="34"/>
        <v>0.11578947368421851</v>
      </c>
      <c r="DW31" s="42">
        <f t="shared" si="34"/>
        <v>1.8596491228071459E-3</v>
      </c>
      <c r="DX31" s="42">
        <f t="shared" si="34"/>
        <v>7.9699248120306248E-4</v>
      </c>
      <c r="DY31" s="42">
        <f t="shared" si="34"/>
        <v>2.7819548872182367E-2</v>
      </c>
      <c r="DZ31" s="42">
        <f t="shared" si="34"/>
        <v>9.4736842105269694E-5</v>
      </c>
      <c r="EA31" s="42">
        <f t="shared" si="34"/>
        <v>1.1629072681705061E-4</v>
      </c>
      <c r="EB31" s="42">
        <f t="shared" si="34"/>
        <v>6.2656641604014341E-3</v>
      </c>
      <c r="EC31" s="42">
        <f t="shared" si="34"/>
        <v>7.0175438596496069E-4</v>
      </c>
      <c r="ED31" s="48">
        <f t="shared" si="34"/>
        <v>2.4110275689224717E-3</v>
      </c>
      <c r="EE31" s="42">
        <f t="shared" si="34"/>
        <v>0.22656641604011588</v>
      </c>
      <c r="EF31" s="42">
        <f t="shared" si="34"/>
        <v>0.12832080200502138</v>
      </c>
      <c r="EG31" s="42">
        <f t="shared" si="34"/>
        <v>5.0025062656645046E-4</v>
      </c>
      <c r="EH31" s="42">
        <f t="shared" si="34"/>
        <v>0.74686716791985097</v>
      </c>
      <c r="EI31" s="42">
        <f t="shared" si="34"/>
        <v>1.8997493734337151E-2</v>
      </c>
      <c r="EJ31" s="42">
        <f t="shared" si="34"/>
        <v>1.1027568922306524E-2</v>
      </c>
      <c r="EK31" s="42">
        <f t="shared" si="34"/>
        <v>5.614035087719686E-4</v>
      </c>
      <c r="EL31" s="42">
        <f t="shared" si="34"/>
        <v>1.8045112781956132E-3</v>
      </c>
      <c r="EM31" s="42">
        <f t="shared" si="34"/>
        <v>2.5062656641605739E-4</v>
      </c>
      <c r="EN31" s="42">
        <f t="shared" si="34"/>
        <v>4.8170426065166232E-4</v>
      </c>
      <c r="EO31" s="42">
        <f t="shared" si="34"/>
        <v>2.2155388471179475E-4</v>
      </c>
      <c r="EP31" s="42">
        <f t="shared" si="34"/>
        <v>5.9147869674189544E-5</v>
      </c>
      <c r="EQ31" s="42">
        <f t="shared" si="34"/>
        <v>8.4711779448627396E-5</v>
      </c>
      <c r="ER31" s="42">
        <f t="shared" si="34"/>
        <v>3.7844611528824662E-5</v>
      </c>
      <c r="ES31" s="42">
        <f t="shared" si="34"/>
        <v>3.9248120300754584E-3</v>
      </c>
      <c r="ET31" s="42">
        <f t="shared" si="34"/>
        <v>-6.0150375939853763E-4</v>
      </c>
      <c r="EU31" s="42">
        <f t="shared" si="34"/>
        <v>7.0175438596496052E-3</v>
      </c>
      <c r="EV31" s="42">
        <f t="shared" si="34"/>
        <v>1.0927318295740102E-4</v>
      </c>
      <c r="EW31" s="42">
        <f t="shared" si="34"/>
        <v>2.4711779448623257E-3</v>
      </c>
      <c r="EX31" s="42">
        <f t="shared" si="34"/>
        <v>1.7944862155389708E-4</v>
      </c>
      <c r="EY31" s="48">
        <f t="shared" si="34"/>
        <v>0.10676691729324045</v>
      </c>
      <c r="EZ31" s="42">
        <f t="shared" si="34"/>
        <v>2.7669172932332734E-4</v>
      </c>
      <c r="FA31" s="42">
        <f t="shared" si="34"/>
        <v>3.4486215538849496E-4</v>
      </c>
      <c r="FB31" s="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82CC-451B-6D4C-8711-B3CED86524E9}">
  <dimension ref="A1:FB66"/>
  <sheetViews>
    <sheetView topLeftCell="T50" zoomScale="110" zoomScaleNormal="110" workbookViewId="0">
      <selection activeCell="CN73" sqref="CN73"/>
    </sheetView>
  </sheetViews>
  <sheetFormatPr baseColWidth="10" defaultRowHeight="16" x14ac:dyDescent="0.2"/>
  <cols>
    <col min="1" max="15" width="10.83203125" style="23"/>
    <col min="16" max="16" width="10.83203125" style="21"/>
    <col min="17" max="17" width="10.83203125" style="22"/>
    <col min="18" max="31" width="10.83203125" style="23"/>
    <col min="32" max="32" width="10.83203125" style="22"/>
    <col min="33" max="36" width="10.83203125" style="23"/>
    <col min="37" max="37" width="10.83203125" style="22"/>
    <col min="38" max="39" width="10.83203125" style="23"/>
    <col min="40" max="41" width="10.83203125" style="22"/>
    <col min="42" max="42" width="10.83203125" style="23"/>
    <col min="43" max="43" width="10.83203125" style="22"/>
    <col min="44" max="44" width="10.83203125" style="23"/>
    <col min="45" max="45" width="10.83203125" style="22"/>
    <col min="46" max="47" width="10.83203125" style="23"/>
    <col min="48" max="48" width="10.83203125" style="22"/>
    <col min="49" max="51" width="10.83203125" style="23"/>
    <col min="52" max="54" width="10.83203125" style="22"/>
    <col min="55" max="56" width="10.83203125" style="23"/>
    <col min="57" max="57" width="10.83203125" style="22"/>
    <col min="58" max="58" width="10.83203125" style="23"/>
    <col min="59" max="59" width="10.83203125" style="22"/>
    <col min="60" max="60" width="10.83203125" style="23"/>
    <col min="61" max="68" width="10.83203125" style="22"/>
    <col min="69" max="70" width="10.83203125" style="23"/>
    <col min="71" max="71" width="10.83203125" style="22"/>
    <col min="72" max="77" width="10.83203125" style="23"/>
    <col min="78" max="78" width="10.83203125" style="24"/>
    <col min="79" max="79" width="10.83203125" style="22"/>
    <col min="80" max="82" width="10.83203125" style="23"/>
    <col min="83" max="83" width="10.83203125" style="22"/>
    <col min="84" max="84" width="10.83203125" style="23"/>
    <col min="85" max="85" width="10.83203125" style="22"/>
    <col min="86" max="97" width="10.83203125" style="23"/>
    <col min="98" max="98" width="10.83203125" style="22"/>
    <col min="99" max="99" width="10.83203125" style="23"/>
    <col min="100" max="100" width="10.83203125" style="22"/>
    <col min="101" max="16384" width="10.83203125" style="23"/>
  </cols>
  <sheetData>
    <row r="1" spans="1:102" x14ac:dyDescent="0.2">
      <c r="A1" s="23" t="s">
        <v>161</v>
      </c>
    </row>
    <row r="2" spans="1:102" s="10" customFormat="1" ht="44" customHeight="1" x14ac:dyDescent="0.2">
      <c r="A2" s="8" t="s">
        <v>0</v>
      </c>
      <c r="B2" s="8" t="s">
        <v>1</v>
      </c>
      <c r="C2" s="8" t="s">
        <v>2</v>
      </c>
      <c r="D2" s="8" t="s">
        <v>3</v>
      </c>
      <c r="E2" s="8" t="s">
        <v>52</v>
      </c>
      <c r="F2" s="8" t="s">
        <v>54</v>
      </c>
      <c r="G2" s="8" t="s">
        <v>55</v>
      </c>
      <c r="H2" s="8" t="s">
        <v>4</v>
      </c>
      <c r="I2" s="8" t="s">
        <v>5</v>
      </c>
      <c r="J2" s="8" t="s">
        <v>6</v>
      </c>
      <c r="K2" s="8" t="s">
        <v>7</v>
      </c>
      <c r="L2" s="8" t="s">
        <v>16</v>
      </c>
      <c r="M2" s="8" t="s">
        <v>56</v>
      </c>
      <c r="N2" s="6" t="s">
        <v>6</v>
      </c>
      <c r="O2" s="8" t="s">
        <v>160</v>
      </c>
      <c r="P2" s="15" t="s">
        <v>24</v>
      </c>
      <c r="Q2" s="18" t="s">
        <v>170</v>
      </c>
      <c r="R2" s="8" t="s">
        <v>1</v>
      </c>
      <c r="S2" s="8" t="s">
        <v>4</v>
      </c>
      <c r="T2" s="8" t="s">
        <v>25</v>
      </c>
      <c r="U2" s="8" t="s">
        <v>26</v>
      </c>
      <c r="V2" s="8" t="s">
        <v>27</v>
      </c>
      <c r="W2" s="8" t="s">
        <v>138</v>
      </c>
      <c r="X2" s="8" t="s">
        <v>139</v>
      </c>
      <c r="Y2" s="8" t="s">
        <v>140</v>
      </c>
      <c r="Z2" s="8" t="s">
        <v>141</v>
      </c>
      <c r="AA2" s="8" t="s">
        <v>142</v>
      </c>
      <c r="AB2" s="8" t="s">
        <v>143</v>
      </c>
      <c r="AC2" s="8" t="s">
        <v>144</v>
      </c>
      <c r="AD2" s="8" t="s">
        <v>145</v>
      </c>
      <c r="AE2" s="8" t="s">
        <v>146</v>
      </c>
      <c r="AF2" s="18" t="s">
        <v>147</v>
      </c>
      <c r="AG2" s="8" t="s">
        <v>148</v>
      </c>
      <c r="AH2" s="8" t="s">
        <v>149</v>
      </c>
      <c r="AI2" s="8" t="s">
        <v>150</v>
      </c>
      <c r="AJ2" s="8" t="s">
        <v>151</v>
      </c>
      <c r="AK2" s="18" t="s">
        <v>152</v>
      </c>
      <c r="AL2" s="8" t="s">
        <v>153</v>
      </c>
      <c r="AM2" s="8" t="s">
        <v>154</v>
      </c>
      <c r="AN2" s="18" t="s">
        <v>155</v>
      </c>
      <c r="AO2" s="18" t="s">
        <v>156</v>
      </c>
      <c r="AP2" s="8" t="s">
        <v>157</v>
      </c>
      <c r="AQ2" s="18" t="s">
        <v>158</v>
      </c>
      <c r="AR2" s="8" t="s">
        <v>159</v>
      </c>
      <c r="AS2" s="18" t="s">
        <v>169</v>
      </c>
      <c r="AT2" s="8" t="s">
        <v>6</v>
      </c>
      <c r="AU2" s="6" t="s">
        <v>6</v>
      </c>
      <c r="AV2" s="18" t="s">
        <v>83</v>
      </c>
      <c r="AW2" s="8" t="s">
        <v>84</v>
      </c>
      <c r="AX2" s="8" t="s">
        <v>85</v>
      </c>
      <c r="AY2" s="8" t="s">
        <v>86</v>
      </c>
      <c r="AZ2" s="18" t="s">
        <v>87</v>
      </c>
      <c r="BA2" s="18" t="s">
        <v>88</v>
      </c>
      <c r="BB2" s="18" t="s">
        <v>89</v>
      </c>
      <c r="BC2" s="8" t="s">
        <v>90</v>
      </c>
      <c r="BD2" s="8" t="s">
        <v>91</v>
      </c>
      <c r="BE2" s="18" t="s">
        <v>92</v>
      </c>
      <c r="BF2" s="8" t="s">
        <v>93</v>
      </c>
      <c r="BG2" s="18" t="s">
        <v>94</v>
      </c>
      <c r="BH2" s="8" t="s">
        <v>95</v>
      </c>
      <c r="BI2" s="18" t="s">
        <v>96</v>
      </c>
      <c r="BJ2" s="18" t="s">
        <v>97</v>
      </c>
      <c r="BK2" s="18" t="s">
        <v>98</v>
      </c>
      <c r="BL2" s="18" t="s">
        <v>99</v>
      </c>
      <c r="BM2" s="18" t="s">
        <v>100</v>
      </c>
      <c r="BN2" s="18" t="s">
        <v>101</v>
      </c>
      <c r="BO2" s="18" t="s">
        <v>102</v>
      </c>
      <c r="BP2" s="18" t="s">
        <v>103</v>
      </c>
      <c r="BQ2" s="8" t="s">
        <v>104</v>
      </c>
      <c r="BR2" s="8" t="s">
        <v>105</v>
      </c>
      <c r="BS2" s="18" t="s">
        <v>106</v>
      </c>
      <c r="BT2" s="8" t="s">
        <v>107</v>
      </c>
      <c r="BU2" s="8" t="s">
        <v>108</v>
      </c>
      <c r="BV2" s="8" t="s">
        <v>109</v>
      </c>
      <c r="BW2" s="8" t="s">
        <v>110</v>
      </c>
      <c r="BX2" s="8" t="s">
        <v>111</v>
      </c>
      <c r="BY2" s="8" t="s">
        <v>112</v>
      </c>
      <c r="BZ2" s="9" t="s">
        <v>113</v>
      </c>
      <c r="CA2" s="18" t="s">
        <v>114</v>
      </c>
      <c r="CB2" s="8" t="s">
        <v>115</v>
      </c>
      <c r="CC2" s="8" t="s">
        <v>116</v>
      </c>
      <c r="CD2" s="8" t="s">
        <v>117</v>
      </c>
      <c r="CE2" s="18" t="s">
        <v>118</v>
      </c>
      <c r="CF2" s="8" t="s">
        <v>119</v>
      </c>
      <c r="CG2" s="18" t="s">
        <v>120</v>
      </c>
      <c r="CH2" s="8" t="s">
        <v>121</v>
      </c>
      <c r="CI2" s="8" t="s">
        <v>122</v>
      </c>
      <c r="CJ2" s="8" t="s">
        <v>123</v>
      </c>
      <c r="CK2" s="8" t="s">
        <v>124</v>
      </c>
      <c r="CL2" s="8" t="s">
        <v>125</v>
      </c>
      <c r="CM2" s="8" t="s">
        <v>126</v>
      </c>
      <c r="CN2" s="8" t="s">
        <v>127</v>
      </c>
      <c r="CO2" s="8" t="s">
        <v>128</v>
      </c>
      <c r="CP2" s="8" t="s">
        <v>129</v>
      </c>
      <c r="CQ2" s="8" t="s">
        <v>130</v>
      </c>
      <c r="CR2" s="8" t="s">
        <v>131</v>
      </c>
      <c r="CS2" s="8" t="s">
        <v>132</v>
      </c>
      <c r="CT2" s="18" t="s">
        <v>133</v>
      </c>
      <c r="CU2" s="8" t="s">
        <v>134</v>
      </c>
      <c r="CV2" s="18" t="s">
        <v>135</v>
      </c>
      <c r="CW2" s="8" t="s">
        <v>136</v>
      </c>
      <c r="CX2" s="8" t="s">
        <v>137</v>
      </c>
    </row>
    <row r="3" spans="1:102" s="1" customFormat="1" ht="20" customHeight="1" x14ac:dyDescent="0.2">
      <c r="A3" s="2">
        <v>1</v>
      </c>
      <c r="B3" s="2">
        <v>1</v>
      </c>
      <c r="C3" s="2" t="s">
        <v>42</v>
      </c>
      <c r="D3" s="2" t="s">
        <v>35</v>
      </c>
      <c r="E3" s="2">
        <v>1</v>
      </c>
      <c r="F3" s="3" t="s">
        <v>8</v>
      </c>
      <c r="G3" s="3" t="s">
        <v>9</v>
      </c>
      <c r="H3" s="2" t="s">
        <v>10</v>
      </c>
      <c r="I3" s="2">
        <v>333</v>
      </c>
      <c r="J3" s="2">
        <v>92123</v>
      </c>
      <c r="K3" s="2">
        <v>1</v>
      </c>
      <c r="L3" s="2">
        <v>7685.47</v>
      </c>
      <c r="M3" s="2">
        <v>7.6854700000000005</v>
      </c>
      <c r="N3" s="7" t="s">
        <v>57</v>
      </c>
      <c r="O3" s="2">
        <v>0.1545000000000023</v>
      </c>
      <c r="P3" s="16">
        <v>20.102869440646089</v>
      </c>
      <c r="Q3" s="19">
        <v>0.4685464909758284</v>
      </c>
      <c r="R3" s="2">
        <v>1</v>
      </c>
      <c r="S3" s="2" t="s">
        <v>10</v>
      </c>
      <c r="T3" s="2">
        <v>870605</v>
      </c>
      <c r="U3" s="4">
        <v>0.69444444444444442</v>
      </c>
      <c r="V3" s="4">
        <v>0.39930555555555558</v>
      </c>
      <c r="W3" s="5">
        <v>9.070340521085428E-5</v>
      </c>
      <c r="X3" s="5">
        <v>9.7817397776411475E-5</v>
      </c>
      <c r="Y3" s="5">
        <v>8.7520829589420829E-5</v>
      </c>
      <c r="Z3" s="5">
        <v>8.7520829589420829E-5</v>
      </c>
      <c r="AA3" s="5">
        <v>3.2454834246068091E-2</v>
      </c>
      <c r="AB3" s="5">
        <v>4.489818557937288E-3</v>
      </c>
      <c r="AC3" s="5">
        <v>8.7520829589420829E-5</v>
      </c>
      <c r="AD3" s="5">
        <v>8.8924907069464981E-5</v>
      </c>
      <c r="AE3" s="5">
        <v>2.0786197027487444E-4</v>
      </c>
      <c r="AF3" s="19">
        <v>0.1600644358647603</v>
      </c>
      <c r="AG3" s="5">
        <v>1.0614228269355292E-4</v>
      </c>
      <c r="AH3" s="5">
        <v>9.5936293973018967E-5</v>
      </c>
      <c r="AI3" s="5">
        <v>9.9773745731939709E-5</v>
      </c>
      <c r="AJ3" s="5">
        <v>1.0180994462442828E-4</v>
      </c>
      <c r="AK3" s="19">
        <v>0.10489456451832939</v>
      </c>
      <c r="AL3" s="5">
        <v>1.0393098513743722E-4</v>
      </c>
      <c r="AM3" s="5">
        <v>9.7817397776411475E-5</v>
      </c>
      <c r="AN3" s="19">
        <v>1.3711679756777295E-2</v>
      </c>
      <c r="AO3" s="19">
        <v>2.5757261982132823E-2</v>
      </c>
      <c r="AP3" s="5">
        <v>9.9773745731939709E-5</v>
      </c>
      <c r="AQ3" s="19">
        <v>8.1269208314515128E-3</v>
      </c>
      <c r="AR3" s="5">
        <v>1.1085971747993301E-4</v>
      </c>
      <c r="AS3" s="19">
        <f>AF3+AK3+AN3+AO3+AQ3</f>
        <v>0.31255486295345125</v>
      </c>
      <c r="AT3" s="2">
        <v>92123</v>
      </c>
      <c r="AU3" s="7" t="s">
        <v>57</v>
      </c>
      <c r="AV3" s="2">
        <v>0.83404137938213274</v>
      </c>
      <c r="AW3" s="2">
        <v>-6.4277135946142518E-3</v>
      </c>
      <c r="AX3" s="2">
        <v>5.8421931254692288</v>
      </c>
      <c r="AY3" s="2">
        <v>199.07695950930781</v>
      </c>
      <c r="AZ3" s="2">
        <v>225.10009147130884</v>
      </c>
      <c r="BA3" s="2">
        <v>129.20485019133508</v>
      </c>
      <c r="BB3" s="2">
        <v>76.768239287903015</v>
      </c>
      <c r="BC3" s="2">
        <v>616.74822749942416</v>
      </c>
      <c r="BD3" s="2">
        <v>402.0573888129158</v>
      </c>
      <c r="BE3" s="2">
        <v>975.86744857503834</v>
      </c>
      <c r="BF3" s="2">
        <v>4.5020018294261764E-3</v>
      </c>
      <c r="BG3" s="2">
        <v>18.08607671359071</v>
      </c>
      <c r="BH3" s="2">
        <v>0.41767126799011639</v>
      </c>
      <c r="BI3" s="2">
        <v>1.4052491259480553</v>
      </c>
      <c r="BJ3" s="2">
        <v>12.673265265494498</v>
      </c>
      <c r="BK3" s="2">
        <v>234.20818765800919</v>
      </c>
      <c r="BL3" s="2">
        <v>0.15093416537960591</v>
      </c>
      <c r="BM3" s="2">
        <v>0.6596863952367259</v>
      </c>
      <c r="BN3" s="2">
        <v>19.257117651880755</v>
      </c>
      <c r="BO3" s="2">
        <v>77.288701927143038</v>
      </c>
      <c r="BP3" s="2">
        <v>0.82623443979353239</v>
      </c>
      <c r="BQ3" s="2">
        <v>0.11541259025147453</v>
      </c>
      <c r="BR3" s="2">
        <v>0.69872109317972741</v>
      </c>
      <c r="BS3" s="2">
        <v>11.840525042710464</v>
      </c>
      <c r="BT3" s="2">
        <v>8.639679811384339E-2</v>
      </c>
      <c r="BU3" s="2">
        <v>1.8736655012640734E-2</v>
      </c>
      <c r="BV3" s="2">
        <v>0.3330960891136131</v>
      </c>
      <c r="BW3" s="2">
        <v>2.3681050085420929E-4</v>
      </c>
      <c r="BX3" s="2">
        <v>1.0396241218819408E-3</v>
      </c>
      <c r="BY3" s="2">
        <v>2.0428158590170803E-2</v>
      </c>
      <c r="BZ3" s="2">
        <v>0.25502669322761001</v>
      </c>
      <c r="CA3" s="2">
        <v>1.9907695950930782</v>
      </c>
      <c r="CB3" s="2">
        <v>5.5819618058492191</v>
      </c>
      <c r="CC3" s="2">
        <v>3.5391459468321389</v>
      </c>
      <c r="CD3" s="2">
        <v>7.5076735710372947E-2</v>
      </c>
      <c r="CE3" s="2">
        <v>20.167927270550791</v>
      </c>
      <c r="CF3" s="2">
        <v>0.21859430848080857</v>
      </c>
      <c r="CG3" s="2">
        <v>0.28885676477821137</v>
      </c>
      <c r="CH3" s="2">
        <v>2.3290703105990913E-2</v>
      </c>
      <c r="CI3" s="2">
        <v>0.10448287482743411</v>
      </c>
      <c r="CJ3" s="2">
        <v>1.6264457476250639E-2</v>
      </c>
      <c r="CK3" s="2">
        <v>1.1814501910748464E-2</v>
      </c>
      <c r="CL3" s="2">
        <v>1.3922375599670547E-2</v>
      </c>
      <c r="CM3" s="2">
        <v>1.6784920115490659E-3</v>
      </c>
      <c r="CN3" s="2">
        <v>6.0764013131272381E-3</v>
      </c>
      <c r="CO3" s="2">
        <v>-5.1135454305332006E-5</v>
      </c>
      <c r="CP3" s="2">
        <v>-9.6285588259403788E-4</v>
      </c>
      <c r="CQ3" s="2">
        <v>-7.1563612895502804E-3</v>
      </c>
      <c r="CR3" s="2">
        <v>8.0151246442963148E-2</v>
      </c>
      <c r="CS3" s="2">
        <v>1.0122998333218396E-3</v>
      </c>
      <c r="CT3" s="2">
        <v>-2.8235098178771109E-2</v>
      </c>
      <c r="CU3" s="2">
        <v>5.1655916944572028E-2</v>
      </c>
      <c r="CV3" s="2">
        <v>40.075623221481571</v>
      </c>
      <c r="CW3" s="2">
        <v>-1.2139791060273476E-2</v>
      </c>
      <c r="CX3" s="2">
        <v>1.5613879177200612E-2</v>
      </c>
    </row>
    <row r="4" spans="1:102" s="1" customFormat="1" ht="20" customHeight="1" x14ac:dyDescent="0.2">
      <c r="A4" s="2">
        <v>3</v>
      </c>
      <c r="B4" s="2">
        <v>2</v>
      </c>
      <c r="C4" s="2" t="s">
        <v>43</v>
      </c>
      <c r="D4" s="2" t="s">
        <v>22</v>
      </c>
      <c r="E4" s="2">
        <v>1</v>
      </c>
      <c r="F4" s="3" t="s">
        <v>8</v>
      </c>
      <c r="G4" s="3" t="s">
        <v>12</v>
      </c>
      <c r="H4" s="2" t="s">
        <v>10</v>
      </c>
      <c r="I4" s="2">
        <v>342</v>
      </c>
      <c r="J4" s="2">
        <v>92124</v>
      </c>
      <c r="K4" s="2">
        <v>2</v>
      </c>
      <c r="L4" s="2">
        <v>20160</v>
      </c>
      <c r="M4" s="2">
        <v>20.16</v>
      </c>
      <c r="N4" s="7" t="s">
        <v>59</v>
      </c>
      <c r="O4" s="2">
        <v>0.59249999999999048</v>
      </c>
      <c r="P4" s="16">
        <v>29.38988095238048</v>
      </c>
      <c r="Q4" s="19">
        <v>0.81240079365079365</v>
      </c>
      <c r="R4" s="2">
        <v>2</v>
      </c>
      <c r="S4" s="2" t="s">
        <v>10</v>
      </c>
      <c r="T4" s="2">
        <v>870689</v>
      </c>
      <c r="U4" s="4">
        <v>0.57152777777777775</v>
      </c>
      <c r="V4" s="4">
        <v>0.58333333333333337</v>
      </c>
      <c r="W4" s="5">
        <v>9.0703405210854293E-5</v>
      </c>
      <c r="X4" s="5">
        <v>9.7817397776411502E-5</v>
      </c>
      <c r="Y4" s="5">
        <v>8.7520829589420802E-5</v>
      </c>
      <c r="Z4" s="5">
        <v>8.7520829589420802E-5</v>
      </c>
      <c r="AA4" s="5">
        <v>0.1409788512962723</v>
      </c>
      <c r="AB4" s="5">
        <v>4.4898185579372897E-3</v>
      </c>
      <c r="AC4" s="5">
        <v>8.7520829589420802E-5</v>
      </c>
      <c r="AD4" s="5">
        <v>8.8924907069464995E-5</v>
      </c>
      <c r="AE4" s="5">
        <v>2.07861970274874E-4</v>
      </c>
      <c r="AF4" s="19">
        <v>0.39242984838115053</v>
      </c>
      <c r="AG4" s="5">
        <v>1.2403304963134194E-2</v>
      </c>
      <c r="AH4" s="5">
        <v>9.5936293973018994E-5</v>
      </c>
      <c r="AI4" s="5">
        <v>9.9773745731939696E-5</v>
      </c>
      <c r="AJ4" s="5">
        <v>1.01809944624428E-4</v>
      </c>
      <c r="AK4" s="19">
        <v>0.39128225443962794</v>
      </c>
      <c r="AL4" s="5">
        <v>1.03930985137437E-4</v>
      </c>
      <c r="AM4" s="5">
        <v>9.7817397776411502E-5</v>
      </c>
      <c r="AN4" s="19">
        <v>5.5771839246267732E-2</v>
      </c>
      <c r="AO4" s="19">
        <v>0.12464528852737145</v>
      </c>
      <c r="AP4" s="5">
        <v>9.9773745731939709E-5</v>
      </c>
      <c r="AQ4" s="19">
        <v>4.2625230912324369E-2</v>
      </c>
      <c r="AR4" s="5">
        <v>0.14058763329041626</v>
      </c>
      <c r="AS4" s="19">
        <f t="shared" ref="AS4:AS10" si="0">AF4+AK4+AN4+AO4+AQ4</f>
        <v>1.0067544615067421</v>
      </c>
      <c r="AT4" s="2">
        <v>92124</v>
      </c>
      <c r="AU4" s="7" t="s">
        <v>59</v>
      </c>
      <c r="AV4" s="2">
        <v>0.69444444444444442</v>
      </c>
      <c r="AW4" s="2">
        <v>4.0773809523809521E-3</v>
      </c>
      <c r="AX4" s="2">
        <v>7.9365079365079367</v>
      </c>
      <c r="AY4" s="2">
        <v>254.46428571428572</v>
      </c>
      <c r="AZ4" s="2">
        <v>669.64285714285711</v>
      </c>
      <c r="BA4" s="2">
        <v>375.99206349206349</v>
      </c>
      <c r="BB4" s="2">
        <v>193.45238095238096</v>
      </c>
      <c r="BC4" s="2">
        <v>689.48412698412699</v>
      </c>
      <c r="BD4" s="2">
        <v>560.51587301587301</v>
      </c>
      <c r="BE4" s="2">
        <v>2767.8571428571427</v>
      </c>
      <c r="BF4" s="2">
        <v>7.7380952380952384E-2</v>
      </c>
      <c r="BG4" s="2">
        <v>45.535714285714285</v>
      </c>
      <c r="BH4" s="2">
        <v>0.76388888888888895</v>
      </c>
      <c r="BI4" s="2">
        <v>2.7132936507936507</v>
      </c>
      <c r="BJ4" s="2">
        <v>39.533730158730158</v>
      </c>
      <c r="BK4" s="2">
        <v>570.43650793650795</v>
      </c>
      <c r="BL4" s="2">
        <v>0.35416666666666663</v>
      </c>
      <c r="BM4" s="2">
        <v>38.988095238095241</v>
      </c>
      <c r="BN4" s="2">
        <v>20.535714285714285</v>
      </c>
      <c r="BO4" s="2">
        <v>65.476190476190482</v>
      </c>
      <c r="BP4" s="2">
        <v>0.77876984126984128</v>
      </c>
      <c r="BQ4" s="2">
        <v>0.35863095238095238</v>
      </c>
      <c r="BR4" s="2">
        <v>0.8382936507936507</v>
      </c>
      <c r="BS4" s="2">
        <v>30.357142857142858</v>
      </c>
      <c r="BT4" s="2">
        <v>0.3174603174603175</v>
      </c>
      <c r="BU4" s="2">
        <v>7.6884920634920639E-2</v>
      </c>
      <c r="BV4" s="2">
        <v>1.1111111111111109</v>
      </c>
      <c r="BW4" s="2">
        <v>1.0813492063492063E-3</v>
      </c>
      <c r="BX4" s="2">
        <v>5.2579365079365075E-3</v>
      </c>
      <c r="BY4" s="2">
        <v>6.9444444444444434E-2</v>
      </c>
      <c r="BZ4" s="2">
        <v>0.1423611111111111</v>
      </c>
      <c r="CA4" s="2">
        <v>1.5029761904761905</v>
      </c>
      <c r="CB4" s="2">
        <v>7.3412698412698409</v>
      </c>
      <c r="CC4" s="2">
        <v>6.4980158730158726</v>
      </c>
      <c r="CD4" s="2">
        <v>5.6051587301587297E-2</v>
      </c>
      <c r="CE4" s="2">
        <v>66.964285714285708</v>
      </c>
      <c r="CF4" s="2">
        <v>0.45287698412698418</v>
      </c>
      <c r="CG4" s="2">
        <v>0.72420634920634919</v>
      </c>
      <c r="CH4" s="2">
        <v>7.2420634920634913E-2</v>
      </c>
      <c r="CI4" s="2">
        <v>0.28670634920634924</v>
      </c>
      <c r="CJ4" s="2">
        <v>5.2083333333333336E-2</v>
      </c>
      <c r="CK4" s="2">
        <v>4.4246031746031748E-2</v>
      </c>
      <c r="CL4" s="2">
        <v>4.7916666666666663E-2</v>
      </c>
      <c r="CM4" s="2">
        <v>8.7301587301587304E-3</v>
      </c>
      <c r="CN4" s="2">
        <v>2.6488095238095241E-2</v>
      </c>
      <c r="CO4" s="2">
        <v>3.8740079365079368E-3</v>
      </c>
      <c r="CP4" s="2">
        <v>0.45634920634920634</v>
      </c>
      <c r="CQ4" s="2">
        <v>1.3293650793650795E-3</v>
      </c>
      <c r="CR4" s="2">
        <v>0.13789682539682538</v>
      </c>
      <c r="CS4" s="2">
        <v>7.4404761904761901E-3</v>
      </c>
      <c r="CT4" s="2">
        <v>8.3829365079365076E-3</v>
      </c>
      <c r="CU4" s="2">
        <v>3.2589285714285716E-2</v>
      </c>
      <c r="CV4" s="2">
        <v>27.678571428571427</v>
      </c>
      <c r="CW4" s="2">
        <v>3.7698412698412696E-2</v>
      </c>
      <c r="CX4" s="2">
        <v>3.7301587301587301E-2</v>
      </c>
    </row>
    <row r="5" spans="1:102" s="1" customFormat="1" ht="20" customHeight="1" x14ac:dyDescent="0.2">
      <c r="A5" s="2">
        <v>5</v>
      </c>
      <c r="B5" s="2">
        <v>3</v>
      </c>
      <c r="C5" s="2" t="s">
        <v>41</v>
      </c>
      <c r="D5" s="2" t="s">
        <v>19</v>
      </c>
      <c r="E5" s="2">
        <v>1</v>
      </c>
      <c r="F5" s="3" t="s">
        <v>8</v>
      </c>
      <c r="G5" s="3" t="s">
        <v>12</v>
      </c>
      <c r="H5" s="2" t="s">
        <v>10</v>
      </c>
      <c r="I5" s="2">
        <v>1031</v>
      </c>
      <c r="J5" s="2">
        <v>92158</v>
      </c>
      <c r="K5" s="2">
        <v>2</v>
      </c>
      <c r="L5" s="2">
        <v>20100.12</v>
      </c>
      <c r="M5" s="2">
        <v>20.10012</v>
      </c>
      <c r="N5" s="7" t="s">
        <v>61</v>
      </c>
      <c r="O5" s="2">
        <v>1.3009999999999913</v>
      </c>
      <c r="P5" s="16">
        <v>64.725981735432001</v>
      </c>
      <c r="Q5" s="19">
        <v>2.4317267757605427</v>
      </c>
      <c r="R5" s="2">
        <v>3</v>
      </c>
      <c r="S5" s="2" t="s">
        <v>10</v>
      </c>
      <c r="T5" s="2">
        <v>870691</v>
      </c>
      <c r="U5" s="4">
        <v>0.57291666666666663</v>
      </c>
      <c r="V5" s="4">
        <v>0.57291666666666663</v>
      </c>
      <c r="W5" s="5">
        <v>9.0703405210854293E-5</v>
      </c>
      <c r="X5" s="5">
        <v>9.7817397776411502E-5</v>
      </c>
      <c r="Y5" s="5">
        <v>8.7520829589420802E-5</v>
      </c>
      <c r="Z5" s="5">
        <v>8.7520829589420802E-5</v>
      </c>
      <c r="AA5" s="5">
        <v>9.5936293973018967E-5</v>
      </c>
      <c r="AB5" s="5">
        <v>4.4898185579372897E-3</v>
      </c>
      <c r="AC5" s="5">
        <v>8.7520829589420802E-5</v>
      </c>
      <c r="AD5" s="5">
        <v>8.8924907069464995E-5</v>
      </c>
      <c r="AE5" s="5">
        <v>2.07861970274874E-4</v>
      </c>
      <c r="AF5" s="19">
        <v>7.4458019202940071E-5</v>
      </c>
      <c r="AG5" s="5">
        <v>1.0614228269355292E-4</v>
      </c>
      <c r="AH5" s="5">
        <v>9.5936293973018994E-5</v>
      </c>
      <c r="AI5" s="5">
        <v>9.9773745731939696E-5</v>
      </c>
      <c r="AJ5" s="5">
        <v>1.01809944624428E-4</v>
      </c>
      <c r="AK5" s="19">
        <v>9.5936293973018967E-5</v>
      </c>
      <c r="AL5" s="5">
        <v>1.0393098513743722E-4</v>
      </c>
      <c r="AM5" s="5">
        <v>9.7817397776411502E-5</v>
      </c>
      <c r="AN5" s="19">
        <v>1.084497236216736E-4</v>
      </c>
      <c r="AO5" s="19">
        <v>1.084497236216736E-4</v>
      </c>
      <c r="AP5" s="5">
        <v>9.9773745731939709E-5</v>
      </c>
      <c r="AQ5" s="19">
        <v>1.084497236216736E-4</v>
      </c>
      <c r="AR5" s="5">
        <v>1.1085971747993301E-4</v>
      </c>
      <c r="AS5" s="19">
        <f t="shared" si="0"/>
        <v>4.9574348404097981E-4</v>
      </c>
      <c r="AT5" s="2">
        <v>92158</v>
      </c>
      <c r="AU5" s="7" t="s">
        <v>61</v>
      </c>
      <c r="AV5" s="2">
        <v>1.0198944085905954</v>
      </c>
      <c r="AW5" s="2">
        <v>1.5373042548999707E-2</v>
      </c>
      <c r="AX5" s="2">
        <v>11.293464914637326</v>
      </c>
      <c r="AY5" s="2">
        <v>356.71428827290583</v>
      </c>
      <c r="AZ5" s="2">
        <v>616.91173983040892</v>
      </c>
      <c r="BA5" s="2">
        <v>726.36382270354602</v>
      </c>
      <c r="BB5" s="2">
        <v>201.9888438476984</v>
      </c>
      <c r="BC5" s="2">
        <v>800.9902428443213</v>
      </c>
      <c r="BD5" s="2">
        <v>999.99402988638872</v>
      </c>
      <c r="BE5" s="2">
        <v>3169.1353086449235</v>
      </c>
      <c r="BF5" s="2">
        <v>0.14626778347591954</v>
      </c>
      <c r="BG5" s="2">
        <v>86.069137895694155</v>
      </c>
      <c r="BH5" s="2">
        <v>1.2935246157734381</v>
      </c>
      <c r="BI5" s="2">
        <v>3.9452500781089861</v>
      </c>
      <c r="BJ5" s="2">
        <v>61.691173983040898</v>
      </c>
      <c r="BK5" s="2">
        <v>915.41742039351004</v>
      </c>
      <c r="BL5" s="2">
        <v>0.36467443975458852</v>
      </c>
      <c r="BM5" s="2">
        <v>7.4128910673170108</v>
      </c>
      <c r="BN5" s="2">
        <v>77.113967478801115</v>
      </c>
      <c r="BO5" s="2">
        <v>324.37617287856989</v>
      </c>
      <c r="BP5" s="2">
        <v>3.0994839831801997</v>
      </c>
      <c r="BQ5" s="2">
        <v>0.77611476946406288</v>
      </c>
      <c r="BR5" s="2">
        <v>2.3084439296879817</v>
      </c>
      <c r="BS5" s="2">
        <v>34.576907998559214</v>
      </c>
      <c r="BT5" s="2">
        <v>0.89551704168930335</v>
      </c>
      <c r="BU5" s="2">
        <v>0.26616756516876516</v>
      </c>
      <c r="BV5" s="2">
        <v>1.0049691245624404</v>
      </c>
      <c r="BW5" s="2">
        <v>1.2139231009566113E-3</v>
      </c>
      <c r="BX5" s="2">
        <v>9.5024308312587191E-3</v>
      </c>
      <c r="BY5" s="2">
        <v>0.11542219648439908</v>
      </c>
      <c r="BZ5" s="2">
        <v>0.68158797061908083</v>
      </c>
      <c r="CA5" s="2">
        <v>13.631759412381617</v>
      </c>
      <c r="CB5" s="2">
        <v>15.820801069844359</v>
      </c>
      <c r="CC5" s="2">
        <v>14.129268879986785</v>
      </c>
      <c r="CD5" s="2">
        <v>0.15422793495760223</v>
      </c>
      <c r="CE5" s="2">
        <v>79.601514816826963</v>
      </c>
      <c r="CF5" s="2">
        <v>0.81094043219642475</v>
      </c>
      <c r="CG5" s="2">
        <v>1.3631759412381617</v>
      </c>
      <c r="CH5" s="2">
        <v>0.14328272667028852</v>
      </c>
      <c r="CI5" s="2">
        <v>0.58706117177409889</v>
      </c>
      <c r="CJ5" s="2">
        <v>0.14079517933226268</v>
      </c>
      <c r="CK5" s="2">
        <v>5.7711098242199541E-2</v>
      </c>
      <c r="CL5" s="2">
        <v>0.16467563377731079</v>
      </c>
      <c r="CM5" s="2">
        <v>3.1044590778562517E-2</v>
      </c>
      <c r="CN5" s="2">
        <v>7.7611476946406285E-2</v>
      </c>
      <c r="CO5" s="2">
        <v>9.9999402988638873E-3</v>
      </c>
      <c r="CP5" s="2">
        <v>0.49402690133193233</v>
      </c>
      <c r="CQ5" s="2">
        <v>1.7960091780546583E-2</v>
      </c>
      <c r="CR5" s="2">
        <v>0.20746144799135527</v>
      </c>
      <c r="CS5" s="2">
        <v>8.0596533752037309E-3</v>
      </c>
      <c r="CT5" s="2">
        <v>0.21392907107022247</v>
      </c>
      <c r="CU5" s="2">
        <v>0.1960187302364364</v>
      </c>
      <c r="CV5" s="2">
        <v>204.97390065332942</v>
      </c>
      <c r="CW5" s="2">
        <v>8.8059175766114828E-2</v>
      </c>
      <c r="CX5" s="2">
        <v>5.6218569839384037E-2</v>
      </c>
    </row>
    <row r="6" spans="1:102" s="1" customFormat="1" ht="20" customHeight="1" x14ac:dyDescent="0.2">
      <c r="A6" s="2">
        <v>7</v>
      </c>
      <c r="B6" s="2">
        <v>4</v>
      </c>
      <c r="C6" s="2" t="s">
        <v>44</v>
      </c>
      <c r="D6" s="2" t="s">
        <v>21</v>
      </c>
      <c r="E6" s="2">
        <v>1</v>
      </c>
      <c r="F6" s="3" t="s">
        <v>8</v>
      </c>
      <c r="G6" s="3" t="s">
        <v>12</v>
      </c>
      <c r="H6" s="2" t="s">
        <v>10</v>
      </c>
      <c r="I6" s="2">
        <v>383</v>
      </c>
      <c r="J6" s="2">
        <v>92403</v>
      </c>
      <c r="K6" s="2">
        <v>2</v>
      </c>
      <c r="L6" s="2">
        <v>20160</v>
      </c>
      <c r="M6" s="2">
        <v>20.16</v>
      </c>
      <c r="N6" s="7" t="s">
        <v>63</v>
      </c>
      <c r="O6" s="2">
        <v>0.4944999999999915</v>
      </c>
      <c r="P6" s="16">
        <v>24.528769841269419</v>
      </c>
      <c r="Q6" s="19">
        <v>0.93055555555555558</v>
      </c>
      <c r="R6" s="2">
        <v>4</v>
      </c>
      <c r="S6" s="2" t="s">
        <v>10</v>
      </c>
      <c r="T6" s="2">
        <v>870669</v>
      </c>
      <c r="U6" s="4">
        <v>0.72222222222222221</v>
      </c>
      <c r="V6" s="4">
        <v>0.76388888888888884</v>
      </c>
      <c r="W6" s="5">
        <v>9.0703405210854293E-5</v>
      </c>
      <c r="X6" s="5">
        <v>9.7817397776411502E-5</v>
      </c>
      <c r="Y6" s="5">
        <v>8.7520829589420802E-5</v>
      </c>
      <c r="Z6" s="5">
        <v>8.7520829589420802E-5</v>
      </c>
      <c r="AA6" s="5">
        <v>0.14425713093612499</v>
      </c>
      <c r="AB6" s="5">
        <v>4.4898185579372897E-3</v>
      </c>
      <c r="AC6" s="5">
        <v>8.7520829589420802E-5</v>
      </c>
      <c r="AD6" s="5">
        <v>8.8924907069464995E-5</v>
      </c>
      <c r="AE6" s="5">
        <v>2.07861970274874E-4</v>
      </c>
      <c r="AF6" s="19">
        <v>0.37730754511466336</v>
      </c>
      <c r="AG6" s="5">
        <v>1.06142282693553E-4</v>
      </c>
      <c r="AH6" s="5">
        <v>9.5936293973018994E-5</v>
      </c>
      <c r="AI6" s="5">
        <v>9.9773745731939696E-5</v>
      </c>
      <c r="AJ6" s="5">
        <v>1.01809944624428E-4</v>
      </c>
      <c r="AK6" s="19">
        <v>0.51981091640115307</v>
      </c>
      <c r="AL6" s="5">
        <v>1.03930985137437E-4</v>
      </c>
      <c r="AM6" s="5">
        <v>9.7817397776411502E-5</v>
      </c>
      <c r="AN6" s="19">
        <v>3.3947560243546858E-2</v>
      </c>
      <c r="AO6" s="19">
        <v>8.1200583140382504E-2</v>
      </c>
      <c r="AP6" s="5">
        <v>2.6395660749506899E-2</v>
      </c>
      <c r="AQ6" s="19">
        <v>2.4488465826258465E-2</v>
      </c>
      <c r="AR6" s="5">
        <v>1.10859717479933E-4</v>
      </c>
      <c r="AS6" s="19">
        <f t="shared" si="0"/>
        <v>1.0367550707260043</v>
      </c>
      <c r="AT6" s="2">
        <v>92403</v>
      </c>
      <c r="AU6" s="7" t="s">
        <v>63</v>
      </c>
      <c r="AV6" s="2">
        <v>0.59523809523809523</v>
      </c>
      <c r="AW6" s="2">
        <v>3.4722222222222225E-3</v>
      </c>
      <c r="AX6" s="2">
        <v>8.8293650793650791</v>
      </c>
      <c r="AY6" s="2">
        <v>262.40079365079367</v>
      </c>
      <c r="AZ6" s="2">
        <v>525.79365079365084</v>
      </c>
      <c r="BA6" s="2">
        <v>327.38095238095235</v>
      </c>
      <c r="BB6" s="2">
        <v>138.88888888888889</v>
      </c>
      <c r="BC6" s="2">
        <v>580.35714285714289</v>
      </c>
      <c r="BD6" s="2">
        <v>455.35714285714283</v>
      </c>
      <c r="BE6" s="2">
        <v>1989.0873015873017</v>
      </c>
      <c r="BF6" s="2">
        <v>6.0019841269841265E-2</v>
      </c>
      <c r="BG6" s="2">
        <v>31.795634920634921</v>
      </c>
      <c r="BH6" s="2">
        <v>0.6696428571428571</v>
      </c>
      <c r="BI6" s="2">
        <v>1.9246031746031744</v>
      </c>
      <c r="BJ6" s="2">
        <v>25.545634920634921</v>
      </c>
      <c r="BK6" s="2">
        <v>427.57936507936506</v>
      </c>
      <c r="BL6" s="2">
        <v>0.26636904761904762</v>
      </c>
      <c r="BM6" s="2">
        <v>6.5972222222222223</v>
      </c>
      <c r="BN6" s="2">
        <v>16.319444444444443</v>
      </c>
      <c r="BO6" s="2">
        <v>56.547619047619044</v>
      </c>
      <c r="BP6" s="2">
        <v>0.8382936507936507</v>
      </c>
      <c r="BQ6" s="2">
        <v>0.38988095238095238</v>
      </c>
      <c r="BR6" s="2">
        <v>0.74404761904761907</v>
      </c>
      <c r="BS6" s="2">
        <v>22.817460317460316</v>
      </c>
      <c r="BT6" s="2">
        <v>0.20833333333333334</v>
      </c>
      <c r="BU6" s="2">
        <v>5.2083333333333336E-2</v>
      </c>
      <c r="BV6" s="2">
        <v>0.63988095238095244</v>
      </c>
      <c r="BW6" s="2">
        <v>4.2410714285714285E-4</v>
      </c>
      <c r="BX6" s="2">
        <v>3.2688492063492063E-3</v>
      </c>
      <c r="BY6" s="2">
        <v>4.2361111111111113E-2</v>
      </c>
      <c r="BZ6" s="2">
        <v>0.15277777777777779</v>
      </c>
      <c r="CA6" s="2">
        <v>1.4236111111111112</v>
      </c>
      <c r="CB6" s="2">
        <v>5.3571428571428568</v>
      </c>
      <c r="CC6" s="2">
        <v>3.854166666666667</v>
      </c>
      <c r="CD6" s="2">
        <v>6.1507936507936505E-2</v>
      </c>
      <c r="CE6" s="2">
        <v>42.55952380952381</v>
      </c>
      <c r="CF6" s="2">
        <v>0.34375</v>
      </c>
      <c r="CG6" s="2">
        <v>0.54067460317460314</v>
      </c>
      <c r="CH6" s="2">
        <v>5.1587301587301591E-2</v>
      </c>
      <c r="CI6" s="2">
        <v>0.21180555555555552</v>
      </c>
      <c r="CJ6" s="2">
        <v>3.8045634920634924E-2</v>
      </c>
      <c r="CK6" s="2">
        <v>2.79265873015873E-2</v>
      </c>
      <c r="CL6" s="2">
        <v>3.2837301587301589E-2</v>
      </c>
      <c r="CM6" s="2">
        <v>5.4067460317460316E-3</v>
      </c>
      <c r="CN6" s="2">
        <v>1.433531746031746E-2</v>
      </c>
      <c r="CO6" s="2">
        <v>1.5823412698412697E-3</v>
      </c>
      <c r="CP6" s="2">
        <v>0.12103174603174603</v>
      </c>
      <c r="CQ6" s="2">
        <v>-2.8224206349206348E-4</v>
      </c>
      <c r="CR6" s="2">
        <v>0.1056547619047619</v>
      </c>
      <c r="CS6" s="2">
        <v>3.1944444444444442E-3</v>
      </c>
      <c r="CT6" s="2">
        <v>6.7956349206349208E-3</v>
      </c>
      <c r="CU6" s="2">
        <v>3.4821428571428566E-2</v>
      </c>
      <c r="CV6" s="2">
        <v>27.827380952380953</v>
      </c>
      <c r="CW6" s="2">
        <v>2.281746031746032E-2</v>
      </c>
      <c r="CX6" s="2">
        <v>2.2321428571428572E-2</v>
      </c>
    </row>
    <row r="7" spans="1:102" s="1" customFormat="1" ht="20" customHeight="1" x14ac:dyDescent="0.2">
      <c r="A7" s="2">
        <v>9</v>
      </c>
      <c r="B7" s="2">
        <v>5</v>
      </c>
      <c r="C7" s="2" t="s">
        <v>40</v>
      </c>
      <c r="D7" s="2" t="s">
        <v>20</v>
      </c>
      <c r="E7" s="2">
        <v>1</v>
      </c>
      <c r="F7" s="3" t="s">
        <v>13</v>
      </c>
      <c r="G7" s="3" t="s">
        <v>14</v>
      </c>
      <c r="H7" s="2" t="s">
        <v>10</v>
      </c>
      <c r="I7" s="2">
        <v>346</v>
      </c>
      <c r="J7" s="2">
        <v>92412</v>
      </c>
      <c r="K7" s="2">
        <v>1</v>
      </c>
      <c r="L7" s="2">
        <v>10046.17</v>
      </c>
      <c r="M7" s="2">
        <v>10.04617</v>
      </c>
      <c r="N7" s="7" t="s">
        <v>65</v>
      </c>
      <c r="O7" s="2">
        <v>0.16049999999998832</v>
      </c>
      <c r="P7" s="16">
        <v>15.976237710489501</v>
      </c>
      <c r="Q7" s="19">
        <v>0.73600187932316496</v>
      </c>
      <c r="R7" s="2">
        <v>5</v>
      </c>
      <c r="S7" s="2" t="s">
        <v>10</v>
      </c>
      <c r="T7" s="2">
        <v>870603</v>
      </c>
      <c r="U7" s="4">
        <v>0.57291666666666663</v>
      </c>
      <c r="V7" s="4">
        <v>0.6166666666666667</v>
      </c>
      <c r="W7" s="5">
        <v>9.0703405210854293E-5</v>
      </c>
      <c r="X7" s="5">
        <v>9.7817397776411502E-5</v>
      </c>
      <c r="Y7" s="5">
        <v>8.7520829589420802E-5</v>
      </c>
      <c r="Z7" s="5">
        <v>8.7520829589420802E-5</v>
      </c>
      <c r="AA7" s="5">
        <v>3.7556784140635069E-2</v>
      </c>
      <c r="AB7" s="5">
        <v>4.4898185579372897E-3</v>
      </c>
      <c r="AC7" s="5">
        <v>8.7520829589420802E-5</v>
      </c>
      <c r="AD7" s="5">
        <v>8.8924907069464995E-5</v>
      </c>
      <c r="AE7" s="5">
        <v>2.07861970274874E-4</v>
      </c>
      <c r="AF7" s="19">
        <v>0.43384364777708612</v>
      </c>
      <c r="AG7" s="5">
        <v>1.06142282693553E-4</v>
      </c>
      <c r="AH7" s="5">
        <v>9.5936293973018994E-5</v>
      </c>
      <c r="AI7" s="5">
        <v>9.9773745731939696E-5</v>
      </c>
      <c r="AJ7" s="5">
        <v>1.01809944624428E-4</v>
      </c>
      <c r="AK7" s="19">
        <v>0.21706728399274977</v>
      </c>
      <c r="AL7" s="5">
        <v>1.03930985137437E-4</v>
      </c>
      <c r="AM7" s="5">
        <v>9.7817397776411502E-5</v>
      </c>
      <c r="AN7" s="19">
        <v>2.5155493829541891E-2</v>
      </c>
      <c r="AO7" s="19">
        <v>3.6309255901478411E-2</v>
      </c>
      <c r="AP7" s="5">
        <v>9.9773745731939709E-5</v>
      </c>
      <c r="AQ7" s="19">
        <v>1.2304266382041157E-2</v>
      </c>
      <c r="AR7" s="5">
        <v>1.10859717479933E-4</v>
      </c>
      <c r="AS7" s="19">
        <f t="shared" si="0"/>
        <v>0.72467994788289725</v>
      </c>
      <c r="AT7" s="2">
        <v>92412</v>
      </c>
      <c r="AU7" s="7" t="s">
        <v>65</v>
      </c>
      <c r="AV7" s="2">
        <v>0.46286296170580432</v>
      </c>
      <c r="AW7" s="2">
        <v>-1.3238876109004725E-3</v>
      </c>
      <c r="AX7" s="2">
        <v>4.9172968404874693</v>
      </c>
      <c r="AY7" s="2">
        <v>160.26007921426773</v>
      </c>
      <c r="AZ7" s="2">
        <v>82.120848044578182</v>
      </c>
      <c r="BA7" s="2">
        <v>63.40724873260158</v>
      </c>
      <c r="BB7" s="2">
        <v>50.168372623596852</v>
      </c>
      <c r="BC7" s="2">
        <v>433.99623936286167</v>
      </c>
      <c r="BD7" s="2">
        <v>275.72696858603825</v>
      </c>
      <c r="BE7" s="2">
        <v>439.96866467519465</v>
      </c>
      <c r="BF7" s="2">
        <v>-4.6584917436197082E-3</v>
      </c>
      <c r="BG7" s="2">
        <v>13.13933568713251</v>
      </c>
      <c r="BH7" s="2">
        <v>0.32151556264725761</v>
      </c>
      <c r="BI7" s="2">
        <v>0.91179026434949839</v>
      </c>
      <c r="BJ7" s="2">
        <v>7.1868184591739936</v>
      </c>
      <c r="BK7" s="2">
        <v>134.37956952749158</v>
      </c>
      <c r="BL7" s="2">
        <v>0.10352203874710462</v>
      </c>
      <c r="BM7" s="2">
        <v>1.1845310202793702</v>
      </c>
      <c r="BN7" s="2">
        <v>17.618654671382227</v>
      </c>
      <c r="BO7" s="2">
        <v>67.886567716851303</v>
      </c>
      <c r="BP7" s="2">
        <v>0.87794652091294501</v>
      </c>
      <c r="BQ7" s="2">
        <v>0.28269479811709336</v>
      </c>
      <c r="BR7" s="2">
        <v>0.56439419201546459</v>
      </c>
      <c r="BS7" s="2">
        <v>5.6339878779674244</v>
      </c>
      <c r="BT7" s="2">
        <v>3.8422602842675367E-2</v>
      </c>
      <c r="BU7" s="2">
        <v>5.6140797935929814E-3</v>
      </c>
      <c r="BV7" s="2">
        <v>0.18414978046359956</v>
      </c>
      <c r="BW7" s="2">
        <v>4.4494568576880543E-4</v>
      </c>
      <c r="BX7" s="2">
        <v>2.7572696858603826E-4</v>
      </c>
      <c r="BY7" s="2">
        <v>9.7947775122260525E-3</v>
      </c>
      <c r="BZ7" s="2">
        <v>0.2946396487417593</v>
      </c>
      <c r="CA7" s="2">
        <v>1.7519114249510013</v>
      </c>
      <c r="CB7" s="2">
        <v>4.0413411280119691</v>
      </c>
      <c r="CC7" s="2">
        <v>2.3690620405587404</v>
      </c>
      <c r="CD7" s="2">
        <v>7.6845205685350734E-2</v>
      </c>
      <c r="CE7" s="2">
        <v>8.6202005341339039</v>
      </c>
      <c r="CF7" s="2">
        <v>0.10750365562199327</v>
      </c>
      <c r="CG7" s="2">
        <v>0.15030603702704612</v>
      </c>
      <c r="CH7" s="2">
        <v>1.1944850624665916E-2</v>
      </c>
      <c r="CI7" s="2">
        <v>6.1715061560773908E-2</v>
      </c>
      <c r="CJ7" s="2">
        <v>6.221276367013499E-3</v>
      </c>
      <c r="CK7" s="2">
        <v>2.2794756608737459E-3</v>
      </c>
      <c r="CL7" s="2">
        <v>5.1362857686063444E-3</v>
      </c>
      <c r="CM7" s="2">
        <v>-8.8192813778783358E-4</v>
      </c>
      <c r="CN7" s="2">
        <v>1.1546688937177053E-3</v>
      </c>
      <c r="CO7" s="2">
        <v>-1.2940254843388076E-3</v>
      </c>
      <c r="CP7" s="2">
        <v>-3.7327658202080991E-2</v>
      </c>
      <c r="CQ7" s="2">
        <v>-5.98237935452018E-3</v>
      </c>
      <c r="CR7" s="2">
        <v>5.2557342748530037E-2</v>
      </c>
      <c r="CS7" s="2">
        <v>3.2350637108470191E-4</v>
      </c>
      <c r="CT7" s="2">
        <v>-1.5528305812065693E-2</v>
      </c>
      <c r="CU7" s="2">
        <v>5.1163776842319014E-2</v>
      </c>
      <c r="CV7" s="2">
        <v>37.924900733314288</v>
      </c>
      <c r="CW7" s="2">
        <v>-2.1202109858782004E-2</v>
      </c>
      <c r="CX7" s="2">
        <v>1.0252663452838245E-2</v>
      </c>
    </row>
    <row r="8" spans="1:102" s="1" customFormat="1" ht="20" customHeight="1" x14ac:dyDescent="0.2">
      <c r="A8" s="2">
        <v>10</v>
      </c>
      <c r="B8" s="2">
        <v>6</v>
      </c>
      <c r="C8" s="2" t="s">
        <v>45</v>
      </c>
      <c r="D8" s="2" t="s">
        <v>17</v>
      </c>
      <c r="E8" s="2">
        <v>1</v>
      </c>
      <c r="F8" s="3" t="s">
        <v>8</v>
      </c>
      <c r="G8" s="3" t="s">
        <v>12</v>
      </c>
      <c r="H8" s="2" t="s">
        <v>10</v>
      </c>
      <c r="I8" s="2">
        <v>386</v>
      </c>
      <c r="J8" s="2">
        <v>92405</v>
      </c>
      <c r="K8" s="2">
        <v>2</v>
      </c>
      <c r="L8" s="2">
        <v>20090.79</v>
      </c>
      <c r="M8" s="2">
        <v>20.090790000000002</v>
      </c>
      <c r="N8" s="7" t="s">
        <v>66</v>
      </c>
      <c r="O8" s="2">
        <v>0.19499999999999673</v>
      </c>
      <c r="P8" s="16">
        <v>9.7059398858878474</v>
      </c>
      <c r="Q8" s="19">
        <v>0.42551835940746974</v>
      </c>
      <c r="R8" s="2">
        <v>6</v>
      </c>
      <c r="S8" s="2" t="s">
        <v>10</v>
      </c>
      <c r="T8" s="2">
        <v>870604</v>
      </c>
      <c r="U8" s="4">
        <v>0.55555555555555558</v>
      </c>
      <c r="V8" s="4">
        <v>0.71250000000000002</v>
      </c>
      <c r="W8" s="5">
        <v>9.0703405210854293E-5</v>
      </c>
      <c r="X8" s="5">
        <v>9.7817397776411502E-5</v>
      </c>
      <c r="Y8" s="5">
        <v>8.7520829589420802E-5</v>
      </c>
      <c r="Z8" s="5">
        <v>8.7520829589420802E-5</v>
      </c>
      <c r="AA8" s="5">
        <v>1.1005911418292555E-2</v>
      </c>
      <c r="AB8" s="5">
        <v>4.4898185579372897E-3</v>
      </c>
      <c r="AC8" s="5">
        <v>8.7520829589420802E-5</v>
      </c>
      <c r="AD8" s="5">
        <v>8.8924907069464995E-5</v>
      </c>
      <c r="AE8" s="5">
        <v>2.07861970274874E-4</v>
      </c>
      <c r="AF8" s="19">
        <v>0.14623346492841441</v>
      </c>
      <c r="AG8" s="5">
        <v>1.06142282693553E-4</v>
      </c>
      <c r="AH8" s="5">
        <v>9.5936293973018994E-5</v>
      </c>
      <c r="AI8" s="5">
        <v>9.9773745731939696E-5</v>
      </c>
      <c r="AJ8" s="5">
        <v>1.01809944624428E-4</v>
      </c>
      <c r="AK8" s="19">
        <v>7.8777859051486057E-2</v>
      </c>
      <c r="AL8" s="5">
        <v>1.03930985137437E-4</v>
      </c>
      <c r="AM8" s="5">
        <v>9.7817397776411502E-5</v>
      </c>
      <c r="AN8" s="19">
        <v>1.1255790210852266E-2</v>
      </c>
      <c r="AO8" s="19">
        <v>1.5181743011669014E-2</v>
      </c>
      <c r="AP8" s="5">
        <v>9.9773745731939709E-5</v>
      </c>
      <c r="AQ8" s="19">
        <v>3.1672136956943609E-3</v>
      </c>
      <c r="AR8" s="5">
        <v>1.10859717479933E-4</v>
      </c>
      <c r="AS8" s="19">
        <f t="shared" si="0"/>
        <v>0.25461607089811611</v>
      </c>
      <c r="AT8" s="2">
        <v>92405</v>
      </c>
      <c r="AU8" s="7" t="s">
        <v>66</v>
      </c>
      <c r="AV8" s="2">
        <v>0.2652956902142723</v>
      </c>
      <c r="AW8" s="2">
        <v>-7.6652038073166855E-4</v>
      </c>
      <c r="AX8" s="2">
        <v>3.9570370304004965</v>
      </c>
      <c r="AY8" s="2">
        <v>80.136221621947158</v>
      </c>
      <c r="AZ8" s="2">
        <v>62.715303878045603</v>
      </c>
      <c r="BA8" s="2">
        <v>77.647519087104087</v>
      </c>
      <c r="BB8" s="2">
        <v>29.267141809754616</v>
      </c>
      <c r="BC8" s="2">
        <v>247.87477247037071</v>
      </c>
      <c r="BD8" s="2">
        <v>167.24081034145496</v>
      </c>
      <c r="BE8" s="2">
        <v>488.78117784318084</v>
      </c>
      <c r="BF8" s="2">
        <v>5.1267272217767439E-3</v>
      </c>
      <c r="BG8" s="2">
        <v>13.289671536062045</v>
      </c>
      <c r="BH8" s="2">
        <v>0.2404086648658415</v>
      </c>
      <c r="BI8" s="2">
        <v>0.65701746919857296</v>
      </c>
      <c r="BJ8" s="2">
        <v>6.5204006412888686</v>
      </c>
      <c r="BK8" s="2">
        <v>122.94190522124813</v>
      </c>
      <c r="BL8" s="2">
        <v>7.5158816552261004E-2</v>
      </c>
      <c r="BM8" s="2">
        <v>14.583796854180447</v>
      </c>
      <c r="BN8" s="2">
        <v>5.5746936780484981</v>
      </c>
      <c r="BO8" s="2">
        <v>22.249000661497131</v>
      </c>
      <c r="BP8" s="2">
        <v>0.26877987376305262</v>
      </c>
      <c r="BQ8" s="2">
        <v>2.6131376615852336E-2</v>
      </c>
      <c r="BR8" s="2">
        <v>0.2722640573118329</v>
      </c>
      <c r="BS8" s="2">
        <v>4.9375858291286701</v>
      </c>
      <c r="BT8" s="2">
        <v>3.270155130783807E-2</v>
      </c>
      <c r="BU8" s="2">
        <v>1.3986508245818109E-2</v>
      </c>
      <c r="BV8" s="2">
        <v>0.14086056347211831</v>
      </c>
      <c r="BW8" s="2">
        <v>2.1751260154528516E-4</v>
      </c>
      <c r="BX8" s="2">
        <v>1.2294190522124813E-3</v>
      </c>
      <c r="BY8" s="2">
        <v>8.5611367198601927E-3</v>
      </c>
      <c r="BZ8" s="2">
        <v>5.1765012724736055E-2</v>
      </c>
      <c r="CA8" s="2">
        <v>0.50769531710798821</v>
      </c>
      <c r="CB8" s="2">
        <v>1.6126792425783154</v>
      </c>
      <c r="CC8" s="2">
        <v>1.2592834826305983</v>
      </c>
      <c r="CD8" s="2">
        <v>1.8764817112716822E-2</v>
      </c>
      <c r="CE8" s="2">
        <v>7.8643000101041318</v>
      </c>
      <c r="CF8" s="2">
        <v>9.1584253282225331E-2</v>
      </c>
      <c r="CG8" s="2">
        <v>0.13488767738849491</v>
      </c>
      <c r="CH8" s="2">
        <v>1.3787412043030663E-2</v>
      </c>
      <c r="CI8" s="2">
        <v>5.6742417794422212E-2</v>
      </c>
      <c r="CJ8" s="2">
        <v>8.9095550747382238E-3</v>
      </c>
      <c r="CK8" s="2">
        <v>4.8927891835014942E-3</v>
      </c>
      <c r="CL8" s="2">
        <v>6.2217563371076987E-3</v>
      </c>
      <c r="CM8" s="2">
        <v>9.6063917844942874E-4</v>
      </c>
      <c r="CN8" s="2">
        <v>2.4986573449824519E-3</v>
      </c>
      <c r="CO8" s="2">
        <v>1.2045320268640505E-4</v>
      </c>
      <c r="CP8" s="2">
        <v>-4.7633766516896542E-3</v>
      </c>
      <c r="CQ8" s="2">
        <v>-2.2945837371253193E-3</v>
      </c>
      <c r="CR8" s="2">
        <v>3.9570370304004968E-2</v>
      </c>
      <c r="CS8" s="2">
        <v>2.7375727883273875E-3</v>
      </c>
      <c r="CT8" s="2">
        <v>-1.7420917743901556E-2</v>
      </c>
      <c r="CU8" s="2">
        <v>1.3339445586758907E-2</v>
      </c>
      <c r="CV8" s="2">
        <v>10.552098747734657</v>
      </c>
      <c r="CW8" s="2">
        <v>9.307747480313118E-4</v>
      </c>
      <c r="CX8" s="2">
        <v>1.0153906342159765E-2</v>
      </c>
    </row>
    <row r="9" spans="1:102" s="1" customFormat="1" ht="20" customHeight="1" x14ac:dyDescent="0.2">
      <c r="A9" s="2">
        <v>14</v>
      </c>
      <c r="B9" s="2">
        <v>7</v>
      </c>
      <c r="C9" s="2" t="s">
        <v>15</v>
      </c>
      <c r="D9" s="2" t="s">
        <v>23</v>
      </c>
      <c r="E9" s="2">
        <v>1</v>
      </c>
      <c r="F9" s="3" t="s">
        <v>8</v>
      </c>
      <c r="G9" s="3" t="s">
        <v>12</v>
      </c>
      <c r="H9" s="2" t="s">
        <v>10</v>
      </c>
      <c r="I9" s="2">
        <v>1030</v>
      </c>
      <c r="J9" s="2">
        <v>92408</v>
      </c>
      <c r="K9" s="2">
        <v>1</v>
      </c>
      <c r="L9" s="2">
        <v>10050.61</v>
      </c>
      <c r="M9" s="2">
        <v>10.050610000000001</v>
      </c>
      <c r="N9" s="7" t="s">
        <v>68</v>
      </c>
      <c r="O9" s="2">
        <v>9.0999999999997527E-2</v>
      </c>
      <c r="P9" s="16">
        <v>9.0541768111584791</v>
      </c>
      <c r="Q9" s="19">
        <v>0.92750589267716077</v>
      </c>
      <c r="R9" s="2">
        <v>7</v>
      </c>
      <c r="S9" s="2" t="s">
        <v>10</v>
      </c>
      <c r="T9" s="2">
        <v>870606</v>
      </c>
      <c r="U9" s="4">
        <v>0.47222222222222221</v>
      </c>
      <c r="V9" s="4">
        <v>0.64583333333333337</v>
      </c>
      <c r="W9" s="5">
        <v>9.0703405210854293E-5</v>
      </c>
      <c r="X9" s="5">
        <v>9.7817397776411502E-5</v>
      </c>
      <c r="Y9" s="5">
        <v>8.7520829589420802E-5</v>
      </c>
      <c r="Z9" s="5">
        <v>8.7520829589420802E-5</v>
      </c>
      <c r="AA9" s="5">
        <v>6.3727753369573301E-2</v>
      </c>
      <c r="AB9" s="5">
        <v>4.4898185579372897E-3</v>
      </c>
      <c r="AC9" s="5">
        <v>8.7520829589420802E-5</v>
      </c>
      <c r="AD9" s="5">
        <v>8.8924907069464995E-5</v>
      </c>
      <c r="AE9" s="5">
        <v>2.07861970274874E-4</v>
      </c>
      <c r="AF9" s="19">
        <v>0.24573145887214459</v>
      </c>
      <c r="AG9" s="5">
        <v>1.06142282693553E-4</v>
      </c>
      <c r="AH9" s="5">
        <v>9.5936293973018994E-5</v>
      </c>
      <c r="AI9" s="5">
        <v>9.9773745731939696E-5</v>
      </c>
      <c r="AJ9" s="5">
        <v>1.01809944624428E-4</v>
      </c>
      <c r="AK9" s="19">
        <v>0.1462257055625884</v>
      </c>
      <c r="AL9" s="5">
        <v>1.03930985137437E-4</v>
      </c>
      <c r="AM9" s="5">
        <v>9.7817397776411502E-5</v>
      </c>
      <c r="AN9" s="19">
        <v>2.0949955806220798E-2</v>
      </c>
      <c r="AO9" s="19">
        <v>3.1795319668336201E-2</v>
      </c>
      <c r="AP9" s="5">
        <v>9.9773745731939696E-5</v>
      </c>
      <c r="AQ9" s="19">
        <v>9.9471779115282623E-3</v>
      </c>
      <c r="AR9" s="5">
        <v>1.10859717479933E-4</v>
      </c>
      <c r="AS9" s="19">
        <f t="shared" si="0"/>
        <v>0.45464961782081825</v>
      </c>
      <c r="AT9" s="2">
        <v>92408</v>
      </c>
      <c r="AU9" s="7" t="s">
        <v>68</v>
      </c>
      <c r="AV9" s="2">
        <v>0.34525267620572281</v>
      </c>
      <c r="AW9" s="2">
        <v>-2.6665048191104818E-3</v>
      </c>
      <c r="AX9" s="2">
        <v>3.1639870614818402</v>
      </c>
      <c r="AY9" s="2">
        <v>94.621122499032396</v>
      </c>
      <c r="AZ9" s="2">
        <v>30.843899027024229</v>
      </c>
      <c r="BA9" s="2">
        <v>44.375416019525183</v>
      </c>
      <c r="BB9" s="2">
        <v>11.14360222911843</v>
      </c>
      <c r="BC9" s="2">
        <v>290.52962954487339</v>
      </c>
      <c r="BD9" s="2">
        <v>160.18928204357744</v>
      </c>
      <c r="BE9" s="2">
        <v>107.45616435221343</v>
      </c>
      <c r="BF9" s="2">
        <v>-8.3676513166862504E-3</v>
      </c>
      <c r="BG9" s="2">
        <v>8.944730717837027</v>
      </c>
      <c r="BH9" s="2">
        <v>0.12536552507758233</v>
      </c>
      <c r="BI9" s="2">
        <v>0.64075712817430985</v>
      </c>
      <c r="BJ9" s="2">
        <v>2.1192743525019875</v>
      </c>
      <c r="BK9" s="2">
        <v>71.438450004527084</v>
      </c>
      <c r="BL9" s="2">
        <v>3.3430806687355291E-2</v>
      </c>
      <c r="BM9" s="2">
        <v>0.21889218664339777</v>
      </c>
      <c r="BN9" s="2">
        <v>11.243098677592702</v>
      </c>
      <c r="BO9" s="2">
        <v>48.355273958496049</v>
      </c>
      <c r="BP9" s="2">
        <v>0.53330096382209635</v>
      </c>
      <c r="BQ9" s="2">
        <v>0.34724260517520827</v>
      </c>
      <c r="BR9" s="2">
        <v>0.3512224631141791</v>
      </c>
      <c r="BS9" s="2">
        <v>1.2934538301655321</v>
      </c>
      <c r="BT9" s="2">
        <v>1.6118424652832017E-2</v>
      </c>
      <c r="BU9" s="2">
        <v>-6.7657584962504767E-3</v>
      </c>
      <c r="BV9" s="2">
        <v>0.15023963719615027</v>
      </c>
      <c r="BW9" s="2">
        <v>1.8904325210111623E-4</v>
      </c>
      <c r="BX9" s="2">
        <v>1.164108447148979E-4</v>
      </c>
      <c r="BY9" s="2">
        <v>4.7260813025279064E-3</v>
      </c>
      <c r="BZ9" s="2">
        <v>0.17212885586049004</v>
      </c>
      <c r="CA9" s="2">
        <v>1.3830006337923768</v>
      </c>
      <c r="CB9" s="2">
        <v>3.3132317341932476</v>
      </c>
      <c r="CC9" s="2">
        <v>2.1889218664339776</v>
      </c>
      <c r="CD9" s="2">
        <v>4.7857791716124691E-2</v>
      </c>
      <c r="CE9" s="2">
        <v>5.1837649655095559</v>
      </c>
      <c r="CF9" s="2">
        <v>5.2733117691364004E-2</v>
      </c>
      <c r="CG9" s="2">
        <v>6.1389308708625641E-2</v>
      </c>
      <c r="CH9" s="2">
        <v>8.7158888863462017E-4</v>
      </c>
      <c r="CI9" s="2">
        <v>1.8506339416214535E-2</v>
      </c>
      <c r="CJ9" s="2">
        <v>-1.2437056059283963E-3</v>
      </c>
      <c r="CK9" s="2">
        <v>-1.0845112883695615E-3</v>
      </c>
      <c r="CL9" s="2">
        <v>1.8605835864688808E-4</v>
      </c>
      <c r="CM9" s="2">
        <v>-1.4924467271140755E-3</v>
      </c>
      <c r="CN9" s="2">
        <v>-4.2982465740885379E-4</v>
      </c>
      <c r="CO9" s="2">
        <v>-1.2735545404706779E-3</v>
      </c>
      <c r="CP9" s="2">
        <v>-3.701267883242907E-2</v>
      </c>
      <c r="CQ9" s="2">
        <v>-6.7956074307927578E-3</v>
      </c>
      <c r="CR9" s="2">
        <v>4.3280955086308193E-2</v>
      </c>
      <c r="CS9" s="2">
        <v>5.3131103485261095E-4</v>
      </c>
      <c r="CT9" s="2">
        <v>-4.1291026116822754E-2</v>
      </c>
      <c r="CU9" s="2">
        <v>3.4127281826675196E-2</v>
      </c>
      <c r="CV9" s="2">
        <v>27.361523330424717</v>
      </c>
      <c r="CW9" s="2">
        <v>-2.3481161839928121E-2</v>
      </c>
      <c r="CX9" s="2">
        <v>4.0296061632080042E-3</v>
      </c>
    </row>
    <row r="10" spans="1:102" s="1" customFormat="1" ht="20" customHeight="1" x14ac:dyDescent="0.2">
      <c r="A10" s="2">
        <v>16</v>
      </c>
      <c r="B10" s="2">
        <v>8</v>
      </c>
      <c r="C10" s="2" t="s">
        <v>47</v>
      </c>
      <c r="D10" s="2" t="s">
        <v>18</v>
      </c>
      <c r="E10" s="2">
        <v>1</v>
      </c>
      <c r="F10" s="3" t="s">
        <v>8</v>
      </c>
      <c r="G10" s="3" t="s">
        <v>12</v>
      </c>
      <c r="H10" s="2" t="s">
        <v>10</v>
      </c>
      <c r="I10" s="2">
        <v>1005</v>
      </c>
      <c r="J10" s="2">
        <v>92409</v>
      </c>
      <c r="K10" s="2">
        <v>1</v>
      </c>
      <c r="L10" s="2">
        <v>10046.880000000001</v>
      </c>
      <c r="M10" s="2">
        <v>10.046880000000002</v>
      </c>
      <c r="N10" s="7" t="s">
        <v>70</v>
      </c>
      <c r="O10" s="2">
        <v>0.12949999999999662</v>
      </c>
      <c r="P10" s="16">
        <v>12.88957367859441</v>
      </c>
      <c r="Q10" s="19">
        <v>0.73594986702339427</v>
      </c>
      <c r="R10" s="2">
        <v>8</v>
      </c>
      <c r="S10" s="2" t="s">
        <v>10</v>
      </c>
      <c r="T10" s="2">
        <v>870686</v>
      </c>
      <c r="U10" s="4">
        <v>0.58333333333333337</v>
      </c>
      <c r="V10" s="4">
        <v>0.625</v>
      </c>
      <c r="W10" s="5">
        <v>9.0703405210854293E-5</v>
      </c>
      <c r="X10" s="5">
        <v>9.7817397776411502E-5</v>
      </c>
      <c r="Y10" s="5">
        <v>8.7520829589420802E-5</v>
      </c>
      <c r="Z10" s="5">
        <v>8.7520829589420802E-5</v>
      </c>
      <c r="AA10" s="5">
        <v>0.20795649370353508</v>
      </c>
      <c r="AB10" s="5">
        <v>4.4898185579372897E-3</v>
      </c>
      <c r="AC10" s="5">
        <v>8.7520829589420802E-5</v>
      </c>
      <c r="AD10" s="5">
        <v>8.8924907069464995E-5</v>
      </c>
      <c r="AE10" s="5">
        <v>2.07861970274874E-4</v>
      </c>
      <c r="AF10" s="19">
        <v>0.47656142365097581</v>
      </c>
      <c r="AG10" s="5">
        <v>1.06142282693553E-4</v>
      </c>
      <c r="AH10" s="5">
        <v>9.5936293973018994E-5</v>
      </c>
      <c r="AI10" s="5">
        <v>9.9773745731939696E-5</v>
      </c>
      <c r="AJ10" s="5">
        <v>1.01809944624428E-4</v>
      </c>
      <c r="AK10" s="19">
        <v>0.55374468972841751</v>
      </c>
      <c r="AL10" s="5">
        <v>1.03930985137437E-4</v>
      </c>
      <c r="AM10" s="5">
        <v>9.7817397776411502E-5</v>
      </c>
      <c r="AN10" s="19">
        <v>4.3854729440013708E-2</v>
      </c>
      <c r="AO10" s="19">
        <v>8.8336763570877275E-2</v>
      </c>
      <c r="AP10" s="5">
        <v>9.9773745731939696E-5</v>
      </c>
      <c r="AQ10" s="19">
        <v>3.0681330932167045E-2</v>
      </c>
      <c r="AR10" s="5">
        <v>1.10859717479933E-4</v>
      </c>
      <c r="AS10" s="19">
        <f t="shared" si="0"/>
        <v>1.1931789373224513</v>
      </c>
      <c r="AT10" s="2">
        <v>92409</v>
      </c>
      <c r="AU10" s="7" t="s">
        <v>70</v>
      </c>
      <c r="AV10" s="2">
        <v>0.33144618030672202</v>
      </c>
      <c r="AW10" s="2">
        <v>-1.7816476358829803E-3</v>
      </c>
      <c r="AX10" s="2">
        <v>4.4292357428375766</v>
      </c>
      <c r="AY10" s="2">
        <v>124.41673434937013</v>
      </c>
      <c r="AZ10" s="2">
        <v>51.259694551940498</v>
      </c>
      <c r="BA10" s="2">
        <v>49.468093577309567</v>
      </c>
      <c r="BB10" s="2">
        <v>20.603411208255693</v>
      </c>
      <c r="BC10" s="2">
        <v>286.65615594094879</v>
      </c>
      <c r="BD10" s="2">
        <v>160.24875384198873</v>
      </c>
      <c r="BE10" s="2">
        <v>237.88479607599569</v>
      </c>
      <c r="BF10" s="2">
        <v>-2.3091745895243094E-3</v>
      </c>
      <c r="BG10" s="2">
        <v>22.9922125077636</v>
      </c>
      <c r="BH10" s="2">
        <v>0.25381013807271507</v>
      </c>
      <c r="BI10" s="2">
        <v>2.4485213319956043</v>
      </c>
      <c r="BJ10" s="2">
        <v>5.5241030051120337</v>
      </c>
      <c r="BK10" s="2">
        <v>291.63282531492359</v>
      </c>
      <c r="BL10" s="2">
        <v>8.0024843533514869E-2</v>
      </c>
      <c r="BM10" s="2">
        <v>0.80920644020830346</v>
      </c>
      <c r="BN10" s="2">
        <v>14.83047473444492</v>
      </c>
      <c r="BO10" s="2">
        <v>42.401223066265338</v>
      </c>
      <c r="BP10" s="2">
        <v>0.61412100074849096</v>
      </c>
      <c r="BQ10" s="2">
        <v>0.16622075709075848</v>
      </c>
      <c r="BR10" s="2">
        <v>0.31054416893602788</v>
      </c>
      <c r="BS10" s="2">
        <v>3.2945551255713212</v>
      </c>
      <c r="BT10" s="2">
        <v>3.7723153854729026E-2</v>
      </c>
      <c r="BU10" s="2">
        <v>2.2096412020448136E-2</v>
      </c>
      <c r="BV10" s="2">
        <v>0.84503845970092195</v>
      </c>
      <c r="BW10" s="2">
        <v>3.5234819167741623E-4</v>
      </c>
      <c r="BX10" s="2">
        <v>1.8015543133788796E-3</v>
      </c>
      <c r="BY10" s="2">
        <v>3.1353017056041273E-2</v>
      </c>
      <c r="BZ10" s="2">
        <v>0.91769783256095416</v>
      </c>
      <c r="CA10" s="2">
        <v>1.1645406335101043</v>
      </c>
      <c r="CB10" s="2">
        <v>6.0018632650136148</v>
      </c>
      <c r="CC10" s="2">
        <v>4.0908222254072903</v>
      </c>
      <c r="CD10" s="2">
        <v>2.6177280907107477E-2</v>
      </c>
      <c r="CE10" s="2">
        <v>27.272148169381932</v>
      </c>
      <c r="CF10" s="2">
        <v>0.11048206010224068</v>
      </c>
      <c r="CG10" s="2">
        <v>0.20006210883378714</v>
      </c>
      <c r="CH10" s="2">
        <v>9.3063717293328865E-3</v>
      </c>
      <c r="CI10" s="2">
        <v>4.3097956778621813E-2</v>
      </c>
      <c r="CJ10" s="2">
        <v>1.2839806984854998E-3</v>
      </c>
      <c r="CK10" s="2">
        <v>9.3959517780644319E-3</v>
      </c>
      <c r="CL10" s="2">
        <v>3.7623620467249529E-3</v>
      </c>
      <c r="CM10" s="2">
        <v>-8.4205245807653713E-4</v>
      </c>
      <c r="CN10" s="2">
        <v>2.9163282531492361E-3</v>
      </c>
      <c r="CO10" s="2">
        <v>-6.967337123564728E-4</v>
      </c>
      <c r="CP10" s="2">
        <v>0.1333747392225248</v>
      </c>
      <c r="CQ10" s="2">
        <v>-5.1259694551940493E-3</v>
      </c>
      <c r="CR10" s="2">
        <v>9.9334320704537113E-2</v>
      </c>
      <c r="CS10" s="2">
        <v>4.1804022741388364E-3</v>
      </c>
      <c r="CT10" s="2">
        <v>-3.4836685617823632E-2</v>
      </c>
      <c r="CU10" s="2">
        <v>2.5281480419792012E-2</v>
      </c>
      <c r="CV10" s="2">
        <v>22.295478795407128</v>
      </c>
      <c r="CW10" s="2">
        <v>-2.199687863296864E-2</v>
      </c>
      <c r="CX10" s="2">
        <v>1.2242606659978022E-2</v>
      </c>
    </row>
    <row r="11" spans="1:102" s="1" customFormat="1" ht="20" customHeight="1" x14ac:dyDescent="0.2">
      <c r="A11" s="12"/>
      <c r="B11" s="12"/>
      <c r="C11" s="12"/>
      <c r="D11" s="12"/>
      <c r="E11" s="12"/>
      <c r="F11" s="13"/>
      <c r="G11" s="13"/>
      <c r="H11" s="12"/>
      <c r="I11" s="12"/>
      <c r="J11" s="12"/>
      <c r="K11" s="12"/>
      <c r="L11" s="12"/>
      <c r="M11" s="12"/>
      <c r="N11" s="11" t="s">
        <v>165</v>
      </c>
      <c r="O11" s="12">
        <f>AVERAGE(O3:O10)</f>
        <v>0.38981249999999434</v>
      </c>
      <c r="P11" s="17">
        <f t="shared" ref="P11:CB11" si="1">AVERAGE(P3:P10)</f>
        <v>23.296678756982278</v>
      </c>
      <c r="Q11" s="20">
        <f t="shared" si="1"/>
        <v>0.93352570179673877</v>
      </c>
      <c r="R11" s="12">
        <f t="shared" si="1"/>
        <v>4.5</v>
      </c>
      <c r="S11" s="12" t="e">
        <f t="shared" si="1"/>
        <v>#DIV/0!</v>
      </c>
      <c r="T11" s="12">
        <f t="shared" si="1"/>
        <v>870644.125</v>
      </c>
      <c r="U11" s="12">
        <f t="shared" si="1"/>
        <v>0.59314236111111107</v>
      </c>
      <c r="V11" s="12">
        <f t="shared" si="1"/>
        <v>0.61493055555555554</v>
      </c>
      <c r="W11" s="12">
        <f t="shared" si="1"/>
        <v>9.070340521085428E-5</v>
      </c>
      <c r="X11" s="12">
        <f t="shared" si="1"/>
        <v>9.7817397776411489E-5</v>
      </c>
      <c r="Y11" s="12">
        <f t="shared" si="1"/>
        <v>8.7520829589420816E-5</v>
      </c>
      <c r="Z11" s="12">
        <f t="shared" si="1"/>
        <v>8.7520829589420816E-5</v>
      </c>
      <c r="AA11" s="12">
        <f t="shared" si="1"/>
        <v>7.9754211925559301E-2</v>
      </c>
      <c r="AB11" s="12">
        <f t="shared" si="1"/>
        <v>4.4898185579372897E-3</v>
      </c>
      <c r="AC11" s="12">
        <f t="shared" si="1"/>
        <v>8.7520829589420816E-5</v>
      </c>
      <c r="AD11" s="12">
        <f t="shared" si="1"/>
        <v>8.8924907069464995E-5</v>
      </c>
      <c r="AE11" s="12">
        <f t="shared" si="1"/>
        <v>2.0786197027487408E-4</v>
      </c>
      <c r="AF11" s="20">
        <f t="shared" si="1"/>
        <v>0.27903078532604975</v>
      </c>
      <c r="AG11" s="12">
        <f t="shared" si="1"/>
        <v>1.6432876177486328E-3</v>
      </c>
      <c r="AH11" s="12">
        <f t="shared" si="1"/>
        <v>9.5936293973019007E-5</v>
      </c>
      <c r="AI11" s="12">
        <f t="shared" si="1"/>
        <v>9.9773745731939696E-5</v>
      </c>
      <c r="AJ11" s="12">
        <f t="shared" si="1"/>
        <v>1.0180994462442802E-4</v>
      </c>
      <c r="AK11" s="20">
        <f t="shared" si="1"/>
        <v>0.25148740124854063</v>
      </c>
      <c r="AL11" s="12">
        <f t="shared" si="1"/>
        <v>1.0393098513743707E-4</v>
      </c>
      <c r="AM11" s="12">
        <f t="shared" si="1"/>
        <v>9.7817397776411489E-5</v>
      </c>
      <c r="AN11" s="20">
        <f t="shared" si="1"/>
        <v>2.5594437282105278E-2</v>
      </c>
      <c r="AO11" s="20">
        <f t="shared" si="1"/>
        <v>5.0416833190733673E-2</v>
      </c>
      <c r="AP11" s="12">
        <f t="shared" si="1"/>
        <v>3.3867596212038093E-3</v>
      </c>
      <c r="AQ11" s="20">
        <f t="shared" si="1"/>
        <v>1.6431132026885856E-2</v>
      </c>
      <c r="AR11" s="12">
        <f t="shared" si="1"/>
        <v>1.767045641409697E-2</v>
      </c>
      <c r="AS11" s="20">
        <f t="shared" si="1"/>
        <v>0.62296058907431529</v>
      </c>
      <c r="AT11" s="12">
        <f t="shared" si="1"/>
        <v>92305.25</v>
      </c>
      <c r="AU11" s="12" t="e">
        <f t="shared" si="1"/>
        <v>#DIV/0!</v>
      </c>
      <c r="AV11" s="20">
        <f t="shared" si="1"/>
        <v>0.56855947951097363</v>
      </c>
      <c r="AW11" s="12">
        <f t="shared" si="1"/>
        <v>1.2445464602953784E-3</v>
      </c>
      <c r="AX11" s="12">
        <f t="shared" si="1"/>
        <v>6.2961359663983698</v>
      </c>
      <c r="AY11" s="12">
        <f t="shared" si="1"/>
        <v>191.51131060398882</v>
      </c>
      <c r="AZ11" s="20">
        <f t="shared" si="1"/>
        <v>283.04851059247676</v>
      </c>
      <c r="BA11" s="20">
        <f t="shared" si="1"/>
        <v>224.22999577305467</v>
      </c>
      <c r="BB11" s="20">
        <f t="shared" si="1"/>
        <v>90.285110105949613</v>
      </c>
      <c r="BC11" s="12">
        <f t="shared" si="1"/>
        <v>493.32956718800881</v>
      </c>
      <c r="BD11" s="12">
        <f t="shared" si="1"/>
        <v>397.66628117317248</v>
      </c>
      <c r="BE11" s="20">
        <f t="shared" si="1"/>
        <v>1272.0047505763739</v>
      </c>
      <c r="BF11" s="12">
        <f t="shared" si="1"/>
        <v>3.4745248566010731E-2</v>
      </c>
      <c r="BG11" s="20">
        <f t="shared" si="1"/>
        <v>29.981564283053654</v>
      </c>
      <c r="BH11" s="12">
        <f t="shared" si="1"/>
        <v>0.51072844005733709</v>
      </c>
      <c r="BI11" s="20">
        <f t="shared" si="1"/>
        <v>1.8308102778964814</v>
      </c>
      <c r="BJ11" s="20">
        <f t="shared" si="1"/>
        <v>20.099300098247166</v>
      </c>
      <c r="BK11" s="20">
        <f t="shared" si="1"/>
        <v>346.00427889194788</v>
      </c>
      <c r="BL11" s="20">
        <f t="shared" si="1"/>
        <v>0.17853510311751805</v>
      </c>
      <c r="BM11" s="20">
        <f t="shared" si="1"/>
        <v>8.8067901780228404</v>
      </c>
      <c r="BN11" s="20">
        <f t="shared" si="1"/>
        <v>22.811645702788621</v>
      </c>
      <c r="BO11" s="20">
        <f t="shared" si="1"/>
        <v>88.072593716579036</v>
      </c>
      <c r="BP11" s="20">
        <f t="shared" si="1"/>
        <v>0.9796162842854762</v>
      </c>
      <c r="BQ11" s="12">
        <f t="shared" si="1"/>
        <v>0.30779110018454436</v>
      </c>
      <c r="BR11" s="12">
        <f t="shared" si="1"/>
        <v>0.76099139676081051</v>
      </c>
      <c r="BS11" s="20">
        <f t="shared" si="1"/>
        <v>14.343952359838225</v>
      </c>
      <c r="BT11" s="12">
        <f t="shared" si="1"/>
        <v>0.20408415290685902</v>
      </c>
      <c r="BU11" s="12">
        <f t="shared" si="1"/>
        <v>5.6100464464158568E-2</v>
      </c>
      <c r="BV11" s="12">
        <f t="shared" si="1"/>
        <v>0.55116821475011335</v>
      </c>
      <c r="BW11" s="12">
        <f t="shared" si="1"/>
        <v>5.2000496026372413E-4</v>
      </c>
      <c r="BX11" s="12">
        <f t="shared" si="1"/>
        <v>2.8114939807898339E-3</v>
      </c>
      <c r="BY11" s="12">
        <f t="shared" si="1"/>
        <v>3.7761365402597606E-2</v>
      </c>
      <c r="BZ11" s="14">
        <f t="shared" si="1"/>
        <v>0.33349811282793995</v>
      </c>
      <c r="CA11" s="20">
        <f t="shared" si="1"/>
        <v>2.9195330398029333</v>
      </c>
      <c r="CB11" s="12">
        <f t="shared" si="1"/>
        <v>6.133786367987927</v>
      </c>
      <c r="CC11" s="12">
        <f t="shared" ref="CC11:CX11" si="2">AVERAGE(CC3:CC10)</f>
        <v>4.7410858726915084</v>
      </c>
      <c r="CD11" s="12">
        <f t="shared" si="2"/>
        <v>6.4563661237349843E-2</v>
      </c>
      <c r="CE11" s="20">
        <f t="shared" si="2"/>
        <v>32.279208161289603</v>
      </c>
      <c r="CF11" s="12">
        <f t="shared" si="2"/>
        <v>0.27355810143775511</v>
      </c>
      <c r="CG11" s="20">
        <f t="shared" si="2"/>
        <v>0.43294484879440992</v>
      </c>
      <c r="CH11" s="12">
        <f t="shared" si="2"/>
        <v>4.0811448696235014E-2</v>
      </c>
      <c r="CI11" s="12">
        <f t="shared" si="2"/>
        <v>0.17126471586418382</v>
      </c>
      <c r="CJ11" s="12">
        <f t="shared" si="2"/>
        <v>3.2794963949598799E-2</v>
      </c>
      <c r="CK11" s="12">
        <f t="shared" si="2"/>
        <v>1.9647740566829646E-2</v>
      </c>
      <c r="CL11" s="12">
        <f t="shared" si="2"/>
        <v>3.4332305017754437E-2</v>
      </c>
      <c r="CM11" s="12">
        <f t="shared" si="2"/>
        <v>5.5755249259359157E-3</v>
      </c>
      <c r="CN11" s="12">
        <f t="shared" si="2"/>
        <v>1.6331390099048347E-2</v>
      </c>
      <c r="CO11" s="12">
        <f t="shared" si="2"/>
        <v>1.5326616895535263E-3</v>
      </c>
      <c r="CP11" s="12">
        <f t="shared" si="2"/>
        <v>0.14058950292082695</v>
      </c>
      <c r="CQ11" s="12">
        <f t="shared" si="2"/>
        <v>-1.0434608088453735E-3</v>
      </c>
      <c r="CR11" s="12">
        <f t="shared" si="2"/>
        <v>9.5738408822410762E-2</v>
      </c>
      <c r="CS11" s="12">
        <f t="shared" si="2"/>
        <v>3.4349582889812175E-3</v>
      </c>
      <c r="CT11" s="20">
        <f t="shared" si="2"/>
        <v>1.1474451128676146E-2</v>
      </c>
      <c r="CU11" s="12">
        <f t="shared" si="2"/>
        <v>5.4874668267783477E-2</v>
      </c>
      <c r="CV11" s="20">
        <f t="shared" si="2"/>
        <v>49.836184732830517</v>
      </c>
      <c r="CW11" s="12">
        <f t="shared" si="2"/>
        <v>8.8357352672583621E-3</v>
      </c>
      <c r="CX11" s="12">
        <f t="shared" si="2"/>
        <v>2.1016780938473069E-2</v>
      </c>
    </row>
    <row r="12" spans="1:102" s="1" customFormat="1" ht="20" customHeight="1" x14ac:dyDescent="0.2">
      <c r="A12" s="12"/>
      <c r="B12" s="12"/>
      <c r="C12" s="12"/>
      <c r="D12" s="12"/>
      <c r="E12" s="12"/>
      <c r="F12" s="13"/>
      <c r="G12" s="13"/>
      <c r="H12" s="12"/>
      <c r="I12" s="12"/>
      <c r="J12" s="12"/>
      <c r="K12" s="12"/>
      <c r="L12" s="12"/>
      <c r="M12" s="12"/>
      <c r="N12" s="11" t="s">
        <v>166</v>
      </c>
      <c r="O12" s="12">
        <f>STDEV(O3:O10)</f>
        <v>0.41148927581061101</v>
      </c>
      <c r="P12" s="17">
        <f t="shared" ref="P12:CB12" si="3">STDEV(P3:P10)</f>
        <v>18.184320021970805</v>
      </c>
      <c r="Q12" s="20">
        <f t="shared" si="3"/>
        <v>0.63377009786314131</v>
      </c>
      <c r="R12" s="12">
        <f t="shared" si="3"/>
        <v>2.4494897427831779</v>
      </c>
      <c r="S12" s="12" t="e">
        <f t="shared" si="3"/>
        <v>#DIV/0!</v>
      </c>
      <c r="T12" s="12">
        <f t="shared" si="3"/>
        <v>42.876691969946961</v>
      </c>
      <c r="U12" s="12">
        <f t="shared" si="3"/>
        <v>7.9587988364231407E-2</v>
      </c>
      <c r="V12" s="12">
        <f t="shared" si="3"/>
        <v>0.10824935695154651</v>
      </c>
      <c r="W12" s="12">
        <f t="shared" si="3"/>
        <v>1.3552527156068805E-20</v>
      </c>
      <c r="X12" s="12">
        <f t="shared" si="3"/>
        <v>1.4488260955131224E-20</v>
      </c>
      <c r="Y12" s="12">
        <f t="shared" si="3"/>
        <v>1.4488260955131224E-20</v>
      </c>
      <c r="Z12" s="12">
        <f t="shared" si="3"/>
        <v>1.4488260955131224E-20</v>
      </c>
      <c r="AA12" s="12">
        <f t="shared" si="3"/>
        <v>7.5300710671708015E-2</v>
      </c>
      <c r="AB12" s="12">
        <f t="shared" si="3"/>
        <v>6.5566384441430869E-19</v>
      </c>
      <c r="AC12" s="12">
        <f t="shared" si="3"/>
        <v>1.4488260955131224E-20</v>
      </c>
      <c r="AD12" s="12">
        <f t="shared" si="3"/>
        <v>5.1223737844867866E-21</v>
      </c>
      <c r="AE12" s="12">
        <f t="shared" si="3"/>
        <v>1.560433460243072E-19</v>
      </c>
      <c r="AF12" s="20">
        <f t="shared" si="3"/>
        <v>0.16742445749369483</v>
      </c>
      <c r="AG12" s="12">
        <f t="shared" si="3"/>
        <v>4.3477035603468606E-3</v>
      </c>
      <c r="AH12" s="12">
        <f t="shared" si="3"/>
        <v>2.0489495137947147E-20</v>
      </c>
      <c r="AI12" s="12">
        <f t="shared" si="3"/>
        <v>5.1223737844867866E-21</v>
      </c>
      <c r="AJ12" s="12">
        <f t="shared" si="3"/>
        <v>1.01029002915653E-19</v>
      </c>
      <c r="AK12" s="20">
        <f t="shared" si="3"/>
        <v>0.21033309013864313</v>
      </c>
      <c r="AL12" s="12">
        <f t="shared" si="3"/>
        <v>1.0141782668591856E-19</v>
      </c>
      <c r="AM12" s="12">
        <f t="shared" si="3"/>
        <v>1.4488260955131224E-20</v>
      </c>
      <c r="AN12" s="20">
        <f t="shared" si="3"/>
        <v>1.8252141517457323E-2</v>
      </c>
      <c r="AO12" s="20">
        <f t="shared" si="3"/>
        <v>4.2798110680413837E-2</v>
      </c>
      <c r="AP12" s="12">
        <f t="shared" si="3"/>
        <v>9.2970000088422391E-3</v>
      </c>
      <c r="AQ12" s="20">
        <f t="shared" si="3"/>
        <v>1.4757630979470401E-2</v>
      </c>
      <c r="AR12" s="12">
        <f t="shared" si="3"/>
        <v>4.9666039596315242E-2</v>
      </c>
      <c r="AS12" s="20">
        <f t="shared" ref="AS12" si="4">STDEV(AS3:AS10)</f>
        <v>0.43125065103328503</v>
      </c>
      <c r="AT12" s="12">
        <f t="shared" si="3"/>
        <v>141.40696083088898</v>
      </c>
      <c r="AU12" s="12" t="e">
        <f t="shared" si="3"/>
        <v>#DIV/0!</v>
      </c>
      <c r="AV12" s="20">
        <f t="shared" si="3"/>
        <v>0.26725374650229511</v>
      </c>
      <c r="AW12" s="12">
        <f t="shared" si="3"/>
        <v>6.6177346455627058E-3</v>
      </c>
      <c r="AX12" s="12">
        <f t="shared" si="3"/>
        <v>2.8019300754421659</v>
      </c>
      <c r="AY12" s="12">
        <f t="shared" si="3"/>
        <v>95.325082427635408</v>
      </c>
      <c r="AZ12" s="20">
        <f t="shared" si="3"/>
        <v>275.02076178411556</v>
      </c>
      <c r="BA12" s="20">
        <f t="shared" si="3"/>
        <v>240.55880606935051</v>
      </c>
      <c r="BB12" s="20">
        <f t="shared" si="3"/>
        <v>77.568131827033184</v>
      </c>
      <c r="BC12" s="12">
        <f t="shared" si="3"/>
        <v>208.24020504464781</v>
      </c>
      <c r="BD12" s="12">
        <f t="shared" si="3"/>
        <v>286.20515238032129</v>
      </c>
      <c r="BE12" s="20">
        <f t="shared" si="3"/>
        <v>1205.3383711964641</v>
      </c>
      <c r="BF12" s="12">
        <f t="shared" si="3"/>
        <v>5.5382052289701035E-2</v>
      </c>
      <c r="BG12" s="20">
        <f t="shared" si="3"/>
        <v>25.596373418055389</v>
      </c>
      <c r="BH12" s="12">
        <f t="shared" si="3"/>
        <v>0.38436578165909752</v>
      </c>
      <c r="BI12" s="20">
        <f t="shared" si="3"/>
        <v>1.1624919515699086</v>
      </c>
      <c r="BJ12" s="20">
        <f t="shared" si="3"/>
        <v>20.973541120803269</v>
      </c>
      <c r="BK12" s="20">
        <f t="shared" si="3"/>
        <v>284.51424804095535</v>
      </c>
      <c r="BL12" s="20">
        <f t="shared" si="3"/>
        <v>0.13149908031464341</v>
      </c>
      <c r="BM12" s="20">
        <f t="shared" si="3"/>
        <v>13.165417896989691</v>
      </c>
      <c r="BN12" s="20">
        <f t="shared" si="3"/>
        <v>22.457309984501467</v>
      </c>
      <c r="BO12" s="20">
        <f t="shared" si="3"/>
        <v>97.000483024100163</v>
      </c>
      <c r="BP12" s="20">
        <f t="shared" si="3"/>
        <v>0.88042893299011604</v>
      </c>
      <c r="BQ12" s="12">
        <f t="shared" si="3"/>
        <v>0.22904166565572859</v>
      </c>
      <c r="BR12" s="12">
        <f t="shared" si="3"/>
        <v>0.6604184625488857</v>
      </c>
      <c r="BS12" s="20">
        <f t="shared" si="3"/>
        <v>13.096401648220361</v>
      </c>
      <c r="BT12" s="12">
        <f t="shared" si="3"/>
        <v>0.29871745027595392</v>
      </c>
      <c r="BU12" s="12">
        <f t="shared" si="3"/>
        <v>8.8964896715640701E-2</v>
      </c>
      <c r="BV12" s="12">
        <f t="shared" si="3"/>
        <v>0.40090167296438523</v>
      </c>
      <c r="BW12" s="12">
        <f t="shared" si="3"/>
        <v>4.0014376129318604E-4</v>
      </c>
      <c r="BX12" s="12">
        <f t="shared" si="3"/>
        <v>3.1919304556697957E-3</v>
      </c>
      <c r="BY12" s="12">
        <f t="shared" si="3"/>
        <v>3.8029688061397747E-2</v>
      </c>
      <c r="BZ12" s="14">
        <f t="shared" si="3"/>
        <v>0.30348696730604613</v>
      </c>
      <c r="CA12" s="20">
        <f t="shared" si="3"/>
        <v>4.3503701440988252</v>
      </c>
      <c r="CB12" s="12">
        <f t="shared" si="3"/>
        <v>4.2927783965232251</v>
      </c>
      <c r="CC12" s="12">
        <f t="shared" ref="CC12:CX12" si="5">STDEV(CC3:CC10)</f>
        <v>4.1082129819833142</v>
      </c>
      <c r="CD12" s="12">
        <f t="shared" si="5"/>
        <v>4.180391352401689E-2</v>
      </c>
      <c r="CE12" s="20">
        <f t="shared" si="5"/>
        <v>28.309244831151922</v>
      </c>
      <c r="CF12" s="12">
        <f t="shared" si="5"/>
        <v>0.25771772524895986</v>
      </c>
      <c r="CG12" s="20">
        <f t="shared" si="5"/>
        <v>0.43810319857138585</v>
      </c>
      <c r="CH12" s="12">
        <f t="shared" si="5"/>
        <v>4.7919486511041089E-2</v>
      </c>
      <c r="CI12" s="12">
        <f t="shared" si="5"/>
        <v>0.19168246087653251</v>
      </c>
      <c r="CJ12" s="12">
        <f t="shared" si="5"/>
        <v>4.7456990491413983E-2</v>
      </c>
      <c r="CK12" s="12">
        <f t="shared" si="5"/>
        <v>2.1507755126549736E-2</v>
      </c>
      <c r="CL12" s="12">
        <f t="shared" si="5"/>
        <v>5.5208457619305679E-2</v>
      </c>
      <c r="CM12" s="12">
        <f t="shared" si="5"/>
        <v>1.0875777640477481E-2</v>
      </c>
      <c r="CN12" s="12">
        <f t="shared" si="5"/>
        <v>2.6322549731879391E-2</v>
      </c>
      <c r="CO12" s="12">
        <f t="shared" si="5"/>
        <v>3.8269185165564997E-3</v>
      </c>
      <c r="CP12" s="12">
        <f t="shared" si="5"/>
        <v>0.21693261779473288</v>
      </c>
      <c r="CQ12" s="12">
        <f t="shared" si="5"/>
        <v>8.2844485338425134E-3</v>
      </c>
      <c r="CR12" s="12">
        <f t="shared" si="5"/>
        <v>5.6549385889965775E-2</v>
      </c>
      <c r="CS12" s="12">
        <f t="shared" si="5"/>
        <v>2.9883926135069305E-3</v>
      </c>
      <c r="CT12" s="20">
        <f t="shared" si="5"/>
        <v>8.3742102762859122E-2</v>
      </c>
      <c r="CU12" s="12">
        <f t="shared" si="5"/>
        <v>5.8402462688344009E-2</v>
      </c>
      <c r="CV12" s="20">
        <f t="shared" si="5"/>
        <v>63.343785037478064</v>
      </c>
      <c r="CW12" s="12">
        <f t="shared" si="5"/>
        <v>3.91054644925573E-2</v>
      </c>
      <c r="CX12" s="12">
        <f t="shared" si="5"/>
        <v>1.7462910998747139E-2</v>
      </c>
    </row>
    <row r="13" spans="1:102" x14ac:dyDescent="0.2">
      <c r="N13" s="11" t="s">
        <v>167</v>
      </c>
      <c r="O13" s="23">
        <f>MIN(O3:O10)</f>
        <v>9.0999999999997527E-2</v>
      </c>
      <c r="P13" s="21">
        <f t="shared" ref="P13:CB13" si="6">MIN(P3:P10)</f>
        <v>9.0541768111584791</v>
      </c>
      <c r="Q13" s="22">
        <f t="shared" si="6"/>
        <v>0.42551835940746974</v>
      </c>
      <c r="R13" s="23">
        <f t="shared" si="6"/>
        <v>1</v>
      </c>
      <c r="S13" s="23">
        <f t="shared" si="6"/>
        <v>0</v>
      </c>
      <c r="T13" s="23">
        <f t="shared" si="6"/>
        <v>870603</v>
      </c>
      <c r="U13" s="23">
        <f t="shared" si="6"/>
        <v>0.47222222222222221</v>
      </c>
      <c r="V13" s="23">
        <f t="shared" si="6"/>
        <v>0.39930555555555558</v>
      </c>
      <c r="W13" s="23">
        <f t="shared" si="6"/>
        <v>9.070340521085428E-5</v>
      </c>
      <c r="X13" s="23">
        <f t="shared" si="6"/>
        <v>9.7817397776411475E-5</v>
      </c>
      <c r="Y13" s="23">
        <f t="shared" si="6"/>
        <v>8.7520829589420802E-5</v>
      </c>
      <c r="Z13" s="23">
        <f t="shared" si="6"/>
        <v>8.7520829589420802E-5</v>
      </c>
      <c r="AA13" s="23">
        <f t="shared" si="6"/>
        <v>9.5936293973018967E-5</v>
      </c>
      <c r="AB13" s="23">
        <f t="shared" si="6"/>
        <v>4.489818557937288E-3</v>
      </c>
      <c r="AC13" s="23">
        <f t="shared" si="6"/>
        <v>8.7520829589420802E-5</v>
      </c>
      <c r="AD13" s="23">
        <f t="shared" si="6"/>
        <v>8.8924907069464981E-5</v>
      </c>
      <c r="AE13" s="23">
        <f t="shared" si="6"/>
        <v>2.07861970274874E-4</v>
      </c>
      <c r="AF13" s="22">
        <f t="shared" si="6"/>
        <v>7.4458019202940071E-5</v>
      </c>
      <c r="AG13" s="23">
        <f t="shared" si="6"/>
        <v>1.0614228269355292E-4</v>
      </c>
      <c r="AH13" s="23">
        <f t="shared" si="6"/>
        <v>9.5936293973018967E-5</v>
      </c>
      <c r="AI13" s="23">
        <f t="shared" si="6"/>
        <v>9.9773745731939696E-5</v>
      </c>
      <c r="AJ13" s="23">
        <f t="shared" si="6"/>
        <v>1.01809944624428E-4</v>
      </c>
      <c r="AK13" s="22">
        <f t="shared" si="6"/>
        <v>9.5936293973018967E-5</v>
      </c>
      <c r="AL13" s="23">
        <f t="shared" si="6"/>
        <v>1.03930985137437E-4</v>
      </c>
      <c r="AM13" s="23">
        <f t="shared" si="6"/>
        <v>9.7817397776411475E-5</v>
      </c>
      <c r="AN13" s="22">
        <f t="shared" si="6"/>
        <v>1.084497236216736E-4</v>
      </c>
      <c r="AO13" s="22">
        <f t="shared" si="6"/>
        <v>1.084497236216736E-4</v>
      </c>
      <c r="AP13" s="23">
        <f t="shared" si="6"/>
        <v>9.9773745731939696E-5</v>
      </c>
      <c r="AQ13" s="22">
        <f t="shared" si="6"/>
        <v>1.084497236216736E-4</v>
      </c>
      <c r="AR13" s="23">
        <f t="shared" si="6"/>
        <v>1.10859717479933E-4</v>
      </c>
      <c r="AS13" s="22">
        <f t="shared" ref="AS13" si="7">MIN(AS3:AS10)</f>
        <v>4.9574348404097981E-4</v>
      </c>
      <c r="AT13" s="23">
        <f t="shared" si="6"/>
        <v>92123</v>
      </c>
      <c r="AU13" s="23">
        <f t="shared" si="6"/>
        <v>0</v>
      </c>
      <c r="AV13" s="22">
        <f t="shared" si="6"/>
        <v>0.2652956902142723</v>
      </c>
      <c r="AW13" s="23">
        <f t="shared" si="6"/>
        <v>-6.4277135946142518E-3</v>
      </c>
      <c r="AX13" s="23">
        <f t="shared" si="6"/>
        <v>3.1639870614818402</v>
      </c>
      <c r="AY13" s="23">
        <f t="shared" si="6"/>
        <v>80.136221621947158</v>
      </c>
      <c r="AZ13" s="22">
        <f t="shared" si="6"/>
        <v>30.843899027024229</v>
      </c>
      <c r="BA13" s="22">
        <f t="shared" si="6"/>
        <v>44.375416019525183</v>
      </c>
      <c r="BB13" s="22">
        <f t="shared" si="6"/>
        <v>11.14360222911843</v>
      </c>
      <c r="BC13" s="23">
        <f t="shared" si="6"/>
        <v>247.87477247037071</v>
      </c>
      <c r="BD13" s="23">
        <f t="shared" si="6"/>
        <v>160.18928204357744</v>
      </c>
      <c r="BE13" s="22">
        <f t="shared" si="6"/>
        <v>107.45616435221343</v>
      </c>
      <c r="BF13" s="23">
        <f t="shared" si="6"/>
        <v>-8.3676513166862504E-3</v>
      </c>
      <c r="BG13" s="22">
        <f t="shared" si="6"/>
        <v>8.944730717837027</v>
      </c>
      <c r="BH13" s="23">
        <f t="shared" si="6"/>
        <v>0.12536552507758233</v>
      </c>
      <c r="BI13" s="22">
        <f t="shared" si="6"/>
        <v>0.64075712817430985</v>
      </c>
      <c r="BJ13" s="22">
        <f t="shared" si="6"/>
        <v>2.1192743525019875</v>
      </c>
      <c r="BK13" s="22">
        <f t="shared" si="6"/>
        <v>71.438450004527084</v>
      </c>
      <c r="BL13" s="22">
        <f t="shared" si="6"/>
        <v>3.3430806687355291E-2</v>
      </c>
      <c r="BM13" s="22">
        <f t="shared" si="6"/>
        <v>0.21889218664339777</v>
      </c>
      <c r="BN13" s="22">
        <f t="shared" si="6"/>
        <v>5.5746936780484981</v>
      </c>
      <c r="BO13" s="22">
        <f t="shared" si="6"/>
        <v>22.249000661497131</v>
      </c>
      <c r="BP13" s="22">
        <f t="shared" si="6"/>
        <v>0.26877987376305262</v>
      </c>
      <c r="BQ13" s="23">
        <f t="shared" si="6"/>
        <v>2.6131376615852336E-2</v>
      </c>
      <c r="BR13" s="23">
        <f t="shared" si="6"/>
        <v>0.2722640573118329</v>
      </c>
      <c r="BS13" s="22">
        <f t="shared" si="6"/>
        <v>1.2934538301655321</v>
      </c>
      <c r="BT13" s="23">
        <f t="shared" si="6"/>
        <v>1.6118424652832017E-2</v>
      </c>
      <c r="BU13" s="23">
        <f t="shared" si="6"/>
        <v>-6.7657584962504767E-3</v>
      </c>
      <c r="BV13" s="23">
        <f t="shared" si="6"/>
        <v>0.14086056347211831</v>
      </c>
      <c r="BW13" s="23">
        <f t="shared" si="6"/>
        <v>1.8904325210111623E-4</v>
      </c>
      <c r="BX13" s="23">
        <f t="shared" si="6"/>
        <v>1.164108447148979E-4</v>
      </c>
      <c r="BY13" s="23">
        <f t="shared" si="6"/>
        <v>4.7260813025279064E-3</v>
      </c>
      <c r="BZ13" s="24">
        <f t="shared" si="6"/>
        <v>5.1765012724736055E-2</v>
      </c>
      <c r="CA13" s="22">
        <f t="shared" si="6"/>
        <v>0.50769531710798821</v>
      </c>
      <c r="CB13" s="23">
        <f t="shared" si="6"/>
        <v>1.6126792425783154</v>
      </c>
      <c r="CC13" s="23">
        <f t="shared" ref="CC13:CX13" si="8">MIN(CC3:CC10)</f>
        <v>1.2592834826305983</v>
      </c>
      <c r="CD13" s="23">
        <f t="shared" si="8"/>
        <v>1.8764817112716822E-2</v>
      </c>
      <c r="CE13" s="22">
        <f t="shared" si="8"/>
        <v>5.1837649655095559</v>
      </c>
      <c r="CF13" s="23">
        <f t="shared" si="8"/>
        <v>5.2733117691364004E-2</v>
      </c>
      <c r="CG13" s="22">
        <f t="shared" si="8"/>
        <v>6.1389308708625641E-2</v>
      </c>
      <c r="CH13" s="23">
        <f t="shared" si="8"/>
        <v>8.7158888863462017E-4</v>
      </c>
      <c r="CI13" s="23">
        <f t="shared" si="8"/>
        <v>1.8506339416214535E-2</v>
      </c>
      <c r="CJ13" s="23">
        <f t="shared" si="8"/>
        <v>-1.2437056059283963E-3</v>
      </c>
      <c r="CK13" s="23">
        <f t="shared" si="8"/>
        <v>-1.0845112883695615E-3</v>
      </c>
      <c r="CL13" s="23">
        <f t="shared" si="8"/>
        <v>1.8605835864688808E-4</v>
      </c>
      <c r="CM13" s="23">
        <f t="shared" si="8"/>
        <v>-1.4924467271140755E-3</v>
      </c>
      <c r="CN13" s="23">
        <f t="shared" si="8"/>
        <v>-4.2982465740885379E-4</v>
      </c>
      <c r="CO13" s="23">
        <f t="shared" si="8"/>
        <v>-1.2940254843388076E-3</v>
      </c>
      <c r="CP13" s="23">
        <f t="shared" si="8"/>
        <v>-3.7327658202080991E-2</v>
      </c>
      <c r="CQ13" s="23">
        <f t="shared" si="8"/>
        <v>-7.1563612895502804E-3</v>
      </c>
      <c r="CR13" s="23">
        <f t="shared" si="8"/>
        <v>3.9570370304004968E-2</v>
      </c>
      <c r="CS13" s="23">
        <f t="shared" si="8"/>
        <v>3.2350637108470191E-4</v>
      </c>
      <c r="CT13" s="22">
        <f t="shared" si="8"/>
        <v>-4.1291026116822754E-2</v>
      </c>
      <c r="CU13" s="23">
        <f t="shared" si="8"/>
        <v>1.3339445586758907E-2</v>
      </c>
      <c r="CV13" s="22">
        <f t="shared" si="8"/>
        <v>10.552098747734657</v>
      </c>
      <c r="CW13" s="23">
        <f t="shared" si="8"/>
        <v>-2.3481161839928121E-2</v>
      </c>
      <c r="CX13" s="23">
        <f t="shared" si="8"/>
        <v>4.0296061632080042E-3</v>
      </c>
    </row>
    <row r="14" spans="1:102" x14ac:dyDescent="0.2">
      <c r="N14" s="11" t="s">
        <v>168</v>
      </c>
      <c r="O14" s="23">
        <f>MAX(O3:O10)</f>
        <v>1.3009999999999913</v>
      </c>
      <c r="P14" s="21">
        <f t="shared" ref="P14:CB14" si="9">MAX(P3:P10)</f>
        <v>64.725981735432001</v>
      </c>
      <c r="Q14" s="22">
        <f t="shared" si="9"/>
        <v>2.4317267757605427</v>
      </c>
      <c r="R14" s="23">
        <f t="shared" si="9"/>
        <v>8</v>
      </c>
      <c r="S14" s="23">
        <f t="shared" si="9"/>
        <v>0</v>
      </c>
      <c r="T14" s="23">
        <f t="shared" si="9"/>
        <v>870691</v>
      </c>
      <c r="U14" s="23">
        <f t="shared" si="9"/>
        <v>0.72222222222222221</v>
      </c>
      <c r="V14" s="23">
        <f t="shared" si="9"/>
        <v>0.76388888888888884</v>
      </c>
      <c r="W14" s="23">
        <f t="shared" si="9"/>
        <v>9.0703405210854293E-5</v>
      </c>
      <c r="X14" s="23">
        <f t="shared" si="9"/>
        <v>9.7817397776411502E-5</v>
      </c>
      <c r="Y14" s="23">
        <f t="shared" si="9"/>
        <v>8.7520829589420829E-5</v>
      </c>
      <c r="Z14" s="23">
        <f t="shared" si="9"/>
        <v>8.7520829589420829E-5</v>
      </c>
      <c r="AA14" s="23">
        <f t="shared" si="9"/>
        <v>0.20795649370353508</v>
      </c>
      <c r="AB14" s="23">
        <f t="shared" si="9"/>
        <v>4.4898185579372897E-3</v>
      </c>
      <c r="AC14" s="23">
        <f t="shared" si="9"/>
        <v>8.7520829589420829E-5</v>
      </c>
      <c r="AD14" s="23">
        <f t="shared" si="9"/>
        <v>8.8924907069464995E-5</v>
      </c>
      <c r="AE14" s="23">
        <f t="shared" si="9"/>
        <v>2.0786197027487444E-4</v>
      </c>
      <c r="AF14" s="22">
        <f t="shared" si="9"/>
        <v>0.47656142365097581</v>
      </c>
      <c r="AG14" s="23">
        <f t="shared" si="9"/>
        <v>1.2403304963134194E-2</v>
      </c>
      <c r="AH14" s="23">
        <f t="shared" si="9"/>
        <v>9.5936293973018994E-5</v>
      </c>
      <c r="AI14" s="23">
        <f t="shared" si="9"/>
        <v>9.9773745731939709E-5</v>
      </c>
      <c r="AJ14" s="23">
        <f t="shared" si="9"/>
        <v>1.0180994462442828E-4</v>
      </c>
      <c r="AK14" s="22">
        <f t="shared" si="9"/>
        <v>0.55374468972841751</v>
      </c>
      <c r="AL14" s="23">
        <f t="shared" si="9"/>
        <v>1.0393098513743722E-4</v>
      </c>
      <c r="AM14" s="23">
        <f t="shared" si="9"/>
        <v>9.7817397776411502E-5</v>
      </c>
      <c r="AN14" s="22">
        <f t="shared" si="9"/>
        <v>5.5771839246267732E-2</v>
      </c>
      <c r="AO14" s="22">
        <f t="shared" si="9"/>
        <v>0.12464528852737145</v>
      </c>
      <c r="AP14" s="23">
        <f t="shared" si="9"/>
        <v>2.6395660749506899E-2</v>
      </c>
      <c r="AQ14" s="22">
        <f t="shared" si="9"/>
        <v>4.2625230912324369E-2</v>
      </c>
      <c r="AR14" s="23">
        <f t="shared" si="9"/>
        <v>0.14058763329041626</v>
      </c>
      <c r="AS14" s="22">
        <f t="shared" ref="AS14" si="10">MAX(AS3:AS10)</f>
        <v>1.1931789373224513</v>
      </c>
      <c r="AT14" s="23">
        <f t="shared" si="9"/>
        <v>92412</v>
      </c>
      <c r="AU14" s="23">
        <f t="shared" si="9"/>
        <v>0</v>
      </c>
      <c r="AV14" s="22">
        <f t="shared" si="9"/>
        <v>1.0198944085905954</v>
      </c>
      <c r="AW14" s="23">
        <f t="shared" si="9"/>
        <v>1.5373042548999707E-2</v>
      </c>
      <c r="AX14" s="23">
        <f t="shared" si="9"/>
        <v>11.293464914637326</v>
      </c>
      <c r="AY14" s="23">
        <f t="shared" si="9"/>
        <v>356.71428827290583</v>
      </c>
      <c r="AZ14" s="22">
        <f t="shared" si="9"/>
        <v>669.64285714285711</v>
      </c>
      <c r="BA14" s="22">
        <f t="shared" si="9"/>
        <v>726.36382270354602</v>
      </c>
      <c r="BB14" s="22">
        <f t="shared" si="9"/>
        <v>201.9888438476984</v>
      </c>
      <c r="BC14" s="23">
        <f t="shared" si="9"/>
        <v>800.9902428443213</v>
      </c>
      <c r="BD14" s="23">
        <f t="shared" si="9"/>
        <v>999.99402988638872</v>
      </c>
      <c r="BE14" s="22">
        <f t="shared" si="9"/>
        <v>3169.1353086449235</v>
      </c>
      <c r="BF14" s="23">
        <f t="shared" si="9"/>
        <v>0.14626778347591954</v>
      </c>
      <c r="BG14" s="22">
        <f t="shared" si="9"/>
        <v>86.069137895694155</v>
      </c>
      <c r="BH14" s="23">
        <f t="shared" si="9"/>
        <v>1.2935246157734381</v>
      </c>
      <c r="BI14" s="22">
        <f t="shared" si="9"/>
        <v>3.9452500781089861</v>
      </c>
      <c r="BJ14" s="22">
        <f t="shared" si="9"/>
        <v>61.691173983040898</v>
      </c>
      <c r="BK14" s="22">
        <f t="shared" si="9"/>
        <v>915.41742039351004</v>
      </c>
      <c r="BL14" s="22">
        <f t="shared" si="9"/>
        <v>0.36467443975458852</v>
      </c>
      <c r="BM14" s="22">
        <f t="shared" si="9"/>
        <v>38.988095238095241</v>
      </c>
      <c r="BN14" s="22">
        <f t="shared" si="9"/>
        <v>77.113967478801115</v>
      </c>
      <c r="BO14" s="22">
        <f t="shared" si="9"/>
        <v>324.37617287856989</v>
      </c>
      <c r="BP14" s="22">
        <f t="shared" si="9"/>
        <v>3.0994839831801997</v>
      </c>
      <c r="BQ14" s="23">
        <f t="shared" si="9"/>
        <v>0.77611476946406288</v>
      </c>
      <c r="BR14" s="23">
        <f t="shared" si="9"/>
        <v>2.3084439296879817</v>
      </c>
      <c r="BS14" s="22">
        <f t="shared" si="9"/>
        <v>34.576907998559214</v>
      </c>
      <c r="BT14" s="23">
        <f t="shared" si="9"/>
        <v>0.89551704168930335</v>
      </c>
      <c r="BU14" s="23">
        <f t="shared" si="9"/>
        <v>0.26616756516876516</v>
      </c>
      <c r="BV14" s="23">
        <f t="shared" si="9"/>
        <v>1.1111111111111109</v>
      </c>
      <c r="BW14" s="23">
        <f t="shared" si="9"/>
        <v>1.2139231009566113E-3</v>
      </c>
      <c r="BX14" s="23">
        <f t="shared" si="9"/>
        <v>9.5024308312587191E-3</v>
      </c>
      <c r="BY14" s="23">
        <f t="shared" si="9"/>
        <v>0.11542219648439908</v>
      </c>
      <c r="BZ14" s="24">
        <f t="shared" si="9"/>
        <v>0.91769783256095416</v>
      </c>
      <c r="CA14" s="22">
        <f t="shared" si="9"/>
        <v>13.631759412381617</v>
      </c>
      <c r="CB14" s="23">
        <f t="shared" si="9"/>
        <v>15.820801069844359</v>
      </c>
      <c r="CC14" s="23">
        <f t="shared" ref="CC14:CX14" si="11">MAX(CC3:CC10)</f>
        <v>14.129268879986785</v>
      </c>
      <c r="CD14" s="23">
        <f t="shared" si="11"/>
        <v>0.15422793495760223</v>
      </c>
      <c r="CE14" s="22">
        <f t="shared" si="11"/>
        <v>79.601514816826963</v>
      </c>
      <c r="CF14" s="23">
        <f t="shared" si="11"/>
        <v>0.81094043219642475</v>
      </c>
      <c r="CG14" s="22">
        <f t="shared" si="11"/>
        <v>1.3631759412381617</v>
      </c>
      <c r="CH14" s="23">
        <f t="shared" si="11"/>
        <v>0.14328272667028852</v>
      </c>
      <c r="CI14" s="23">
        <f t="shared" si="11"/>
        <v>0.58706117177409889</v>
      </c>
      <c r="CJ14" s="23">
        <f t="shared" si="11"/>
        <v>0.14079517933226268</v>
      </c>
      <c r="CK14" s="23">
        <f t="shared" si="11"/>
        <v>5.7711098242199541E-2</v>
      </c>
      <c r="CL14" s="23">
        <f t="shared" si="11"/>
        <v>0.16467563377731079</v>
      </c>
      <c r="CM14" s="23">
        <f t="shared" si="11"/>
        <v>3.1044590778562517E-2</v>
      </c>
      <c r="CN14" s="23">
        <f t="shared" si="11"/>
        <v>7.7611476946406285E-2</v>
      </c>
      <c r="CO14" s="23">
        <f t="shared" si="11"/>
        <v>9.9999402988638873E-3</v>
      </c>
      <c r="CP14" s="23">
        <f t="shared" si="11"/>
        <v>0.49402690133193233</v>
      </c>
      <c r="CQ14" s="23">
        <f t="shared" si="11"/>
        <v>1.7960091780546583E-2</v>
      </c>
      <c r="CR14" s="23">
        <f t="shared" si="11"/>
        <v>0.20746144799135527</v>
      </c>
      <c r="CS14" s="23">
        <f t="shared" si="11"/>
        <v>8.0596533752037309E-3</v>
      </c>
      <c r="CT14" s="22">
        <f t="shared" si="11"/>
        <v>0.21392907107022247</v>
      </c>
      <c r="CU14" s="23">
        <f t="shared" si="11"/>
        <v>0.1960187302364364</v>
      </c>
      <c r="CV14" s="22">
        <f t="shared" si="11"/>
        <v>204.97390065332942</v>
      </c>
      <c r="CW14" s="23">
        <f t="shared" si="11"/>
        <v>8.8059175766114828E-2</v>
      </c>
      <c r="CX14" s="23">
        <f t="shared" si="11"/>
        <v>5.6218569839384037E-2</v>
      </c>
    </row>
    <row r="15" spans="1:102" x14ac:dyDescent="0.2">
      <c r="N15" s="11"/>
    </row>
    <row r="16" spans="1:102" x14ac:dyDescent="0.2">
      <c r="A16" s="23" t="s">
        <v>162</v>
      </c>
    </row>
    <row r="17" spans="1:102" s="1" customFormat="1" ht="20" customHeight="1" x14ac:dyDescent="0.2">
      <c r="A17" s="2">
        <v>2</v>
      </c>
      <c r="B17" s="2">
        <v>1</v>
      </c>
      <c r="C17" s="2" t="s">
        <v>42</v>
      </c>
      <c r="D17" s="2" t="s">
        <v>35</v>
      </c>
      <c r="E17" s="2">
        <v>1</v>
      </c>
      <c r="F17" s="3" t="s">
        <v>8</v>
      </c>
      <c r="G17" s="3" t="s">
        <v>9</v>
      </c>
      <c r="H17" s="2" t="s">
        <v>11</v>
      </c>
      <c r="I17" s="2">
        <v>308</v>
      </c>
      <c r="J17" s="2">
        <v>92122</v>
      </c>
      <c r="K17" s="2">
        <v>2</v>
      </c>
      <c r="L17" s="2">
        <v>11347.66</v>
      </c>
      <c r="M17" s="2">
        <v>11.347659999999999</v>
      </c>
      <c r="N17" s="7" t="s">
        <v>58</v>
      </c>
      <c r="O17" s="2">
        <v>8.4499999999994913E-2</v>
      </c>
      <c r="P17" s="16">
        <v>7.4464691398927103</v>
      </c>
      <c r="Q17" s="19">
        <v>0.35029248320799178</v>
      </c>
      <c r="R17" s="2">
        <v>1</v>
      </c>
      <c r="S17" s="2" t="s">
        <v>11</v>
      </c>
      <c r="T17" s="2">
        <v>870610</v>
      </c>
      <c r="U17" s="4">
        <v>0.69444444444444442</v>
      </c>
      <c r="V17" s="4">
        <v>0.39930555555555558</v>
      </c>
      <c r="W17" s="5">
        <v>9.070340521085428E-5</v>
      </c>
      <c r="X17" s="5">
        <v>9.7817397776411475E-5</v>
      </c>
      <c r="Y17" s="5">
        <v>8.7520829589420829E-5</v>
      </c>
      <c r="Z17" s="5">
        <v>8.7520829589420829E-5</v>
      </c>
      <c r="AA17" s="5">
        <v>6.1678977217360799E-2</v>
      </c>
      <c r="AB17" s="5">
        <v>4.489818557937288E-3</v>
      </c>
      <c r="AC17" s="5">
        <v>8.7520829589420829E-5</v>
      </c>
      <c r="AD17" s="5">
        <v>8.8924907069464981E-5</v>
      </c>
      <c r="AE17" s="5">
        <v>2.0786197027487444E-4</v>
      </c>
      <c r="AF17" s="19">
        <v>0.17907460417698684</v>
      </c>
      <c r="AG17" s="5">
        <v>1.0614228269355292E-4</v>
      </c>
      <c r="AH17" s="5">
        <v>9.5936293973018967E-5</v>
      </c>
      <c r="AI17" s="5">
        <v>9.9773745731939709E-5</v>
      </c>
      <c r="AJ17" s="5">
        <v>1.0180994462442828E-4</v>
      </c>
      <c r="AK17" s="19">
        <v>0.21047406988754847</v>
      </c>
      <c r="AL17" s="5">
        <v>1.0393098513743722E-4</v>
      </c>
      <c r="AM17" s="5">
        <v>9.7817397776411475E-5</v>
      </c>
      <c r="AN17" s="19">
        <v>1.9096506978332466E-2</v>
      </c>
      <c r="AO17" s="19">
        <v>3.3817538912327465E-2</v>
      </c>
      <c r="AP17" s="5">
        <v>9.9773745731939709E-5</v>
      </c>
      <c r="AQ17" s="19">
        <v>1.5303863143168721E-2</v>
      </c>
      <c r="AR17" s="5">
        <v>0.1286457787912057</v>
      </c>
      <c r="AS17" s="19">
        <f>SUM(AF17+AK17+AN17+AO17+AQ17)</f>
        <v>0.45776658309836399</v>
      </c>
      <c r="AT17" s="2">
        <v>92122</v>
      </c>
      <c r="AU17" s="7" t="s">
        <v>58</v>
      </c>
      <c r="AV17" s="2">
        <v>0.28375894237226001</v>
      </c>
      <c r="AW17" s="2">
        <v>-4.2211345775252348E-3</v>
      </c>
      <c r="AX17" s="2">
        <v>2.4850938431359419</v>
      </c>
      <c r="AY17" s="2">
        <v>73.495328552318284</v>
      </c>
      <c r="AZ17" s="2">
        <v>17.62477902933292</v>
      </c>
      <c r="BA17" s="2">
        <v>11.984849739946386</v>
      </c>
      <c r="BB17" s="2">
        <v>5.2609965402558769</v>
      </c>
      <c r="BC17" s="2">
        <v>206.20991464319516</v>
      </c>
      <c r="BD17" s="2">
        <v>105.74867417599752</v>
      </c>
      <c r="BE17" s="2">
        <v>55.694301732692033</v>
      </c>
      <c r="BF17" s="2">
        <v>-1.0751115207893082E-2</v>
      </c>
      <c r="BG17" s="2">
        <v>1.8329770190506238</v>
      </c>
      <c r="BH17" s="2">
        <v>5.3138708773438757E-2</v>
      </c>
      <c r="BI17" s="2">
        <v>0.5393182382975874</v>
      </c>
      <c r="BJ17" s="2">
        <v>0.7939962952714481</v>
      </c>
      <c r="BK17" s="2">
        <v>25.467805697386069</v>
      </c>
      <c r="BL17" s="2">
        <v>1.1632354159359728E-2</v>
      </c>
      <c r="BM17" s="2">
        <v>0.15157309965226312</v>
      </c>
      <c r="BN17" s="2">
        <v>7.1909098439678312</v>
      </c>
      <c r="BO17" s="2">
        <v>30.843363301332612</v>
      </c>
      <c r="BP17" s="2">
        <v>0.33134584575145887</v>
      </c>
      <c r="BQ17" s="2">
        <v>0.25996549068266062</v>
      </c>
      <c r="BR17" s="2">
        <v>0.21061610940052841</v>
      </c>
      <c r="BS17" s="2">
        <v>0.63801700086185176</v>
      </c>
      <c r="BT17" s="2">
        <v>5.0847487499625478E-3</v>
      </c>
      <c r="BU17" s="2">
        <v>-1.321858427199969E-2</v>
      </c>
      <c r="BV17" s="2">
        <v>7.0499116117331687E-2</v>
      </c>
      <c r="BW17" s="2">
        <v>2.255971715754614E-4</v>
      </c>
      <c r="BX17" s="2">
        <v>-6.5564177989118472E-4</v>
      </c>
      <c r="BY17" s="2">
        <v>1.4452318804052996E-3</v>
      </c>
      <c r="BZ17" s="2">
        <v>0.13482955957439685</v>
      </c>
      <c r="CA17" s="2">
        <v>0.87947647356371272</v>
      </c>
      <c r="CB17" s="2">
        <v>2.0004124198292863</v>
      </c>
      <c r="CC17" s="2">
        <v>1.1984849739946386</v>
      </c>
      <c r="CD17" s="2">
        <v>3.1019611091625938E-2</v>
      </c>
      <c r="CE17" s="2">
        <v>2.2824088842986132</v>
      </c>
      <c r="CF17" s="2">
        <v>1.7889150714772914E-2</v>
      </c>
      <c r="CG17" s="2">
        <v>2.2647841052692803E-2</v>
      </c>
      <c r="CH17" s="2">
        <v>-2.3176584423572791E-3</v>
      </c>
      <c r="CI17" s="2">
        <v>3.771702712277245E-3</v>
      </c>
      <c r="CJ17" s="2">
        <v>-2.3617203899306115E-3</v>
      </c>
      <c r="CK17" s="2">
        <v>-1.4011699328319673E-3</v>
      </c>
      <c r="CL17" s="2">
        <v>-9.4292567806931126E-4</v>
      </c>
      <c r="CM17" s="2">
        <v>-1.1367982473919733E-3</v>
      </c>
      <c r="CN17" s="2">
        <v>-6.5564177989118472E-4</v>
      </c>
      <c r="CO17" s="2">
        <v>-9.5173806758397774E-4</v>
      </c>
      <c r="CP17" s="2">
        <v>-4.1594478509225694E-2</v>
      </c>
      <c r="CQ17" s="2">
        <v>-6.2920461134718534E-3</v>
      </c>
      <c r="CR17" s="2">
        <v>1.7184159553599598E-2</v>
      </c>
      <c r="CS17" s="2">
        <v>3.8510142179092429E-5</v>
      </c>
      <c r="CT17" s="2">
        <v>-3.4192071316905867E-2</v>
      </c>
      <c r="CU17" s="2">
        <v>2.2471593262399475E-2</v>
      </c>
      <c r="CV17" s="2">
        <v>18.4178940856529</v>
      </c>
      <c r="CW17" s="2">
        <v>-1.8329770190506238E-2</v>
      </c>
      <c r="CX17" s="2">
        <v>5.437244330549206E-3</v>
      </c>
    </row>
    <row r="18" spans="1:102" s="1" customFormat="1" ht="20" customHeight="1" x14ac:dyDescent="0.2">
      <c r="A18" s="2">
        <v>4</v>
      </c>
      <c r="B18" s="2">
        <v>2</v>
      </c>
      <c r="C18" s="2" t="s">
        <v>43</v>
      </c>
      <c r="D18" s="2" t="s">
        <v>22</v>
      </c>
      <c r="E18" s="2">
        <v>1</v>
      </c>
      <c r="F18" s="3" t="s">
        <v>8</v>
      </c>
      <c r="G18" s="3" t="s">
        <v>12</v>
      </c>
      <c r="H18" s="2" t="s">
        <v>11</v>
      </c>
      <c r="I18" s="2">
        <v>345</v>
      </c>
      <c r="J18" s="2">
        <v>92418</v>
      </c>
      <c r="K18" s="2">
        <v>1</v>
      </c>
      <c r="L18" s="2">
        <v>10044.23</v>
      </c>
      <c r="M18" s="2">
        <v>10.044229999999999</v>
      </c>
      <c r="N18" s="7" t="s">
        <v>60</v>
      </c>
      <c r="O18" s="2">
        <v>2.5999999999999801E-2</v>
      </c>
      <c r="P18" s="16">
        <v>2.5885508396362691</v>
      </c>
      <c r="Q18" s="19">
        <v>0</v>
      </c>
      <c r="R18" s="2">
        <v>2</v>
      </c>
      <c r="S18" s="2" t="s">
        <v>11</v>
      </c>
      <c r="T18" s="2">
        <v>870688</v>
      </c>
      <c r="U18" s="4">
        <v>0.56944444444444442</v>
      </c>
      <c r="V18" s="4">
        <v>0.58333333333333337</v>
      </c>
      <c r="W18" s="5">
        <v>9.0703405210854293E-5</v>
      </c>
      <c r="X18" s="5">
        <v>9.7817397776411502E-5</v>
      </c>
      <c r="Y18" s="5">
        <v>8.7520829589420802E-5</v>
      </c>
      <c r="Z18" s="5">
        <v>8.7520829589420802E-5</v>
      </c>
      <c r="AA18" s="5">
        <v>0.1646942117288652</v>
      </c>
      <c r="AB18" s="5">
        <v>4.4898185579372897E-3</v>
      </c>
      <c r="AC18" s="5">
        <v>8.7520829589420802E-5</v>
      </c>
      <c r="AD18" s="5">
        <v>8.8924907069464995E-5</v>
      </c>
      <c r="AE18" s="5">
        <v>2.07861970274874E-4</v>
      </c>
      <c r="AF18" s="19">
        <v>0.48332702822521051</v>
      </c>
      <c r="AG18" s="5">
        <v>1.0135664630292817E-2</v>
      </c>
      <c r="AH18" s="5">
        <v>9.5936293973018994E-5</v>
      </c>
      <c r="AI18" s="5">
        <v>9.9773745731939696E-5</v>
      </c>
      <c r="AJ18" s="5">
        <v>1.01809944624428E-4</v>
      </c>
      <c r="AK18" s="19">
        <v>0.51520087585681651</v>
      </c>
      <c r="AL18" s="5">
        <v>0.23033745874587458</v>
      </c>
      <c r="AM18" s="5">
        <v>9.7817397776411502E-5</v>
      </c>
      <c r="AN18" s="19">
        <v>3.4344812742143779E-2</v>
      </c>
      <c r="AO18" s="19">
        <v>7.3379896685320703E-2</v>
      </c>
      <c r="AP18" s="5">
        <v>3.7748514851485143E-2</v>
      </c>
      <c r="AQ18" s="19">
        <v>2.1926603529918209E-2</v>
      </c>
      <c r="AR18" s="5">
        <v>1.9254525852585258</v>
      </c>
      <c r="AS18" s="19">
        <f t="shared" ref="AS18:AS23" si="12">SUM(AF18+AK18+AN18+AO18+AQ18)</f>
        <v>1.1281792170394096</v>
      </c>
      <c r="AT18" s="2">
        <v>92418</v>
      </c>
      <c r="AU18" s="7" t="s">
        <v>60</v>
      </c>
      <c r="AV18" s="2">
        <v>0.11250240187650024</v>
      </c>
      <c r="AW18" s="2">
        <v>-3.3949839858306713E-3</v>
      </c>
      <c r="AX18" s="2">
        <v>0.64813330638585542</v>
      </c>
      <c r="AY18" s="2">
        <v>16.526901514600922</v>
      </c>
      <c r="AZ18" s="2">
        <v>6.1627421912879337</v>
      </c>
      <c r="BA18" s="2">
        <v>15.03350679942614</v>
      </c>
      <c r="BB18" s="2">
        <v>1.8119855877454023</v>
      </c>
      <c r="BC18" s="2">
        <v>42.611529206320448</v>
      </c>
      <c r="BD18" s="2">
        <v>17.920736582097387</v>
      </c>
      <c r="BE18" s="2">
        <v>31.062610075635469</v>
      </c>
      <c r="BF18" s="2">
        <v>-1.3340992788894722E-2</v>
      </c>
      <c r="BG18" s="2">
        <v>3.1859087257062018</v>
      </c>
      <c r="BH18" s="2">
        <v>4.7689071237914708E-2</v>
      </c>
      <c r="BI18" s="2">
        <v>0.47191272999523115</v>
      </c>
      <c r="BJ18" s="2">
        <v>0.43806244978460279</v>
      </c>
      <c r="BK18" s="2">
        <v>26.084627691719529</v>
      </c>
      <c r="BL18" s="2">
        <v>8.5621297003354163E-3</v>
      </c>
      <c r="BM18" s="2">
        <v>0.10155084063188519</v>
      </c>
      <c r="BN18" s="2">
        <v>1.5431745390139415</v>
      </c>
      <c r="BO18" s="2">
        <v>3.6837069640977957</v>
      </c>
      <c r="BP18" s="2">
        <v>7.4470616463382461E-2</v>
      </c>
      <c r="BQ18" s="2">
        <v>1.7920736582097384E-2</v>
      </c>
      <c r="BR18" s="2">
        <v>3.8430024003831061E-2</v>
      </c>
      <c r="BS18" s="2">
        <v>0.23496076852083236</v>
      </c>
      <c r="BT18" s="2">
        <v>3.0365692541887237E-3</v>
      </c>
      <c r="BU18" s="2">
        <v>-1.344055243657304E-2</v>
      </c>
      <c r="BV18" s="2">
        <v>6.999043231785812E-2</v>
      </c>
      <c r="BW18" s="2">
        <v>5.2268815031117373E-5</v>
      </c>
      <c r="BX18" s="2">
        <v>-1.2345396312111532E-3</v>
      </c>
      <c r="BY18" s="2">
        <v>1.0553322653901794E-3</v>
      </c>
      <c r="BZ18" s="2">
        <v>1.4336589265677907E-2</v>
      </c>
      <c r="CA18" s="2">
        <v>9.8165812610822342E-2</v>
      </c>
      <c r="CB18" s="2">
        <v>0.49580704543802773</v>
      </c>
      <c r="CC18" s="2">
        <v>0.33352481972236803</v>
      </c>
      <c r="CD18" s="2">
        <v>3.006701359885228E-3</v>
      </c>
      <c r="CE18" s="2">
        <v>1.8617654115845617</v>
      </c>
      <c r="CF18" s="2">
        <v>1.4137469970321269E-2</v>
      </c>
      <c r="CG18" s="2">
        <v>1.9015892706558891E-2</v>
      </c>
      <c r="CH18" s="2">
        <v>-3.3949839858306713E-3</v>
      </c>
      <c r="CI18" s="2">
        <v>1.6825580457635876E-3</v>
      </c>
      <c r="CJ18" s="2">
        <v>-3.4746317039733264E-3</v>
      </c>
      <c r="CK18" s="2">
        <v>-2.5885508396362887E-3</v>
      </c>
      <c r="CL18" s="2">
        <v>-2.0509287421733675E-3</v>
      </c>
      <c r="CM18" s="2">
        <v>-1.8119855877454024E-3</v>
      </c>
      <c r="CN18" s="2">
        <v>-1.2942754198181443E-3</v>
      </c>
      <c r="CO18" s="2">
        <v>-1.4535708561034546E-3</v>
      </c>
      <c r="CP18" s="2">
        <v>-4.7788630885593028E-2</v>
      </c>
      <c r="CQ18" s="2">
        <v>-6.4614211343228907E-3</v>
      </c>
      <c r="CR18" s="2">
        <v>1.0652882301580112E-2</v>
      </c>
      <c r="CS18" s="2">
        <v>-1.1548919130684982E-4</v>
      </c>
      <c r="CT18" s="2">
        <v>-4.6693474761131518E-2</v>
      </c>
      <c r="CU18" s="2">
        <v>2.1305764603160222E-3</v>
      </c>
      <c r="CV18" s="2">
        <v>1.9812369887985442</v>
      </c>
      <c r="CW18" s="2">
        <v>-2.3097838261369963E-2</v>
      </c>
      <c r="CX18" s="2">
        <v>1.1150680539971705E-3</v>
      </c>
    </row>
    <row r="19" spans="1:102" s="1" customFormat="1" ht="20" customHeight="1" x14ac:dyDescent="0.2">
      <c r="A19" s="2">
        <v>6</v>
      </c>
      <c r="B19" s="2">
        <v>3</v>
      </c>
      <c r="C19" s="2" t="s">
        <v>41</v>
      </c>
      <c r="D19" s="2" t="s">
        <v>19</v>
      </c>
      <c r="E19" s="2">
        <v>1</v>
      </c>
      <c r="F19" s="3" t="s">
        <v>8</v>
      </c>
      <c r="G19" s="3" t="s">
        <v>12</v>
      </c>
      <c r="H19" s="2" t="s">
        <v>11</v>
      </c>
      <c r="I19" s="2">
        <v>382</v>
      </c>
      <c r="J19" s="2">
        <v>92402</v>
      </c>
      <c r="K19" s="2">
        <v>1</v>
      </c>
      <c r="L19" s="2">
        <v>10044.19</v>
      </c>
      <c r="M19" s="2">
        <v>10.04419</v>
      </c>
      <c r="N19" s="7" t="s">
        <v>62</v>
      </c>
      <c r="O19" s="2">
        <v>0.10149999999999082</v>
      </c>
      <c r="P19" s="16">
        <v>10.105344482729897</v>
      </c>
      <c r="Q19" s="19">
        <v>0.81270864051755287</v>
      </c>
      <c r="R19" s="2">
        <v>3</v>
      </c>
      <c r="S19" s="2" t="s">
        <v>11</v>
      </c>
      <c r="T19" s="2">
        <v>870684</v>
      </c>
      <c r="U19" s="4">
        <v>0.56944444444444442</v>
      </c>
      <c r="V19" s="4">
        <v>0.56944444444444442</v>
      </c>
      <c r="W19" s="5">
        <v>9.0703405210854293E-5</v>
      </c>
      <c r="X19" s="5">
        <v>9.7817397776411502E-5</v>
      </c>
      <c r="Y19" s="5">
        <v>8.7520829589420802E-5</v>
      </c>
      <c r="Z19" s="5">
        <v>8.7520829589420802E-5</v>
      </c>
      <c r="AA19" s="5">
        <v>9.5936293973018967E-5</v>
      </c>
      <c r="AB19" s="5">
        <v>4.4898185579372897E-3</v>
      </c>
      <c r="AC19" s="5">
        <v>8.7520829589420802E-5</v>
      </c>
      <c r="AD19" s="5">
        <v>8.8924907069464995E-5</v>
      </c>
      <c r="AE19" s="5">
        <v>2.07861970274874E-4</v>
      </c>
      <c r="AF19" s="19">
        <v>1.3466595593461262E-2</v>
      </c>
      <c r="AG19" s="5">
        <v>1.0614228269355292E-4</v>
      </c>
      <c r="AH19" s="5">
        <v>9.5936293973018994E-5</v>
      </c>
      <c r="AI19" s="5">
        <v>9.9773745731939696E-5</v>
      </c>
      <c r="AJ19" s="5">
        <v>1.01809944624428E-4</v>
      </c>
      <c r="AK19" s="19">
        <v>9.5936293973018967E-5</v>
      </c>
      <c r="AL19" s="5">
        <v>1.0393098513743722E-4</v>
      </c>
      <c r="AM19" s="5">
        <v>9.7817397776411502E-5</v>
      </c>
      <c r="AN19" s="19">
        <v>1.084497236216736E-4</v>
      </c>
      <c r="AO19" s="19">
        <v>1.084497236216736E-4</v>
      </c>
      <c r="AP19" s="5">
        <v>9.9773745731939709E-5</v>
      </c>
      <c r="AQ19" s="19">
        <v>1.084497236216736E-4</v>
      </c>
      <c r="AR19" s="5">
        <v>1.1085971747993301E-4</v>
      </c>
      <c r="AS19" s="19">
        <f t="shared" si="12"/>
        <v>1.3887881058299301E-2</v>
      </c>
      <c r="AT19" s="2">
        <v>92402</v>
      </c>
      <c r="AU19" s="7" t="s">
        <v>62</v>
      </c>
      <c r="AV19" s="2">
        <v>0.13838846138912145</v>
      </c>
      <c r="AW19" s="2">
        <v>-1.0652924725637407E-2</v>
      </c>
      <c r="AX19" s="2">
        <v>4.4304219653351833</v>
      </c>
      <c r="AY19" s="2">
        <v>59.935146587231024</v>
      </c>
      <c r="AZ19" s="2">
        <v>13.73928609474731</v>
      </c>
      <c r="BA19" s="2">
        <v>17.423007728846226</v>
      </c>
      <c r="BB19" s="2">
        <v>7.0588071312868435</v>
      </c>
      <c r="BC19" s="2">
        <v>192.15088523813267</v>
      </c>
      <c r="BD19" s="2">
        <v>92.690401117461931</v>
      </c>
      <c r="BE19" s="2">
        <v>53.065503539857367</v>
      </c>
      <c r="BF19" s="2">
        <v>-1.1449405078956093E-2</v>
      </c>
      <c r="BG19" s="2">
        <v>10.354244593142901</v>
      </c>
      <c r="BH19" s="2">
        <v>3.8330617003461701E-2</v>
      </c>
      <c r="BI19" s="2">
        <v>0.39127097356780388</v>
      </c>
      <c r="BJ19" s="2">
        <v>0.96871922972385027</v>
      </c>
      <c r="BK19" s="2">
        <v>30.266253426110019</v>
      </c>
      <c r="BL19" s="2">
        <v>1.6526967331362708E-2</v>
      </c>
      <c r="BM19" s="2">
        <v>0.11548965123120927</v>
      </c>
      <c r="BN19" s="2">
        <v>9.2491281029132271</v>
      </c>
      <c r="BO19" s="2">
        <v>42.810818990879305</v>
      </c>
      <c r="BP19" s="2">
        <v>0.3494557550185729</v>
      </c>
      <c r="BQ19" s="2">
        <v>-9.2192600896637764E-3</v>
      </c>
      <c r="BR19" s="2">
        <v>0.2031024900962646</v>
      </c>
      <c r="BS19" s="2">
        <v>0.55952744820637601</v>
      </c>
      <c r="BT19" s="2">
        <v>1.5033566668890174E-2</v>
      </c>
      <c r="BU19" s="2">
        <v>-1.3739286094747312E-2</v>
      </c>
      <c r="BV19" s="2">
        <v>6.9293790738725561E-2</v>
      </c>
      <c r="BW19" s="2">
        <v>-2.2401009937088006E-4</v>
      </c>
      <c r="BX19" s="2">
        <v>-6.1627667338033231E-4</v>
      </c>
      <c r="BY19" s="2">
        <v>2.1106729362945146E-3</v>
      </c>
      <c r="BZ19" s="2">
        <v>9.956004416483559E-2</v>
      </c>
      <c r="CA19" s="2">
        <v>1.9215088523813268</v>
      </c>
      <c r="CB19" s="2">
        <v>1.8020367993835242</v>
      </c>
      <c r="CC19" s="2">
        <v>1.6626527375527542</v>
      </c>
      <c r="CD19" s="2">
        <v>1.7223887640516557E-2</v>
      </c>
      <c r="CE19" s="2">
        <v>2.7578132233659458</v>
      </c>
      <c r="CF19" s="2">
        <v>7.9349355199373972E-2</v>
      </c>
      <c r="CG19" s="2">
        <v>0.18418608170494585</v>
      </c>
      <c r="CH19" s="2">
        <v>-8.8409319218374013E-4</v>
      </c>
      <c r="CI19" s="2">
        <v>1.2843245697263792E-2</v>
      </c>
      <c r="CJ19" s="2">
        <v>-2.1903209716263826E-3</v>
      </c>
      <c r="CK19" s="2">
        <v>-2.7080332012835279E-3</v>
      </c>
      <c r="CL19" s="2">
        <v>-1.264412560893412E-4</v>
      </c>
      <c r="CM19" s="2">
        <v>-1.8020367993835244E-3</v>
      </c>
      <c r="CN19" s="2">
        <v>-9.9460484120670765E-4</v>
      </c>
      <c r="CO19" s="2">
        <v>-1.5531366889714351E-3</v>
      </c>
      <c r="CP19" s="2">
        <v>-4.8386181464110091E-2</v>
      </c>
      <c r="CQ19" s="2">
        <v>-6.9194230694560738E-3</v>
      </c>
      <c r="CR19" s="2">
        <v>2.2500569981252844E-2</v>
      </c>
      <c r="CS19" s="2">
        <v>2.5487371306197912E-4</v>
      </c>
      <c r="CT19" s="2">
        <v>-1.6128727154703367E-2</v>
      </c>
      <c r="CU19" s="2">
        <v>2.817549249864847E-2</v>
      </c>
      <c r="CV19" s="2">
        <v>29.868013249450676</v>
      </c>
      <c r="CW19" s="2">
        <v>-2.0310249009626458E-2</v>
      </c>
      <c r="CX19" s="2">
        <v>2.7777252321989129E-3</v>
      </c>
    </row>
    <row r="20" spans="1:102" s="1" customFormat="1" ht="20" customHeight="1" x14ac:dyDescent="0.2">
      <c r="A20" s="2">
        <v>8</v>
      </c>
      <c r="B20" s="2">
        <v>4</v>
      </c>
      <c r="C20" s="2" t="s">
        <v>44</v>
      </c>
      <c r="D20" s="2" t="s">
        <v>21</v>
      </c>
      <c r="E20" s="2">
        <v>1</v>
      </c>
      <c r="F20" s="3" t="s">
        <v>8</v>
      </c>
      <c r="G20" s="3" t="s">
        <v>12</v>
      </c>
      <c r="H20" s="2" t="s">
        <v>11</v>
      </c>
      <c r="I20" s="2">
        <v>385</v>
      </c>
      <c r="J20" s="2">
        <v>92404</v>
      </c>
      <c r="K20" s="2">
        <v>1</v>
      </c>
      <c r="L20" s="2">
        <v>10048.68</v>
      </c>
      <c r="M20" s="2">
        <v>10.048680000000001</v>
      </c>
      <c r="N20" s="7" t="s">
        <v>64</v>
      </c>
      <c r="O20" s="2">
        <v>0.11250000000000071</v>
      </c>
      <c r="P20" s="16">
        <v>11.195500304517678</v>
      </c>
      <c r="Q20" s="19">
        <v>0.77403201216478168</v>
      </c>
      <c r="R20" s="2">
        <v>4</v>
      </c>
      <c r="S20" s="2" t="s">
        <v>11</v>
      </c>
      <c r="T20" s="2">
        <v>870601</v>
      </c>
      <c r="U20" s="4">
        <v>0.72222222222222221</v>
      </c>
      <c r="V20" s="4">
        <v>0.76388888888888884</v>
      </c>
      <c r="W20" s="5">
        <v>9.0703405210854293E-5</v>
      </c>
      <c r="X20" s="5">
        <v>9.7817397776411502E-5</v>
      </c>
      <c r="Y20" s="5">
        <v>8.7520829589420802E-5</v>
      </c>
      <c r="Z20" s="5">
        <v>8.7520829589420802E-5</v>
      </c>
      <c r="AA20" s="5">
        <v>0.22981755424063113</v>
      </c>
      <c r="AB20" s="5">
        <v>4.4898185579372897E-3</v>
      </c>
      <c r="AC20" s="5">
        <v>8.7520829589420802E-5</v>
      </c>
      <c r="AD20" s="5">
        <v>8.8924907069464995E-5</v>
      </c>
      <c r="AE20" s="5">
        <v>2.07861970274874E-4</v>
      </c>
      <c r="AF20" s="19">
        <v>0.37591509906090842</v>
      </c>
      <c r="AG20" s="5">
        <v>1.06142282693553E-4</v>
      </c>
      <c r="AH20" s="5">
        <v>9.5936293973018994E-5</v>
      </c>
      <c r="AI20" s="5">
        <v>9.9773745731939696E-5</v>
      </c>
      <c r="AJ20" s="5">
        <v>1.01809944624428E-4</v>
      </c>
      <c r="AK20" s="19">
        <v>0.52558545744196628</v>
      </c>
      <c r="AL20" s="5">
        <v>1.03930985137437E-4</v>
      </c>
      <c r="AM20" s="5">
        <v>9.7817397776411502E-5</v>
      </c>
      <c r="AN20" s="19">
        <v>2.6851470714346966E-2</v>
      </c>
      <c r="AO20" s="19">
        <v>5.1167781493868449E-2</v>
      </c>
      <c r="AP20" s="5">
        <v>3.4128205128205122E-2</v>
      </c>
      <c r="AQ20" s="19">
        <v>1.5477446188148525E-2</v>
      </c>
      <c r="AR20" s="5">
        <v>1.10859717479933E-4</v>
      </c>
      <c r="AS20" s="19">
        <f t="shared" si="12"/>
        <v>0.99499725489923863</v>
      </c>
      <c r="AT20" s="2">
        <v>92404</v>
      </c>
      <c r="AU20" s="7" t="s">
        <v>64</v>
      </c>
      <c r="AV20" s="2">
        <v>0.20599720560312396</v>
      </c>
      <c r="AW20" s="2">
        <v>1.7116676021129143E-3</v>
      </c>
      <c r="AX20" s="2">
        <v>3.2840134226584983</v>
      </c>
      <c r="AY20" s="2">
        <v>77.622135444655413</v>
      </c>
      <c r="AZ20" s="2">
        <v>32.342556435273089</v>
      </c>
      <c r="BA20" s="2">
        <v>71.153624157600788</v>
      </c>
      <c r="BB20" s="2">
        <v>9.9515558262378736</v>
      </c>
      <c r="BC20" s="2">
        <v>225.90031725559973</v>
      </c>
      <c r="BD20" s="2">
        <v>90.559158018764649</v>
      </c>
      <c r="BE20" s="2">
        <v>109.4671140886166</v>
      </c>
      <c r="BF20" s="2">
        <v>-4.1697018911936688E-3</v>
      </c>
      <c r="BG20" s="2">
        <v>11.941866991485448</v>
      </c>
      <c r="BH20" s="2">
        <v>0.17614253812441036</v>
      </c>
      <c r="BI20" s="2">
        <v>0.70656046366288894</v>
      </c>
      <c r="BJ20" s="2">
        <v>2.0102142769000504</v>
      </c>
      <c r="BK20" s="2">
        <v>77.522619886393031</v>
      </c>
      <c r="BL20" s="2">
        <v>3.3735774250946392E-2</v>
      </c>
      <c r="BM20" s="2">
        <v>0.24381311774282791</v>
      </c>
      <c r="BN20" s="2">
        <v>5.4932588160833058</v>
      </c>
      <c r="BO20" s="2">
        <v>20.102142769000505</v>
      </c>
      <c r="BP20" s="2">
        <v>0.35228507624882072</v>
      </c>
      <c r="BQ20" s="2">
        <v>0.12041382549747826</v>
      </c>
      <c r="BR20" s="2">
        <v>0.21793907259460943</v>
      </c>
      <c r="BS20" s="2">
        <v>1.2439444782797342</v>
      </c>
      <c r="BT20" s="2">
        <v>2.4281796216020411E-2</v>
      </c>
      <c r="BU20" s="2">
        <v>-1.7912800487228169E-3</v>
      </c>
      <c r="BV20" s="2">
        <v>0.28759996337827454</v>
      </c>
      <c r="BW20" s="2">
        <v>3.6621725440555376E-4</v>
      </c>
      <c r="BX20" s="2">
        <v>-8.84693312952547E-4</v>
      </c>
      <c r="BY20" s="2">
        <v>5.732096155913015E-3</v>
      </c>
      <c r="BZ20" s="2">
        <v>6.4983659545333319E-2</v>
      </c>
      <c r="CA20" s="2">
        <v>0.56723868209555883</v>
      </c>
      <c r="CB20" s="2">
        <v>1.5524427088931081</v>
      </c>
      <c r="CC20" s="2">
        <v>1.0449133617549766</v>
      </c>
      <c r="CD20" s="2">
        <v>2.030117388552526E-2</v>
      </c>
      <c r="CE20" s="2">
        <v>4.3886361193709025</v>
      </c>
      <c r="CF20" s="2">
        <v>6.4088019520971901E-2</v>
      </c>
      <c r="CG20" s="2">
        <v>0.10548649175812146</v>
      </c>
      <c r="CH20" s="2">
        <v>2.8759996337827452E-3</v>
      </c>
      <c r="CI20" s="2">
        <v>2.8162902988253177E-2</v>
      </c>
      <c r="CJ20" s="2">
        <v>9.5037358140571677E-4</v>
      </c>
      <c r="CK20" s="2">
        <v>-1.1742835874960691E-3</v>
      </c>
      <c r="CL20" s="2">
        <v>1.2737991457584478E-3</v>
      </c>
      <c r="CM20" s="2">
        <v>-1.4628787064569673E-3</v>
      </c>
      <c r="CN20" s="2">
        <v>1.5225880414143945E-4</v>
      </c>
      <c r="CO20" s="2">
        <v>-1.4131209273257781E-3</v>
      </c>
      <c r="CP20" s="2">
        <v>-3.6024632090981099E-2</v>
      </c>
      <c r="CQ20" s="2">
        <v>-6.0804006098313405E-3</v>
      </c>
      <c r="CR20" s="2">
        <v>2.66701696143175E-2</v>
      </c>
      <c r="CS20" s="2">
        <v>2.2590031725559971E-4</v>
      </c>
      <c r="CT20" s="2">
        <v>-4.338878340239713E-2</v>
      </c>
      <c r="CU20" s="2">
        <v>1.3136053690633993E-2</v>
      </c>
      <c r="CV20" s="2">
        <v>11.543804758435932</v>
      </c>
      <c r="CW20" s="2">
        <v>-1.9405533861163855E-2</v>
      </c>
      <c r="CX20" s="2">
        <v>6.6177846244481857E-3</v>
      </c>
    </row>
    <row r="21" spans="1:102" s="1" customFormat="1" ht="20" customHeight="1" x14ac:dyDescent="0.2">
      <c r="A21" s="2">
        <v>12</v>
      </c>
      <c r="B21" s="2">
        <v>6</v>
      </c>
      <c r="C21" s="2" t="s">
        <v>46</v>
      </c>
      <c r="D21" s="2" t="s">
        <v>17</v>
      </c>
      <c r="E21" s="2">
        <v>1</v>
      </c>
      <c r="F21" s="3" t="s">
        <v>8</v>
      </c>
      <c r="G21" s="3" t="s">
        <v>12</v>
      </c>
      <c r="H21" s="2" t="s">
        <v>11</v>
      </c>
      <c r="I21" s="2">
        <v>1014</v>
      </c>
      <c r="J21" s="2">
        <v>92410</v>
      </c>
      <c r="K21" s="2">
        <v>1</v>
      </c>
      <c r="L21" s="2">
        <v>10051.98</v>
      </c>
      <c r="M21" s="2">
        <v>10.05198</v>
      </c>
      <c r="N21" s="7" t="s">
        <v>67</v>
      </c>
      <c r="O21" s="2">
        <v>6.6999999999996618E-2</v>
      </c>
      <c r="P21" s="16">
        <v>6.6653534925454103</v>
      </c>
      <c r="Q21" s="19">
        <v>0.28422261086870448</v>
      </c>
      <c r="R21" s="2">
        <v>6</v>
      </c>
      <c r="S21" s="2" t="s">
        <v>11</v>
      </c>
      <c r="T21" s="2">
        <v>870602</v>
      </c>
      <c r="U21" s="4">
        <v>0.54166666666666663</v>
      </c>
      <c r="V21" s="4">
        <v>0.72777777777777775</v>
      </c>
      <c r="W21" s="5">
        <v>9.0703405210854293E-5</v>
      </c>
      <c r="X21" s="5">
        <v>9.7817397776411502E-5</v>
      </c>
      <c r="Y21" s="5">
        <v>8.7520829589420802E-5</v>
      </c>
      <c r="Z21" s="5">
        <v>8.7520829589420802E-5</v>
      </c>
      <c r="AA21" s="5">
        <v>3.866484790817995E-2</v>
      </c>
      <c r="AB21" s="5">
        <v>4.4898185579372897E-3</v>
      </c>
      <c r="AC21" s="5">
        <v>8.7520829589420802E-5</v>
      </c>
      <c r="AD21" s="5">
        <v>8.8924907069464995E-5</v>
      </c>
      <c r="AE21" s="5">
        <v>2.07861970274874E-4</v>
      </c>
      <c r="AF21" s="19">
        <v>0.12696750111060467</v>
      </c>
      <c r="AG21" s="5">
        <v>1.06142282693553E-4</v>
      </c>
      <c r="AH21" s="5">
        <v>9.5936293973018994E-5</v>
      </c>
      <c r="AI21" s="5">
        <v>9.9773745731939696E-5</v>
      </c>
      <c r="AJ21" s="5">
        <v>1.01809944624428E-4</v>
      </c>
      <c r="AK21" s="19">
        <v>0.11487020903333234</v>
      </c>
      <c r="AL21" s="5">
        <v>1.03930985137437E-4</v>
      </c>
      <c r="AM21" s="5">
        <v>9.7817397776411502E-5</v>
      </c>
      <c r="AN21" s="19">
        <v>1.0456757029293624E-2</v>
      </c>
      <c r="AO21" s="19">
        <v>1.3615737550629399E-2</v>
      </c>
      <c r="AP21" s="5">
        <v>9.9773745731939696E-5</v>
      </c>
      <c r="AQ21" s="19">
        <v>3.9030856624258409E-3</v>
      </c>
      <c r="AR21" s="5">
        <v>1.10859717479933E-4</v>
      </c>
      <c r="AS21" s="19">
        <f t="shared" si="12"/>
        <v>0.26981329038628588</v>
      </c>
      <c r="AT21" s="2">
        <v>92410</v>
      </c>
      <c r="AU21" s="7" t="s">
        <v>67</v>
      </c>
      <c r="AV21" s="2">
        <v>0.76701306608250308</v>
      </c>
      <c r="AW21" s="2">
        <v>4.6458508671923335E-4</v>
      </c>
      <c r="AX21" s="2">
        <v>2.5368136426853214</v>
      </c>
      <c r="AY21" s="2">
        <v>452.64714016542013</v>
      </c>
      <c r="AZ21" s="2">
        <v>115.40015002019503</v>
      </c>
      <c r="BA21" s="2">
        <v>13.330706985091494</v>
      </c>
      <c r="BB21" s="2">
        <v>2.6064516642492324</v>
      </c>
      <c r="BC21" s="2">
        <v>380.02463196305604</v>
      </c>
      <c r="BD21" s="2">
        <v>84.659937644125833</v>
      </c>
      <c r="BE21" s="2">
        <v>332.27284574780293</v>
      </c>
      <c r="BF21" s="2">
        <v>-1.3927604312782159E-2</v>
      </c>
      <c r="BG21" s="2">
        <v>5.9490766993169499</v>
      </c>
      <c r="BH21" s="2">
        <v>3.4520562118110061E-2</v>
      </c>
      <c r="BI21" s="2">
        <v>0.38499877636047825</v>
      </c>
      <c r="BJ21" s="2">
        <v>0.41782812938346475</v>
      </c>
      <c r="BK21" s="2">
        <v>19.20019737404969</v>
      </c>
      <c r="BL21" s="2">
        <v>9.7194781525629763E-3</v>
      </c>
      <c r="BM21" s="2">
        <v>0.15419847632008818</v>
      </c>
      <c r="BN21" s="2">
        <v>3.4122630566316285</v>
      </c>
      <c r="BO21" s="2">
        <v>10.346220346638175</v>
      </c>
      <c r="BP21" s="2">
        <v>0.12534843881503943</v>
      </c>
      <c r="BQ21" s="2">
        <v>6.8444226908529457E-2</v>
      </c>
      <c r="BR21" s="2">
        <v>0.12335878105607054</v>
      </c>
      <c r="BS21" s="2">
        <v>2.695986263402832</v>
      </c>
      <c r="BT21" s="2">
        <v>2.6661413970182988E-3</v>
      </c>
      <c r="BU21" s="2">
        <v>-1.5618813407905706E-2</v>
      </c>
      <c r="BV21" s="2">
        <v>0.15021916080215042</v>
      </c>
      <c r="BW21" s="2">
        <v>1.671312517533859E-4</v>
      </c>
      <c r="BX21" s="2">
        <v>-2.4970204875059441E-4</v>
      </c>
      <c r="BY21" s="2">
        <v>2.1985718236606122E-3</v>
      </c>
      <c r="BZ21" s="2">
        <v>2.4074858883523443E-2</v>
      </c>
      <c r="CA21" s="2">
        <v>0.26760896858131433</v>
      </c>
      <c r="CB21" s="2">
        <v>0.72523025314415668</v>
      </c>
      <c r="CC21" s="2">
        <v>0.47751786215253111</v>
      </c>
      <c r="CD21" s="2">
        <v>1.1838463665864834E-2</v>
      </c>
      <c r="CE21" s="2">
        <v>1.6116227847647924</v>
      </c>
      <c r="CF21" s="2">
        <v>9.6299435534093775E-3</v>
      </c>
      <c r="CG21" s="2">
        <v>1.5320364744060374E-2</v>
      </c>
      <c r="CH21" s="2">
        <v>-2.9247969056842532E-3</v>
      </c>
      <c r="CI21" s="2">
        <v>1.9200197374049689E-3</v>
      </c>
      <c r="CJ21" s="2">
        <v>-2.9148486168894087E-3</v>
      </c>
      <c r="CK21" s="2">
        <v>-2.6462448194286099E-3</v>
      </c>
      <c r="CL21" s="2">
        <v>-1.8105885606616806E-3</v>
      </c>
      <c r="CM21" s="2">
        <v>-1.6613642287390145E-3</v>
      </c>
      <c r="CN21" s="2">
        <v>-1.2236395217658611E-3</v>
      </c>
      <c r="CO21" s="2">
        <v>-1.2236395217658611E-3</v>
      </c>
      <c r="CP21" s="2">
        <v>-5.770007501009751E-2</v>
      </c>
      <c r="CQ21" s="2">
        <v>-7.142871354698278E-3</v>
      </c>
      <c r="CR21" s="2">
        <v>4.2578676041934022E-2</v>
      </c>
      <c r="CS21" s="2">
        <v>6.5758188933921471E-6</v>
      </c>
      <c r="CT21" s="2">
        <v>-5.3521793716262867E-2</v>
      </c>
      <c r="CU21" s="2">
        <v>6.0883527424447715E-3</v>
      </c>
      <c r="CV21" s="2">
        <v>5.3521793716262858</v>
      </c>
      <c r="CW21" s="2">
        <v>-2.4472790435317221E-2</v>
      </c>
      <c r="CX21" s="2">
        <v>5.0935238629603322E-2</v>
      </c>
    </row>
    <row r="22" spans="1:102" s="1" customFormat="1" ht="20" customHeight="1" x14ac:dyDescent="0.2">
      <c r="A22" s="2">
        <v>15</v>
      </c>
      <c r="B22" s="2">
        <v>7</v>
      </c>
      <c r="C22" s="2" t="s">
        <v>15</v>
      </c>
      <c r="D22" s="2" t="s">
        <v>23</v>
      </c>
      <c r="E22" s="2">
        <v>1</v>
      </c>
      <c r="F22" s="3" t="s">
        <v>8</v>
      </c>
      <c r="G22" s="3" t="s">
        <v>12</v>
      </c>
      <c r="H22" s="2" t="s">
        <v>11</v>
      </c>
      <c r="I22" s="2">
        <v>1029</v>
      </c>
      <c r="J22" s="2">
        <v>92407</v>
      </c>
      <c r="K22" s="2">
        <v>1</v>
      </c>
      <c r="L22" s="2">
        <v>10051.32</v>
      </c>
      <c r="M22" s="2">
        <v>10.05132</v>
      </c>
      <c r="N22" s="7" t="s">
        <v>69</v>
      </c>
      <c r="O22" s="2">
        <v>1.0999999999999233E-2</v>
      </c>
      <c r="P22" s="16">
        <v>1.0943836232454276</v>
      </c>
      <c r="Q22" s="19">
        <v>0.17460393261780541</v>
      </c>
      <c r="R22" s="2">
        <v>7</v>
      </c>
      <c r="S22" s="2" t="s">
        <v>11</v>
      </c>
      <c r="T22" s="2">
        <v>870670</v>
      </c>
      <c r="U22" s="4">
        <v>0.46666666666666667</v>
      </c>
      <c r="V22" s="4">
        <v>0.65</v>
      </c>
      <c r="W22" s="5">
        <v>9.0703405210854293E-5</v>
      </c>
      <c r="X22" s="5">
        <v>9.7817397776411502E-5</v>
      </c>
      <c r="Y22" s="5">
        <v>8.7520829589420802E-5</v>
      </c>
      <c r="Z22" s="5">
        <v>8.7520829589420802E-5</v>
      </c>
      <c r="AA22" s="5">
        <v>2.958140417739798E-2</v>
      </c>
      <c r="AB22" s="5">
        <v>4.4898185579372897E-3</v>
      </c>
      <c r="AC22" s="5">
        <v>8.7520829589420802E-5</v>
      </c>
      <c r="AD22" s="5">
        <v>8.8924907069464995E-5</v>
      </c>
      <c r="AE22" s="5">
        <v>2.07861970274874E-4</v>
      </c>
      <c r="AF22" s="19">
        <v>0.14293622847635248</v>
      </c>
      <c r="AG22" s="5">
        <v>1.06142282693553E-4</v>
      </c>
      <c r="AH22" s="5">
        <v>9.5936293973018994E-5</v>
      </c>
      <c r="AI22" s="5">
        <v>9.9773745731939696E-5</v>
      </c>
      <c r="AJ22" s="5">
        <v>1.01809944624428E-4</v>
      </c>
      <c r="AK22" s="19">
        <v>5.5220258742612133E-2</v>
      </c>
      <c r="AL22" s="5">
        <v>1.03930985137437E-4</v>
      </c>
      <c r="AM22" s="5">
        <v>9.7817397776411502E-5</v>
      </c>
      <c r="AN22" s="19">
        <v>1.1762144377782077E-2</v>
      </c>
      <c r="AO22" s="19">
        <v>1.5476140389259594E-2</v>
      </c>
      <c r="AP22" s="5">
        <v>9.9773745731939696E-5</v>
      </c>
      <c r="AQ22" s="19">
        <v>3.519618650129164E-3</v>
      </c>
      <c r="AR22" s="5">
        <v>1.10859717479933E-4</v>
      </c>
      <c r="AS22" s="19">
        <f t="shared" si="12"/>
        <v>0.22891439063613547</v>
      </c>
      <c r="AT22" s="2">
        <v>92407</v>
      </c>
      <c r="AU22" s="7" t="s">
        <v>69</v>
      </c>
      <c r="AV22" s="2">
        <v>2.3777971450515949E-2</v>
      </c>
      <c r="AW22" s="2">
        <v>1.6316264928387515E-3</v>
      </c>
      <c r="AX22" s="2">
        <v>0.1860452159517357</v>
      </c>
      <c r="AY22" s="2">
        <v>3.5219254784446217</v>
      </c>
      <c r="AZ22" s="2">
        <v>2.5170823334646593</v>
      </c>
      <c r="BA22" s="2">
        <v>8.7053242758165101</v>
      </c>
      <c r="BB22" s="2">
        <v>0.67652805800631155</v>
      </c>
      <c r="BC22" s="2">
        <v>9.899197319357059</v>
      </c>
      <c r="BD22" s="2">
        <v>4.477023913277062</v>
      </c>
      <c r="BE22" s="2">
        <v>8.7650179279935365</v>
      </c>
      <c r="BF22" s="2">
        <v>-1.3729540000716325E-2</v>
      </c>
      <c r="BG22" s="2">
        <v>3.2632529856775028</v>
      </c>
      <c r="BH22" s="2">
        <v>3.5517723045331358E-2</v>
      </c>
      <c r="BI22" s="2">
        <v>0.27757548262317783</v>
      </c>
      <c r="BJ22" s="2">
        <v>0.14923413044256872</v>
      </c>
      <c r="BK22" s="2">
        <v>14.02800826160146</v>
      </c>
      <c r="BL22" s="2">
        <v>4.0193725799198511E-3</v>
      </c>
      <c r="BM22" s="2">
        <v>4.7555942901031899E-2</v>
      </c>
      <c r="BN22" s="2">
        <v>0.31737125074119615</v>
      </c>
      <c r="BO22" s="2">
        <v>0.45566154495130984</v>
      </c>
      <c r="BP22" s="2">
        <v>1.3232092899241096E-2</v>
      </c>
      <c r="BQ22" s="2">
        <v>-3.7408022030937231E-2</v>
      </c>
      <c r="BR22" s="2">
        <v>1.3132603478946049E-2</v>
      </c>
      <c r="BS22" s="2">
        <v>8.31731553666583E-2</v>
      </c>
      <c r="BT22" s="2">
        <v>-3.3428445219135398E-4</v>
      </c>
      <c r="BU22" s="2">
        <v>-1.5520349566027148E-2</v>
      </c>
      <c r="BV22" s="2">
        <v>2.3081545508450631E-2</v>
      </c>
      <c r="BW22" s="2">
        <v>-1.4226987102191553E-4</v>
      </c>
      <c r="BX22" s="2">
        <v>-1.1441283333930268E-3</v>
      </c>
      <c r="BY22" s="2">
        <v>-1.094383623245504E-3</v>
      </c>
      <c r="BZ22" s="2">
        <v>-2.2285630146090261E-4</v>
      </c>
      <c r="CA22" s="2">
        <v>7.7004811308365459E-3</v>
      </c>
      <c r="CB22" s="2">
        <v>0.24772865653466411</v>
      </c>
      <c r="CC22" s="2">
        <v>0.10346899710684766</v>
      </c>
      <c r="CD22" s="2">
        <v>5.1038072611358501E-4</v>
      </c>
      <c r="CE22" s="2">
        <v>0.98792994352980501</v>
      </c>
      <c r="CF22" s="2">
        <v>3.3328955798840351E-3</v>
      </c>
      <c r="CG22" s="2">
        <v>2.3578992609925857E-3</v>
      </c>
      <c r="CH22" s="2">
        <v>-4.5864622756016122E-3</v>
      </c>
      <c r="CI22" s="2">
        <v>-2.7658058842022736E-3</v>
      </c>
      <c r="CJ22" s="2">
        <v>-4.5466665074835938E-3</v>
      </c>
      <c r="CK22" s="2">
        <v>-3.6015170146806589E-3</v>
      </c>
      <c r="CL22" s="2">
        <v>-2.7658058842022736E-3</v>
      </c>
      <c r="CM22" s="2">
        <v>-2.0594310001074484E-3</v>
      </c>
      <c r="CN22" s="2">
        <v>-1.7211669711042926E-3</v>
      </c>
      <c r="CO22" s="2">
        <v>-1.5520349566027147E-3</v>
      </c>
      <c r="CP22" s="2">
        <v>-5.4918160002865299E-2</v>
      </c>
      <c r="CQ22" s="2">
        <v>-6.5165570293255013E-3</v>
      </c>
      <c r="CR22" s="2">
        <v>2.9647847247923653E-3</v>
      </c>
      <c r="CS22" s="2">
        <v>2.9647847247923654E-4</v>
      </c>
      <c r="CT22" s="2">
        <v>-5.8499779133486939E-2</v>
      </c>
      <c r="CU22" s="2">
        <v>-1.2038219855700544E-5</v>
      </c>
      <c r="CV22" s="2">
        <v>0.23877460870810996</v>
      </c>
      <c r="CW22" s="2">
        <v>-2.696163289995742E-2</v>
      </c>
      <c r="CX22" s="2">
        <v>3.5020275943856128E-4</v>
      </c>
    </row>
    <row r="23" spans="1:102" s="1" customFormat="1" ht="20" customHeight="1" x14ac:dyDescent="0.2">
      <c r="A23" s="2">
        <v>17</v>
      </c>
      <c r="B23" s="2">
        <v>8</v>
      </c>
      <c r="C23" s="2" t="s">
        <v>47</v>
      </c>
      <c r="D23" s="2" t="s">
        <v>18</v>
      </c>
      <c r="E23" s="2">
        <v>1</v>
      </c>
      <c r="F23" s="3" t="s">
        <v>8</v>
      </c>
      <c r="G23" s="3" t="s">
        <v>12</v>
      </c>
      <c r="H23" s="2" t="s">
        <v>11</v>
      </c>
      <c r="I23" s="2">
        <v>325</v>
      </c>
      <c r="J23" s="2">
        <v>92411</v>
      </c>
      <c r="K23" s="2">
        <v>1</v>
      </c>
      <c r="L23" s="2">
        <v>10047.4</v>
      </c>
      <c r="M23" s="2">
        <v>10.0474</v>
      </c>
      <c r="N23" s="7" t="s">
        <v>71</v>
      </c>
      <c r="O23" s="2">
        <v>4.9499999999998323E-2</v>
      </c>
      <c r="P23" s="16">
        <v>4.9266476899494718</v>
      </c>
      <c r="Q23" s="19">
        <v>0.24762625156756973</v>
      </c>
      <c r="R23" s="2">
        <v>8</v>
      </c>
      <c r="S23" s="2" t="s">
        <v>11</v>
      </c>
      <c r="T23" s="2">
        <v>870687</v>
      </c>
      <c r="U23" s="4">
        <v>0.58333333333333337</v>
      </c>
      <c r="V23" s="4">
        <v>0.61458333333333337</v>
      </c>
      <c r="W23" s="5">
        <v>9.0703405210854293E-5</v>
      </c>
      <c r="X23" s="5">
        <v>9.7817397776411502E-5</v>
      </c>
      <c r="Y23" s="5">
        <v>8.7520829589420802E-5</v>
      </c>
      <c r="Z23" s="5">
        <v>8.7520829589420802E-5</v>
      </c>
      <c r="AA23" s="5">
        <v>0.13800037986704652</v>
      </c>
      <c r="AB23" s="5">
        <v>4.4898185579372897E-3</v>
      </c>
      <c r="AC23" s="5">
        <v>8.7520829589420802E-5</v>
      </c>
      <c r="AD23" s="5">
        <v>8.8924907069464995E-5</v>
      </c>
      <c r="AE23" s="5">
        <v>2.07861970274874E-4</v>
      </c>
      <c r="AF23" s="19">
        <v>0.34701381978993917</v>
      </c>
      <c r="AG23" s="5">
        <v>1.06142282693553E-4</v>
      </c>
      <c r="AH23" s="5">
        <v>9.5936293973018994E-5</v>
      </c>
      <c r="AI23" s="5">
        <v>9.9773745731939696E-5</v>
      </c>
      <c r="AJ23" s="5">
        <v>1.01809944624428E-4</v>
      </c>
      <c r="AK23" s="19">
        <v>0.4722395061728395</v>
      </c>
      <c r="AL23" s="5">
        <v>1.03930985137437E-4</v>
      </c>
      <c r="AM23" s="5">
        <v>9.7817397776411502E-5</v>
      </c>
      <c r="AN23" s="19">
        <v>3.6024261943102528E-2</v>
      </c>
      <c r="AO23" s="19">
        <v>6.7733548040794414E-2</v>
      </c>
      <c r="AP23" s="5">
        <v>3.0658765432098764E-2</v>
      </c>
      <c r="AQ23" s="19">
        <v>2.5634782608695651E-2</v>
      </c>
      <c r="AR23" s="5">
        <v>1.10859717479933E-4</v>
      </c>
      <c r="AS23" s="19">
        <f t="shared" si="12"/>
        <v>0.94864591855537128</v>
      </c>
      <c r="AT23" s="2">
        <v>92411</v>
      </c>
      <c r="AU23" s="7" t="s">
        <v>71</v>
      </c>
      <c r="AV23" s="2">
        <v>-6.1707506419571238E-3</v>
      </c>
      <c r="AW23" s="2">
        <v>-3.6725919143260947E-3</v>
      </c>
      <c r="AX23" s="2">
        <v>0.89873997253020677</v>
      </c>
      <c r="AY23" s="2">
        <v>9.0471166669984289</v>
      </c>
      <c r="AZ23" s="2">
        <v>2.249338137229532</v>
      </c>
      <c r="BA23" s="2">
        <v>4.3394310966021061</v>
      </c>
      <c r="BB23" s="2">
        <v>0.55337699305292909</v>
      </c>
      <c r="BC23" s="2">
        <v>124.41029520074845</v>
      </c>
      <c r="BD23" s="2">
        <v>4.1105161534327284</v>
      </c>
      <c r="BE23" s="2">
        <v>5.1655154567350756</v>
      </c>
      <c r="BF23" s="2">
        <v>-1.5625933077214008E-2</v>
      </c>
      <c r="BG23" s="2">
        <v>1.2241973047753649</v>
      </c>
      <c r="BH23" s="2">
        <v>3.4237713239245973E-2</v>
      </c>
      <c r="BI23" s="2">
        <v>0.20204231940601547</v>
      </c>
      <c r="BJ23" s="2">
        <v>0.10749049505344667</v>
      </c>
      <c r="BK23" s="2">
        <v>6.6285805282958776</v>
      </c>
      <c r="BL23" s="2">
        <v>2.1896211955331727E-3</v>
      </c>
      <c r="BM23" s="2">
        <v>5.7228735792344283E-2</v>
      </c>
      <c r="BN23" s="2">
        <v>0.33839600294603578</v>
      </c>
      <c r="BO23" s="2">
        <v>1.0549993033023468</v>
      </c>
      <c r="BP23" s="2">
        <v>2.2194796663813524E-2</v>
      </c>
      <c r="BQ23" s="2">
        <v>0.11346218922308259</v>
      </c>
      <c r="BR23" s="2">
        <v>9.7139558492744405E-3</v>
      </c>
      <c r="BS23" s="2">
        <v>6.0015526404841056E-2</v>
      </c>
      <c r="BT23" s="2">
        <v>-2.3389135497740711E-3</v>
      </c>
      <c r="BU23" s="2">
        <v>-1.8014610745068375E-2</v>
      </c>
      <c r="BV23" s="2">
        <v>3.0754224973625018E-2</v>
      </c>
      <c r="BW23" s="2">
        <v>2.7569321416485857E-5</v>
      </c>
      <c r="BX23" s="2">
        <v>-1.3436311881680834E-3</v>
      </c>
      <c r="BY23" s="2">
        <v>-1.7516969564265383E-3</v>
      </c>
      <c r="BZ23" s="2">
        <v>7.6636741843661045E-3</v>
      </c>
      <c r="CA23" s="2">
        <v>1.5725461313374604E-2</v>
      </c>
      <c r="CB23" s="2">
        <v>0.15426876604892809</v>
      </c>
      <c r="CC23" s="2">
        <v>7.7233911260624649E-2</v>
      </c>
      <c r="CD23" s="2">
        <v>4.1503274478969684E-4</v>
      </c>
      <c r="CE23" s="2">
        <v>0.42199972132093877</v>
      </c>
      <c r="CF23" s="2">
        <v>-1.5924517785695803E-4</v>
      </c>
      <c r="CG23" s="2">
        <v>-9.5049465533371814E-4</v>
      </c>
      <c r="CH23" s="2">
        <v>-4.6678742759320817E-3</v>
      </c>
      <c r="CI23" s="2">
        <v>-2.1597627246849934E-3</v>
      </c>
      <c r="CJ23" s="2">
        <v>-5.2849493401277946E-3</v>
      </c>
      <c r="CK23" s="2">
        <v>-4.8072138065569205E-3</v>
      </c>
      <c r="CL23" s="2">
        <v>-3.2147620279873402E-3</v>
      </c>
      <c r="CM23" s="2">
        <v>-2.478253080398909E-3</v>
      </c>
      <c r="CN23" s="2">
        <v>-2.5777813165595081E-3</v>
      </c>
      <c r="CO23" s="2">
        <v>-1.851225192587137E-3</v>
      </c>
      <c r="CP23" s="2">
        <v>-6.2901845253498415E-2</v>
      </c>
      <c r="CQ23" s="2">
        <v>-7.30537253418795E-3</v>
      </c>
      <c r="CR23" s="2">
        <v>-3.6825447379421541E-5</v>
      </c>
      <c r="CS23" s="2">
        <v>-4.3195254493699867E-4</v>
      </c>
      <c r="CT23" s="2">
        <v>-4.4290065091466449E-2</v>
      </c>
      <c r="CU23" s="2">
        <v>1.0649521269184068E-4</v>
      </c>
      <c r="CV23" s="2">
        <v>0.4190138742361208</v>
      </c>
      <c r="CW23" s="2">
        <v>-3.1052809682106816E-2</v>
      </c>
      <c r="CX23" s="2">
        <v>2.1299042538368136E-4</v>
      </c>
    </row>
    <row r="24" spans="1:102" s="1" customFormat="1" ht="20" customHeight="1" x14ac:dyDescent="0.2">
      <c r="A24" s="12"/>
      <c r="B24" s="12"/>
      <c r="C24" s="12"/>
      <c r="D24" s="12"/>
      <c r="E24" s="12"/>
      <c r="F24" s="13"/>
      <c r="G24" s="13"/>
      <c r="H24" s="12"/>
      <c r="I24" s="12"/>
      <c r="J24" s="12"/>
      <c r="K24" s="12"/>
      <c r="L24" s="12"/>
      <c r="M24" s="12"/>
      <c r="N24" s="11" t="s">
        <v>165</v>
      </c>
      <c r="O24" s="12">
        <f>AVERAGE(O17:O23)</f>
        <v>6.4571428571425768E-2</v>
      </c>
      <c r="P24" s="17">
        <f t="shared" ref="P24:CB24" si="13">AVERAGE(P17:P23)</f>
        <v>6.2888927960738368</v>
      </c>
      <c r="Q24" s="20">
        <f t="shared" si="13"/>
        <v>0.37764084727777231</v>
      </c>
      <c r="R24" s="12">
        <f t="shared" si="13"/>
        <v>4.4285714285714288</v>
      </c>
      <c r="S24" s="12" t="e">
        <f t="shared" si="13"/>
        <v>#DIV/0!</v>
      </c>
      <c r="T24" s="12">
        <f t="shared" si="13"/>
        <v>870648.85714285716</v>
      </c>
      <c r="U24" s="12">
        <f t="shared" si="13"/>
        <v>0.59246031746031746</v>
      </c>
      <c r="V24" s="12">
        <f t="shared" si="13"/>
        <v>0.61547619047619051</v>
      </c>
      <c r="W24" s="12">
        <f t="shared" si="13"/>
        <v>9.070340521085428E-5</v>
      </c>
      <c r="X24" s="12">
        <f t="shared" si="13"/>
        <v>9.7817397776411489E-5</v>
      </c>
      <c r="Y24" s="12">
        <f t="shared" si="13"/>
        <v>8.7520829589420816E-5</v>
      </c>
      <c r="Z24" s="12">
        <f t="shared" si="13"/>
        <v>8.7520829589420816E-5</v>
      </c>
      <c r="AA24" s="12">
        <f t="shared" si="13"/>
        <v>9.4647615919064926E-2</v>
      </c>
      <c r="AB24" s="12">
        <f t="shared" si="13"/>
        <v>4.4898185579372906E-3</v>
      </c>
      <c r="AC24" s="12">
        <f t="shared" si="13"/>
        <v>8.7520829589420816E-5</v>
      </c>
      <c r="AD24" s="12">
        <f t="shared" si="13"/>
        <v>8.8924907069464995E-5</v>
      </c>
      <c r="AE24" s="12">
        <f t="shared" si="13"/>
        <v>2.0786197027487408E-4</v>
      </c>
      <c r="AF24" s="20">
        <f t="shared" si="13"/>
        <v>0.23838583949049477</v>
      </c>
      <c r="AG24" s="12">
        <f t="shared" si="13"/>
        <v>1.5389311894934475E-3</v>
      </c>
      <c r="AH24" s="12">
        <f t="shared" si="13"/>
        <v>9.5936293973019007E-5</v>
      </c>
      <c r="AI24" s="12">
        <f t="shared" si="13"/>
        <v>9.9773745731939696E-5</v>
      </c>
      <c r="AJ24" s="12">
        <f t="shared" si="13"/>
        <v>1.0180994462442804E-4</v>
      </c>
      <c r="AK24" s="20">
        <f t="shared" si="13"/>
        <v>0.27052661620415541</v>
      </c>
      <c r="AL24" s="12">
        <f t="shared" si="13"/>
        <v>3.2994434950957038E-2</v>
      </c>
      <c r="AM24" s="12">
        <f t="shared" si="13"/>
        <v>9.7817397776411489E-5</v>
      </c>
      <c r="AN24" s="20">
        <f t="shared" si="13"/>
        <v>1.980634335837473E-2</v>
      </c>
      <c r="AO24" s="20">
        <f t="shared" si="13"/>
        <v>3.6471298970831671E-2</v>
      </c>
      <c r="AP24" s="12">
        <f t="shared" si="13"/>
        <v>1.4704940056388114E-2</v>
      </c>
      <c r="AQ24" s="20">
        <f t="shared" si="13"/>
        <v>1.2267692786586825E-2</v>
      </c>
      <c r="AR24" s="12">
        <f t="shared" si="13"/>
        <v>0.29352180894816177</v>
      </c>
      <c r="AS24" s="20">
        <f t="shared" si="13"/>
        <v>0.57745779081044346</v>
      </c>
      <c r="AT24" s="12">
        <f t="shared" si="13"/>
        <v>92367.71428571429</v>
      </c>
      <c r="AU24" s="12" t="e">
        <f t="shared" si="13"/>
        <v>#DIV/0!</v>
      </c>
      <c r="AV24" s="20">
        <f t="shared" si="13"/>
        <v>0.21789532830458108</v>
      </c>
      <c r="AW24" s="12">
        <f t="shared" si="13"/>
        <v>-2.5905365745212158E-3</v>
      </c>
      <c r="AX24" s="12">
        <f t="shared" si="13"/>
        <v>2.067037338383249</v>
      </c>
      <c r="AY24" s="12">
        <f t="shared" si="13"/>
        <v>98.970813487095555</v>
      </c>
      <c r="AZ24" s="20">
        <f t="shared" si="13"/>
        <v>27.147990605932925</v>
      </c>
      <c r="BA24" s="20">
        <f t="shared" si="13"/>
        <v>20.281492969047093</v>
      </c>
      <c r="BB24" s="20">
        <f t="shared" si="13"/>
        <v>3.9885288286906388</v>
      </c>
      <c r="BC24" s="12">
        <f t="shared" si="13"/>
        <v>168.74382440377278</v>
      </c>
      <c r="BD24" s="12">
        <f t="shared" si="13"/>
        <v>57.166635372165295</v>
      </c>
      <c r="BE24" s="20">
        <f t="shared" si="13"/>
        <v>85.07041550990472</v>
      </c>
      <c r="BF24" s="12">
        <f t="shared" si="13"/>
        <v>-1.1856327479664294E-2</v>
      </c>
      <c r="BG24" s="20">
        <f t="shared" si="13"/>
        <v>5.3930749027364282</v>
      </c>
      <c r="BH24" s="12">
        <f t="shared" si="13"/>
        <v>5.9939561934558981E-2</v>
      </c>
      <c r="BI24" s="20">
        <f t="shared" si="13"/>
        <v>0.42481128341616897</v>
      </c>
      <c r="BJ24" s="20">
        <f t="shared" si="13"/>
        <v>0.69793500093706162</v>
      </c>
      <c r="BK24" s="20">
        <f t="shared" si="13"/>
        <v>28.456870409365091</v>
      </c>
      <c r="BL24" s="20">
        <f t="shared" si="13"/>
        <v>1.2340813910002895E-2</v>
      </c>
      <c r="BM24" s="20">
        <f t="shared" si="13"/>
        <v>0.12448712346737856</v>
      </c>
      <c r="BN24" s="20">
        <f t="shared" si="13"/>
        <v>3.9349288017567381</v>
      </c>
      <c r="BO24" s="20">
        <f t="shared" si="13"/>
        <v>15.613844745743153</v>
      </c>
      <c r="BP24" s="20">
        <f t="shared" si="13"/>
        <v>0.1811903745514756</v>
      </c>
      <c r="BQ24" s="12">
        <f t="shared" si="13"/>
        <v>7.6225598110463894E-2</v>
      </c>
      <c r="BR24" s="12">
        <f t="shared" si="13"/>
        <v>0.11661329092564639</v>
      </c>
      <c r="BS24" s="20">
        <f t="shared" si="13"/>
        <v>0.78794637729187522</v>
      </c>
      <c r="BT24" s="12">
        <f t="shared" si="13"/>
        <v>6.7756606120163909E-3</v>
      </c>
      <c r="BU24" s="12">
        <f t="shared" si="13"/>
        <v>-1.3049068081577726E-2</v>
      </c>
      <c r="BV24" s="12">
        <f t="shared" si="13"/>
        <v>0.10020546197663084</v>
      </c>
      <c r="BW24" s="12">
        <f t="shared" si="13"/>
        <v>6.75005491127441E-5</v>
      </c>
      <c r="BX24" s="12">
        <f t="shared" si="13"/>
        <v>-8.7551613824956014E-4</v>
      </c>
      <c r="BY24" s="12">
        <f t="shared" si="13"/>
        <v>1.3851177831416539E-3</v>
      </c>
      <c r="BZ24" s="14">
        <f t="shared" si="13"/>
        <v>4.9317932759524612E-2</v>
      </c>
      <c r="CA24" s="20">
        <f t="shared" si="13"/>
        <v>0.53677496166813521</v>
      </c>
      <c r="CB24" s="12">
        <f t="shared" si="13"/>
        <v>0.99684666418167089</v>
      </c>
      <c r="CC24" s="12">
        <f t="shared" ref="CC24:CX24" si="14">AVERAGE(CC17:CC23)</f>
        <v>0.69968523764924873</v>
      </c>
      <c r="CD24" s="12">
        <f t="shared" si="14"/>
        <v>1.2045035873474443E-2</v>
      </c>
      <c r="CE24" s="20">
        <f t="shared" si="14"/>
        <v>2.0445965840336511</v>
      </c>
      <c r="CF24" s="12">
        <f t="shared" si="14"/>
        <v>2.6895369908696645E-2</v>
      </c>
      <c r="CG24" s="20">
        <f t="shared" si="14"/>
        <v>4.9723439510291186E-2</v>
      </c>
      <c r="CH24" s="12">
        <f t="shared" si="14"/>
        <v>-2.2714099205438415E-3</v>
      </c>
      <c r="CI24" s="12">
        <f t="shared" si="14"/>
        <v>6.2078372245822147E-3</v>
      </c>
      <c r="CJ24" s="12">
        <f t="shared" si="14"/>
        <v>-2.8318234212322E-3</v>
      </c>
      <c r="CK24" s="12">
        <f t="shared" si="14"/>
        <v>-2.703859028844863E-3</v>
      </c>
      <c r="CL24" s="12">
        <f t="shared" si="14"/>
        <v>-1.3768075719178382E-3</v>
      </c>
      <c r="CM24" s="12">
        <f t="shared" si="14"/>
        <v>-1.7732496643176059E-3</v>
      </c>
      <c r="CN24" s="12">
        <f t="shared" si="14"/>
        <v>-1.1878358637434658E-3</v>
      </c>
      <c r="CO24" s="12">
        <f t="shared" si="14"/>
        <v>-1.4283523158486226E-3</v>
      </c>
      <c r="CP24" s="12">
        <f t="shared" si="14"/>
        <v>-4.9902000459481587E-2</v>
      </c>
      <c r="CQ24" s="12">
        <f t="shared" si="14"/>
        <v>-6.6740131207562699E-3</v>
      </c>
      <c r="CR24" s="12">
        <f t="shared" si="14"/>
        <v>1.7502059538585288E-2</v>
      </c>
      <c r="CS24" s="12">
        <f t="shared" si="14"/>
        <v>3.9270961089350203E-5</v>
      </c>
      <c r="CT24" s="20">
        <f t="shared" si="14"/>
        <v>-4.2387813510907736E-2</v>
      </c>
      <c r="CU24" s="12">
        <f t="shared" si="14"/>
        <v>1.0299503663896982E-2</v>
      </c>
      <c r="CV24" s="20">
        <f t="shared" si="14"/>
        <v>9.688702419558366</v>
      </c>
      <c r="CW24" s="12">
        <f t="shared" si="14"/>
        <v>-2.3375803477149713E-2</v>
      </c>
      <c r="CX24" s="12">
        <f t="shared" si="14"/>
        <v>9.6351791508027199E-3</v>
      </c>
    </row>
    <row r="25" spans="1:102" s="1" customFormat="1" ht="20" customHeight="1" x14ac:dyDescent="0.2">
      <c r="A25" s="12"/>
      <c r="B25" s="12"/>
      <c r="C25" s="12"/>
      <c r="D25" s="12"/>
      <c r="E25" s="12"/>
      <c r="F25" s="13"/>
      <c r="G25" s="13"/>
      <c r="H25" s="12"/>
      <c r="I25" s="12"/>
      <c r="J25" s="12"/>
      <c r="K25" s="12"/>
      <c r="L25" s="12"/>
      <c r="M25" s="12"/>
      <c r="N25" s="11" t="s">
        <v>166</v>
      </c>
      <c r="O25" s="12">
        <f>STDEV(O17:O23)</f>
        <v>3.7966463898449467E-2</v>
      </c>
      <c r="P25" s="17">
        <f t="shared" ref="P25:CB25" si="15">STDEV(P17:P23)</f>
        <v>3.711535491693092</v>
      </c>
      <c r="Q25" s="20">
        <f t="shared" si="15"/>
        <v>0.30458311224007095</v>
      </c>
      <c r="R25" s="12">
        <f t="shared" si="15"/>
        <v>2.6367367999823101</v>
      </c>
      <c r="S25" s="12" t="e">
        <f t="shared" si="15"/>
        <v>#DIV/0!</v>
      </c>
      <c r="T25" s="12">
        <f t="shared" si="15"/>
        <v>42.160125598439457</v>
      </c>
      <c r="U25" s="12">
        <f t="shared" si="15"/>
        <v>8.8304128145964944E-2</v>
      </c>
      <c r="V25" s="12">
        <f t="shared" si="15"/>
        <v>0.11952161205442854</v>
      </c>
      <c r="W25" s="12">
        <f t="shared" si="15"/>
        <v>1.3552527156068805E-20</v>
      </c>
      <c r="X25" s="12">
        <f t="shared" si="15"/>
        <v>1.4638402384435475E-20</v>
      </c>
      <c r="Y25" s="12">
        <f t="shared" si="15"/>
        <v>1.4638402384435475E-20</v>
      </c>
      <c r="Z25" s="12">
        <f t="shared" si="15"/>
        <v>1.4638402384435475E-20</v>
      </c>
      <c r="AA25" s="12">
        <f t="shared" si="15"/>
        <v>8.4114538413075479E-2</v>
      </c>
      <c r="AB25" s="12">
        <f t="shared" si="15"/>
        <v>1.3714193236627739E-18</v>
      </c>
      <c r="AC25" s="12">
        <f t="shared" si="15"/>
        <v>1.4638402384435475E-20</v>
      </c>
      <c r="AD25" s="12">
        <f t="shared" si="15"/>
        <v>5.5327960429301691E-21</v>
      </c>
      <c r="AE25" s="12">
        <f t="shared" si="15"/>
        <v>1.6524452847515422E-19</v>
      </c>
      <c r="AF25" s="20">
        <f t="shared" si="15"/>
        <v>0.16650409632619281</v>
      </c>
      <c r="AG25" s="12">
        <f t="shared" si="15"/>
        <v>3.7908031286446229E-3</v>
      </c>
      <c r="AH25" s="12">
        <f t="shared" si="15"/>
        <v>2.1428426932230842E-20</v>
      </c>
      <c r="AI25" s="12">
        <f t="shared" si="15"/>
        <v>5.5327960429301691E-21</v>
      </c>
      <c r="AJ25" s="12">
        <f t="shared" si="15"/>
        <v>1.0756984947422253E-19</v>
      </c>
      <c r="AK25" s="20">
        <f t="shared" si="15"/>
        <v>0.22837593328477418</v>
      </c>
      <c r="AL25" s="12">
        <f t="shared" si="15"/>
        <v>8.7020093989142303E-2</v>
      </c>
      <c r="AM25" s="12">
        <f t="shared" si="15"/>
        <v>1.4638402384435475E-20</v>
      </c>
      <c r="AN25" s="20">
        <f t="shared" si="15"/>
        <v>1.332076435370922E-2</v>
      </c>
      <c r="AO25" s="20">
        <f t="shared" si="15"/>
        <v>2.8425434679273099E-2</v>
      </c>
      <c r="AP25" s="12">
        <f t="shared" si="15"/>
        <v>1.8330473904374242E-2</v>
      </c>
      <c r="AQ25" s="20">
        <f t="shared" si="15"/>
        <v>9.8812713393889896E-3</v>
      </c>
      <c r="AR25" s="12">
        <f t="shared" si="15"/>
        <v>0.72120640707446049</v>
      </c>
      <c r="AS25" s="20">
        <f t="shared" ref="AS25" si="16">STDEV(AS17:AS23)</f>
        <v>0.44035564952015815</v>
      </c>
      <c r="AT25" s="12">
        <f t="shared" si="15"/>
        <v>108.47536476963221</v>
      </c>
      <c r="AU25" s="12" t="e">
        <f t="shared" si="15"/>
        <v>#DIV/0!</v>
      </c>
      <c r="AV25" s="20">
        <f t="shared" si="15"/>
        <v>0.26182883649389793</v>
      </c>
      <c r="AW25" s="12">
        <f t="shared" si="15"/>
        <v>4.3807975311281212E-3</v>
      </c>
      <c r="AX25" s="12">
        <f t="shared" si="15"/>
        <v>1.5480319469995569</v>
      </c>
      <c r="AY25" s="12">
        <f t="shared" si="15"/>
        <v>159.01218707121222</v>
      </c>
      <c r="AZ25" s="20">
        <f t="shared" si="15"/>
        <v>40.317318981105032</v>
      </c>
      <c r="BA25" s="20">
        <f t="shared" si="15"/>
        <v>22.836340780267779</v>
      </c>
      <c r="BB25" s="20">
        <f t="shared" si="15"/>
        <v>3.5595076652284319</v>
      </c>
      <c r="BC25" s="12">
        <f t="shared" si="15"/>
        <v>124.47521573236685</v>
      </c>
      <c r="BD25" s="12">
        <f t="shared" si="15"/>
        <v>45.870255757709394</v>
      </c>
      <c r="BE25" s="20">
        <f t="shared" si="15"/>
        <v>114.53941146201753</v>
      </c>
      <c r="BF25" s="12">
        <f t="shared" si="15"/>
        <v>3.7568728851965546E-3</v>
      </c>
      <c r="BG25" s="20">
        <f t="shared" si="15"/>
        <v>4.2282892879604574</v>
      </c>
      <c r="BH25" s="12">
        <f t="shared" si="15"/>
        <v>5.1751877735979848E-2</v>
      </c>
      <c r="BI25" s="20">
        <f t="shared" si="15"/>
        <v>0.16769385300791845</v>
      </c>
      <c r="BJ25" s="20">
        <f t="shared" si="15"/>
        <v>0.65832106289337666</v>
      </c>
      <c r="BK25" s="20">
        <f t="shared" si="15"/>
        <v>23.078258093212117</v>
      </c>
      <c r="BL25" s="20">
        <f t="shared" si="15"/>
        <v>1.0561037500500992E-2</v>
      </c>
      <c r="BM25" s="20">
        <f t="shared" si="15"/>
        <v>6.6962965307920216E-2</v>
      </c>
      <c r="BN25" s="20">
        <f t="shared" si="15"/>
        <v>3.4949000447201013</v>
      </c>
      <c r="BO25" s="20">
        <f t="shared" si="15"/>
        <v>16.348114139638827</v>
      </c>
      <c r="BP25" s="20">
        <f t="shared" si="15"/>
        <v>0.15712537852540231</v>
      </c>
      <c r="BQ25" s="12">
        <f t="shared" si="15"/>
        <v>0.10064205657894856</v>
      </c>
      <c r="BR25" s="12">
        <f t="shared" si="15"/>
        <v>9.5636177658790497E-2</v>
      </c>
      <c r="BS25" s="20">
        <f t="shared" si="15"/>
        <v>0.93591187278325494</v>
      </c>
      <c r="BT25" s="12">
        <f t="shared" si="15"/>
        <v>9.5044964138262366E-3</v>
      </c>
      <c r="BU25" s="12">
        <f t="shared" si="15"/>
        <v>5.2402866524318033E-3</v>
      </c>
      <c r="BV25" s="12">
        <f t="shared" si="15"/>
        <v>9.2322431780086284E-2</v>
      </c>
      <c r="BW25" s="12">
        <f t="shared" si="15"/>
        <v>2.0613955021419217E-4</v>
      </c>
      <c r="BX25" s="12">
        <f t="shared" si="15"/>
        <v>3.9316226688194446E-4</v>
      </c>
      <c r="BY25" s="12">
        <f t="shared" si="15"/>
        <v>2.4557505592894212E-3</v>
      </c>
      <c r="BZ25" s="14">
        <f t="shared" si="15"/>
        <v>5.1852671554916421E-2</v>
      </c>
      <c r="CA25" s="20">
        <f t="shared" si="15"/>
        <v>0.68945643056135664</v>
      </c>
      <c r="CB25" s="12">
        <f t="shared" si="15"/>
        <v>0.7702914840859949</v>
      </c>
      <c r="CC25" s="12">
        <f t="shared" ref="CC25:CX25" si="17">STDEV(CC17:CC23)</f>
        <v>0.6085010673947302</v>
      </c>
      <c r="CD25" s="12">
        <f t="shared" si="17"/>
        <v>1.1583452494877945E-2</v>
      </c>
      <c r="CE25" s="20">
        <f t="shared" si="17"/>
        <v>1.2929302974582635</v>
      </c>
      <c r="CF25" s="12">
        <f t="shared" si="17"/>
        <v>3.1527308517828492E-2</v>
      </c>
      <c r="CG25" s="20">
        <f t="shared" si="17"/>
        <v>6.9354974785282908E-2</v>
      </c>
      <c r="CH25" s="12">
        <f t="shared" si="17"/>
        <v>2.6208921444287915E-3</v>
      </c>
      <c r="CI25" s="12">
        <f t="shared" si="17"/>
        <v>1.0965056920758925E-2</v>
      </c>
      <c r="CJ25" s="12">
        <f t="shared" si="17"/>
        <v>2.0131296396220374E-3</v>
      </c>
      <c r="CK25" s="12">
        <f t="shared" si="17"/>
        <v>1.2438598454976039E-3</v>
      </c>
      <c r="CL25" s="12">
        <f t="shared" si="17"/>
        <v>1.5667048002019921E-3</v>
      </c>
      <c r="CM25" s="12">
        <f t="shared" si="17"/>
        <v>4.2723483644526231E-4</v>
      </c>
      <c r="CN25" s="12">
        <f t="shared" si="17"/>
        <v>8.5102136702116182E-4</v>
      </c>
      <c r="CO25" s="12">
        <f t="shared" si="17"/>
        <v>2.8273263134382748E-4</v>
      </c>
      <c r="CP25" s="12">
        <f t="shared" si="17"/>
        <v>9.3392371200023729E-3</v>
      </c>
      <c r="CQ25" s="12">
        <f t="shared" si="17"/>
        <v>4.5587483234429087E-4</v>
      </c>
      <c r="CR25" s="12">
        <f t="shared" si="17"/>
        <v>1.4741286573482549E-2</v>
      </c>
      <c r="CS25" s="12">
        <f t="shared" si="17"/>
        <v>2.5643147743814718E-4</v>
      </c>
      <c r="CT25" s="20">
        <f t="shared" si="17"/>
        <v>1.392497742912978E-2</v>
      </c>
      <c r="CU25" s="12">
        <f t="shared" si="17"/>
        <v>1.1331719780595913E-2</v>
      </c>
      <c r="CV25" s="20">
        <f t="shared" si="17"/>
        <v>11.107681233195462</v>
      </c>
      <c r="CW25" s="12">
        <f t="shared" si="17"/>
        <v>4.5405278495435353E-3</v>
      </c>
      <c r="CX25" s="12">
        <f t="shared" si="17"/>
        <v>1.8380368303113181E-2</v>
      </c>
    </row>
    <row r="26" spans="1:102" s="1" customFormat="1" ht="20" customHeight="1" x14ac:dyDescent="0.2">
      <c r="A26" s="12"/>
      <c r="B26" s="12"/>
      <c r="C26" s="12"/>
      <c r="D26" s="12"/>
      <c r="E26" s="12"/>
      <c r="F26" s="13"/>
      <c r="G26" s="13"/>
      <c r="H26" s="12"/>
      <c r="I26" s="12"/>
      <c r="J26" s="12"/>
      <c r="K26" s="12"/>
      <c r="L26" s="12"/>
      <c r="M26" s="12"/>
      <c r="N26" s="11" t="s">
        <v>167</v>
      </c>
      <c r="O26" s="12">
        <f>MIN(O17:O23)</f>
        <v>1.0999999999999233E-2</v>
      </c>
      <c r="P26" s="17">
        <f t="shared" ref="P26:CB26" si="18">MIN(P17:P23)</f>
        <v>1.0943836232454276</v>
      </c>
      <c r="Q26" s="20">
        <f t="shared" si="18"/>
        <v>0</v>
      </c>
      <c r="R26" s="12">
        <f t="shared" si="18"/>
        <v>1</v>
      </c>
      <c r="S26" s="12">
        <f t="shared" si="18"/>
        <v>0</v>
      </c>
      <c r="T26" s="12">
        <f t="shared" si="18"/>
        <v>870601</v>
      </c>
      <c r="U26" s="12">
        <f t="shared" si="18"/>
        <v>0.46666666666666667</v>
      </c>
      <c r="V26" s="12">
        <f t="shared" si="18"/>
        <v>0.39930555555555558</v>
      </c>
      <c r="W26" s="12">
        <f t="shared" si="18"/>
        <v>9.070340521085428E-5</v>
      </c>
      <c r="X26" s="12">
        <f t="shared" si="18"/>
        <v>9.7817397776411475E-5</v>
      </c>
      <c r="Y26" s="12">
        <f t="shared" si="18"/>
        <v>8.7520829589420802E-5</v>
      </c>
      <c r="Z26" s="12">
        <f t="shared" si="18"/>
        <v>8.7520829589420802E-5</v>
      </c>
      <c r="AA26" s="12">
        <f t="shared" si="18"/>
        <v>9.5936293973018967E-5</v>
      </c>
      <c r="AB26" s="12">
        <f t="shared" si="18"/>
        <v>4.489818557937288E-3</v>
      </c>
      <c r="AC26" s="12">
        <f t="shared" si="18"/>
        <v>8.7520829589420802E-5</v>
      </c>
      <c r="AD26" s="12">
        <f t="shared" si="18"/>
        <v>8.8924907069464981E-5</v>
      </c>
      <c r="AE26" s="12">
        <f t="shared" si="18"/>
        <v>2.07861970274874E-4</v>
      </c>
      <c r="AF26" s="20">
        <f t="shared" si="18"/>
        <v>1.3466595593461262E-2</v>
      </c>
      <c r="AG26" s="12">
        <f t="shared" si="18"/>
        <v>1.0614228269355292E-4</v>
      </c>
      <c r="AH26" s="12">
        <f t="shared" si="18"/>
        <v>9.5936293973018967E-5</v>
      </c>
      <c r="AI26" s="12">
        <f t="shared" si="18"/>
        <v>9.9773745731939696E-5</v>
      </c>
      <c r="AJ26" s="12">
        <f t="shared" si="18"/>
        <v>1.01809944624428E-4</v>
      </c>
      <c r="AK26" s="20">
        <f t="shared" si="18"/>
        <v>9.5936293973018967E-5</v>
      </c>
      <c r="AL26" s="12">
        <f t="shared" si="18"/>
        <v>1.03930985137437E-4</v>
      </c>
      <c r="AM26" s="12">
        <f t="shared" si="18"/>
        <v>9.7817397776411475E-5</v>
      </c>
      <c r="AN26" s="20">
        <f t="shared" si="18"/>
        <v>1.084497236216736E-4</v>
      </c>
      <c r="AO26" s="20">
        <f t="shared" si="18"/>
        <v>1.084497236216736E-4</v>
      </c>
      <c r="AP26" s="12">
        <f t="shared" si="18"/>
        <v>9.9773745731939696E-5</v>
      </c>
      <c r="AQ26" s="20">
        <f t="shared" si="18"/>
        <v>1.084497236216736E-4</v>
      </c>
      <c r="AR26" s="12">
        <f t="shared" si="18"/>
        <v>1.10859717479933E-4</v>
      </c>
      <c r="AS26" s="20">
        <f t="shared" ref="AS26" si="19">MIN(AS17:AS23)</f>
        <v>1.3887881058299301E-2</v>
      </c>
      <c r="AT26" s="12">
        <f t="shared" si="18"/>
        <v>92122</v>
      </c>
      <c r="AU26" s="12">
        <f t="shared" si="18"/>
        <v>0</v>
      </c>
      <c r="AV26" s="20">
        <f t="shared" si="18"/>
        <v>-6.1707506419571238E-3</v>
      </c>
      <c r="AW26" s="12">
        <f t="shared" si="18"/>
        <v>-1.0652924725637407E-2</v>
      </c>
      <c r="AX26" s="12">
        <f t="shared" si="18"/>
        <v>0.1860452159517357</v>
      </c>
      <c r="AY26" s="12">
        <f t="shared" si="18"/>
        <v>3.5219254784446217</v>
      </c>
      <c r="AZ26" s="20">
        <f t="shared" si="18"/>
        <v>2.249338137229532</v>
      </c>
      <c r="BA26" s="20">
        <f t="shared" si="18"/>
        <v>4.3394310966021061</v>
      </c>
      <c r="BB26" s="20">
        <f t="shared" si="18"/>
        <v>0.55337699305292909</v>
      </c>
      <c r="BC26" s="12">
        <f t="shared" si="18"/>
        <v>9.899197319357059</v>
      </c>
      <c r="BD26" s="12">
        <f t="shared" si="18"/>
        <v>4.1105161534327284</v>
      </c>
      <c r="BE26" s="20">
        <f t="shared" si="18"/>
        <v>5.1655154567350756</v>
      </c>
      <c r="BF26" s="12">
        <f t="shared" si="18"/>
        <v>-1.5625933077214008E-2</v>
      </c>
      <c r="BG26" s="20">
        <f t="shared" si="18"/>
        <v>1.2241973047753649</v>
      </c>
      <c r="BH26" s="12">
        <f t="shared" si="18"/>
        <v>3.4237713239245973E-2</v>
      </c>
      <c r="BI26" s="20">
        <f t="shared" si="18"/>
        <v>0.20204231940601547</v>
      </c>
      <c r="BJ26" s="20">
        <f t="shared" si="18"/>
        <v>0.10749049505344667</v>
      </c>
      <c r="BK26" s="20">
        <f t="shared" si="18"/>
        <v>6.6285805282958776</v>
      </c>
      <c r="BL26" s="20">
        <f t="shared" si="18"/>
        <v>2.1896211955331727E-3</v>
      </c>
      <c r="BM26" s="20">
        <f t="shared" si="18"/>
        <v>4.7555942901031899E-2</v>
      </c>
      <c r="BN26" s="20">
        <f t="shared" si="18"/>
        <v>0.31737125074119615</v>
      </c>
      <c r="BO26" s="20">
        <f t="shared" si="18"/>
        <v>0.45566154495130984</v>
      </c>
      <c r="BP26" s="20">
        <f t="shared" si="18"/>
        <v>1.3232092899241096E-2</v>
      </c>
      <c r="BQ26" s="12">
        <f t="shared" si="18"/>
        <v>-3.7408022030937231E-2</v>
      </c>
      <c r="BR26" s="12">
        <f t="shared" si="18"/>
        <v>9.7139558492744405E-3</v>
      </c>
      <c r="BS26" s="20">
        <f t="shared" si="18"/>
        <v>6.0015526404841056E-2</v>
      </c>
      <c r="BT26" s="12">
        <f t="shared" si="18"/>
        <v>-2.3389135497740711E-3</v>
      </c>
      <c r="BU26" s="12">
        <f t="shared" si="18"/>
        <v>-1.8014610745068375E-2</v>
      </c>
      <c r="BV26" s="12">
        <f t="shared" si="18"/>
        <v>2.3081545508450631E-2</v>
      </c>
      <c r="BW26" s="12">
        <f t="shared" si="18"/>
        <v>-2.2401009937088006E-4</v>
      </c>
      <c r="BX26" s="12">
        <f t="shared" si="18"/>
        <v>-1.3436311881680834E-3</v>
      </c>
      <c r="BY26" s="12">
        <f t="shared" si="18"/>
        <v>-1.7516969564265383E-3</v>
      </c>
      <c r="BZ26" s="14">
        <f t="shared" si="18"/>
        <v>-2.2285630146090261E-4</v>
      </c>
      <c r="CA26" s="20">
        <f t="shared" si="18"/>
        <v>7.7004811308365459E-3</v>
      </c>
      <c r="CB26" s="12">
        <f t="shared" si="18"/>
        <v>0.15426876604892809</v>
      </c>
      <c r="CC26" s="12">
        <f t="shared" ref="CC26:CX26" si="20">MIN(CC17:CC23)</f>
        <v>7.7233911260624649E-2</v>
      </c>
      <c r="CD26" s="12">
        <f t="shared" si="20"/>
        <v>4.1503274478969684E-4</v>
      </c>
      <c r="CE26" s="20">
        <f t="shared" si="20"/>
        <v>0.42199972132093877</v>
      </c>
      <c r="CF26" s="12">
        <f t="shared" si="20"/>
        <v>-1.5924517785695803E-4</v>
      </c>
      <c r="CG26" s="20">
        <f t="shared" si="20"/>
        <v>-9.5049465533371814E-4</v>
      </c>
      <c r="CH26" s="12">
        <f t="shared" si="20"/>
        <v>-4.6678742759320817E-3</v>
      </c>
      <c r="CI26" s="12">
        <f t="shared" si="20"/>
        <v>-2.7658058842022736E-3</v>
      </c>
      <c r="CJ26" s="12">
        <f t="shared" si="20"/>
        <v>-5.2849493401277946E-3</v>
      </c>
      <c r="CK26" s="12">
        <f t="shared" si="20"/>
        <v>-4.8072138065569205E-3</v>
      </c>
      <c r="CL26" s="12">
        <f t="shared" si="20"/>
        <v>-3.2147620279873402E-3</v>
      </c>
      <c r="CM26" s="12">
        <f t="shared" si="20"/>
        <v>-2.478253080398909E-3</v>
      </c>
      <c r="CN26" s="12">
        <f t="shared" si="20"/>
        <v>-2.5777813165595081E-3</v>
      </c>
      <c r="CO26" s="12">
        <f t="shared" si="20"/>
        <v>-1.851225192587137E-3</v>
      </c>
      <c r="CP26" s="12">
        <f t="shared" si="20"/>
        <v>-6.2901845253498415E-2</v>
      </c>
      <c r="CQ26" s="12">
        <f t="shared" si="20"/>
        <v>-7.30537253418795E-3</v>
      </c>
      <c r="CR26" s="12">
        <f t="shared" si="20"/>
        <v>-3.6825447379421541E-5</v>
      </c>
      <c r="CS26" s="12">
        <f t="shared" si="20"/>
        <v>-4.3195254493699867E-4</v>
      </c>
      <c r="CT26" s="20">
        <f t="shared" si="20"/>
        <v>-5.8499779133486939E-2</v>
      </c>
      <c r="CU26" s="12">
        <f t="shared" si="20"/>
        <v>-1.2038219855700544E-5</v>
      </c>
      <c r="CV26" s="20">
        <f t="shared" si="20"/>
        <v>0.23877460870810996</v>
      </c>
      <c r="CW26" s="12">
        <f t="shared" si="20"/>
        <v>-3.1052809682106816E-2</v>
      </c>
      <c r="CX26" s="12">
        <f t="shared" si="20"/>
        <v>2.1299042538368136E-4</v>
      </c>
    </row>
    <row r="27" spans="1:102" s="1" customFormat="1" ht="20" customHeight="1" x14ac:dyDescent="0.2">
      <c r="A27" s="12"/>
      <c r="B27" s="12"/>
      <c r="C27" s="12"/>
      <c r="D27" s="12"/>
      <c r="E27" s="12"/>
      <c r="F27" s="13"/>
      <c r="G27" s="13"/>
      <c r="H27" s="12"/>
      <c r="I27" s="12"/>
      <c r="J27" s="12"/>
      <c r="K27" s="12"/>
      <c r="L27" s="12"/>
      <c r="M27" s="12"/>
      <c r="N27" s="11" t="s">
        <v>168</v>
      </c>
      <c r="O27" s="12">
        <f>MAX(O17:O23)</f>
        <v>0.11250000000000071</v>
      </c>
      <c r="P27" s="17">
        <f t="shared" ref="P27:CB27" si="21">MAX(P17:P23)</f>
        <v>11.195500304517678</v>
      </c>
      <c r="Q27" s="20">
        <f t="shared" si="21"/>
        <v>0.81270864051755287</v>
      </c>
      <c r="R27" s="12">
        <f t="shared" si="21"/>
        <v>8</v>
      </c>
      <c r="S27" s="12">
        <f t="shared" si="21"/>
        <v>0</v>
      </c>
      <c r="T27" s="12">
        <f t="shared" si="21"/>
        <v>870688</v>
      </c>
      <c r="U27" s="12">
        <f t="shared" si="21"/>
        <v>0.72222222222222221</v>
      </c>
      <c r="V27" s="12">
        <f t="shared" si="21"/>
        <v>0.76388888888888884</v>
      </c>
      <c r="W27" s="12">
        <f t="shared" si="21"/>
        <v>9.0703405210854293E-5</v>
      </c>
      <c r="X27" s="12">
        <f t="shared" si="21"/>
        <v>9.7817397776411502E-5</v>
      </c>
      <c r="Y27" s="12">
        <f t="shared" si="21"/>
        <v>8.7520829589420829E-5</v>
      </c>
      <c r="Z27" s="12">
        <f t="shared" si="21"/>
        <v>8.7520829589420829E-5</v>
      </c>
      <c r="AA27" s="12">
        <f t="shared" si="21"/>
        <v>0.22981755424063113</v>
      </c>
      <c r="AB27" s="12">
        <f t="shared" si="21"/>
        <v>4.4898185579372897E-3</v>
      </c>
      <c r="AC27" s="12">
        <f t="shared" si="21"/>
        <v>8.7520829589420829E-5</v>
      </c>
      <c r="AD27" s="12">
        <f t="shared" si="21"/>
        <v>8.8924907069464995E-5</v>
      </c>
      <c r="AE27" s="12">
        <f t="shared" si="21"/>
        <v>2.0786197027487444E-4</v>
      </c>
      <c r="AF27" s="20">
        <f t="shared" si="21"/>
        <v>0.48332702822521051</v>
      </c>
      <c r="AG27" s="12">
        <f t="shared" si="21"/>
        <v>1.0135664630292817E-2</v>
      </c>
      <c r="AH27" s="12">
        <f t="shared" si="21"/>
        <v>9.5936293973018994E-5</v>
      </c>
      <c r="AI27" s="12">
        <f t="shared" si="21"/>
        <v>9.9773745731939709E-5</v>
      </c>
      <c r="AJ27" s="12">
        <f t="shared" si="21"/>
        <v>1.0180994462442828E-4</v>
      </c>
      <c r="AK27" s="20">
        <f t="shared" si="21"/>
        <v>0.52558545744196628</v>
      </c>
      <c r="AL27" s="12">
        <f t="shared" si="21"/>
        <v>0.23033745874587458</v>
      </c>
      <c r="AM27" s="12">
        <f t="shared" si="21"/>
        <v>9.7817397776411502E-5</v>
      </c>
      <c r="AN27" s="20">
        <f t="shared" si="21"/>
        <v>3.6024261943102528E-2</v>
      </c>
      <c r="AO27" s="20">
        <f t="shared" si="21"/>
        <v>7.3379896685320703E-2</v>
      </c>
      <c r="AP27" s="12">
        <f t="shared" si="21"/>
        <v>3.7748514851485143E-2</v>
      </c>
      <c r="AQ27" s="20">
        <f t="shared" si="21"/>
        <v>2.5634782608695651E-2</v>
      </c>
      <c r="AR27" s="12">
        <f t="shared" si="21"/>
        <v>1.9254525852585258</v>
      </c>
      <c r="AS27" s="20">
        <f t="shared" ref="AS27" si="22">MAX(AS17:AS23)</f>
        <v>1.1281792170394096</v>
      </c>
      <c r="AT27" s="12">
        <f t="shared" si="21"/>
        <v>92418</v>
      </c>
      <c r="AU27" s="12">
        <f t="shared" si="21"/>
        <v>0</v>
      </c>
      <c r="AV27" s="20">
        <f t="shared" si="21"/>
        <v>0.76701306608250308</v>
      </c>
      <c r="AW27" s="12">
        <f t="shared" si="21"/>
        <v>1.7116676021129143E-3</v>
      </c>
      <c r="AX27" s="12">
        <f t="shared" si="21"/>
        <v>4.4304219653351833</v>
      </c>
      <c r="AY27" s="12">
        <f t="shared" si="21"/>
        <v>452.64714016542013</v>
      </c>
      <c r="AZ27" s="20">
        <f t="shared" si="21"/>
        <v>115.40015002019503</v>
      </c>
      <c r="BA27" s="20">
        <f t="shared" si="21"/>
        <v>71.153624157600788</v>
      </c>
      <c r="BB27" s="20">
        <f t="shared" si="21"/>
        <v>9.9515558262378736</v>
      </c>
      <c r="BC27" s="12">
        <f t="shared" si="21"/>
        <v>380.02463196305604</v>
      </c>
      <c r="BD27" s="12">
        <f t="shared" si="21"/>
        <v>105.74867417599752</v>
      </c>
      <c r="BE27" s="20">
        <f t="shared" si="21"/>
        <v>332.27284574780293</v>
      </c>
      <c r="BF27" s="12">
        <f t="shared" si="21"/>
        <v>-4.1697018911936688E-3</v>
      </c>
      <c r="BG27" s="20">
        <f t="shared" si="21"/>
        <v>11.941866991485448</v>
      </c>
      <c r="BH27" s="12">
        <f t="shared" si="21"/>
        <v>0.17614253812441036</v>
      </c>
      <c r="BI27" s="20">
        <f t="shared" si="21"/>
        <v>0.70656046366288894</v>
      </c>
      <c r="BJ27" s="20">
        <f t="shared" si="21"/>
        <v>2.0102142769000504</v>
      </c>
      <c r="BK27" s="20">
        <f t="shared" si="21"/>
        <v>77.522619886393031</v>
      </c>
      <c r="BL27" s="20">
        <f t="shared" si="21"/>
        <v>3.3735774250946392E-2</v>
      </c>
      <c r="BM27" s="20">
        <f t="shared" si="21"/>
        <v>0.24381311774282791</v>
      </c>
      <c r="BN27" s="20">
        <f t="shared" si="21"/>
        <v>9.2491281029132271</v>
      </c>
      <c r="BO27" s="20">
        <f t="shared" si="21"/>
        <v>42.810818990879305</v>
      </c>
      <c r="BP27" s="20">
        <f t="shared" si="21"/>
        <v>0.35228507624882072</v>
      </c>
      <c r="BQ27" s="12">
        <f t="shared" si="21"/>
        <v>0.25996549068266062</v>
      </c>
      <c r="BR27" s="12">
        <f t="shared" si="21"/>
        <v>0.21793907259460943</v>
      </c>
      <c r="BS27" s="20">
        <f t="shared" si="21"/>
        <v>2.695986263402832</v>
      </c>
      <c r="BT27" s="12">
        <f t="shared" si="21"/>
        <v>2.4281796216020411E-2</v>
      </c>
      <c r="BU27" s="12">
        <f t="shared" si="21"/>
        <v>-1.7912800487228169E-3</v>
      </c>
      <c r="BV27" s="12">
        <f t="shared" si="21"/>
        <v>0.28759996337827454</v>
      </c>
      <c r="BW27" s="12">
        <f t="shared" si="21"/>
        <v>3.6621725440555376E-4</v>
      </c>
      <c r="BX27" s="12">
        <f t="shared" si="21"/>
        <v>-2.4970204875059441E-4</v>
      </c>
      <c r="BY27" s="12">
        <f t="shared" si="21"/>
        <v>5.732096155913015E-3</v>
      </c>
      <c r="BZ27" s="14">
        <f t="shared" si="21"/>
        <v>0.13482955957439685</v>
      </c>
      <c r="CA27" s="20">
        <f t="shared" si="21"/>
        <v>1.9215088523813268</v>
      </c>
      <c r="CB27" s="12">
        <f t="shared" si="21"/>
        <v>2.0004124198292863</v>
      </c>
      <c r="CC27" s="12">
        <f t="shared" ref="CC27:CX27" si="23">MAX(CC17:CC23)</f>
        <v>1.6626527375527542</v>
      </c>
      <c r="CD27" s="12">
        <f t="shared" si="23"/>
        <v>3.1019611091625938E-2</v>
      </c>
      <c r="CE27" s="20">
        <f t="shared" si="23"/>
        <v>4.3886361193709025</v>
      </c>
      <c r="CF27" s="12">
        <f t="shared" si="23"/>
        <v>7.9349355199373972E-2</v>
      </c>
      <c r="CG27" s="20">
        <f t="shared" si="23"/>
        <v>0.18418608170494585</v>
      </c>
      <c r="CH27" s="12">
        <f t="shared" si="23"/>
        <v>2.8759996337827452E-3</v>
      </c>
      <c r="CI27" s="12">
        <f t="shared" si="23"/>
        <v>2.8162902988253177E-2</v>
      </c>
      <c r="CJ27" s="12">
        <f t="shared" si="23"/>
        <v>9.5037358140571677E-4</v>
      </c>
      <c r="CK27" s="12">
        <f t="shared" si="23"/>
        <v>-1.1742835874960691E-3</v>
      </c>
      <c r="CL27" s="12">
        <f t="shared" si="23"/>
        <v>1.2737991457584478E-3</v>
      </c>
      <c r="CM27" s="12">
        <f t="shared" si="23"/>
        <v>-1.1367982473919733E-3</v>
      </c>
      <c r="CN27" s="12">
        <f t="shared" si="23"/>
        <v>1.5225880414143945E-4</v>
      </c>
      <c r="CO27" s="12">
        <f t="shared" si="23"/>
        <v>-9.5173806758397774E-4</v>
      </c>
      <c r="CP27" s="12">
        <f t="shared" si="23"/>
        <v>-3.6024632090981099E-2</v>
      </c>
      <c r="CQ27" s="12">
        <f t="shared" si="23"/>
        <v>-6.0804006098313405E-3</v>
      </c>
      <c r="CR27" s="12">
        <f t="shared" si="23"/>
        <v>4.2578676041934022E-2</v>
      </c>
      <c r="CS27" s="12">
        <f t="shared" si="23"/>
        <v>2.9647847247923654E-4</v>
      </c>
      <c r="CT27" s="20">
        <f t="shared" si="23"/>
        <v>-1.6128727154703367E-2</v>
      </c>
      <c r="CU27" s="12">
        <f t="shared" si="23"/>
        <v>2.817549249864847E-2</v>
      </c>
      <c r="CV27" s="20">
        <f t="shared" si="23"/>
        <v>29.868013249450676</v>
      </c>
      <c r="CW27" s="12">
        <f t="shared" si="23"/>
        <v>-1.8329770190506238E-2</v>
      </c>
      <c r="CX27" s="12">
        <f t="shared" si="23"/>
        <v>5.0935238629603322E-2</v>
      </c>
    </row>
    <row r="29" spans="1:102" x14ac:dyDescent="0.2">
      <c r="A29" s="23" t="s">
        <v>163</v>
      </c>
    </row>
    <row r="30" spans="1:102" s="1" customFormat="1" ht="20" customHeight="1" x14ac:dyDescent="0.2">
      <c r="A30" s="2">
        <v>23</v>
      </c>
      <c r="B30" s="2">
        <v>9</v>
      </c>
      <c r="C30" s="2" t="s">
        <v>37</v>
      </c>
      <c r="D30" s="2" t="s">
        <v>36</v>
      </c>
      <c r="E30" s="2">
        <v>2</v>
      </c>
      <c r="F30" s="3" t="s">
        <v>28</v>
      </c>
      <c r="G30" s="3" t="s">
        <v>39</v>
      </c>
      <c r="H30" s="2" t="s">
        <v>10</v>
      </c>
      <c r="I30" s="2">
        <v>352</v>
      </c>
      <c r="J30" s="2">
        <v>2430229</v>
      </c>
      <c r="K30" s="2">
        <v>1</v>
      </c>
      <c r="L30" s="2">
        <v>10044.67</v>
      </c>
      <c r="M30" s="2">
        <v>10.04467</v>
      </c>
      <c r="N30" s="7" t="s">
        <v>73</v>
      </c>
      <c r="O30" s="2">
        <v>7.3000000000007503E-2</v>
      </c>
      <c r="P30" s="16">
        <v>7.2675359170592468</v>
      </c>
      <c r="Q30" s="19">
        <v>0.54606074664473803</v>
      </c>
      <c r="R30" s="2">
        <v>9</v>
      </c>
      <c r="S30" s="2" t="s">
        <v>10</v>
      </c>
      <c r="T30" s="2">
        <v>870697</v>
      </c>
      <c r="U30" s="4">
        <v>0.72916666666666663</v>
      </c>
      <c r="V30" s="4">
        <v>0.75555555555555554</v>
      </c>
      <c r="W30" s="5">
        <v>9.0703405210854293E-5</v>
      </c>
      <c r="X30" s="5">
        <v>9.7817397776411502E-5</v>
      </c>
      <c r="Y30" s="5">
        <v>8.7520829589420802E-5</v>
      </c>
      <c r="Z30" s="5">
        <v>8.7520829589420802E-5</v>
      </c>
      <c r="AA30" s="5">
        <v>0.10469305309675617</v>
      </c>
      <c r="AB30" s="5">
        <v>4.4898185579372897E-3</v>
      </c>
      <c r="AC30" s="5">
        <v>8.7520829589420802E-5</v>
      </c>
      <c r="AD30" s="5">
        <v>8.8924907069464995E-5</v>
      </c>
      <c r="AE30" s="5">
        <v>0.13116708484743614</v>
      </c>
      <c r="AF30" s="19">
        <v>0.18104872763712149</v>
      </c>
      <c r="AG30" s="5">
        <v>7.8697264122114932E-2</v>
      </c>
      <c r="AH30" s="5">
        <v>9.5936293973018994E-5</v>
      </c>
      <c r="AI30" s="5">
        <v>9.9773745731939696E-5</v>
      </c>
      <c r="AJ30" s="5">
        <v>1.01809944624428E-4</v>
      </c>
      <c r="AK30" s="19">
        <v>0.57695934883597111</v>
      </c>
      <c r="AL30" s="5">
        <v>1.03930985137437E-4</v>
      </c>
      <c r="AM30" s="5">
        <v>3.5848185960662173E-3</v>
      </c>
      <c r="AN30" s="19">
        <v>5.0964699775047584E-2</v>
      </c>
      <c r="AO30" s="19">
        <v>0.21521532234401919</v>
      </c>
      <c r="AP30" s="5">
        <v>9.9773745731939696E-5</v>
      </c>
      <c r="AQ30" s="19">
        <v>4.1410240977452092E-2</v>
      </c>
      <c r="AR30" s="5">
        <v>1.10859717479933E-4</v>
      </c>
      <c r="AS30" s="19">
        <f>SUM(AF30+AK30+AN30+AO30+AQ30)</f>
        <v>1.0655983395696116</v>
      </c>
      <c r="AT30" s="2">
        <v>2430229</v>
      </c>
      <c r="AU30" s="7" t="s">
        <v>73</v>
      </c>
      <c r="AV30" s="2">
        <v>-3.6735900731432687E-2</v>
      </c>
      <c r="AW30" s="2">
        <v>-5.2067414857830075E-3</v>
      </c>
      <c r="AX30" s="2">
        <v>1.5530624699467479</v>
      </c>
      <c r="AY30" s="2">
        <v>28.871033095163902</v>
      </c>
      <c r="AZ30" s="2">
        <v>40.61855690629956</v>
      </c>
      <c r="BA30" s="2">
        <v>10.552860372715081</v>
      </c>
      <c r="BB30" s="2">
        <v>1.1150192091925368</v>
      </c>
      <c r="BC30" s="2">
        <v>78.947342222293017</v>
      </c>
      <c r="BD30" s="2">
        <v>10.353749799644985</v>
      </c>
      <c r="BE30" s="2">
        <v>71.082474586024233</v>
      </c>
      <c r="BF30" s="2">
        <v>-1.3439963682231474E-2</v>
      </c>
      <c r="BG30" s="2">
        <v>1.2942187249556232</v>
      </c>
      <c r="BH30" s="2">
        <v>0.14833737693722143</v>
      </c>
      <c r="BI30" s="2">
        <v>0.15630179986002526</v>
      </c>
      <c r="BJ30" s="2">
        <v>0.65606933826596592</v>
      </c>
      <c r="BK30" s="2">
        <v>18.91550444165911</v>
      </c>
      <c r="BL30" s="2">
        <v>7.1679806305234512E-3</v>
      </c>
      <c r="BM30" s="2">
        <v>8.3526885402905218E-2</v>
      </c>
      <c r="BN30" s="2">
        <v>0.34346573854591539</v>
      </c>
      <c r="BO30" s="2">
        <v>1.1448857951530513</v>
      </c>
      <c r="BP30" s="2">
        <v>2.9767030673979331</v>
      </c>
      <c r="BQ30" s="2">
        <v>0.41116333338974798</v>
      </c>
      <c r="BR30" s="2">
        <v>2.1603497178105405E-2</v>
      </c>
      <c r="BS30" s="2">
        <v>0.1642662227828291</v>
      </c>
      <c r="BT30" s="2">
        <v>1.5331514126397383E-3</v>
      </c>
      <c r="BU30" s="2">
        <v>-1.5729735272537574E-2</v>
      </c>
      <c r="BV30" s="2">
        <v>5.2166970144365124E-2</v>
      </c>
      <c r="BW30" s="2">
        <v>-2.3295937049201216E-5</v>
      </c>
      <c r="BX30" s="2">
        <v>-1.503284826679224E-4</v>
      </c>
      <c r="BY30" s="2">
        <v>-1.1349302664995465E-3</v>
      </c>
      <c r="BZ30" s="2">
        <v>1.9612391447404447E-2</v>
      </c>
      <c r="CA30" s="2">
        <v>6.4113604528570874E-3</v>
      </c>
      <c r="CB30" s="2">
        <v>0.32355468123890579</v>
      </c>
      <c r="CC30" s="2">
        <v>0.15231958839862336</v>
      </c>
      <c r="CD30" s="2">
        <v>9.8957954815837653E-4</v>
      </c>
      <c r="CE30" s="2">
        <v>1.154841323806556</v>
      </c>
      <c r="CF30" s="2">
        <v>6.9589145287998512E-3</v>
      </c>
      <c r="CG30" s="2">
        <v>7.2575803884049953E-3</v>
      </c>
      <c r="CH30" s="2">
        <v>-2.8871033095163906E-3</v>
      </c>
      <c r="CI30" s="2">
        <v>3.5839903152617259E-4</v>
      </c>
      <c r="CJ30" s="2">
        <v>-3.0364362393189622E-3</v>
      </c>
      <c r="CK30" s="2">
        <v>-2.5486153352972272E-3</v>
      </c>
      <c r="CL30" s="2">
        <v>-1.5331514126397383E-3</v>
      </c>
      <c r="CM30" s="2">
        <v>-1.4833737693722142E-3</v>
      </c>
      <c r="CN30" s="2">
        <v>-1.4734182407187095E-3</v>
      </c>
      <c r="CO30" s="2">
        <v>-1.0951081518855274E-3</v>
      </c>
      <c r="CP30" s="2">
        <v>-5.6945623898047415E-2</v>
      </c>
      <c r="CQ30" s="2">
        <v>-7.1082474586024232E-3</v>
      </c>
      <c r="CR30" s="2">
        <v>1.5928845845607671E-2</v>
      </c>
      <c r="CS30" s="2">
        <v>-5.0474530273269299E-4</v>
      </c>
      <c r="CT30" s="2">
        <v>-5.0972306705944548E-2</v>
      </c>
      <c r="CU30" s="2">
        <v>9.1789974185314203E-5</v>
      </c>
      <c r="CV30" s="2">
        <v>0.1553062469946748</v>
      </c>
      <c r="CW30" s="2">
        <v>-2.4191934628016647E-2</v>
      </c>
      <c r="CX30" s="2">
        <v>7.0982919299489181E-4</v>
      </c>
    </row>
    <row r="31" spans="1:102" s="1" customFormat="1" ht="20" customHeight="1" x14ac:dyDescent="0.2">
      <c r="A31" s="2">
        <v>25</v>
      </c>
      <c r="B31" s="2">
        <v>10</v>
      </c>
      <c r="C31" s="2" t="s">
        <v>48</v>
      </c>
      <c r="D31" s="2" t="s">
        <v>34</v>
      </c>
      <c r="E31" s="2">
        <v>2</v>
      </c>
      <c r="F31" s="3" t="s">
        <v>28</v>
      </c>
      <c r="G31" s="3" t="s">
        <v>39</v>
      </c>
      <c r="H31" s="2" t="s">
        <v>10</v>
      </c>
      <c r="I31" s="2">
        <v>382</v>
      </c>
      <c r="J31" s="2">
        <v>2430231</v>
      </c>
      <c r="K31" s="2">
        <v>1</v>
      </c>
      <c r="L31" s="2">
        <v>10045.76</v>
      </c>
      <c r="M31" s="2">
        <v>10.04576</v>
      </c>
      <c r="N31" s="7" t="s">
        <v>75</v>
      </c>
      <c r="O31" s="2">
        <v>5.0499999999999545E-2</v>
      </c>
      <c r="P31" s="16">
        <v>5.0269964641798675</v>
      </c>
      <c r="Q31" s="19">
        <v>0.13866546682381423</v>
      </c>
      <c r="R31" s="2">
        <v>10</v>
      </c>
      <c r="S31" s="2" t="s">
        <v>10</v>
      </c>
      <c r="T31" s="2">
        <v>870698</v>
      </c>
      <c r="U31" s="4">
        <v>0.70833333333333337</v>
      </c>
      <c r="V31" s="4">
        <v>0.73611111111111116</v>
      </c>
      <c r="W31" s="5">
        <v>9.0703405210854293E-5</v>
      </c>
      <c r="X31" s="5">
        <v>9.7817397776411502E-5</v>
      </c>
      <c r="Y31" s="5">
        <v>8.7520829589420802E-5</v>
      </c>
      <c r="Z31" s="5">
        <v>8.7520829589420802E-5</v>
      </c>
      <c r="AA31" s="5">
        <v>4.6463434921479904E-2</v>
      </c>
      <c r="AB31" s="5">
        <v>4.4898185579372897E-3</v>
      </c>
      <c r="AC31" s="5">
        <v>8.7520829589420802E-5</v>
      </c>
      <c r="AD31" s="5">
        <v>8.8924907069464995E-5</v>
      </c>
      <c r="AE31" s="5">
        <v>6.8789648212226065E-2</v>
      </c>
      <c r="AF31" s="19">
        <v>0.11819901358260598</v>
      </c>
      <c r="AG31" s="5">
        <v>1.06142282693553E-4</v>
      </c>
      <c r="AH31" s="5">
        <v>9.5936293973018994E-5</v>
      </c>
      <c r="AI31" s="5">
        <v>9.9773745731939696E-5</v>
      </c>
      <c r="AJ31" s="5">
        <v>1.01809944624428E-4</v>
      </c>
      <c r="AK31" s="19">
        <v>0.16155060553633219</v>
      </c>
      <c r="AL31" s="5">
        <v>1.03930985137437E-4</v>
      </c>
      <c r="AM31" s="5">
        <v>9.7817397776411502E-5</v>
      </c>
      <c r="AN31" s="19">
        <v>2.2506393861892577E-3</v>
      </c>
      <c r="AO31" s="19">
        <v>5.0492515420490443E-2</v>
      </c>
      <c r="AP31" s="5">
        <v>9.9773745731939696E-5</v>
      </c>
      <c r="AQ31" s="19">
        <v>1.084497236216736E-4</v>
      </c>
      <c r="AR31" s="5">
        <v>1.10859717479933E-4</v>
      </c>
      <c r="AS31" s="19">
        <f t="shared" ref="AS31:AS33" si="24">SUM(AF31+AK31+AN31+AO31+AQ31)</f>
        <v>0.3326012236492395</v>
      </c>
      <c r="AT31" s="2">
        <v>2430231</v>
      </c>
      <c r="AU31" s="7" t="s">
        <v>75</v>
      </c>
      <c r="AV31" s="2">
        <v>1.8913452043449179E-2</v>
      </c>
      <c r="AW31" s="2">
        <v>-2.100388621667251E-3</v>
      </c>
      <c r="AX31" s="2">
        <v>1.2343516070461569</v>
      </c>
      <c r="AY31" s="2">
        <v>68.18797184085625</v>
      </c>
      <c r="AZ31" s="2">
        <v>14.433950243684899</v>
      </c>
      <c r="BA31" s="2">
        <v>25.582932500875991</v>
      </c>
      <c r="BB31" s="2">
        <v>2.8867900487369798</v>
      </c>
      <c r="BC31" s="2">
        <v>155.28939572516165</v>
      </c>
      <c r="BD31" s="2">
        <v>23.990220749848692</v>
      </c>
      <c r="BE31" s="2">
        <v>33.14831331825566</v>
      </c>
      <c r="BF31" s="2">
        <v>-1.2741694008218393E-2</v>
      </c>
      <c r="BG31" s="2">
        <v>2.717564425190329</v>
      </c>
      <c r="BH31" s="2">
        <v>0.14533494728124105</v>
      </c>
      <c r="BI31" s="2">
        <v>0.34342847131526139</v>
      </c>
      <c r="BJ31" s="2">
        <v>0.82323288631223523</v>
      </c>
      <c r="BK31" s="2">
        <v>34.940114038161376</v>
      </c>
      <c r="BL31" s="2">
        <v>1.4334405759245692E-2</v>
      </c>
      <c r="BM31" s="2">
        <v>9.48658936705635E-2</v>
      </c>
      <c r="BN31" s="2">
        <v>0.73563374000573378</v>
      </c>
      <c r="BO31" s="2">
        <v>2.09043417322333</v>
      </c>
      <c r="BP31" s="2">
        <v>7.366291848501258E-2</v>
      </c>
      <c r="BQ31" s="2">
        <v>0.29664256362883445</v>
      </c>
      <c r="BR31" s="2">
        <v>4.8975886344089448E-2</v>
      </c>
      <c r="BS31" s="2">
        <v>0.37030548211384706</v>
      </c>
      <c r="BT31" s="2">
        <v>6.0323957570158956E-3</v>
      </c>
      <c r="BU31" s="2">
        <v>-1.3239416430414425E-2</v>
      </c>
      <c r="BV31" s="2">
        <v>8.9789124964163997E-2</v>
      </c>
      <c r="BW31" s="2">
        <v>-4.2505494855541046E-5</v>
      </c>
      <c r="BX31" s="2">
        <v>-6.6097537667632919E-4</v>
      </c>
      <c r="BY31" s="2">
        <v>2.1501608638868538E-4</v>
      </c>
      <c r="BZ31" s="2">
        <v>-5.3853566081610554E-3</v>
      </c>
      <c r="CA31" s="2">
        <v>1.3936227821488869E-2</v>
      </c>
      <c r="CB31" s="2">
        <v>0.60323957570158948</v>
      </c>
      <c r="CC31" s="2">
        <v>0.33247857802694869</v>
      </c>
      <c r="CD31" s="2">
        <v>2.7175644251903291E-3</v>
      </c>
      <c r="CE31" s="2">
        <v>2.4089765234287901</v>
      </c>
      <c r="CF31" s="2">
        <v>2.5284299047558374E-2</v>
      </c>
      <c r="CG31" s="2">
        <v>2.5782021469754404E-2</v>
      </c>
      <c r="CH31" s="2">
        <v>-2.100388621667251E-3</v>
      </c>
      <c r="CI31" s="2">
        <v>6.2016213805625459E-3</v>
      </c>
      <c r="CJ31" s="2">
        <v>-2.9763800847322653E-3</v>
      </c>
      <c r="CK31" s="2">
        <v>-2.9066989456248212E-3</v>
      </c>
      <c r="CL31" s="2">
        <v>-1.6225750963590609E-3</v>
      </c>
      <c r="CM31" s="2">
        <v>-1.8415729621253146E-3</v>
      </c>
      <c r="CN31" s="2">
        <v>-1.3737138852610454E-3</v>
      </c>
      <c r="CO31" s="2">
        <v>-1.363759436817125E-3</v>
      </c>
      <c r="CP31" s="2">
        <v>-5.2260854330583258E-2</v>
      </c>
      <c r="CQ31" s="2">
        <v>-6.9482050138565928E-3</v>
      </c>
      <c r="CR31" s="2">
        <v>2.6677921829707262E-2</v>
      </c>
      <c r="CS31" s="2">
        <v>-1.7420284776861086E-4</v>
      </c>
      <c r="CT31" s="2">
        <v>-5.5944000254833891E-2</v>
      </c>
      <c r="CU31" s="2">
        <v>4.3202306246615488E-4</v>
      </c>
      <c r="CV31" s="2">
        <v>0.37826904086898355</v>
      </c>
      <c r="CW31" s="2">
        <v>-2.6877010798585677E-2</v>
      </c>
      <c r="CX31" s="2">
        <v>1.5031217150320137E-3</v>
      </c>
    </row>
    <row r="32" spans="1:102" s="1" customFormat="1" ht="20" customHeight="1" x14ac:dyDescent="0.2">
      <c r="A32" s="2">
        <v>27</v>
      </c>
      <c r="B32" s="2">
        <v>11</v>
      </c>
      <c r="C32" s="2" t="s">
        <v>32</v>
      </c>
      <c r="D32" s="2" t="s">
        <v>33</v>
      </c>
      <c r="E32" s="2">
        <v>2</v>
      </c>
      <c r="F32" s="3" t="s">
        <v>28</v>
      </c>
      <c r="G32" s="3" t="s">
        <v>39</v>
      </c>
      <c r="H32" s="2" t="s">
        <v>10</v>
      </c>
      <c r="I32" s="2">
        <v>385</v>
      </c>
      <c r="J32" s="2">
        <v>92416</v>
      </c>
      <c r="K32" s="2">
        <v>1</v>
      </c>
      <c r="L32" s="2">
        <v>10080</v>
      </c>
      <c r="M32" s="2">
        <v>10.08</v>
      </c>
      <c r="N32" s="2"/>
      <c r="O32" s="2"/>
      <c r="P32" s="16"/>
      <c r="Q32" s="19">
        <v>0</v>
      </c>
      <c r="R32" s="2">
        <v>11</v>
      </c>
      <c r="S32" s="2" t="s">
        <v>10</v>
      </c>
      <c r="T32" s="2">
        <v>870667</v>
      </c>
      <c r="U32" s="4">
        <v>0.76388888888888884</v>
      </c>
      <c r="V32" s="4">
        <v>0.71527777777777779</v>
      </c>
      <c r="W32" s="5" t="s">
        <v>53</v>
      </c>
      <c r="X32" s="5" t="s">
        <v>53</v>
      </c>
      <c r="Y32" s="5" t="s">
        <v>53</v>
      </c>
      <c r="Z32" s="5" t="s">
        <v>53</v>
      </c>
      <c r="AA32" s="5" t="s">
        <v>53</v>
      </c>
      <c r="AB32" s="5" t="s">
        <v>53</v>
      </c>
      <c r="AC32" s="5" t="s">
        <v>53</v>
      </c>
      <c r="AD32" s="5" t="s">
        <v>53</v>
      </c>
      <c r="AE32" s="5" t="s">
        <v>53</v>
      </c>
      <c r="AF32" s="19" t="s">
        <v>53</v>
      </c>
      <c r="AG32" s="5" t="s">
        <v>53</v>
      </c>
      <c r="AH32" s="5" t="s">
        <v>53</v>
      </c>
      <c r="AI32" s="5" t="s">
        <v>53</v>
      </c>
      <c r="AJ32" s="5" t="s">
        <v>53</v>
      </c>
      <c r="AK32" s="19" t="s">
        <v>53</v>
      </c>
      <c r="AL32" s="5" t="s">
        <v>53</v>
      </c>
      <c r="AM32" s="5" t="s">
        <v>53</v>
      </c>
      <c r="AN32" s="19" t="s">
        <v>53</v>
      </c>
      <c r="AO32" s="19" t="s">
        <v>53</v>
      </c>
      <c r="AP32" s="5" t="s">
        <v>53</v>
      </c>
      <c r="AQ32" s="19" t="s">
        <v>53</v>
      </c>
      <c r="AR32" s="5" t="s">
        <v>53</v>
      </c>
      <c r="AS32" s="19"/>
      <c r="AT32" s="2">
        <v>92416</v>
      </c>
      <c r="AU32" s="2"/>
    </row>
    <row r="33" spans="1:102" s="1" customFormat="1" ht="20" customHeight="1" x14ac:dyDescent="0.2">
      <c r="A33" s="2">
        <v>29</v>
      </c>
      <c r="B33" s="2">
        <v>12</v>
      </c>
      <c r="C33" s="2" t="s">
        <v>51</v>
      </c>
      <c r="D33" s="2" t="s">
        <v>29</v>
      </c>
      <c r="E33" s="2">
        <v>2</v>
      </c>
      <c r="F33" s="3" t="s">
        <v>38</v>
      </c>
      <c r="G33" s="3" t="s">
        <v>39</v>
      </c>
      <c r="H33" s="2" t="s">
        <v>10</v>
      </c>
      <c r="I33" s="2">
        <v>343</v>
      </c>
      <c r="J33" s="2">
        <v>2430234</v>
      </c>
      <c r="K33" s="2">
        <v>1</v>
      </c>
      <c r="L33" s="2">
        <v>9860.1299999999992</v>
      </c>
      <c r="M33" s="2">
        <v>9.8601299999999998</v>
      </c>
      <c r="N33" s="7" t="s">
        <v>78</v>
      </c>
      <c r="O33" s="2">
        <v>4.2499999999989768E-2</v>
      </c>
      <c r="P33" s="16">
        <v>4.3102879982302227</v>
      </c>
      <c r="Q33" s="19">
        <v>0</v>
      </c>
      <c r="R33" s="2">
        <v>12</v>
      </c>
      <c r="S33" s="2" t="s">
        <v>10</v>
      </c>
      <c r="T33" s="2">
        <v>870663</v>
      </c>
      <c r="U33" s="4">
        <v>0.3611111111111111</v>
      </c>
      <c r="V33" s="4">
        <v>0.3611111111111111</v>
      </c>
      <c r="W33" s="5">
        <v>9.0703405210854293E-5</v>
      </c>
      <c r="X33" s="5">
        <v>9.7817397776411502E-5</v>
      </c>
      <c r="Y33" s="5">
        <v>8.7520829589420802E-5</v>
      </c>
      <c r="Z33" s="5">
        <v>8.7520829589420802E-5</v>
      </c>
      <c r="AA33" s="5">
        <v>0.63590182387057392</v>
      </c>
      <c r="AB33" s="5">
        <v>4.4898185579372897E-3</v>
      </c>
      <c r="AC33" s="5">
        <v>8.7520829589420802E-5</v>
      </c>
      <c r="AD33" s="5">
        <v>8.8924907069464995E-5</v>
      </c>
      <c r="AE33" s="5">
        <v>3.6766699735449729E-2</v>
      </c>
      <c r="AF33" s="19">
        <v>0.15271914238332146</v>
      </c>
      <c r="AG33" s="5">
        <v>0.16335148598446469</v>
      </c>
      <c r="AH33" s="5">
        <v>9.5936293973018994E-5</v>
      </c>
      <c r="AI33" s="5">
        <v>9.9773745731939696E-5</v>
      </c>
      <c r="AJ33" s="5">
        <v>1.01809944624428E-4</v>
      </c>
      <c r="AK33" s="19">
        <v>0.69979987026862023</v>
      </c>
      <c r="AL33" s="5">
        <v>1.03930985137437E-4</v>
      </c>
      <c r="AM33" s="5">
        <v>9.7817397776411502E-5</v>
      </c>
      <c r="AN33" s="19">
        <v>1.084497236216736E-4</v>
      </c>
      <c r="AO33" s="19">
        <v>1.084497236216736E-4</v>
      </c>
      <c r="AP33" s="5">
        <v>9.9773745731939696E-5</v>
      </c>
      <c r="AQ33" s="19">
        <v>1.084497236216736E-4</v>
      </c>
      <c r="AR33" s="5">
        <v>1.10859717479933E-4</v>
      </c>
      <c r="AS33" s="19">
        <f t="shared" si="24"/>
        <v>0.85284436182280676</v>
      </c>
      <c r="AT33" s="2">
        <v>2430234</v>
      </c>
      <c r="AU33" s="7" t="s">
        <v>78</v>
      </c>
      <c r="AV33" s="2">
        <v>7.2210001288015468E-2</v>
      </c>
      <c r="AW33" s="2">
        <v>2.6165983612792122E-3</v>
      </c>
      <c r="AX33" s="2">
        <v>1.2474480559586945</v>
      </c>
      <c r="AY33" s="2">
        <v>67.95042256035164</v>
      </c>
      <c r="AZ33" s="2">
        <v>9.3406476385199788</v>
      </c>
      <c r="BA33" s="2">
        <v>6.4806447785171191</v>
      </c>
      <c r="BB33" s="2">
        <v>0.75658231686600486</v>
      </c>
      <c r="BC33" s="2">
        <v>94.724917419952888</v>
      </c>
      <c r="BD33" s="2">
        <v>13.691503053205182</v>
      </c>
      <c r="BE33" s="2">
        <v>11.865969312777823</v>
      </c>
      <c r="BF33" s="2">
        <v>-1.5009944087958272E-2</v>
      </c>
      <c r="BG33" s="2">
        <v>1.0953202442564145</v>
      </c>
      <c r="BH33" s="2">
        <v>0.11358876607103559</v>
      </c>
      <c r="BI33" s="2">
        <v>0.15922710958171951</v>
      </c>
      <c r="BJ33" s="2">
        <v>0.33366700033366703</v>
      </c>
      <c r="BK33" s="2">
        <v>14.807107005688566</v>
      </c>
      <c r="BL33" s="2">
        <v>5.8011405529136027E-3</v>
      </c>
      <c r="BM33" s="2">
        <v>4.4928413722739965E-2</v>
      </c>
      <c r="BN33" s="2">
        <v>0.36206419185142591</v>
      </c>
      <c r="BO33" s="2">
        <v>1.6835477828385632</v>
      </c>
      <c r="BP33" s="2">
        <v>7.8903625002915784E-2</v>
      </c>
      <c r="BQ33" s="2">
        <v>0.68863189430565319</v>
      </c>
      <c r="BR33" s="2">
        <v>2.0892219473779755E-2</v>
      </c>
      <c r="BS33" s="2">
        <v>0.14097177217744594</v>
      </c>
      <c r="BT33" s="2">
        <v>-3.3468118574501554E-4</v>
      </c>
      <c r="BU33" s="2">
        <v>-1.6632640746115923E-2</v>
      </c>
      <c r="BV33" s="2">
        <v>5.4056082424876757E-2</v>
      </c>
      <c r="BW33" s="2">
        <v>-3.6713511890816856E-5</v>
      </c>
      <c r="BX33" s="2">
        <v>-1.3082991806396061E-3</v>
      </c>
      <c r="BY33" s="2">
        <v>-1.2170224936182384E-3</v>
      </c>
      <c r="BZ33" s="2">
        <v>-6.1358217386586183E-3</v>
      </c>
      <c r="CA33" s="2">
        <v>1.0344691195755025E-2</v>
      </c>
      <c r="CB33" s="2">
        <v>0.49390829532673508</v>
      </c>
      <c r="CC33" s="2">
        <v>0.39248975419188187</v>
      </c>
      <c r="CD33" s="2">
        <v>8.863980495186169E-4</v>
      </c>
      <c r="CE33" s="2">
        <v>0.96956125324919662</v>
      </c>
      <c r="CF33" s="2">
        <v>8.4785900388737265E-3</v>
      </c>
      <c r="CG33" s="2">
        <v>6.7037655690137966E-3</v>
      </c>
      <c r="CH33" s="2">
        <v>-4.695678454543703E-3</v>
      </c>
      <c r="CI33" s="2">
        <v>-1.4908525546823419E-3</v>
      </c>
      <c r="CJ33" s="2">
        <v>-5.050643348515689E-3</v>
      </c>
      <c r="CK33" s="2">
        <v>-4.4319902475930852E-3</v>
      </c>
      <c r="CL33" s="2">
        <v>-3.0526980881590811E-3</v>
      </c>
      <c r="CM33" s="2">
        <v>-2.4948961119173885E-3</v>
      </c>
      <c r="CN33" s="2">
        <v>-2.2819171755341966E-3</v>
      </c>
      <c r="CO33" s="2">
        <v>-1.7951081780869015E-3</v>
      </c>
      <c r="CP33" s="2">
        <v>-6.2169565715665009E-2</v>
      </c>
      <c r="CQ33" s="2">
        <v>-7.1297234417801794E-3</v>
      </c>
      <c r="CR33" s="2">
        <v>1.9168104274487254E-2</v>
      </c>
      <c r="CS33" s="2">
        <v>-3.7829115843300239E-4</v>
      </c>
      <c r="CT33" s="2">
        <v>-5.8011405529136022E-2</v>
      </c>
      <c r="CU33" s="2">
        <v>9.4724917419952882E-5</v>
      </c>
      <c r="CV33" s="2">
        <v>0.22717753214207118</v>
      </c>
      <c r="CW33" s="2">
        <v>-3.133832921066964E-2</v>
      </c>
      <c r="CX33" s="2">
        <v>4.2494368735503487E-4</v>
      </c>
    </row>
    <row r="34" spans="1:102" s="1" customFormat="1" ht="20" customHeight="1" x14ac:dyDescent="0.2">
      <c r="A34" s="2">
        <v>31</v>
      </c>
      <c r="B34" s="2">
        <v>13</v>
      </c>
      <c r="C34" s="2" t="s">
        <v>50</v>
      </c>
      <c r="D34" s="2" t="s">
        <v>30</v>
      </c>
      <c r="E34" s="2">
        <v>2</v>
      </c>
      <c r="F34" s="3" t="s">
        <v>38</v>
      </c>
      <c r="G34" s="3" t="s">
        <v>39</v>
      </c>
      <c r="H34" s="2" t="s">
        <v>10</v>
      </c>
      <c r="I34" s="2">
        <v>345</v>
      </c>
      <c r="J34" s="2">
        <v>2430235</v>
      </c>
      <c r="K34" s="2">
        <v>1</v>
      </c>
      <c r="L34" s="2">
        <v>9902.99</v>
      </c>
      <c r="M34" s="2">
        <v>9.9029899999999991</v>
      </c>
      <c r="N34" s="7" t="s">
        <v>80</v>
      </c>
      <c r="O34" s="2">
        <v>6.0999999999992838E-2</v>
      </c>
      <c r="P34" s="16">
        <v>6.1597557909270675</v>
      </c>
      <c r="Q34" s="19">
        <v>0.21407675863552325</v>
      </c>
      <c r="R34" s="2">
        <v>13</v>
      </c>
      <c r="S34" s="2" t="s">
        <v>10</v>
      </c>
      <c r="T34" s="2">
        <v>870662</v>
      </c>
      <c r="U34" s="4">
        <v>0.41666666666666669</v>
      </c>
      <c r="V34" s="4">
        <v>0.40347222222222223</v>
      </c>
      <c r="W34" s="5" t="s">
        <v>53</v>
      </c>
      <c r="X34" s="5" t="s">
        <v>53</v>
      </c>
      <c r="Y34" s="5" t="s">
        <v>53</v>
      </c>
      <c r="Z34" s="5" t="s">
        <v>53</v>
      </c>
      <c r="AA34" s="5" t="s">
        <v>53</v>
      </c>
      <c r="AB34" s="5" t="s">
        <v>53</v>
      </c>
      <c r="AC34" s="5" t="s">
        <v>53</v>
      </c>
      <c r="AD34" s="5" t="s">
        <v>53</v>
      </c>
      <c r="AE34" s="5" t="s">
        <v>53</v>
      </c>
      <c r="AF34" s="19" t="s">
        <v>53</v>
      </c>
      <c r="AG34" s="5" t="s">
        <v>53</v>
      </c>
      <c r="AH34" s="5" t="s">
        <v>53</v>
      </c>
      <c r="AI34" s="5" t="s">
        <v>53</v>
      </c>
      <c r="AJ34" s="5" t="s">
        <v>53</v>
      </c>
      <c r="AK34" s="19" t="s">
        <v>53</v>
      </c>
      <c r="AL34" s="5" t="s">
        <v>53</v>
      </c>
      <c r="AM34" s="5" t="s">
        <v>53</v>
      </c>
      <c r="AN34" s="19" t="s">
        <v>53</v>
      </c>
      <c r="AO34" s="19" t="s">
        <v>53</v>
      </c>
      <c r="AP34" s="5" t="s">
        <v>53</v>
      </c>
      <c r="AQ34" s="19" t="s">
        <v>53</v>
      </c>
      <c r="AR34" s="5" t="s">
        <v>53</v>
      </c>
      <c r="AS34" s="19"/>
      <c r="AT34" s="2">
        <v>2430235</v>
      </c>
      <c r="AU34" s="7" t="s">
        <v>80</v>
      </c>
      <c r="AV34" s="2">
        <v>-1.0067666432057389E-2</v>
      </c>
      <c r="AW34" s="2">
        <v>1.8378287769653411E-3</v>
      </c>
      <c r="AX34" s="2">
        <v>1.6762614119573991</v>
      </c>
      <c r="AY34" s="2">
        <v>92.093398054526972</v>
      </c>
      <c r="AZ34" s="2">
        <v>22.922369910501779</v>
      </c>
      <c r="BA34" s="2">
        <v>45.03690299596385</v>
      </c>
      <c r="BB34" s="2">
        <v>2.8173309273259894</v>
      </c>
      <c r="BC34" s="2">
        <v>208.01798244772542</v>
      </c>
      <c r="BD34" s="2">
        <v>32.01053419219852</v>
      </c>
      <c r="BE34" s="2">
        <v>50.287842358721967</v>
      </c>
      <c r="BF34" s="2">
        <v>-8.7751275119938542E-3</v>
      </c>
      <c r="BG34" s="2">
        <v>4.887412791490247</v>
      </c>
      <c r="BH34" s="2">
        <v>0.20296900229122719</v>
      </c>
      <c r="BI34" s="2">
        <v>0.45743760217873597</v>
      </c>
      <c r="BJ34" s="2">
        <v>1.1612654359945835</v>
      </c>
      <c r="BK34" s="2">
        <v>67.353395287685842</v>
      </c>
      <c r="BL34" s="2">
        <v>2.3427267926151601E-2</v>
      </c>
      <c r="BM34" s="2">
        <v>0.14642042453844747</v>
      </c>
      <c r="BN34" s="2">
        <v>1.464204245384475</v>
      </c>
      <c r="BO34" s="2">
        <v>4.2714372123974682</v>
      </c>
      <c r="BP34" s="2">
        <v>0.12925389200635365</v>
      </c>
      <c r="BQ34" s="2">
        <v>0.42007514902064935</v>
      </c>
      <c r="BR34" s="2">
        <v>7.4220008300523388E-2</v>
      </c>
      <c r="BS34" s="2">
        <v>0.55942700133999934</v>
      </c>
      <c r="BT34" s="2">
        <v>1.3228328010025256E-2</v>
      </c>
      <c r="BU34" s="2">
        <v>-7.4018049094263464E-3</v>
      </c>
      <c r="BV34" s="2">
        <v>0.15247920072624532</v>
      </c>
      <c r="BW34" s="2">
        <v>-1.0198939916126343E-4</v>
      </c>
      <c r="BX34" s="2">
        <v>-9.8253153845454769E-4</v>
      </c>
      <c r="BY34" s="2">
        <v>2.5749798798140764E-3</v>
      </c>
      <c r="BZ34" s="2">
        <v>-5.3115271246360956E-3</v>
      </c>
      <c r="CA34" s="2">
        <v>2.1003757451032466E-2</v>
      </c>
      <c r="CB34" s="2">
        <v>1.3127348406895292</v>
      </c>
      <c r="CC34" s="2">
        <v>1.0299919519256306</v>
      </c>
      <c r="CD34" s="2">
        <v>4.0088902442595624E-3</v>
      </c>
      <c r="CE34" s="2">
        <v>4.6349637836653379</v>
      </c>
      <c r="CF34" s="2">
        <v>5.4226046880790559E-2</v>
      </c>
      <c r="CG34" s="2">
        <v>4.9480005533682259E-2</v>
      </c>
      <c r="CH34" s="2">
        <v>-1.0198939916126343E-3</v>
      </c>
      <c r="CI34" s="2">
        <v>1.2420491184985546E-2</v>
      </c>
      <c r="CJ34" s="2">
        <v>-3.5443840698617291E-3</v>
      </c>
      <c r="CK34" s="2">
        <v>-2.7062533638830297E-3</v>
      </c>
      <c r="CL34" s="2">
        <v>-8.8761071151238161E-4</v>
      </c>
      <c r="CM34" s="2">
        <v>-2.1104737054162431E-3</v>
      </c>
      <c r="CN34" s="2">
        <v>-9.9565888686144297E-4</v>
      </c>
      <c r="CO34" s="2">
        <v>-1.6863593722703952E-3</v>
      </c>
      <c r="CP34" s="2">
        <v>-3.6352657126786959E-2</v>
      </c>
      <c r="CQ34" s="2">
        <v>-6.7353395287685844E-3</v>
      </c>
      <c r="CR34" s="2">
        <v>4.7561393074212942E-2</v>
      </c>
      <c r="CS34" s="2">
        <v>1.7368491738353772E-5</v>
      </c>
      <c r="CT34" s="2">
        <v>-6.0991680290498125E-2</v>
      </c>
      <c r="CU34" s="2">
        <v>7.6744498378772483E-4</v>
      </c>
      <c r="CV34" s="2">
        <v>0.49580985136812222</v>
      </c>
      <c r="CW34" s="2">
        <v>-2.8678207288909713E-2</v>
      </c>
      <c r="CX34" s="2">
        <v>3.1606615779678666E-3</v>
      </c>
    </row>
    <row r="35" spans="1:102" s="1" customFormat="1" ht="20" customHeight="1" x14ac:dyDescent="0.2">
      <c r="A35" s="2">
        <v>33</v>
      </c>
      <c r="B35" s="2">
        <v>14</v>
      </c>
      <c r="C35" s="2" t="s">
        <v>49</v>
      </c>
      <c r="D35" s="2" t="s">
        <v>31</v>
      </c>
      <c r="E35" s="2">
        <v>2</v>
      </c>
      <c r="F35" s="3" t="s">
        <v>38</v>
      </c>
      <c r="G35" s="3" t="s">
        <v>39</v>
      </c>
      <c r="H35" s="2" t="s">
        <v>10</v>
      </c>
      <c r="I35" s="2">
        <v>386</v>
      </c>
      <c r="J35" s="2">
        <v>2430237</v>
      </c>
      <c r="K35" s="2">
        <v>1</v>
      </c>
      <c r="L35" s="2">
        <v>10045.290000000001</v>
      </c>
      <c r="M35" s="2">
        <v>10.045290000000001</v>
      </c>
      <c r="N35" s="7" t="s">
        <v>82</v>
      </c>
      <c r="O35" s="2">
        <v>7.9999999999998295E-2</v>
      </c>
      <c r="P35" s="16">
        <v>7.963931354893516</v>
      </c>
      <c r="Q35" s="19">
        <v>0</v>
      </c>
      <c r="R35" s="2">
        <v>14</v>
      </c>
      <c r="S35" s="2" t="s">
        <v>10</v>
      </c>
      <c r="T35" s="2">
        <v>870668</v>
      </c>
      <c r="U35" s="4">
        <v>0.5</v>
      </c>
      <c r="V35" s="4">
        <v>0.5131944444444444</v>
      </c>
      <c r="W35" s="5" t="s">
        <v>53</v>
      </c>
      <c r="X35" s="5" t="s">
        <v>53</v>
      </c>
      <c r="Y35" s="5" t="s">
        <v>53</v>
      </c>
      <c r="Z35" s="5" t="s">
        <v>53</v>
      </c>
      <c r="AA35" s="5" t="s">
        <v>53</v>
      </c>
      <c r="AB35" s="5" t="s">
        <v>53</v>
      </c>
      <c r="AC35" s="5" t="s">
        <v>53</v>
      </c>
      <c r="AD35" s="5" t="s">
        <v>53</v>
      </c>
      <c r="AE35" s="5" t="s">
        <v>53</v>
      </c>
      <c r="AF35" s="19" t="s">
        <v>53</v>
      </c>
      <c r="AG35" s="5" t="s">
        <v>53</v>
      </c>
      <c r="AH35" s="5" t="s">
        <v>53</v>
      </c>
      <c r="AI35" s="5" t="s">
        <v>53</v>
      </c>
      <c r="AJ35" s="5" t="s">
        <v>53</v>
      </c>
      <c r="AK35" s="19" t="s">
        <v>53</v>
      </c>
      <c r="AL35" s="5" t="s">
        <v>53</v>
      </c>
      <c r="AM35" s="5" t="s">
        <v>53</v>
      </c>
      <c r="AN35" s="19" t="s">
        <v>53</v>
      </c>
      <c r="AO35" s="19" t="s">
        <v>53</v>
      </c>
      <c r="AP35" s="5" t="s">
        <v>53</v>
      </c>
      <c r="AQ35" s="19" t="s">
        <v>53</v>
      </c>
      <c r="AR35" s="5" t="s">
        <v>53</v>
      </c>
      <c r="AS35" s="19"/>
      <c r="AT35" s="2">
        <v>2430237</v>
      </c>
      <c r="AU35" s="7" t="s">
        <v>82</v>
      </c>
      <c r="AV35" s="2">
        <v>3.9919205916404597E-2</v>
      </c>
      <c r="AW35" s="2">
        <v>-7.0779439916617627E-5</v>
      </c>
      <c r="AX35" s="2">
        <v>1.6126960993659711</v>
      </c>
      <c r="AY35" s="2">
        <v>216.02163800149123</v>
      </c>
      <c r="AZ35" s="2">
        <v>40.81514819383014</v>
      </c>
      <c r="BA35" s="2">
        <v>84.119024936064548</v>
      </c>
      <c r="BB35" s="2">
        <v>5.3856085787468553</v>
      </c>
      <c r="BC35" s="2">
        <v>355.39043671213074</v>
      </c>
      <c r="BD35" s="2">
        <v>69.286202787575064</v>
      </c>
      <c r="BE35" s="2">
        <v>109.50405612978817</v>
      </c>
      <c r="BF35" s="2">
        <v>-4.0516500768021625E-4</v>
      </c>
      <c r="BG35" s="2">
        <v>12.841839309766067</v>
      </c>
      <c r="BH35" s="2">
        <v>0.28869251161489606</v>
      </c>
      <c r="BI35" s="2">
        <v>0.85811360348979449</v>
      </c>
      <c r="BJ35" s="2">
        <v>2.5683678619532135</v>
      </c>
      <c r="BK35" s="2">
        <v>158.283135678512</v>
      </c>
      <c r="BL35" s="2">
        <v>5.0770062387447246E-2</v>
      </c>
      <c r="BM35" s="2">
        <v>0.32154372845383256</v>
      </c>
      <c r="BN35" s="2">
        <v>2.8271956309872581</v>
      </c>
      <c r="BO35" s="2">
        <v>8.3621279226383702</v>
      </c>
      <c r="BP35" s="2">
        <v>3.2253921987319423</v>
      </c>
      <c r="BQ35" s="2">
        <v>0.505709641035749</v>
      </c>
      <c r="BR35" s="2">
        <v>0.17918845548510792</v>
      </c>
      <c r="BS35" s="2">
        <v>1.0552209045234133</v>
      </c>
      <c r="BT35" s="2">
        <v>3.5041297961532214E-2</v>
      </c>
      <c r="BU35" s="2">
        <v>7.8842920413447499E-3</v>
      </c>
      <c r="BV35" s="2">
        <v>0.22398556935638489</v>
      </c>
      <c r="BW35" s="2">
        <v>1.4534174722680975E-4</v>
      </c>
      <c r="BX35" s="2">
        <v>1.015401247748945E-3</v>
      </c>
      <c r="BY35" s="2">
        <v>5.1367357239064269E-3</v>
      </c>
      <c r="BZ35" s="2">
        <v>-1.8814787825936331E-3</v>
      </c>
      <c r="CA35" s="2">
        <v>4.0018755058340773E-2</v>
      </c>
      <c r="CB35" s="2">
        <v>1.9212984393681016</v>
      </c>
      <c r="CC35" s="2">
        <v>1.4633723864617145</v>
      </c>
      <c r="CD35" s="2">
        <v>9.9549141936171072E-3</v>
      </c>
      <c r="CE35" s="2">
        <v>9.6761765961958286</v>
      </c>
      <c r="CF35" s="2">
        <v>0.1025356161942562</v>
      </c>
      <c r="CG35" s="2">
        <v>0.13638232445255438</v>
      </c>
      <c r="CH35" s="2">
        <v>1.1149503896851159E-2</v>
      </c>
      <c r="CI35" s="2">
        <v>4.8082235555170626E-2</v>
      </c>
      <c r="CJ35" s="2">
        <v>5.8435346316532419E-3</v>
      </c>
      <c r="CK35" s="2">
        <v>4.2308385322872705E-3</v>
      </c>
      <c r="CL35" s="2">
        <v>4.2407934464808875E-3</v>
      </c>
      <c r="CM35" s="2">
        <v>3.8027772219617346E-4</v>
      </c>
      <c r="CN35" s="2">
        <v>2.319495007112786E-3</v>
      </c>
      <c r="CO35" s="2">
        <v>-6.8191162226277182E-5</v>
      </c>
      <c r="CP35" s="2">
        <v>3.4045806542170507E-3</v>
      </c>
      <c r="CQ35" s="2">
        <v>-5.8236248032660079E-3</v>
      </c>
      <c r="CR35" s="2">
        <v>6.5005589684319715E-2</v>
      </c>
      <c r="CS35" s="2">
        <v>4.4398917303532299E-4</v>
      </c>
      <c r="CT35" s="2">
        <v>-5.6743010903617504E-2</v>
      </c>
      <c r="CU35" s="2">
        <v>2.1602163800149123E-3</v>
      </c>
      <c r="CV35" s="2">
        <v>0.92680251142575265</v>
      </c>
      <c r="CW35" s="2">
        <v>-6.8888006219830376E-3</v>
      </c>
      <c r="CX35" s="2">
        <v>8.382037751025603E-3</v>
      </c>
    </row>
    <row r="36" spans="1:102" x14ac:dyDescent="0.2">
      <c r="N36" s="11" t="s">
        <v>165</v>
      </c>
      <c r="O36" s="23">
        <f>AVERAGE(O30:O35)</f>
        <v>6.1399999999997588E-2</v>
      </c>
      <c r="P36" s="21">
        <f t="shared" ref="P36:CB36" si="25">AVERAGE(P30:P35)</f>
        <v>6.1457015050579837</v>
      </c>
      <c r="Q36" s="22">
        <f t="shared" si="25"/>
        <v>0.14980049535067924</v>
      </c>
      <c r="R36" s="23">
        <f t="shared" si="25"/>
        <v>11.5</v>
      </c>
      <c r="S36" s="23" t="e">
        <f t="shared" si="25"/>
        <v>#DIV/0!</v>
      </c>
      <c r="T36" s="23">
        <f t="shared" si="25"/>
        <v>870675.83333333337</v>
      </c>
      <c r="U36" s="23">
        <f t="shared" si="25"/>
        <v>0.57986111111111105</v>
      </c>
      <c r="V36" s="23">
        <f t="shared" si="25"/>
        <v>0.58078703703703705</v>
      </c>
      <c r="W36" s="23">
        <f t="shared" si="25"/>
        <v>9.0703405210854307E-5</v>
      </c>
      <c r="X36" s="23">
        <f t="shared" si="25"/>
        <v>9.7817397776411502E-5</v>
      </c>
      <c r="Y36" s="23">
        <f t="shared" si="25"/>
        <v>8.7520829589420802E-5</v>
      </c>
      <c r="Z36" s="23">
        <f t="shared" si="25"/>
        <v>8.7520829589420802E-5</v>
      </c>
      <c r="AA36" s="23">
        <f t="shared" si="25"/>
        <v>0.26235277062960333</v>
      </c>
      <c r="AB36" s="23">
        <f t="shared" si="25"/>
        <v>4.4898185579372897E-3</v>
      </c>
      <c r="AC36" s="23">
        <f t="shared" si="25"/>
        <v>8.7520829589420802E-5</v>
      </c>
      <c r="AD36" s="23">
        <f t="shared" si="25"/>
        <v>8.8924907069464995E-5</v>
      </c>
      <c r="AE36" s="23">
        <f t="shared" si="25"/>
        <v>7.8907810931703973E-2</v>
      </c>
      <c r="AF36" s="22">
        <f t="shared" si="25"/>
        <v>0.15065562786768297</v>
      </c>
      <c r="AG36" s="23">
        <f t="shared" si="25"/>
        <v>8.071829746309106E-2</v>
      </c>
      <c r="AH36" s="23">
        <f t="shared" si="25"/>
        <v>9.593629397301898E-5</v>
      </c>
      <c r="AI36" s="23">
        <f t="shared" si="25"/>
        <v>9.9773745731939696E-5</v>
      </c>
      <c r="AJ36" s="23">
        <f t="shared" si="25"/>
        <v>1.01809944624428E-4</v>
      </c>
      <c r="AK36" s="22">
        <f t="shared" si="25"/>
        <v>0.47943660821364115</v>
      </c>
      <c r="AL36" s="23">
        <f t="shared" si="25"/>
        <v>1.0393098513743699E-4</v>
      </c>
      <c r="AM36" s="23">
        <f t="shared" si="25"/>
        <v>1.2601511305396801E-3</v>
      </c>
      <c r="AN36" s="22">
        <f t="shared" si="25"/>
        <v>1.777459629495284E-2</v>
      </c>
      <c r="AO36" s="22">
        <f t="shared" si="25"/>
        <v>8.8605429162710428E-2</v>
      </c>
      <c r="AP36" s="23">
        <f t="shared" si="25"/>
        <v>9.9773745731939696E-5</v>
      </c>
      <c r="AQ36" s="22">
        <f t="shared" si="25"/>
        <v>1.387571347489848E-2</v>
      </c>
      <c r="AR36" s="23">
        <f t="shared" si="25"/>
        <v>1.10859717479933E-4</v>
      </c>
      <c r="AS36" s="22">
        <f t="shared" si="25"/>
        <v>0.75034797501388584</v>
      </c>
      <c r="AT36" s="23">
        <f t="shared" si="25"/>
        <v>2040597</v>
      </c>
      <c r="AU36" s="23" t="e">
        <f t="shared" si="25"/>
        <v>#DIV/0!</v>
      </c>
      <c r="AV36" s="22">
        <f t="shared" si="25"/>
        <v>1.6847818416875833E-2</v>
      </c>
      <c r="AW36" s="23">
        <f t="shared" si="25"/>
        <v>-5.8469648182446455E-4</v>
      </c>
      <c r="AX36" s="23">
        <f t="shared" si="25"/>
        <v>1.4647639288549938</v>
      </c>
      <c r="AY36" s="23">
        <f t="shared" si="25"/>
        <v>94.624892710478008</v>
      </c>
      <c r="AZ36" s="22">
        <f t="shared" si="25"/>
        <v>25.626134578567267</v>
      </c>
      <c r="BA36" s="22">
        <f t="shared" si="25"/>
        <v>34.354473116827322</v>
      </c>
      <c r="BB36" s="22">
        <f t="shared" si="25"/>
        <v>2.5922662161736731</v>
      </c>
      <c r="BC36" s="23">
        <f t="shared" si="25"/>
        <v>178.47401490545275</v>
      </c>
      <c r="BD36" s="23">
        <f t="shared" si="25"/>
        <v>29.86644211649449</v>
      </c>
      <c r="BE36" s="22">
        <f t="shared" si="25"/>
        <v>55.177731141113568</v>
      </c>
      <c r="BF36" s="23">
        <f t="shared" si="25"/>
        <v>-1.0074378859616442E-2</v>
      </c>
      <c r="BG36" s="22">
        <f t="shared" si="25"/>
        <v>4.5672710991317356</v>
      </c>
      <c r="BH36" s="23">
        <f t="shared" si="25"/>
        <v>0.17978452083912427</v>
      </c>
      <c r="BI36" s="22">
        <f t="shared" si="25"/>
        <v>0.39490171728510737</v>
      </c>
      <c r="BJ36" s="22">
        <f t="shared" si="25"/>
        <v>1.1085205045719331</v>
      </c>
      <c r="BK36" s="22">
        <f t="shared" si="25"/>
        <v>58.859851290341382</v>
      </c>
      <c r="BL36" s="22">
        <f t="shared" si="25"/>
        <v>2.0300171451256319E-2</v>
      </c>
      <c r="BM36" s="22">
        <f t="shared" si="25"/>
        <v>0.13825706915769773</v>
      </c>
      <c r="BN36" s="22">
        <f t="shared" si="25"/>
        <v>1.1465127093549616</v>
      </c>
      <c r="BO36" s="22">
        <f t="shared" si="25"/>
        <v>3.5104865772501568</v>
      </c>
      <c r="BP36" s="22">
        <f t="shared" si="25"/>
        <v>1.2967831403248316</v>
      </c>
      <c r="BQ36" s="23">
        <f t="shared" si="25"/>
        <v>0.46444451627612676</v>
      </c>
      <c r="BR36" s="23">
        <f t="shared" si="25"/>
        <v>6.8976013356321184E-2</v>
      </c>
      <c r="BS36" s="22">
        <f t="shared" si="25"/>
        <v>0.45803827658750695</v>
      </c>
      <c r="BT36" s="23">
        <f t="shared" si="25"/>
        <v>1.1100098391093619E-2</v>
      </c>
      <c r="BU36" s="23">
        <f t="shared" si="25"/>
        <v>-9.0238610634299048E-3</v>
      </c>
      <c r="BV36" s="23">
        <f t="shared" si="25"/>
        <v>0.11449538952320722</v>
      </c>
      <c r="BW36" s="23">
        <f t="shared" si="25"/>
        <v>-1.1832519146002558E-5</v>
      </c>
      <c r="BX36" s="23">
        <f t="shared" si="25"/>
        <v>-4.17346666137892E-4</v>
      </c>
      <c r="BY36" s="23">
        <f t="shared" si="25"/>
        <v>1.1149557859982807E-3</v>
      </c>
      <c r="BZ36" s="24">
        <f t="shared" si="25"/>
        <v>1.7964143867100886E-4</v>
      </c>
      <c r="CA36" s="22">
        <f t="shared" si="25"/>
        <v>1.8342958395894844E-2</v>
      </c>
      <c r="CB36" s="23">
        <f t="shared" si="25"/>
        <v>0.93094716646497222</v>
      </c>
      <c r="CC36" s="23">
        <f t="shared" ref="CC36:CX36" si="26">AVERAGE(CC30:CC35)</f>
        <v>0.67413045180095987</v>
      </c>
      <c r="CD36" s="23">
        <f t="shared" si="26"/>
        <v>3.7114692921487989E-3</v>
      </c>
      <c r="CE36" s="22">
        <f t="shared" si="26"/>
        <v>3.7689038960691419</v>
      </c>
      <c r="CF36" s="23">
        <f t="shared" si="26"/>
        <v>3.9496693338055743E-2</v>
      </c>
      <c r="CG36" s="22">
        <f t="shared" si="26"/>
        <v>4.5121139482681968E-2</v>
      </c>
      <c r="CH36" s="23">
        <f t="shared" si="26"/>
        <v>8.9287903902236088E-5</v>
      </c>
      <c r="CI36" s="23">
        <f t="shared" si="26"/>
        <v>1.3114378919512509E-2</v>
      </c>
      <c r="CJ36" s="23">
        <f t="shared" si="26"/>
        <v>-1.7528618221550809E-3</v>
      </c>
      <c r="CK36" s="23">
        <f t="shared" si="26"/>
        <v>-1.6725438720221787E-3</v>
      </c>
      <c r="CL36" s="23">
        <f t="shared" si="26"/>
        <v>-5.7104837243787481E-4</v>
      </c>
      <c r="CM36" s="23">
        <f t="shared" si="26"/>
        <v>-1.5100077653269974E-3</v>
      </c>
      <c r="CN36" s="23">
        <f t="shared" si="26"/>
        <v>-7.6104263625252156E-4</v>
      </c>
      <c r="CO36" s="23">
        <f t="shared" si="26"/>
        <v>-1.2017052602572452E-3</v>
      </c>
      <c r="CP36" s="23">
        <f t="shared" si="26"/>
        <v>-4.0864824083373115E-2</v>
      </c>
      <c r="CQ36" s="23">
        <f t="shared" si="26"/>
        <v>-6.7490280492547572E-3</v>
      </c>
      <c r="CR36" s="23">
        <f t="shared" si="26"/>
        <v>3.4868370941666969E-2</v>
      </c>
      <c r="CS36" s="23">
        <f t="shared" si="26"/>
        <v>-1.191763288321259E-4</v>
      </c>
      <c r="CT36" s="22">
        <f t="shared" si="26"/>
        <v>-5.6532480736806022E-2</v>
      </c>
      <c r="CU36" s="23">
        <f t="shared" si="26"/>
        <v>7.0923986357481178E-4</v>
      </c>
      <c r="CV36" s="22">
        <f t="shared" si="26"/>
        <v>0.4366730365599209</v>
      </c>
      <c r="CW36" s="23">
        <f t="shared" si="26"/>
        <v>-2.3594856509632941E-2</v>
      </c>
      <c r="CX36" s="23">
        <f t="shared" si="26"/>
        <v>2.8361187848750819E-3</v>
      </c>
    </row>
    <row r="37" spans="1:102" x14ac:dyDescent="0.2">
      <c r="N37" s="11" t="s">
        <v>166</v>
      </c>
      <c r="O37" s="23">
        <f>STDEV(O30:O35)</f>
        <v>1.5465283702542538E-2</v>
      </c>
      <c r="P37" s="21">
        <f t="shared" ref="P37:CB37" si="27">STDEV(P30:P35)</f>
        <v>1.5153311079815501</v>
      </c>
      <c r="Q37" s="22">
        <f t="shared" si="27"/>
        <v>0.21382150446562381</v>
      </c>
      <c r="R37" s="23">
        <f t="shared" si="27"/>
        <v>1.8708286933869707</v>
      </c>
      <c r="S37" s="23" t="e">
        <f t="shared" si="27"/>
        <v>#DIV/0!</v>
      </c>
      <c r="T37" s="23">
        <f t="shared" si="27"/>
        <v>16.940090515303236</v>
      </c>
      <c r="U37" s="23">
        <f t="shared" si="27"/>
        <v>0.17522857647183476</v>
      </c>
      <c r="V37" s="23">
        <f t="shared" si="27"/>
        <v>0.17721409478635322</v>
      </c>
      <c r="W37" s="23">
        <f t="shared" si="27"/>
        <v>1.6598388128790506E-20</v>
      </c>
      <c r="X37" s="23">
        <f t="shared" si="27"/>
        <v>0</v>
      </c>
      <c r="Y37" s="23">
        <f t="shared" si="27"/>
        <v>0</v>
      </c>
      <c r="Z37" s="23">
        <f t="shared" si="27"/>
        <v>0</v>
      </c>
      <c r="AA37" s="23">
        <f t="shared" si="27"/>
        <v>0.32481047318571604</v>
      </c>
      <c r="AB37" s="23">
        <f t="shared" si="27"/>
        <v>0</v>
      </c>
      <c r="AC37" s="23">
        <f t="shared" si="27"/>
        <v>0</v>
      </c>
      <c r="AD37" s="23">
        <f t="shared" si="27"/>
        <v>0</v>
      </c>
      <c r="AE37" s="23">
        <f t="shared" si="27"/>
        <v>4.8006677555692302E-2</v>
      </c>
      <c r="AF37" s="22">
        <f t="shared" si="27"/>
        <v>3.147562879913255E-2</v>
      </c>
      <c r="AG37" s="23">
        <f t="shared" si="27"/>
        <v>8.1641435508578317E-2</v>
      </c>
      <c r="AH37" s="23">
        <f t="shared" si="27"/>
        <v>1.6598388128790506E-20</v>
      </c>
      <c r="AI37" s="23">
        <f t="shared" si="27"/>
        <v>0</v>
      </c>
      <c r="AJ37" s="23">
        <f t="shared" si="27"/>
        <v>0</v>
      </c>
      <c r="AK37" s="22">
        <f t="shared" si="27"/>
        <v>0.28206573958933751</v>
      </c>
      <c r="AL37" s="23">
        <f t="shared" si="27"/>
        <v>1.6598388128790506E-20</v>
      </c>
      <c r="AM37" s="23">
        <f t="shared" si="27"/>
        <v>2.013221080497167E-3</v>
      </c>
      <c r="AN37" s="22">
        <f t="shared" si="27"/>
        <v>2.8763422447653043E-2</v>
      </c>
      <c r="AO37" s="22">
        <f t="shared" si="27"/>
        <v>0.11250416573431139</v>
      </c>
      <c r="AP37" s="23">
        <f t="shared" si="27"/>
        <v>0</v>
      </c>
      <c r="AQ37" s="22">
        <f t="shared" si="27"/>
        <v>2.384560029841272E-2</v>
      </c>
      <c r="AR37" s="23">
        <f t="shared" si="27"/>
        <v>0</v>
      </c>
      <c r="AS37" s="22">
        <f t="shared" ref="AS37" si="28">STDEV(AS30:AS35)</f>
        <v>0.37709458358422354</v>
      </c>
      <c r="AT37" s="23">
        <f t="shared" si="27"/>
        <v>954409.87532128987</v>
      </c>
      <c r="AU37" s="23" t="e">
        <f t="shared" si="27"/>
        <v>#DIV/0!</v>
      </c>
      <c r="AV37" s="22">
        <f t="shared" si="27"/>
        <v>4.2418113283443276E-2</v>
      </c>
      <c r="AW37" s="23">
        <f t="shared" si="27"/>
        <v>3.1639236206536122E-3</v>
      </c>
      <c r="AX37" s="23">
        <f t="shared" si="27"/>
        <v>0.20900225563597122</v>
      </c>
      <c r="AY37" s="23">
        <f t="shared" si="27"/>
        <v>71.549958821810833</v>
      </c>
      <c r="AZ37" s="22">
        <f t="shared" si="27"/>
        <v>14.605403797040703</v>
      </c>
      <c r="BA37" s="22">
        <f t="shared" si="27"/>
        <v>31.666354092805552</v>
      </c>
      <c r="BB37" s="22">
        <f t="shared" si="27"/>
        <v>1.83658338120761</v>
      </c>
      <c r="BC37" s="23">
        <f t="shared" si="27"/>
        <v>111.38813086968575</v>
      </c>
      <c r="BD37" s="23">
        <f t="shared" si="27"/>
        <v>23.640106043001122</v>
      </c>
      <c r="BE37" s="22">
        <f t="shared" si="27"/>
        <v>37.381230000550445</v>
      </c>
      <c r="BF37" s="23">
        <f t="shared" si="27"/>
        <v>5.873314353969347E-3</v>
      </c>
      <c r="BG37" s="22">
        <f t="shared" si="27"/>
        <v>4.8672296827358359</v>
      </c>
      <c r="BH37" s="23">
        <f t="shared" si="27"/>
        <v>6.8840476033803E-2</v>
      </c>
      <c r="BI37" s="22">
        <f t="shared" si="27"/>
        <v>0.28878968332629501</v>
      </c>
      <c r="BJ37" s="22">
        <f t="shared" si="27"/>
        <v>0.86896998951317772</v>
      </c>
      <c r="BK37" s="22">
        <f t="shared" si="27"/>
        <v>59.29898549418035</v>
      </c>
      <c r="BL37" s="22">
        <f t="shared" si="27"/>
        <v>1.8415073167529643E-2</v>
      </c>
      <c r="BM37" s="22">
        <f t="shared" si="27"/>
        <v>0.1086842501196649</v>
      </c>
      <c r="BN37" s="22">
        <f t="shared" si="27"/>
        <v>1.0433945126992745</v>
      </c>
      <c r="BO37" s="22">
        <f t="shared" si="27"/>
        <v>2.9609031925401723</v>
      </c>
      <c r="BP37" s="22">
        <f t="shared" si="27"/>
        <v>1.6495485744697396</v>
      </c>
      <c r="BQ37" s="23">
        <f t="shared" si="27"/>
        <v>0.14571188309627356</v>
      </c>
      <c r="BR37" s="23">
        <f t="shared" si="27"/>
        <v>6.5441755566811907E-2</v>
      </c>
      <c r="BS37" s="22">
        <f t="shared" si="27"/>
        <v>0.37464549765643906</v>
      </c>
      <c r="BT37" s="23">
        <f t="shared" si="27"/>
        <v>1.436726023489986E-2</v>
      </c>
      <c r="BU37" s="23">
        <f t="shared" si="27"/>
        <v>1.0113726956485731E-2</v>
      </c>
      <c r="BV37" s="23">
        <f t="shared" si="27"/>
        <v>7.3448979922566326E-2</v>
      </c>
      <c r="BW37" s="23">
        <f t="shared" si="27"/>
        <v>9.2902258062959266E-5</v>
      </c>
      <c r="BX37" s="23">
        <f t="shared" si="27"/>
        <v>9.0783403861083398E-4</v>
      </c>
      <c r="BY37" s="23">
        <f t="shared" si="27"/>
        <v>2.721046932351773E-3</v>
      </c>
      <c r="BZ37" s="24">
        <f t="shared" si="27"/>
        <v>1.0987347269297294E-2</v>
      </c>
      <c r="CA37" s="22">
        <f t="shared" si="27"/>
        <v>1.3254005004130478E-2</v>
      </c>
      <c r="CB37" s="23">
        <f t="shared" si="27"/>
        <v>0.66967871829883252</v>
      </c>
      <c r="CC37" s="23">
        <f t="shared" ref="CC37:CX37" si="29">STDEV(CC30:CC35)</f>
        <v>0.55178671179762584</v>
      </c>
      <c r="CD37" s="23">
        <f t="shared" si="29"/>
        <v>3.7231244153722929E-3</v>
      </c>
      <c r="CE37" s="22">
        <f t="shared" si="29"/>
        <v>3.6112662358595182</v>
      </c>
      <c r="CF37" s="23">
        <f t="shared" si="29"/>
        <v>4.0042732125331486E-2</v>
      </c>
      <c r="CG37" s="22">
        <f t="shared" si="29"/>
        <v>5.3923901951226989E-2</v>
      </c>
      <c r="CH37" s="23">
        <f t="shared" si="29"/>
        <v>6.3266925261432246E-3</v>
      </c>
      <c r="CI37" s="23">
        <f t="shared" si="29"/>
        <v>2.0291910358501856E-2</v>
      </c>
      <c r="CJ37" s="23">
        <f t="shared" si="29"/>
        <v>4.3282419718149515E-3</v>
      </c>
      <c r="CK37" s="23">
        <f t="shared" si="29"/>
        <v>3.3846588963730552E-3</v>
      </c>
      <c r="CL37" s="23">
        <f t="shared" si="29"/>
        <v>2.8037461291743667E-3</v>
      </c>
      <c r="CM37" s="23">
        <f t="shared" si="29"/>
        <v>1.119641513416901E-3</v>
      </c>
      <c r="CN37" s="23">
        <f t="shared" si="29"/>
        <v>1.7847031533756498E-3</v>
      </c>
      <c r="CO37" s="23">
        <f t="shared" si="29"/>
        <v>6.9092245246277033E-4</v>
      </c>
      <c r="CP37" s="23">
        <f t="shared" si="29"/>
        <v>2.6563572286866587E-2</v>
      </c>
      <c r="CQ37" s="23">
        <f t="shared" si="29"/>
        <v>5.4087835334060705E-4</v>
      </c>
      <c r="CR37" s="23">
        <f t="shared" si="29"/>
        <v>2.0866553412939425E-2</v>
      </c>
      <c r="CS37" s="23">
        <f t="shared" si="29"/>
        <v>3.7236800240432011E-4</v>
      </c>
      <c r="CT37" s="22">
        <f t="shared" si="29"/>
        <v>3.6530072092483728E-3</v>
      </c>
      <c r="CU37" s="23">
        <f t="shared" si="29"/>
        <v>8.5796894277289802E-4</v>
      </c>
      <c r="CV37" s="22">
        <f t="shared" si="29"/>
        <v>0.30421650528534988</v>
      </c>
      <c r="CW37" s="23">
        <f t="shared" si="29"/>
        <v>9.6956583968560387E-3</v>
      </c>
      <c r="CX37" s="23">
        <f t="shared" si="29"/>
        <v>3.2777392807888783E-3</v>
      </c>
    </row>
    <row r="38" spans="1:102" x14ac:dyDescent="0.2">
      <c r="N38" s="11" t="s">
        <v>167</v>
      </c>
      <c r="O38" s="23">
        <f>MIN(O30:O35)</f>
        <v>4.2499999999989768E-2</v>
      </c>
      <c r="P38" s="21">
        <f t="shared" ref="P38:CB38" si="30">MIN(P30:P35)</f>
        <v>4.3102879982302227</v>
      </c>
      <c r="Q38" s="22">
        <f t="shared" si="30"/>
        <v>0</v>
      </c>
      <c r="R38" s="23">
        <f t="shared" si="30"/>
        <v>9</v>
      </c>
      <c r="S38" s="23">
        <f t="shared" si="30"/>
        <v>0</v>
      </c>
      <c r="T38" s="23">
        <f t="shared" si="30"/>
        <v>870662</v>
      </c>
      <c r="U38" s="23">
        <f t="shared" si="30"/>
        <v>0.3611111111111111</v>
      </c>
      <c r="V38" s="23">
        <f t="shared" si="30"/>
        <v>0.3611111111111111</v>
      </c>
      <c r="W38" s="23">
        <f t="shared" si="30"/>
        <v>9.0703405210854293E-5</v>
      </c>
      <c r="X38" s="23">
        <f t="shared" si="30"/>
        <v>9.7817397776411502E-5</v>
      </c>
      <c r="Y38" s="23">
        <f t="shared" si="30"/>
        <v>8.7520829589420802E-5</v>
      </c>
      <c r="Z38" s="23">
        <f t="shared" si="30"/>
        <v>8.7520829589420802E-5</v>
      </c>
      <c r="AA38" s="23">
        <f t="shared" si="30"/>
        <v>4.6463434921479904E-2</v>
      </c>
      <c r="AB38" s="23">
        <f t="shared" si="30"/>
        <v>4.4898185579372897E-3</v>
      </c>
      <c r="AC38" s="23">
        <f t="shared" si="30"/>
        <v>8.7520829589420802E-5</v>
      </c>
      <c r="AD38" s="23">
        <f t="shared" si="30"/>
        <v>8.8924907069464995E-5</v>
      </c>
      <c r="AE38" s="23">
        <f t="shared" si="30"/>
        <v>3.6766699735449729E-2</v>
      </c>
      <c r="AF38" s="22">
        <f t="shared" si="30"/>
        <v>0.11819901358260598</v>
      </c>
      <c r="AG38" s="23">
        <f t="shared" si="30"/>
        <v>1.06142282693553E-4</v>
      </c>
      <c r="AH38" s="23">
        <f t="shared" si="30"/>
        <v>9.5936293973018994E-5</v>
      </c>
      <c r="AI38" s="23">
        <f t="shared" si="30"/>
        <v>9.9773745731939696E-5</v>
      </c>
      <c r="AJ38" s="23">
        <f t="shared" si="30"/>
        <v>1.01809944624428E-4</v>
      </c>
      <c r="AK38" s="22">
        <f t="shared" si="30"/>
        <v>0.16155060553633219</v>
      </c>
      <c r="AL38" s="23">
        <f t="shared" si="30"/>
        <v>1.03930985137437E-4</v>
      </c>
      <c r="AM38" s="23">
        <f t="shared" si="30"/>
        <v>9.7817397776411502E-5</v>
      </c>
      <c r="AN38" s="22">
        <f t="shared" si="30"/>
        <v>1.084497236216736E-4</v>
      </c>
      <c r="AO38" s="22">
        <f t="shared" si="30"/>
        <v>1.084497236216736E-4</v>
      </c>
      <c r="AP38" s="23">
        <f t="shared" si="30"/>
        <v>9.9773745731939696E-5</v>
      </c>
      <c r="AQ38" s="22">
        <f t="shared" si="30"/>
        <v>1.084497236216736E-4</v>
      </c>
      <c r="AR38" s="23">
        <f t="shared" si="30"/>
        <v>1.10859717479933E-4</v>
      </c>
      <c r="AS38" s="22">
        <f t="shared" ref="AS38" si="31">MIN(AS30:AS35)</f>
        <v>0.3326012236492395</v>
      </c>
      <c r="AT38" s="23">
        <f t="shared" si="30"/>
        <v>92416</v>
      </c>
      <c r="AU38" s="23">
        <f t="shared" si="30"/>
        <v>0</v>
      </c>
      <c r="AV38" s="22">
        <f t="shared" si="30"/>
        <v>-3.6735900731432687E-2</v>
      </c>
      <c r="AW38" s="23">
        <f t="shared" si="30"/>
        <v>-5.2067414857830075E-3</v>
      </c>
      <c r="AX38" s="23">
        <f t="shared" si="30"/>
        <v>1.2343516070461569</v>
      </c>
      <c r="AY38" s="23">
        <f t="shared" si="30"/>
        <v>28.871033095163902</v>
      </c>
      <c r="AZ38" s="22">
        <f t="shared" si="30"/>
        <v>9.3406476385199788</v>
      </c>
      <c r="BA38" s="22">
        <f t="shared" si="30"/>
        <v>6.4806447785171191</v>
      </c>
      <c r="BB38" s="22">
        <f t="shared" si="30"/>
        <v>0.75658231686600486</v>
      </c>
      <c r="BC38" s="23">
        <f t="shared" si="30"/>
        <v>78.947342222293017</v>
      </c>
      <c r="BD38" s="23">
        <f t="shared" si="30"/>
        <v>10.353749799644985</v>
      </c>
      <c r="BE38" s="22">
        <f t="shared" si="30"/>
        <v>11.865969312777823</v>
      </c>
      <c r="BF38" s="23">
        <f t="shared" si="30"/>
        <v>-1.5009944087958272E-2</v>
      </c>
      <c r="BG38" s="22">
        <f t="shared" si="30"/>
        <v>1.0953202442564145</v>
      </c>
      <c r="BH38" s="23">
        <f t="shared" si="30"/>
        <v>0.11358876607103559</v>
      </c>
      <c r="BI38" s="22">
        <f t="shared" si="30"/>
        <v>0.15630179986002526</v>
      </c>
      <c r="BJ38" s="22">
        <f t="shared" si="30"/>
        <v>0.33366700033366703</v>
      </c>
      <c r="BK38" s="22">
        <f t="shared" si="30"/>
        <v>14.807107005688566</v>
      </c>
      <c r="BL38" s="22">
        <f t="shared" si="30"/>
        <v>5.8011405529136027E-3</v>
      </c>
      <c r="BM38" s="22">
        <f t="shared" si="30"/>
        <v>4.4928413722739965E-2</v>
      </c>
      <c r="BN38" s="22">
        <f t="shared" si="30"/>
        <v>0.34346573854591539</v>
      </c>
      <c r="BO38" s="22">
        <f t="shared" si="30"/>
        <v>1.1448857951530513</v>
      </c>
      <c r="BP38" s="22">
        <f t="shared" si="30"/>
        <v>7.366291848501258E-2</v>
      </c>
      <c r="BQ38" s="23">
        <f t="shared" si="30"/>
        <v>0.29664256362883445</v>
      </c>
      <c r="BR38" s="23">
        <f t="shared" si="30"/>
        <v>2.0892219473779755E-2</v>
      </c>
      <c r="BS38" s="22">
        <f t="shared" si="30"/>
        <v>0.14097177217744594</v>
      </c>
      <c r="BT38" s="23">
        <f t="shared" si="30"/>
        <v>-3.3468118574501554E-4</v>
      </c>
      <c r="BU38" s="23">
        <f t="shared" si="30"/>
        <v>-1.6632640746115923E-2</v>
      </c>
      <c r="BV38" s="23">
        <f t="shared" si="30"/>
        <v>5.2166970144365124E-2</v>
      </c>
      <c r="BW38" s="23">
        <f t="shared" si="30"/>
        <v>-1.0198939916126343E-4</v>
      </c>
      <c r="BX38" s="23">
        <f t="shared" si="30"/>
        <v>-1.3082991806396061E-3</v>
      </c>
      <c r="BY38" s="23">
        <f t="shared" si="30"/>
        <v>-1.2170224936182384E-3</v>
      </c>
      <c r="BZ38" s="24">
        <f t="shared" si="30"/>
        <v>-6.1358217386586183E-3</v>
      </c>
      <c r="CA38" s="22">
        <f t="shared" si="30"/>
        <v>6.4113604528570874E-3</v>
      </c>
      <c r="CB38" s="23">
        <f t="shared" si="30"/>
        <v>0.32355468123890579</v>
      </c>
      <c r="CC38" s="23">
        <f t="shared" ref="CC38:CX38" si="32">MIN(CC30:CC35)</f>
        <v>0.15231958839862336</v>
      </c>
      <c r="CD38" s="23">
        <f t="shared" si="32"/>
        <v>8.863980495186169E-4</v>
      </c>
      <c r="CE38" s="22">
        <f t="shared" si="32"/>
        <v>0.96956125324919662</v>
      </c>
      <c r="CF38" s="23">
        <f t="shared" si="32"/>
        <v>6.9589145287998512E-3</v>
      </c>
      <c r="CG38" s="22">
        <f t="shared" si="32"/>
        <v>6.7037655690137966E-3</v>
      </c>
      <c r="CH38" s="23">
        <f t="shared" si="32"/>
        <v>-4.695678454543703E-3</v>
      </c>
      <c r="CI38" s="23">
        <f t="shared" si="32"/>
        <v>-1.4908525546823419E-3</v>
      </c>
      <c r="CJ38" s="23">
        <f t="shared" si="32"/>
        <v>-5.050643348515689E-3</v>
      </c>
      <c r="CK38" s="23">
        <f t="shared" si="32"/>
        <v>-4.4319902475930852E-3</v>
      </c>
      <c r="CL38" s="23">
        <f t="shared" si="32"/>
        <v>-3.0526980881590811E-3</v>
      </c>
      <c r="CM38" s="23">
        <f t="shared" si="32"/>
        <v>-2.4948961119173885E-3</v>
      </c>
      <c r="CN38" s="23">
        <f t="shared" si="32"/>
        <v>-2.2819171755341966E-3</v>
      </c>
      <c r="CO38" s="23">
        <f t="shared" si="32"/>
        <v>-1.7951081780869015E-3</v>
      </c>
      <c r="CP38" s="23">
        <f t="shared" si="32"/>
        <v>-6.2169565715665009E-2</v>
      </c>
      <c r="CQ38" s="23">
        <f t="shared" si="32"/>
        <v>-7.1297234417801794E-3</v>
      </c>
      <c r="CR38" s="23">
        <f t="shared" si="32"/>
        <v>1.5928845845607671E-2</v>
      </c>
      <c r="CS38" s="23">
        <f t="shared" si="32"/>
        <v>-5.0474530273269299E-4</v>
      </c>
      <c r="CT38" s="22">
        <f t="shared" si="32"/>
        <v>-6.0991680290498125E-2</v>
      </c>
      <c r="CU38" s="23">
        <f t="shared" si="32"/>
        <v>9.1789974185314203E-5</v>
      </c>
      <c r="CV38" s="22">
        <f t="shared" si="32"/>
        <v>0.1553062469946748</v>
      </c>
      <c r="CW38" s="23">
        <f t="shared" si="32"/>
        <v>-3.133832921066964E-2</v>
      </c>
      <c r="CX38" s="23">
        <f t="shared" si="32"/>
        <v>4.2494368735503487E-4</v>
      </c>
    </row>
    <row r="39" spans="1:102" x14ac:dyDescent="0.2">
      <c r="N39" s="11" t="s">
        <v>168</v>
      </c>
      <c r="O39" s="23">
        <f>MAX(O30:O35)</f>
        <v>7.9999999999998295E-2</v>
      </c>
      <c r="P39" s="21">
        <f t="shared" ref="P39:CB39" si="33">MAX(P30:P35)</f>
        <v>7.963931354893516</v>
      </c>
      <c r="Q39" s="22">
        <f t="shared" si="33"/>
        <v>0.54606074664473803</v>
      </c>
      <c r="R39" s="23">
        <f t="shared" si="33"/>
        <v>14</v>
      </c>
      <c r="S39" s="23">
        <f t="shared" si="33"/>
        <v>0</v>
      </c>
      <c r="T39" s="23">
        <f t="shared" si="33"/>
        <v>870698</v>
      </c>
      <c r="U39" s="23">
        <f t="shared" si="33"/>
        <v>0.76388888888888884</v>
      </c>
      <c r="V39" s="23">
        <f t="shared" si="33"/>
        <v>0.75555555555555554</v>
      </c>
      <c r="W39" s="23">
        <f t="shared" si="33"/>
        <v>9.0703405210854293E-5</v>
      </c>
      <c r="X39" s="23">
        <f t="shared" si="33"/>
        <v>9.7817397776411502E-5</v>
      </c>
      <c r="Y39" s="23">
        <f t="shared" si="33"/>
        <v>8.7520829589420802E-5</v>
      </c>
      <c r="Z39" s="23">
        <f t="shared" si="33"/>
        <v>8.7520829589420802E-5</v>
      </c>
      <c r="AA39" s="23">
        <f t="shared" si="33"/>
        <v>0.63590182387057392</v>
      </c>
      <c r="AB39" s="23">
        <f t="shared" si="33"/>
        <v>4.4898185579372897E-3</v>
      </c>
      <c r="AC39" s="23">
        <f t="shared" si="33"/>
        <v>8.7520829589420802E-5</v>
      </c>
      <c r="AD39" s="23">
        <f t="shared" si="33"/>
        <v>8.8924907069464995E-5</v>
      </c>
      <c r="AE39" s="23">
        <f t="shared" si="33"/>
        <v>0.13116708484743614</v>
      </c>
      <c r="AF39" s="22">
        <f t="shared" si="33"/>
        <v>0.18104872763712149</v>
      </c>
      <c r="AG39" s="23">
        <f t="shared" si="33"/>
        <v>0.16335148598446469</v>
      </c>
      <c r="AH39" s="23">
        <f t="shared" si="33"/>
        <v>9.5936293973018994E-5</v>
      </c>
      <c r="AI39" s="23">
        <f t="shared" si="33"/>
        <v>9.9773745731939696E-5</v>
      </c>
      <c r="AJ39" s="23">
        <f t="shared" si="33"/>
        <v>1.01809944624428E-4</v>
      </c>
      <c r="AK39" s="22">
        <f t="shared" si="33"/>
        <v>0.69979987026862023</v>
      </c>
      <c r="AL39" s="23">
        <f t="shared" si="33"/>
        <v>1.03930985137437E-4</v>
      </c>
      <c r="AM39" s="23">
        <f t="shared" si="33"/>
        <v>3.5848185960662173E-3</v>
      </c>
      <c r="AN39" s="22">
        <f t="shared" si="33"/>
        <v>5.0964699775047584E-2</v>
      </c>
      <c r="AO39" s="22">
        <f t="shared" si="33"/>
        <v>0.21521532234401919</v>
      </c>
      <c r="AP39" s="23">
        <f t="shared" si="33"/>
        <v>9.9773745731939696E-5</v>
      </c>
      <c r="AQ39" s="22">
        <f t="shared" si="33"/>
        <v>4.1410240977452092E-2</v>
      </c>
      <c r="AR39" s="23">
        <f t="shared" si="33"/>
        <v>1.10859717479933E-4</v>
      </c>
      <c r="AS39" s="22">
        <f t="shared" ref="AS39" si="34">MAX(AS30:AS35)</f>
        <v>1.0655983395696116</v>
      </c>
      <c r="AT39" s="23">
        <f t="shared" si="33"/>
        <v>2430237</v>
      </c>
      <c r="AU39" s="23">
        <f t="shared" si="33"/>
        <v>0</v>
      </c>
      <c r="AV39" s="22">
        <f t="shared" si="33"/>
        <v>7.2210001288015468E-2</v>
      </c>
      <c r="AW39" s="23">
        <f t="shared" si="33"/>
        <v>2.6165983612792122E-3</v>
      </c>
      <c r="AX39" s="23">
        <f t="shared" si="33"/>
        <v>1.6762614119573991</v>
      </c>
      <c r="AY39" s="23">
        <f t="shared" si="33"/>
        <v>216.02163800149123</v>
      </c>
      <c r="AZ39" s="22">
        <f t="shared" si="33"/>
        <v>40.81514819383014</v>
      </c>
      <c r="BA39" s="22">
        <f t="shared" si="33"/>
        <v>84.119024936064548</v>
      </c>
      <c r="BB39" s="22">
        <f t="shared" si="33"/>
        <v>5.3856085787468553</v>
      </c>
      <c r="BC39" s="23">
        <f t="shared" si="33"/>
        <v>355.39043671213074</v>
      </c>
      <c r="BD39" s="23">
        <f t="shared" si="33"/>
        <v>69.286202787575064</v>
      </c>
      <c r="BE39" s="22">
        <f t="shared" si="33"/>
        <v>109.50405612978817</v>
      </c>
      <c r="BF39" s="23">
        <f t="shared" si="33"/>
        <v>-4.0516500768021625E-4</v>
      </c>
      <c r="BG39" s="22">
        <f t="shared" si="33"/>
        <v>12.841839309766067</v>
      </c>
      <c r="BH39" s="23">
        <f t="shared" si="33"/>
        <v>0.28869251161489606</v>
      </c>
      <c r="BI39" s="22">
        <f t="shared" si="33"/>
        <v>0.85811360348979449</v>
      </c>
      <c r="BJ39" s="22">
        <f t="shared" si="33"/>
        <v>2.5683678619532135</v>
      </c>
      <c r="BK39" s="22">
        <f t="shared" si="33"/>
        <v>158.283135678512</v>
      </c>
      <c r="BL39" s="22">
        <f t="shared" si="33"/>
        <v>5.0770062387447246E-2</v>
      </c>
      <c r="BM39" s="22">
        <f t="shared" si="33"/>
        <v>0.32154372845383256</v>
      </c>
      <c r="BN39" s="22">
        <f t="shared" si="33"/>
        <v>2.8271956309872581</v>
      </c>
      <c r="BO39" s="22">
        <f t="shared" si="33"/>
        <v>8.3621279226383702</v>
      </c>
      <c r="BP39" s="22">
        <f t="shared" si="33"/>
        <v>3.2253921987319423</v>
      </c>
      <c r="BQ39" s="23">
        <f t="shared" si="33"/>
        <v>0.68863189430565319</v>
      </c>
      <c r="BR39" s="23">
        <f t="shared" si="33"/>
        <v>0.17918845548510792</v>
      </c>
      <c r="BS39" s="22">
        <f t="shared" si="33"/>
        <v>1.0552209045234133</v>
      </c>
      <c r="BT39" s="23">
        <f t="shared" si="33"/>
        <v>3.5041297961532214E-2</v>
      </c>
      <c r="BU39" s="23">
        <f t="shared" si="33"/>
        <v>7.8842920413447499E-3</v>
      </c>
      <c r="BV39" s="23">
        <f t="shared" si="33"/>
        <v>0.22398556935638489</v>
      </c>
      <c r="BW39" s="23">
        <f t="shared" si="33"/>
        <v>1.4534174722680975E-4</v>
      </c>
      <c r="BX39" s="23">
        <f t="shared" si="33"/>
        <v>1.015401247748945E-3</v>
      </c>
      <c r="BY39" s="23">
        <f t="shared" si="33"/>
        <v>5.1367357239064269E-3</v>
      </c>
      <c r="BZ39" s="24">
        <f t="shared" si="33"/>
        <v>1.9612391447404447E-2</v>
      </c>
      <c r="CA39" s="22">
        <f t="shared" si="33"/>
        <v>4.0018755058340773E-2</v>
      </c>
      <c r="CB39" s="23">
        <f t="shared" si="33"/>
        <v>1.9212984393681016</v>
      </c>
      <c r="CC39" s="23">
        <f t="shared" ref="CC39:CX39" si="35">MAX(CC30:CC35)</f>
        <v>1.4633723864617145</v>
      </c>
      <c r="CD39" s="23">
        <f t="shared" si="35"/>
        <v>9.9549141936171072E-3</v>
      </c>
      <c r="CE39" s="22">
        <f t="shared" si="35"/>
        <v>9.6761765961958286</v>
      </c>
      <c r="CF39" s="23">
        <f t="shared" si="35"/>
        <v>0.1025356161942562</v>
      </c>
      <c r="CG39" s="22">
        <f t="shared" si="35"/>
        <v>0.13638232445255438</v>
      </c>
      <c r="CH39" s="23">
        <f t="shared" si="35"/>
        <v>1.1149503896851159E-2</v>
      </c>
      <c r="CI39" s="23">
        <f t="shared" si="35"/>
        <v>4.8082235555170626E-2</v>
      </c>
      <c r="CJ39" s="23">
        <f t="shared" si="35"/>
        <v>5.8435346316532419E-3</v>
      </c>
      <c r="CK39" s="23">
        <f t="shared" si="35"/>
        <v>4.2308385322872705E-3</v>
      </c>
      <c r="CL39" s="23">
        <f t="shared" si="35"/>
        <v>4.2407934464808875E-3</v>
      </c>
      <c r="CM39" s="23">
        <f t="shared" si="35"/>
        <v>3.8027772219617346E-4</v>
      </c>
      <c r="CN39" s="23">
        <f t="shared" si="35"/>
        <v>2.319495007112786E-3</v>
      </c>
      <c r="CO39" s="23">
        <f t="shared" si="35"/>
        <v>-6.8191162226277182E-5</v>
      </c>
      <c r="CP39" s="23">
        <f t="shared" si="35"/>
        <v>3.4045806542170507E-3</v>
      </c>
      <c r="CQ39" s="23">
        <f t="shared" si="35"/>
        <v>-5.8236248032660079E-3</v>
      </c>
      <c r="CR39" s="23">
        <f t="shared" si="35"/>
        <v>6.5005589684319715E-2</v>
      </c>
      <c r="CS39" s="23">
        <f t="shared" si="35"/>
        <v>4.4398917303532299E-4</v>
      </c>
      <c r="CT39" s="22">
        <f t="shared" si="35"/>
        <v>-5.0972306705944548E-2</v>
      </c>
      <c r="CU39" s="23">
        <f t="shared" si="35"/>
        <v>2.1602163800149123E-3</v>
      </c>
      <c r="CV39" s="22">
        <f t="shared" si="35"/>
        <v>0.92680251142575265</v>
      </c>
      <c r="CW39" s="23">
        <f t="shared" si="35"/>
        <v>-6.8888006219830376E-3</v>
      </c>
      <c r="CX39" s="23">
        <f t="shared" si="35"/>
        <v>8.382037751025603E-3</v>
      </c>
    </row>
    <row r="41" spans="1:102" x14ac:dyDescent="0.2">
      <c r="A41" s="23" t="s">
        <v>164</v>
      </c>
    </row>
    <row r="42" spans="1:102" s="1" customFormat="1" ht="20" customHeight="1" x14ac:dyDescent="0.2">
      <c r="A42" s="2">
        <v>22</v>
      </c>
      <c r="B42" s="2">
        <v>9</v>
      </c>
      <c r="C42" s="2" t="s">
        <v>37</v>
      </c>
      <c r="D42" s="2" t="s">
        <v>36</v>
      </c>
      <c r="E42" s="2">
        <v>2</v>
      </c>
      <c r="F42" s="3" t="s">
        <v>28</v>
      </c>
      <c r="G42" s="3" t="s">
        <v>39</v>
      </c>
      <c r="H42" s="2" t="s">
        <v>11</v>
      </c>
      <c r="I42" s="2">
        <v>325</v>
      </c>
      <c r="J42" s="2">
        <v>2430228</v>
      </c>
      <c r="K42" s="2">
        <v>1</v>
      </c>
      <c r="L42" s="2">
        <v>10047.99</v>
      </c>
      <c r="M42" s="2">
        <v>10.04799</v>
      </c>
      <c r="N42" s="7" t="s">
        <v>72</v>
      </c>
      <c r="O42" s="2">
        <v>3.6500000000017963E-2</v>
      </c>
      <c r="P42" s="16">
        <v>3.6325673094835844</v>
      </c>
      <c r="Q42" s="19">
        <v>0.32125828150704766</v>
      </c>
      <c r="R42" s="2">
        <v>9</v>
      </c>
      <c r="S42" s="2" t="s">
        <v>11</v>
      </c>
      <c r="T42" s="2">
        <v>870699</v>
      </c>
      <c r="U42" s="4">
        <v>0.72916666666666663</v>
      </c>
      <c r="V42" s="4">
        <v>0.75555555555555554</v>
      </c>
      <c r="W42" s="5">
        <v>9.0703405210854293E-5</v>
      </c>
      <c r="X42" s="5">
        <v>9.7817397776411502E-5</v>
      </c>
      <c r="Y42" s="5">
        <v>8.7520829589420802E-5</v>
      </c>
      <c r="Z42" s="5">
        <v>8.7520829589420802E-5</v>
      </c>
      <c r="AA42" s="5">
        <v>9.5936293973018967E-5</v>
      </c>
      <c r="AB42" s="5">
        <v>5.2668376881813455</v>
      </c>
      <c r="AC42" s="5">
        <v>0.32486270616843194</v>
      </c>
      <c r="AD42" s="5">
        <v>8.8924907069464995E-5</v>
      </c>
      <c r="AE42" s="5">
        <v>0.17153594912614639</v>
      </c>
      <c r="AF42" s="19">
        <v>0.13840449078366598</v>
      </c>
      <c r="AG42" s="5">
        <v>1.06142282693553E-4</v>
      </c>
      <c r="AH42" s="5">
        <v>9.5936293973018994E-5</v>
      </c>
      <c r="AI42" s="5">
        <v>9.9773745731939696E-5</v>
      </c>
      <c r="AJ42" s="5">
        <v>1.01809944624428E-4</v>
      </c>
      <c r="AK42" s="19">
        <v>0.38532468353587923</v>
      </c>
      <c r="AL42" s="5">
        <v>1.03930985137437E-4</v>
      </c>
      <c r="AM42" s="5">
        <v>9.7817397776411502E-5</v>
      </c>
      <c r="AN42" s="19">
        <v>6.755776161062918E-2</v>
      </c>
      <c r="AO42" s="19">
        <v>0.27201862816644973</v>
      </c>
      <c r="AP42" s="5">
        <v>9.1260598719501651E-2</v>
      </c>
      <c r="AQ42" s="19">
        <v>7.4656364498145458E-2</v>
      </c>
      <c r="AR42" s="5">
        <v>0.10904193343715751</v>
      </c>
      <c r="AS42" s="19">
        <f>SUM(AF42+AK42+AN42+AO42+AQ42)</f>
        <v>0.93796192859476968</v>
      </c>
      <c r="AT42" s="2">
        <v>2430228</v>
      </c>
      <c r="AU42" s="7" t="s">
        <v>72</v>
      </c>
      <c r="AV42" s="2">
        <v>3.682328505502095E-2</v>
      </c>
      <c r="AW42" s="2">
        <v>-1.2340776613034049E-3</v>
      </c>
      <c r="AX42" s="2">
        <v>1.7018329038942117</v>
      </c>
      <c r="AY42" s="2">
        <v>79.91648080859953</v>
      </c>
      <c r="AZ42" s="2">
        <v>13.136955749358826</v>
      </c>
      <c r="BA42" s="2">
        <v>16.122627510576741</v>
      </c>
      <c r="BB42" s="2">
        <v>1.6122627510576741</v>
      </c>
      <c r="BC42" s="2">
        <v>197.05433624038238</v>
      </c>
      <c r="BD42" s="2">
        <v>27.965792163407805</v>
      </c>
      <c r="BE42" s="2">
        <v>24.183941265865112</v>
      </c>
      <c r="BF42" s="2">
        <v>-1.1445075084668676E-2</v>
      </c>
      <c r="BG42" s="2">
        <v>2.2492060601174964</v>
      </c>
      <c r="BH42" s="2">
        <v>0.1194268704487166</v>
      </c>
      <c r="BI42" s="2">
        <v>0.37121852231142743</v>
      </c>
      <c r="BJ42" s="2">
        <v>0.61106748712926662</v>
      </c>
      <c r="BK42" s="2">
        <v>34.036658077884233</v>
      </c>
      <c r="BL42" s="2">
        <v>1.1743642260790466E-2</v>
      </c>
      <c r="BM42" s="2">
        <v>0.10250806380181508</v>
      </c>
      <c r="BN42" s="2">
        <v>0.92456302205714758</v>
      </c>
      <c r="BO42" s="2">
        <v>2.3288239737499739</v>
      </c>
      <c r="BP42" s="2">
        <v>0.10051761596100314</v>
      </c>
      <c r="BQ42" s="2">
        <v>0.20899702328525407</v>
      </c>
      <c r="BR42" s="2">
        <v>4.5382210770512313E-2</v>
      </c>
      <c r="BS42" s="2">
        <v>0.3015528478830094</v>
      </c>
      <c r="BT42" s="2">
        <v>5.4140181270084858E-3</v>
      </c>
      <c r="BU42" s="2">
        <v>-1.3535045317521217E-2</v>
      </c>
      <c r="BV42" s="2">
        <v>0.10847940732425092</v>
      </c>
      <c r="BW42" s="2">
        <v>-6.5187166786591141E-5</v>
      </c>
      <c r="BX42" s="2">
        <v>9.3053436557958365E-4</v>
      </c>
      <c r="BY42" s="2">
        <v>1.9008776879754058E-3</v>
      </c>
      <c r="BZ42" s="2">
        <v>12.042209436912257</v>
      </c>
      <c r="CA42" s="2">
        <v>2.1198269504647198E-2</v>
      </c>
      <c r="CB42" s="2">
        <v>0.70959465524945786</v>
      </c>
      <c r="CC42" s="2">
        <v>0.41401315088888424</v>
      </c>
      <c r="CD42" s="2">
        <v>2.527868757831168E-3</v>
      </c>
      <c r="CE42" s="2">
        <v>2.5477732362392875</v>
      </c>
      <c r="CF42" s="2">
        <v>2.1397314288728393E-2</v>
      </c>
      <c r="CG42" s="2">
        <v>2.2989672561377947E-2</v>
      </c>
      <c r="CH42" s="2">
        <v>-2.6771523458920643E-4</v>
      </c>
      <c r="CI42" s="2">
        <v>6.1007226320886065E-3</v>
      </c>
      <c r="CJ42" s="2">
        <v>6.3793853298022788E-4</v>
      </c>
      <c r="CK42" s="2">
        <v>-2.2392538209134363E-4</v>
      </c>
      <c r="CL42" s="2">
        <v>-1.9307344055875851E-4</v>
      </c>
      <c r="CM42" s="2">
        <v>-5.7722987383546358E-4</v>
      </c>
      <c r="CN42" s="2">
        <v>-1.8809732095672864E-4</v>
      </c>
      <c r="CO42" s="2">
        <v>-4.1699882265010214E-4</v>
      </c>
      <c r="CP42" s="2">
        <v>-4.6476957082958882E-2</v>
      </c>
      <c r="CQ42" s="2">
        <v>-6.5684778746794136E-3</v>
      </c>
      <c r="CR42" s="2">
        <v>5.1353554292948141E-2</v>
      </c>
      <c r="CS42" s="2">
        <v>2.070065754444421E-4</v>
      </c>
      <c r="CT42" s="2">
        <v>-5.1254031900907542E-2</v>
      </c>
      <c r="CU42" s="2">
        <v>1.2141731828952855E-3</v>
      </c>
      <c r="CV42" s="2">
        <v>0.4677552425908067</v>
      </c>
      <c r="CW42" s="2">
        <v>-1.6122627510576741E-2</v>
      </c>
      <c r="CX42" s="2">
        <v>1.3734090101602408E-3</v>
      </c>
    </row>
    <row r="43" spans="1:102" s="1" customFormat="1" ht="20" customHeight="1" x14ac:dyDescent="0.2">
      <c r="A43" s="2">
        <v>24</v>
      </c>
      <c r="B43" s="2">
        <v>10</v>
      </c>
      <c r="C43" s="2" t="s">
        <v>48</v>
      </c>
      <c r="D43" s="2" t="s">
        <v>34</v>
      </c>
      <c r="E43" s="2">
        <v>2</v>
      </c>
      <c r="F43" s="3" t="s">
        <v>28</v>
      </c>
      <c r="G43" s="3" t="s">
        <v>39</v>
      </c>
      <c r="H43" s="2" t="s">
        <v>11</v>
      </c>
      <c r="I43" s="2">
        <v>380</v>
      </c>
      <c r="J43" s="2">
        <v>2430230</v>
      </c>
      <c r="K43" s="2">
        <v>1</v>
      </c>
      <c r="L43" s="2">
        <v>10080</v>
      </c>
      <c r="M43" s="2">
        <v>10.08</v>
      </c>
      <c r="N43" s="7" t="s">
        <v>74</v>
      </c>
      <c r="O43" s="2">
        <v>8.2000000000007844E-2</v>
      </c>
      <c r="P43" s="16">
        <v>8.1349206349214125</v>
      </c>
      <c r="Q43" s="19">
        <v>3.2936507936507937E-2</v>
      </c>
      <c r="R43" s="2">
        <v>10</v>
      </c>
      <c r="S43" s="2" t="s">
        <v>11</v>
      </c>
      <c r="T43" s="2">
        <v>870696</v>
      </c>
      <c r="U43" s="4">
        <v>0.70833333333333337</v>
      </c>
      <c r="V43" s="4">
        <v>0.73611111111111116</v>
      </c>
      <c r="W43" s="5">
        <v>9.0703405210854293E-5</v>
      </c>
      <c r="X43" s="5">
        <v>9.7817397776411502E-5</v>
      </c>
      <c r="Y43" s="5">
        <v>8.7520829589420802E-5</v>
      </c>
      <c r="Z43" s="5">
        <v>8.7520829589420802E-5</v>
      </c>
      <c r="AA43" s="5">
        <v>6.4398456215065208E-2</v>
      </c>
      <c r="AB43" s="5">
        <v>4.4898185579372897E-3</v>
      </c>
      <c r="AC43" s="5">
        <v>8.7520829589420802E-5</v>
      </c>
      <c r="AD43" s="5">
        <v>8.8924907069464995E-5</v>
      </c>
      <c r="AE43" s="5">
        <v>0.17141508073817763</v>
      </c>
      <c r="AF43" s="19">
        <v>0.12670905851366004</v>
      </c>
      <c r="AG43" s="5">
        <v>7.7526595744680845E-3</v>
      </c>
      <c r="AH43" s="5">
        <v>9.5936293973018994E-5</v>
      </c>
      <c r="AI43" s="5">
        <v>9.9773745731939696E-5</v>
      </c>
      <c r="AJ43" s="5">
        <v>1.01809944624428E-4</v>
      </c>
      <c r="AK43" s="19">
        <v>0.24984595421879158</v>
      </c>
      <c r="AL43" s="5">
        <v>1.03930985137437E-4</v>
      </c>
      <c r="AM43" s="5">
        <v>9.7817397776411502E-5</v>
      </c>
      <c r="AN43" s="19">
        <v>1.7574845795095526E-2</v>
      </c>
      <c r="AO43" s="19">
        <v>9.1212953211975312E-2</v>
      </c>
      <c r="AP43" s="5">
        <v>9.9773745731939696E-5</v>
      </c>
      <c r="AQ43" s="19">
        <v>1.084497236216736E-4</v>
      </c>
      <c r="AR43" s="5">
        <v>1.10859717479933E-4</v>
      </c>
      <c r="AS43" s="19">
        <f t="shared" ref="AS43:AS47" si="36">SUM(AF43+AK43+AN43+AO43+AQ43)</f>
        <v>0.48545126146314416</v>
      </c>
      <c r="AT43" s="2">
        <v>2430230</v>
      </c>
      <c r="AU43" s="7" t="s">
        <v>74</v>
      </c>
      <c r="AV43" s="2">
        <v>5.6944444444444436E-2</v>
      </c>
      <c r="AW43" s="2">
        <v>-1.3492063492063491E-3</v>
      </c>
      <c r="AX43" s="2">
        <v>1.8749999999999998</v>
      </c>
      <c r="AY43" s="2">
        <v>189.48412698412699</v>
      </c>
      <c r="AZ43" s="2">
        <v>10.714285714285714</v>
      </c>
      <c r="BA43" s="2">
        <v>7.1527777777777768</v>
      </c>
      <c r="BB43" s="2">
        <v>1.2797619047619049</v>
      </c>
      <c r="BC43" s="2">
        <v>143.84920634920636</v>
      </c>
      <c r="BD43" s="2">
        <v>23.115079365079364</v>
      </c>
      <c r="BE43" s="2">
        <v>32.738095238095241</v>
      </c>
      <c r="BF43" s="2">
        <v>-1.488095238095238E-2</v>
      </c>
      <c r="BG43" s="2">
        <v>1.3492063492063491</v>
      </c>
      <c r="BH43" s="2">
        <v>0.11011904761904763</v>
      </c>
      <c r="BI43" s="2">
        <v>0.1875</v>
      </c>
      <c r="BJ43" s="2">
        <v>0.35515873015873017</v>
      </c>
      <c r="BK43" s="2">
        <v>15.674603174603174</v>
      </c>
      <c r="BL43" s="2">
        <v>6.4186507936507932E-3</v>
      </c>
      <c r="BM43" s="2">
        <v>5.8432539682539676E-2</v>
      </c>
      <c r="BN43" s="2">
        <v>0.40476190476190477</v>
      </c>
      <c r="BO43" s="2">
        <v>1.2996031746031746</v>
      </c>
      <c r="BP43" s="2">
        <v>5.4563492063492071E-2</v>
      </c>
      <c r="BQ43" s="2">
        <v>0.40972222222222221</v>
      </c>
      <c r="BR43" s="2">
        <v>2.9960317460317458E-2</v>
      </c>
      <c r="BS43" s="2">
        <v>0.34623015873015872</v>
      </c>
      <c r="BT43" s="2">
        <v>5.8234126984126988E-4</v>
      </c>
      <c r="BU43" s="2">
        <v>-1.6071428571428573E-2</v>
      </c>
      <c r="BV43" s="2">
        <v>5.1388888888888887E-2</v>
      </c>
      <c r="BW43" s="2">
        <v>1.0615079365079365E-4</v>
      </c>
      <c r="BX43" s="2">
        <v>-5.3373015873015874E-4</v>
      </c>
      <c r="BY43" s="2">
        <v>-9.8908730158730161E-4</v>
      </c>
      <c r="BZ43" s="2">
        <v>2.1329365079365077E-3</v>
      </c>
      <c r="CA43" s="2">
        <v>9.1964285714285724E-3</v>
      </c>
      <c r="CB43" s="2">
        <v>0.33234126984126983</v>
      </c>
      <c r="CC43" s="2">
        <v>0.19642857142857142</v>
      </c>
      <c r="CD43" s="2">
        <v>1.2301587301587302E-3</v>
      </c>
      <c r="CE43" s="2">
        <v>1.1706349206349207</v>
      </c>
      <c r="CF43" s="2">
        <v>1.0416666666666666E-2</v>
      </c>
      <c r="CG43" s="2">
        <v>7.4603174603174605E-3</v>
      </c>
      <c r="CH43" s="2">
        <v>-3.6805555555555558E-3</v>
      </c>
      <c r="CI43" s="2">
        <v>-5.4960317460317455E-4</v>
      </c>
      <c r="CJ43" s="2">
        <v>-3.8095238095238091E-3</v>
      </c>
      <c r="CK43" s="2">
        <v>-3.0952380952380949E-3</v>
      </c>
      <c r="CL43" s="2">
        <v>-2.1329365079365077E-3</v>
      </c>
      <c r="CM43" s="2">
        <v>-1.746031746031746E-3</v>
      </c>
      <c r="CN43" s="2">
        <v>-1.6666666666666666E-3</v>
      </c>
      <c r="CO43" s="2">
        <v>-1.3690476190476189E-3</v>
      </c>
      <c r="CP43" s="2">
        <v>-5.8432539682539676E-2</v>
      </c>
      <c r="CQ43" s="2">
        <v>-7.1130952380952378E-3</v>
      </c>
      <c r="CR43" s="2">
        <v>1.8154761904761903E-2</v>
      </c>
      <c r="CS43" s="2">
        <v>-3.9087301587301587E-4</v>
      </c>
      <c r="CT43" s="2">
        <v>-5.168650793650794E-2</v>
      </c>
      <c r="CU43" s="2">
        <v>1.5873015873015873E-4</v>
      </c>
      <c r="CV43" s="2">
        <v>0.2390873015873016</v>
      </c>
      <c r="CW43" s="2">
        <v>-2.6785714285714288E-2</v>
      </c>
      <c r="CX43" s="2">
        <v>8.7797619047619052E-4</v>
      </c>
    </row>
    <row r="44" spans="1:102" s="1" customFormat="1" ht="20" customHeight="1" x14ac:dyDescent="0.2">
      <c r="A44" s="2">
        <v>26</v>
      </c>
      <c r="B44" s="2">
        <v>11</v>
      </c>
      <c r="C44" s="2" t="s">
        <v>32</v>
      </c>
      <c r="D44" s="2" t="s">
        <v>33</v>
      </c>
      <c r="E44" s="2">
        <v>2</v>
      </c>
      <c r="F44" s="3" t="s">
        <v>28</v>
      </c>
      <c r="G44" s="3" t="s">
        <v>39</v>
      </c>
      <c r="H44" s="2" t="s">
        <v>11</v>
      </c>
      <c r="I44" s="2">
        <v>334</v>
      </c>
      <c r="J44" s="2">
        <v>2430232</v>
      </c>
      <c r="K44" s="2">
        <v>1</v>
      </c>
      <c r="L44" s="2">
        <v>10049.709999999999</v>
      </c>
      <c r="M44" s="2">
        <v>10.049709999999999</v>
      </c>
      <c r="N44" s="7" t="s">
        <v>76</v>
      </c>
      <c r="O44" s="2">
        <v>5.2000000000006708E-2</v>
      </c>
      <c r="P44" s="16">
        <v>5.1742786607779436</v>
      </c>
      <c r="Q44" s="19">
        <v>0.47046133669528772</v>
      </c>
      <c r="R44" s="2">
        <v>11</v>
      </c>
      <c r="S44" s="2" t="s">
        <v>11</v>
      </c>
      <c r="T44" s="2">
        <v>870666</v>
      </c>
      <c r="U44" s="4">
        <v>0.76388888888888884</v>
      </c>
      <c r="V44" s="4">
        <v>0.71527777777777779</v>
      </c>
      <c r="W44" s="5">
        <v>9.0703405210854293E-5</v>
      </c>
      <c r="X44" s="5">
        <v>9.7817397776411502E-5</v>
      </c>
      <c r="Y44" s="5">
        <v>8.7520829589420802E-5</v>
      </c>
      <c r="Z44" s="5">
        <v>8.7520829589420802E-5</v>
      </c>
      <c r="AA44" s="5">
        <v>0.12867450453476656</v>
      </c>
      <c r="AB44" s="5">
        <v>4.4898185579372897E-3</v>
      </c>
      <c r="AC44" s="5">
        <v>8.7520829589420802E-5</v>
      </c>
      <c r="AD44" s="5">
        <v>8.8924907069464995E-5</v>
      </c>
      <c r="AE44" s="5">
        <v>9.7919213973799116E-2</v>
      </c>
      <c r="AF44" s="19">
        <v>0.23067379260900731</v>
      </c>
      <c r="AG44" s="5">
        <v>1.06142282693553E-4</v>
      </c>
      <c r="AH44" s="5">
        <v>9.5936293973018994E-5</v>
      </c>
      <c r="AI44" s="5">
        <v>9.9773745731939696E-5</v>
      </c>
      <c r="AJ44" s="5">
        <v>1.01809944624428E-4</v>
      </c>
      <c r="AK44" s="19">
        <v>0.45907541148807524</v>
      </c>
      <c r="AL44" s="5">
        <v>1.1330400291120812</v>
      </c>
      <c r="AM44" s="5">
        <v>9.7817397776411502E-5</v>
      </c>
      <c r="AN44" s="19">
        <v>5.6777292576419204E-2</v>
      </c>
      <c r="AO44" s="19">
        <v>0.21600892348585532</v>
      </c>
      <c r="AP44" s="5">
        <v>0.14842410480349344</v>
      </c>
      <c r="AQ44" s="19">
        <v>3.819612682741598E-2</v>
      </c>
      <c r="AR44" s="5">
        <v>1.10859717479933E-4</v>
      </c>
      <c r="AS44" s="19">
        <f t="shared" si="36"/>
        <v>1.000731546986773</v>
      </c>
      <c r="AT44" s="2">
        <v>2430232</v>
      </c>
      <c r="AU44" s="7" t="s">
        <v>76</v>
      </c>
      <c r="AV44" s="2">
        <v>-1.8109975312720468E-2</v>
      </c>
      <c r="AW44" s="2">
        <v>-9.6221682018685117E-4</v>
      </c>
      <c r="AX44" s="2">
        <v>1.2637180575359885</v>
      </c>
      <c r="AY44" s="2">
        <v>37.215004214051952</v>
      </c>
      <c r="AZ44" s="2">
        <v>6.9753256561632124</v>
      </c>
      <c r="BA44" s="2">
        <v>12.040148422193278</v>
      </c>
      <c r="BB44" s="2">
        <v>1.1841137704471076</v>
      </c>
      <c r="BC44" s="2">
        <v>87.16669436232489</v>
      </c>
      <c r="BD44" s="2">
        <v>13.035202010804293</v>
      </c>
      <c r="BE44" s="2">
        <v>20.000577131081396</v>
      </c>
      <c r="BF44" s="2">
        <v>-1.2139653781054379E-2</v>
      </c>
      <c r="BG44" s="2">
        <v>1.4925803829165221</v>
      </c>
      <c r="BH44" s="2">
        <v>0.1014954660383235</v>
      </c>
      <c r="BI44" s="2">
        <v>0.19901071772220294</v>
      </c>
      <c r="BJ44" s="2">
        <v>0.37414014931774153</v>
      </c>
      <c r="BK44" s="2">
        <v>20.100082489942498</v>
      </c>
      <c r="BL44" s="2">
        <v>6.985276192049323E-3</v>
      </c>
      <c r="BM44" s="2">
        <v>7.3633965557215089E-2</v>
      </c>
      <c r="BN44" s="2">
        <v>0.46966529382439892</v>
      </c>
      <c r="BO44" s="2">
        <v>1.5622341341192931</v>
      </c>
      <c r="BP44" s="2">
        <v>6.6370074360354692E-2</v>
      </c>
      <c r="BQ44" s="2">
        <v>6.8957213690743313E-2</v>
      </c>
      <c r="BR44" s="2">
        <v>2.2488211102608933E-2</v>
      </c>
      <c r="BS44" s="2">
        <v>0.17612448518414961</v>
      </c>
      <c r="BT44" s="2">
        <v>1.5124814546887424E-3</v>
      </c>
      <c r="BU44" s="2">
        <v>-1.3731739522832005E-2</v>
      </c>
      <c r="BV44" s="2">
        <v>6.1494311776160708E-2</v>
      </c>
      <c r="BW44" s="2">
        <v>1.0547568039276756E-4</v>
      </c>
      <c r="BX44" s="2">
        <v>-9.6719208812990622E-4</v>
      </c>
      <c r="BY44" s="2">
        <v>-5.1046249095745052E-4</v>
      </c>
      <c r="BZ44" s="2">
        <v>-9.005234976929683E-5</v>
      </c>
      <c r="CA44" s="2">
        <v>8.875878010410251E-3</v>
      </c>
      <c r="CB44" s="2">
        <v>0.35722423831135425</v>
      </c>
      <c r="CC44" s="2">
        <v>0.203985985665258</v>
      </c>
      <c r="CD44" s="2">
        <v>1.0945589474721162E-3</v>
      </c>
      <c r="CE44" s="2">
        <v>1.3134707369665393</v>
      </c>
      <c r="CF44" s="2">
        <v>9.0649381922463437E-3</v>
      </c>
      <c r="CG44" s="2">
        <v>1.2637180575359888E-2</v>
      </c>
      <c r="CH44" s="2">
        <v>-3.6319455984302035E-3</v>
      </c>
      <c r="CI44" s="2">
        <v>-5.8608656369188769E-5</v>
      </c>
      <c r="CJ44" s="2">
        <v>-4.1493734645079317E-3</v>
      </c>
      <c r="CK44" s="2">
        <v>-3.3632811295052295E-3</v>
      </c>
      <c r="CL44" s="2">
        <v>-2.3483264691219947E-3</v>
      </c>
      <c r="CM44" s="2">
        <v>-2.0199587848803596E-3</v>
      </c>
      <c r="CN44" s="2">
        <v>-1.9403544977914786E-3</v>
      </c>
      <c r="CO44" s="2">
        <v>-1.5522835982331828E-3</v>
      </c>
      <c r="CP44" s="2">
        <v>-5.2439324119800478E-2</v>
      </c>
      <c r="CQ44" s="2">
        <v>-6.447947254199375E-3</v>
      </c>
      <c r="CR44" s="2">
        <v>2.6866446892497398E-2</v>
      </c>
      <c r="CS44" s="2">
        <v>-3.4130338089357801E-4</v>
      </c>
      <c r="CT44" s="2">
        <v>-5.0250206224856243E-2</v>
      </c>
      <c r="CU44" s="2">
        <v>3.6120445266579832E-5</v>
      </c>
      <c r="CV44" s="2">
        <v>0.2159266287285902</v>
      </c>
      <c r="CW44" s="2">
        <v>-2.6667436174775197E-2</v>
      </c>
      <c r="CX44" s="2">
        <v>8.7465210438908187E-4</v>
      </c>
    </row>
    <row r="45" spans="1:102" s="1" customFormat="1" ht="20" customHeight="1" x14ac:dyDescent="0.2">
      <c r="A45" s="2">
        <v>28</v>
      </c>
      <c r="B45" s="2">
        <v>12</v>
      </c>
      <c r="C45" s="2" t="s">
        <v>51</v>
      </c>
      <c r="D45" s="2" t="s">
        <v>29</v>
      </c>
      <c r="E45" s="2">
        <v>2</v>
      </c>
      <c r="F45" s="3" t="s">
        <v>38</v>
      </c>
      <c r="G45" s="3" t="s">
        <v>39</v>
      </c>
      <c r="H45" s="2" t="s">
        <v>11</v>
      </c>
      <c r="I45" s="2">
        <v>333</v>
      </c>
      <c r="J45" s="2">
        <v>2430233</v>
      </c>
      <c r="K45" s="2">
        <v>1</v>
      </c>
      <c r="L45" s="2">
        <v>9848.32</v>
      </c>
      <c r="M45" s="2">
        <v>9.8483199999999993</v>
      </c>
      <c r="N45" s="7" t="s">
        <v>77</v>
      </c>
      <c r="O45" s="2">
        <v>4.5500000000004093E-2</v>
      </c>
      <c r="P45" s="16">
        <v>4.6200773329871589</v>
      </c>
      <c r="Q45" s="19">
        <v>0.1049925266441383</v>
      </c>
      <c r="R45" s="2">
        <v>12</v>
      </c>
      <c r="S45" s="2" t="s">
        <v>11</v>
      </c>
      <c r="T45" s="2">
        <v>870609</v>
      </c>
      <c r="U45" s="4">
        <v>0.3611111111111111</v>
      </c>
      <c r="V45" s="4">
        <v>0.3611111111111111</v>
      </c>
      <c r="W45" s="5">
        <v>9.0703405210854293E-5</v>
      </c>
      <c r="X45" s="5">
        <v>9.7817397776411502E-5</v>
      </c>
      <c r="Y45" s="5">
        <v>8.7520829589420802E-5</v>
      </c>
      <c r="Z45" s="5">
        <v>8.7520829589420802E-5</v>
      </c>
      <c r="AA45" s="5">
        <v>2.1897672466422464</v>
      </c>
      <c r="AB45" s="5">
        <v>4.4898185579372897E-3</v>
      </c>
      <c r="AC45" s="5">
        <v>8.7520829589420802E-5</v>
      </c>
      <c r="AD45" s="5">
        <v>8.8924907069464995E-5</v>
      </c>
      <c r="AE45" s="5">
        <v>5.2167245370370367E-2</v>
      </c>
      <c r="AF45" s="19">
        <v>0.15427786661928447</v>
      </c>
      <c r="AG45" s="5">
        <v>0.14428909152313407</v>
      </c>
      <c r="AH45" s="5">
        <v>9.5936293973018994E-5</v>
      </c>
      <c r="AI45" s="5">
        <v>9.9773745731939696E-5</v>
      </c>
      <c r="AJ45" s="5">
        <v>1.01809944624428E-4</v>
      </c>
      <c r="AK45" s="19">
        <v>0.64415769993894989</v>
      </c>
      <c r="AL45" s="5">
        <v>1.03930985137437E-4</v>
      </c>
      <c r="AM45" s="5">
        <v>9.7817397776411502E-5</v>
      </c>
      <c r="AN45" s="19">
        <v>3.1433316080055206E-3</v>
      </c>
      <c r="AO45" s="19">
        <v>3.8118530020703929E-2</v>
      </c>
      <c r="AP45" s="5">
        <v>9.9773745731939696E-5</v>
      </c>
      <c r="AQ45" s="19">
        <v>1.084497236216736E-4</v>
      </c>
      <c r="AR45" s="5">
        <v>1.10859717479933E-4</v>
      </c>
      <c r="AS45" s="19">
        <f t="shared" si="36"/>
        <v>0.83980587791056549</v>
      </c>
      <c r="AT45" s="2">
        <v>2430233</v>
      </c>
      <c r="AU45" s="7" t="s">
        <v>77</v>
      </c>
      <c r="AV45" s="2">
        <v>-8.4278333766571369E-3</v>
      </c>
      <c r="AW45" s="2">
        <v>-1.5332564335846116E-3</v>
      </c>
      <c r="AX45" s="2">
        <v>1.1474038211593451</v>
      </c>
      <c r="AY45" s="2">
        <v>23.252696906680534</v>
      </c>
      <c r="AZ45" s="2">
        <v>3.4320574473615806</v>
      </c>
      <c r="BA45" s="2">
        <v>2.5689660774629584</v>
      </c>
      <c r="BB45" s="2">
        <v>0.36249837535742135</v>
      </c>
      <c r="BC45" s="2">
        <v>43.763809461918385</v>
      </c>
      <c r="BD45" s="2">
        <v>5.4425526384195484</v>
      </c>
      <c r="BE45" s="2">
        <v>3.8382180920197557</v>
      </c>
      <c r="BF45" s="2">
        <v>-1.6347965947491553E-2</v>
      </c>
      <c r="BG45" s="2">
        <v>0.36452917858071227</v>
      </c>
      <c r="BH45" s="2">
        <v>6.9250389914218877E-2</v>
      </c>
      <c r="BI45" s="2">
        <v>0.13911002079542503</v>
      </c>
      <c r="BJ45" s="2">
        <v>0.12590979984403433</v>
      </c>
      <c r="BK45" s="2">
        <v>5.6964030413309077</v>
      </c>
      <c r="BL45" s="2">
        <v>2.6197361580452302E-3</v>
      </c>
      <c r="BM45" s="2">
        <v>2.4877339485313232E-2</v>
      </c>
      <c r="BN45" s="2">
        <v>0.13809461918377958</v>
      </c>
      <c r="BO45" s="2">
        <v>0.42443787366779306</v>
      </c>
      <c r="BP45" s="2">
        <v>4.7622335586171044E-2</v>
      </c>
      <c r="BQ45" s="2">
        <v>0.45693072524044714</v>
      </c>
      <c r="BR45" s="2">
        <v>8.9761502469456727E-3</v>
      </c>
      <c r="BS45" s="2">
        <v>5.0160839615284641E-2</v>
      </c>
      <c r="BT45" s="2">
        <v>-2.396347803483234E-3</v>
      </c>
      <c r="BU45" s="2">
        <v>-1.837876917078243E-2</v>
      </c>
      <c r="BV45" s="2">
        <v>2.1729594489212373E-2</v>
      </c>
      <c r="BW45" s="2">
        <v>8.1942910059786857E-5</v>
      </c>
      <c r="BX45" s="2">
        <v>-1.1677118533922537E-3</v>
      </c>
      <c r="BY45" s="2">
        <v>-1.1474038211593449E-3</v>
      </c>
      <c r="BZ45" s="2">
        <v>-6.8844229269560703E-3</v>
      </c>
      <c r="CA45" s="2">
        <v>4.4068429945412014E-3</v>
      </c>
      <c r="CB45" s="2">
        <v>0.25791200935794129</v>
      </c>
      <c r="CC45" s="2">
        <v>0.18480309331946973</v>
      </c>
      <c r="CD45" s="2">
        <v>2.3049616584351444E-4</v>
      </c>
      <c r="CE45" s="2">
        <v>0.32188231089160385</v>
      </c>
      <c r="CF45" s="2">
        <v>5.3613205094879134E-4</v>
      </c>
      <c r="CG45" s="2">
        <v>-2.6908142708604106E-3</v>
      </c>
      <c r="CH45" s="2">
        <v>-5.3105504289056409E-3</v>
      </c>
      <c r="CI45" s="2">
        <v>-4.4880751234728363E-3</v>
      </c>
      <c r="CJ45" s="2">
        <v>-5.3816285417208213E-3</v>
      </c>
      <c r="CK45" s="2">
        <v>-4.7520795425006505E-3</v>
      </c>
      <c r="CL45" s="2">
        <v>-3.2899012217312193E-3</v>
      </c>
      <c r="CM45" s="2">
        <v>-2.4572719001819602E-3</v>
      </c>
      <c r="CN45" s="2">
        <v>-2.6095821419287761E-3</v>
      </c>
      <c r="CO45" s="2">
        <v>-1.7871068364959711E-3</v>
      </c>
      <c r="CP45" s="2">
        <v>-6.6305725240447103E-2</v>
      </c>
      <c r="CQ45" s="2">
        <v>-7.2702755393813361E-3</v>
      </c>
      <c r="CR45" s="2">
        <v>4.3763809461918384E-3</v>
      </c>
      <c r="CS45" s="2">
        <v>-3.1375909799844035E-4</v>
      </c>
      <c r="CT45" s="2">
        <v>-5.483168702885366E-2</v>
      </c>
      <c r="CU45" s="2">
        <v>-2.9548186898882247E-4</v>
      </c>
      <c r="CV45" s="2">
        <v>9.4736970366519374E-2</v>
      </c>
      <c r="CW45" s="2">
        <v>-3.1375909799844039E-2</v>
      </c>
      <c r="CX45" s="2">
        <v>-2.2440375617364183E-5</v>
      </c>
    </row>
    <row r="46" spans="1:102" s="1" customFormat="1" ht="20" customHeight="1" x14ac:dyDescent="0.2">
      <c r="A46" s="2">
        <v>30</v>
      </c>
      <c r="B46" s="2">
        <v>13</v>
      </c>
      <c r="C46" s="2" t="s">
        <v>50</v>
      </c>
      <c r="D46" s="2" t="s">
        <v>30</v>
      </c>
      <c r="E46" s="2">
        <v>2</v>
      </c>
      <c r="F46" s="3" t="s">
        <v>38</v>
      </c>
      <c r="G46" s="3" t="s">
        <v>39</v>
      </c>
      <c r="H46" s="2" t="s">
        <v>11</v>
      </c>
      <c r="I46" s="2">
        <v>346</v>
      </c>
      <c r="J46" s="2">
        <v>2430236</v>
      </c>
      <c r="K46" s="2">
        <v>1</v>
      </c>
      <c r="L46" s="2">
        <v>9893.82</v>
      </c>
      <c r="M46" s="2">
        <v>9.8938199999999998</v>
      </c>
      <c r="N46" s="7" t="s">
        <v>79</v>
      </c>
      <c r="O46" s="2">
        <v>4.6500000000008868E-2</v>
      </c>
      <c r="P46" s="16">
        <v>4.6999035761726882</v>
      </c>
      <c r="Q46" s="19">
        <v>0.32626427406199021</v>
      </c>
      <c r="R46" s="2">
        <v>13</v>
      </c>
      <c r="S46" s="2" t="s">
        <v>11</v>
      </c>
      <c r="T46" s="2">
        <v>870607</v>
      </c>
      <c r="U46" s="4">
        <v>0.41666666666666669</v>
      </c>
      <c r="V46" s="4">
        <v>0.40347222222222223</v>
      </c>
      <c r="W46" s="5">
        <v>9.0703405210854293E-5</v>
      </c>
      <c r="X46" s="5">
        <v>9.7817397776411502E-5</v>
      </c>
      <c r="Y46" s="5">
        <v>8.7520829589420802E-5</v>
      </c>
      <c r="Z46" s="5">
        <v>8.7520829589420802E-5</v>
      </c>
      <c r="AA46" s="5">
        <v>1.0146508222917128</v>
      </c>
      <c r="AB46" s="5">
        <v>4.4898185579372897E-3</v>
      </c>
      <c r="AC46" s="5">
        <v>8.7520829589420802E-5</v>
      </c>
      <c r="AD46" s="5">
        <v>8.8924907069464995E-5</v>
      </c>
      <c r="AE46" s="5">
        <v>6.5622618692641549E-2</v>
      </c>
      <c r="AF46" s="19">
        <v>0.14361632845611916</v>
      </c>
      <c r="AG46" s="5">
        <v>0.22726622919340952</v>
      </c>
      <c r="AH46" s="5">
        <v>9.5936293973018994E-5</v>
      </c>
      <c r="AI46" s="5">
        <v>9.9773745731939696E-5</v>
      </c>
      <c r="AJ46" s="5">
        <v>1.01809944624428E-4</v>
      </c>
      <c r="AK46" s="19">
        <v>0.89984058779904119</v>
      </c>
      <c r="AL46" s="5">
        <v>1.03930985137437E-4</v>
      </c>
      <c r="AM46" s="5">
        <v>9.7817397776411502E-5</v>
      </c>
      <c r="AN46" s="19">
        <v>4.0450858459051948E-2</v>
      </c>
      <c r="AO46" s="19">
        <v>0.23340233272688771</v>
      </c>
      <c r="AP46" s="5">
        <v>9.9773745731939696E-5</v>
      </c>
      <c r="AQ46" s="19">
        <v>6.0009593652631976E-2</v>
      </c>
      <c r="AR46" s="5">
        <v>1.10859717479933E-4</v>
      </c>
      <c r="AS46" s="19">
        <f t="shared" si="36"/>
        <v>1.3773197010937319</v>
      </c>
      <c r="AT46" s="2">
        <v>2430236</v>
      </c>
      <c r="AU46" s="7" t="s">
        <v>79</v>
      </c>
      <c r="AV46" s="2">
        <v>-2.8199421457030756E-2</v>
      </c>
      <c r="AW46" s="2">
        <v>7.8938165440648812E-4</v>
      </c>
      <c r="AX46" s="2">
        <v>1.7889955548008756</v>
      </c>
      <c r="AY46" s="2">
        <v>61.856795454131976</v>
      </c>
      <c r="AZ46" s="2">
        <v>8.6316508689262594</v>
      </c>
      <c r="BA46" s="2">
        <v>7.3884505681324297</v>
      </c>
      <c r="BB46" s="2">
        <v>0.79948897392513718</v>
      </c>
      <c r="BC46" s="2">
        <v>115.22344251259878</v>
      </c>
      <c r="BD46" s="2">
        <v>13.442734959803191</v>
      </c>
      <c r="BE46" s="2">
        <v>19.20390708543313</v>
      </c>
      <c r="BF46" s="2">
        <v>-1.5565272058719484E-2</v>
      </c>
      <c r="BG46" s="2">
        <v>1.1219124665700406</v>
      </c>
      <c r="BH46" s="2">
        <v>0.10511612299394976</v>
      </c>
      <c r="BI46" s="2">
        <v>0.17182443181703325</v>
      </c>
      <c r="BJ46" s="2">
        <v>0.30524104946320024</v>
      </c>
      <c r="BK46" s="2">
        <v>14.049174130922131</v>
      </c>
      <c r="BL46" s="2">
        <v>4.5887230614666532E-3</v>
      </c>
      <c r="BM46" s="2">
        <v>4.2046449197579903E-2</v>
      </c>
      <c r="BN46" s="2">
        <v>0.52962354277720847</v>
      </c>
      <c r="BO46" s="2">
        <v>1.2836295788684249</v>
      </c>
      <c r="BP46" s="2">
        <v>8.5305776737397684E-2</v>
      </c>
      <c r="BQ46" s="2">
        <v>0.482119141039558</v>
      </c>
      <c r="BR46" s="2">
        <v>2.0416785427671013E-2</v>
      </c>
      <c r="BS46" s="2">
        <v>0.15969564839465444</v>
      </c>
      <c r="BT46" s="2">
        <v>-1.6474930815397896E-4</v>
      </c>
      <c r="BU46" s="2">
        <v>-1.5059906082787032E-2</v>
      </c>
      <c r="BV46" s="2">
        <v>5.6095623328502042E-2</v>
      </c>
      <c r="BW46" s="2">
        <v>1.0612685494581466E-4</v>
      </c>
      <c r="BX46" s="2">
        <v>-1.3038442179057229E-3</v>
      </c>
      <c r="BY46" s="2">
        <v>-6.8628699531626813E-4</v>
      </c>
      <c r="BZ46" s="2">
        <v>-6.9336211897932237E-3</v>
      </c>
      <c r="CA46" s="2">
        <v>1.1825563836819349E-2</v>
      </c>
      <c r="CB46" s="2">
        <v>0.54579525400704687</v>
      </c>
      <c r="CC46" s="2">
        <v>0.42551815173512353</v>
      </c>
      <c r="CD46" s="2">
        <v>8.0656409758819139E-4</v>
      </c>
      <c r="CE46" s="2">
        <v>0.95210949865673722</v>
      </c>
      <c r="CF46" s="2">
        <v>7.4895237633189208E-3</v>
      </c>
      <c r="CG46" s="2">
        <v>7.1357675801662045E-3</v>
      </c>
      <c r="CH46" s="2">
        <v>-4.9728012031753158E-3</v>
      </c>
      <c r="CI46" s="2">
        <v>-1.8799614304687168E-3</v>
      </c>
      <c r="CJ46" s="2">
        <v>-5.538811096219661E-3</v>
      </c>
      <c r="CK46" s="2">
        <v>-4.5078645053174609E-3</v>
      </c>
      <c r="CL46" s="2">
        <v>-3.1332690507811949E-3</v>
      </c>
      <c r="CM46" s="2">
        <v>-2.4560786430317108E-3</v>
      </c>
      <c r="CN46" s="2">
        <v>-2.4358640039944127E-3</v>
      </c>
      <c r="CO46" s="2">
        <v>-1.7889955548008759E-3</v>
      </c>
      <c r="CP46" s="2">
        <v>-6.1452502673386013E-2</v>
      </c>
      <c r="CQ46" s="2">
        <v>-7.2166261363153976E-3</v>
      </c>
      <c r="CR46" s="2">
        <v>1.7788882352822267E-2</v>
      </c>
      <c r="CS46" s="2">
        <v>-4.0024985293850101E-4</v>
      </c>
      <c r="CT46" s="2">
        <v>-5.5185964571823627E-2</v>
      </c>
      <c r="CU46" s="2">
        <v>5.7106355280366933E-5</v>
      </c>
      <c r="CV46" s="2">
        <v>0.23954347259198167</v>
      </c>
      <c r="CW46" s="2">
        <v>-3.2242349264490357E-2</v>
      </c>
      <c r="CX46" s="2">
        <v>4.1541083221647451E-4</v>
      </c>
    </row>
    <row r="47" spans="1:102" s="1" customFormat="1" ht="20" customHeight="1" x14ac:dyDescent="0.2">
      <c r="A47" s="2">
        <v>32</v>
      </c>
      <c r="B47" s="2">
        <v>14</v>
      </c>
      <c r="C47" s="2" t="s">
        <v>49</v>
      </c>
      <c r="D47" s="2" t="s">
        <v>31</v>
      </c>
      <c r="E47" s="2">
        <v>2</v>
      </c>
      <c r="F47" s="3" t="s">
        <v>38</v>
      </c>
      <c r="G47" s="3" t="s">
        <v>39</v>
      </c>
      <c r="H47" s="2" t="s">
        <v>11</v>
      </c>
      <c r="I47" s="2">
        <v>388</v>
      </c>
      <c r="J47" s="2">
        <v>2430238</v>
      </c>
      <c r="K47" s="2">
        <v>1</v>
      </c>
      <c r="L47" s="2">
        <v>10048.43</v>
      </c>
      <c r="M47" s="2">
        <v>10.04843</v>
      </c>
      <c r="N47" s="7" t="s">
        <v>81</v>
      </c>
      <c r="O47" s="2">
        <v>5.3499999999999659E-2</v>
      </c>
      <c r="P47" s="16">
        <v>5.3242148275899481</v>
      </c>
      <c r="Q47" s="19">
        <v>0</v>
      </c>
      <c r="R47" s="2">
        <v>14</v>
      </c>
      <c r="S47" s="2" t="s">
        <v>11</v>
      </c>
      <c r="T47" s="2">
        <v>870661</v>
      </c>
      <c r="U47" s="4">
        <v>0.5</v>
      </c>
      <c r="V47" s="4">
        <v>0.51597222222222228</v>
      </c>
      <c r="W47" s="5">
        <v>9.0703405210854293E-5</v>
      </c>
      <c r="X47" s="5">
        <v>9.7817397776411502E-5</v>
      </c>
      <c r="Y47" s="5">
        <v>8.7520829589420802E-5</v>
      </c>
      <c r="Z47" s="5">
        <v>8.7520829589420802E-5</v>
      </c>
      <c r="AA47" s="5">
        <v>0.51383975818302252</v>
      </c>
      <c r="AB47" s="5">
        <v>4.4898185579372897E-3</v>
      </c>
      <c r="AC47" s="5">
        <v>8.7520829589420802E-5</v>
      </c>
      <c r="AD47" s="5">
        <v>4.2808096216809997E-2</v>
      </c>
      <c r="AE47" s="5">
        <v>5.0651209211785279E-2</v>
      </c>
      <c r="AF47" s="19">
        <v>9.5281732483775292E-2</v>
      </c>
      <c r="AG47" s="5">
        <v>0.14270734835450183</v>
      </c>
      <c r="AH47" s="5">
        <v>9.5936293973018994E-5</v>
      </c>
      <c r="AI47" s="5">
        <v>9.9773745731939696E-5</v>
      </c>
      <c r="AJ47" s="5">
        <v>1.01809944624428E-4</v>
      </c>
      <c r="AK47" s="19">
        <v>0.70312930660352213</v>
      </c>
      <c r="AL47" s="5">
        <v>1.03930985137437E-4</v>
      </c>
      <c r="AM47" s="5">
        <v>9.7817397776411502E-5</v>
      </c>
      <c r="AN47" s="19">
        <v>1.084497236216736E-4</v>
      </c>
      <c r="AO47" s="19">
        <v>2.5692971093390249E-2</v>
      </c>
      <c r="AP47" s="5">
        <v>9.9773745731939696E-5</v>
      </c>
      <c r="AQ47" s="19">
        <v>1.084497236216736E-4</v>
      </c>
      <c r="AR47" s="5">
        <v>1.10859717479933E-4</v>
      </c>
      <c r="AS47" s="19">
        <f t="shared" si="36"/>
        <v>0.82432090962793092</v>
      </c>
      <c r="AT47" s="2">
        <v>2430238</v>
      </c>
      <c r="AU47" s="7" t="s">
        <v>81</v>
      </c>
      <c r="AV47" s="2">
        <v>-4.2593718620719853E-2</v>
      </c>
      <c r="AW47" s="2">
        <v>2.378481016437394E-3</v>
      </c>
      <c r="AX47" s="2">
        <v>1.3534452645836215</v>
      </c>
      <c r="AY47" s="2">
        <v>22.988665891089454</v>
      </c>
      <c r="AZ47" s="2">
        <v>2.9656374179847003</v>
      </c>
      <c r="BA47" s="2">
        <v>6.2895397589474182</v>
      </c>
      <c r="BB47" s="2">
        <v>0.7881828305516384</v>
      </c>
      <c r="BC47" s="2">
        <v>52.545522036775893</v>
      </c>
      <c r="BD47" s="2">
        <v>6.7871299297502201</v>
      </c>
      <c r="BE47" s="2">
        <v>8.6182617583045307</v>
      </c>
      <c r="BF47" s="2">
        <v>-1.5624331363207985E-2</v>
      </c>
      <c r="BG47" s="2">
        <v>0.92253217666839493</v>
      </c>
      <c r="BH47" s="2">
        <v>0.14032042816639018</v>
      </c>
      <c r="BI47" s="2">
        <v>0.25178062642621779</v>
      </c>
      <c r="BJ47" s="2">
        <v>0.21097823242038807</v>
      </c>
      <c r="BK47" s="2">
        <v>10.051321450216602</v>
      </c>
      <c r="BL47" s="2">
        <v>6.1303109042905217E-3</v>
      </c>
      <c r="BM47" s="2">
        <v>7.9614427328448326E-2</v>
      </c>
      <c r="BN47" s="2">
        <v>0.2020216093459376</v>
      </c>
      <c r="BO47" s="2">
        <v>0.57123351608161677</v>
      </c>
      <c r="BP47" s="2">
        <v>3.174625289721877</v>
      </c>
      <c r="BQ47" s="2">
        <v>0.27466977428314671</v>
      </c>
      <c r="BR47" s="2">
        <v>1.6818547773134709E-2</v>
      </c>
      <c r="BS47" s="2">
        <v>8.1604788011659532E-2</v>
      </c>
      <c r="BT47" s="2">
        <v>-1.2937344440872853E-3</v>
      </c>
      <c r="BU47" s="2">
        <v>-1.7117101875616388E-2</v>
      </c>
      <c r="BV47" s="2">
        <v>2.2690111788607775E-2</v>
      </c>
      <c r="BW47" s="2">
        <v>1.3833006748317897E-4</v>
      </c>
      <c r="BX47" s="2">
        <v>-1.3833006748317897E-3</v>
      </c>
      <c r="BY47" s="2">
        <v>-1.7913246148900872E-3</v>
      </c>
      <c r="BZ47" s="2">
        <v>-5.3142630241739264E-3</v>
      </c>
      <c r="CA47" s="2">
        <v>4.3290344859843776E-3</v>
      </c>
      <c r="CB47" s="2">
        <v>0.18012764183061433</v>
      </c>
      <c r="CC47" s="2">
        <v>0.13932524782478456</v>
      </c>
      <c r="CD47" s="2">
        <v>5.3739738446702625E-4</v>
      </c>
      <c r="CE47" s="2">
        <v>0.43887453064807141</v>
      </c>
      <c r="CF47" s="2">
        <v>3.5826492297801743E-3</v>
      </c>
      <c r="CG47" s="2">
        <v>1.7415655978098073E-3</v>
      </c>
      <c r="CH47" s="2">
        <v>-5.0057571182761879E-3</v>
      </c>
      <c r="CI47" s="2">
        <v>-3.1248662726415964E-3</v>
      </c>
      <c r="CJ47" s="2">
        <v>-5.3043112207578694E-3</v>
      </c>
      <c r="CK47" s="2">
        <v>-4.886335477283516E-3</v>
      </c>
      <c r="CL47" s="2">
        <v>-3.2243843068021569E-3</v>
      </c>
      <c r="CM47" s="2">
        <v>-2.5775170847585145E-3</v>
      </c>
      <c r="CN47" s="2">
        <v>-2.4680472471818979E-3</v>
      </c>
      <c r="CO47" s="2">
        <v>-1.9007944524667038E-3</v>
      </c>
      <c r="CP47" s="2">
        <v>-6.4985276306845946E-2</v>
      </c>
      <c r="CQ47" s="2">
        <v>-7.2449128868887977E-3</v>
      </c>
      <c r="CR47" s="2">
        <v>4.8365764602032353E-3</v>
      </c>
      <c r="CS47" s="2">
        <v>-2.3486256061892258E-4</v>
      </c>
      <c r="CT47" s="2">
        <v>-5.4535882719987105E-2</v>
      </c>
      <c r="CU47" s="2">
        <v>-1.7316137943937512E-4</v>
      </c>
      <c r="CV47" s="2">
        <v>0.11345055894303886</v>
      </c>
      <c r="CW47" s="2">
        <v>-3.2243843068021576E-2</v>
      </c>
      <c r="CX47" s="2">
        <v>4.2494200586559299E-4</v>
      </c>
    </row>
    <row r="48" spans="1:102" x14ac:dyDescent="0.2">
      <c r="N48" s="11" t="s">
        <v>165</v>
      </c>
      <c r="O48" s="23">
        <f>AVERAGE(O42:O47)</f>
        <v>5.2666666666674189E-2</v>
      </c>
      <c r="P48" s="21">
        <f t="shared" ref="P48:CB48" si="37">AVERAGE(P42:P47)</f>
        <v>5.2643270569887894</v>
      </c>
      <c r="Q48" s="22">
        <f t="shared" si="37"/>
        <v>0.20931882114082864</v>
      </c>
      <c r="R48" s="23">
        <f t="shared" si="37"/>
        <v>11.5</v>
      </c>
      <c r="S48" s="23" t="e">
        <f t="shared" si="37"/>
        <v>#DIV/0!</v>
      </c>
      <c r="T48" s="23">
        <f t="shared" si="37"/>
        <v>870656.33333333337</v>
      </c>
      <c r="U48" s="23">
        <f t="shared" si="37"/>
        <v>0.57986111111111105</v>
      </c>
      <c r="V48" s="23">
        <f t="shared" si="37"/>
        <v>0.58124999999999993</v>
      </c>
      <c r="W48" s="23">
        <f t="shared" si="37"/>
        <v>9.070340521085428E-5</v>
      </c>
      <c r="X48" s="23">
        <f t="shared" si="37"/>
        <v>9.7817397776411502E-5</v>
      </c>
      <c r="Y48" s="23">
        <f t="shared" si="37"/>
        <v>8.7520829589420802E-5</v>
      </c>
      <c r="Z48" s="23">
        <f t="shared" si="37"/>
        <v>8.7520829589420802E-5</v>
      </c>
      <c r="AA48" s="23">
        <f t="shared" si="37"/>
        <v>0.65190445402679775</v>
      </c>
      <c r="AB48" s="23">
        <f t="shared" si="37"/>
        <v>0.88154779682850537</v>
      </c>
      <c r="AC48" s="23">
        <f t="shared" si="37"/>
        <v>5.4216718386063158E-2</v>
      </c>
      <c r="AD48" s="23">
        <f t="shared" si="37"/>
        <v>7.2087867920262207E-3</v>
      </c>
      <c r="AE48" s="23">
        <f t="shared" si="37"/>
        <v>0.10155188618548672</v>
      </c>
      <c r="AF48" s="22">
        <f t="shared" si="37"/>
        <v>0.14816054491091871</v>
      </c>
      <c r="AG48" s="23">
        <f t="shared" si="37"/>
        <v>8.7037935535150102E-2</v>
      </c>
      <c r="AH48" s="23">
        <f t="shared" si="37"/>
        <v>9.5936293973019007E-5</v>
      </c>
      <c r="AI48" s="23">
        <f t="shared" si="37"/>
        <v>9.9773745731939696E-5</v>
      </c>
      <c r="AJ48" s="23">
        <f t="shared" si="37"/>
        <v>1.01809944624428E-4</v>
      </c>
      <c r="AK48" s="22">
        <f t="shared" si="37"/>
        <v>0.5568956072640433</v>
      </c>
      <c r="AL48" s="23">
        <f t="shared" si="37"/>
        <v>0.18892661400629471</v>
      </c>
      <c r="AM48" s="23">
        <f t="shared" si="37"/>
        <v>9.7817397776411502E-5</v>
      </c>
      <c r="AN48" s="22">
        <f t="shared" si="37"/>
        <v>3.0935423295470509E-2</v>
      </c>
      <c r="AO48" s="22">
        <f t="shared" si="37"/>
        <v>0.14607572311754372</v>
      </c>
      <c r="AP48" s="23">
        <f t="shared" si="37"/>
        <v>4.0013966417653812E-2</v>
      </c>
      <c r="AQ48" s="22">
        <f t="shared" si="37"/>
        <v>2.8864572358176407E-2</v>
      </c>
      <c r="AR48" s="23">
        <f t="shared" si="37"/>
        <v>1.8266038670759526E-2</v>
      </c>
      <c r="AS48" s="22">
        <f t="shared" si="37"/>
        <v>0.91093187094615258</v>
      </c>
      <c r="AT48" s="23">
        <f t="shared" si="37"/>
        <v>2430232.8333333335</v>
      </c>
      <c r="AU48" s="23" t="e">
        <f t="shared" si="37"/>
        <v>#DIV/0!</v>
      </c>
      <c r="AV48" s="22">
        <f t="shared" si="37"/>
        <v>-5.9386987794380361E-4</v>
      </c>
      <c r="AW48" s="23">
        <f t="shared" si="37"/>
        <v>-3.1848243223955576E-4</v>
      </c>
      <c r="AX48" s="23">
        <f t="shared" si="37"/>
        <v>1.521732600329007</v>
      </c>
      <c r="AY48" s="23">
        <f t="shared" si="37"/>
        <v>69.118961709780066</v>
      </c>
      <c r="AZ48" s="22">
        <f t="shared" si="37"/>
        <v>7.6426521423467157</v>
      </c>
      <c r="BA48" s="22">
        <f t="shared" si="37"/>
        <v>8.5937516858484333</v>
      </c>
      <c r="BB48" s="22">
        <f t="shared" si="37"/>
        <v>1.0043847676834805</v>
      </c>
      <c r="BC48" s="23">
        <f t="shared" si="37"/>
        <v>106.60050182720111</v>
      </c>
      <c r="BD48" s="23">
        <f t="shared" si="37"/>
        <v>14.964748511210736</v>
      </c>
      <c r="BE48" s="22">
        <f t="shared" si="37"/>
        <v>18.097166761799862</v>
      </c>
      <c r="BF48" s="23">
        <f t="shared" si="37"/>
        <v>-1.4333875102682409E-2</v>
      </c>
      <c r="BG48" s="22">
        <f t="shared" si="37"/>
        <v>1.2499944356765857</v>
      </c>
      <c r="BH48" s="23">
        <f t="shared" si="37"/>
        <v>0.10762138753010775</v>
      </c>
      <c r="BI48" s="22">
        <f t="shared" si="37"/>
        <v>0.22007405317871775</v>
      </c>
      <c r="BJ48" s="22">
        <f t="shared" si="37"/>
        <v>0.33041590805556015</v>
      </c>
      <c r="BK48" s="22">
        <f t="shared" si="37"/>
        <v>16.601373727483256</v>
      </c>
      <c r="BL48" s="22">
        <f t="shared" si="37"/>
        <v>6.4143898950488323E-3</v>
      </c>
      <c r="BM48" s="22">
        <f t="shared" si="37"/>
        <v>6.3518797508818545E-2</v>
      </c>
      <c r="BN48" s="22">
        <f t="shared" si="37"/>
        <v>0.44478833199172946</v>
      </c>
      <c r="BO48" s="22">
        <f t="shared" si="37"/>
        <v>1.2449937085150462</v>
      </c>
      <c r="BP48" s="22">
        <f t="shared" si="37"/>
        <v>0.58816743073838262</v>
      </c>
      <c r="BQ48" s="23">
        <f t="shared" si="37"/>
        <v>0.31689934996022856</v>
      </c>
      <c r="BR48" s="23">
        <f t="shared" si="37"/>
        <v>2.4007037130198347E-2</v>
      </c>
      <c r="BS48" s="22">
        <f t="shared" si="37"/>
        <v>0.18589479463648603</v>
      </c>
      <c r="BT48" s="23">
        <f t="shared" si="37"/>
        <v>6.0900154930233329E-4</v>
      </c>
      <c r="BU48" s="23">
        <f t="shared" si="37"/>
        <v>-1.5648998423494608E-2</v>
      </c>
      <c r="BV48" s="23">
        <f t="shared" si="37"/>
        <v>5.3646322932603796E-2</v>
      </c>
      <c r="BW48" s="23">
        <f t="shared" si="37"/>
        <v>7.8806523290958434E-5</v>
      </c>
      <c r="BX48" s="23">
        <f t="shared" si="37"/>
        <v>-7.3754077123504129E-4</v>
      </c>
      <c r="BY48" s="23">
        <f t="shared" si="37"/>
        <v>-5.3728125598917443E-4</v>
      </c>
      <c r="BZ48" s="24">
        <f t="shared" si="37"/>
        <v>2.0041866689882499</v>
      </c>
      <c r="CA48" s="22">
        <f t="shared" si="37"/>
        <v>9.9720029006384915E-3</v>
      </c>
      <c r="CB48" s="23">
        <f t="shared" si="37"/>
        <v>0.3971658447662807</v>
      </c>
      <c r="CC48" s="23">
        <f t="shared" ref="CC48:CX48" si="38">AVERAGE(CC42:CC47)</f>
        <v>0.26067903347701527</v>
      </c>
      <c r="CD48" s="23">
        <f t="shared" si="38"/>
        <v>1.0711740138934576E-3</v>
      </c>
      <c r="CE48" s="22">
        <f t="shared" si="38"/>
        <v>1.12412420567286</v>
      </c>
      <c r="CF48" s="23">
        <f t="shared" si="38"/>
        <v>8.7478706986148808E-3</v>
      </c>
      <c r="CG48" s="22">
        <f t="shared" si="38"/>
        <v>8.2122815840284837E-3</v>
      </c>
      <c r="CH48" s="23">
        <f t="shared" si="38"/>
        <v>-3.8115541898220188E-3</v>
      </c>
      <c r="CI48" s="23">
        <f t="shared" si="38"/>
        <v>-6.6673200424448439E-4</v>
      </c>
      <c r="CJ48" s="23">
        <f t="shared" si="38"/>
        <v>-3.9242849332916446E-3</v>
      </c>
      <c r="CK48" s="23">
        <f t="shared" si="38"/>
        <v>-3.4714540219893831E-3</v>
      </c>
      <c r="CL48" s="23">
        <f t="shared" si="38"/>
        <v>-2.3869818328219722E-3</v>
      </c>
      <c r="CM48" s="23">
        <f t="shared" si="38"/>
        <v>-1.9723480054532924E-3</v>
      </c>
      <c r="CN48" s="23">
        <f t="shared" si="38"/>
        <v>-1.8847686464199935E-3</v>
      </c>
      <c r="CO48" s="23">
        <f t="shared" si="38"/>
        <v>-1.4692044806157423E-3</v>
      </c>
      <c r="CP48" s="23">
        <f t="shared" si="38"/>
        <v>-5.834872085099635E-2</v>
      </c>
      <c r="CQ48" s="23">
        <f t="shared" si="38"/>
        <v>-6.9768891549265933E-3</v>
      </c>
      <c r="CR48" s="23">
        <f t="shared" si="38"/>
        <v>2.0562767141570796E-2</v>
      </c>
      <c r="CS48" s="23">
        <f t="shared" si="38"/>
        <v>-2.4567355547966928E-4</v>
      </c>
      <c r="CT48" s="22">
        <f t="shared" si="38"/>
        <v>-5.2957380063822689E-2</v>
      </c>
      <c r="CU48" s="23">
        <f t="shared" si="38"/>
        <v>1.6624781562403222E-4</v>
      </c>
      <c r="CV48" s="22">
        <f t="shared" si="38"/>
        <v>0.22841669580137303</v>
      </c>
      <c r="CW48" s="23">
        <f t="shared" si="38"/>
        <v>-2.7572980017237032E-2</v>
      </c>
      <c r="CX48" s="23">
        <f t="shared" si="38"/>
        <v>6.5732496124836946E-4</v>
      </c>
    </row>
    <row r="49" spans="1:158" x14ac:dyDescent="0.2">
      <c r="N49" s="11" t="s">
        <v>166</v>
      </c>
      <c r="O49" s="23">
        <f>STDEV(O42:O47)</f>
        <v>1.5571341196782211E-2</v>
      </c>
      <c r="P49" s="21">
        <f t="shared" ref="P49:CB49" si="39">STDEV(P42:P47)</f>
        <v>1.526320686785497</v>
      </c>
      <c r="Q49" s="22">
        <f t="shared" si="39"/>
        <v>0.18984791818433527</v>
      </c>
      <c r="R49" s="23">
        <f t="shared" si="39"/>
        <v>1.8708286933869707</v>
      </c>
      <c r="S49" s="23" t="e">
        <f t="shared" si="39"/>
        <v>#DIV/0!</v>
      </c>
      <c r="T49" s="23">
        <f t="shared" si="39"/>
        <v>40.455737129196727</v>
      </c>
      <c r="U49" s="23">
        <f t="shared" si="39"/>
        <v>0.17522857647183476</v>
      </c>
      <c r="V49" s="23">
        <f t="shared" si="39"/>
        <v>0.17700570193787143</v>
      </c>
      <c r="W49" s="23">
        <f t="shared" si="39"/>
        <v>1.4846049669160442E-20</v>
      </c>
      <c r="X49" s="23">
        <f t="shared" si="39"/>
        <v>0</v>
      </c>
      <c r="Y49" s="23">
        <f t="shared" si="39"/>
        <v>0</v>
      </c>
      <c r="Z49" s="23">
        <f t="shared" si="39"/>
        <v>0</v>
      </c>
      <c r="AA49" s="23">
        <f t="shared" si="39"/>
        <v>0.84373644915199209</v>
      </c>
      <c r="AB49" s="23">
        <f t="shared" si="39"/>
        <v>2.1483445215999075</v>
      </c>
      <c r="AC49" s="23">
        <f t="shared" si="39"/>
        <v>0.13258891419966673</v>
      </c>
      <c r="AD49" s="23">
        <f t="shared" si="39"/>
        <v>1.7440028657234475E-2</v>
      </c>
      <c r="AE49" s="23">
        <f t="shared" si="39"/>
        <v>5.6767006709141365E-2</v>
      </c>
      <c r="AF49" s="22">
        <f t="shared" si="39"/>
        <v>4.520624567081085E-2</v>
      </c>
      <c r="AG49" s="23">
        <f t="shared" si="39"/>
        <v>9.7407577804045728E-2</v>
      </c>
      <c r="AH49" s="23">
        <f t="shared" si="39"/>
        <v>1.4846049669160442E-20</v>
      </c>
      <c r="AI49" s="23">
        <f t="shared" si="39"/>
        <v>0</v>
      </c>
      <c r="AJ49" s="23">
        <f t="shared" si="39"/>
        <v>0</v>
      </c>
      <c r="AK49" s="22">
        <f t="shared" si="39"/>
        <v>0.23659885431694566</v>
      </c>
      <c r="AL49" s="23">
        <f t="shared" si="39"/>
        <v>0.46251922526512412</v>
      </c>
      <c r="AM49" s="23">
        <f t="shared" si="39"/>
        <v>0</v>
      </c>
      <c r="AN49" s="22">
        <f t="shared" si="39"/>
        <v>2.8286919482557148E-2</v>
      </c>
      <c r="AO49" s="22">
        <f t="shared" si="39"/>
        <v>0.10727058370284319</v>
      </c>
      <c r="AP49" s="23">
        <f t="shared" si="39"/>
        <v>6.4422894274819578E-2</v>
      </c>
      <c r="AQ49" s="22">
        <f t="shared" si="39"/>
        <v>3.3569993311155906E-2</v>
      </c>
      <c r="AR49" s="23">
        <f t="shared" si="39"/>
        <v>4.4470924624451409E-2</v>
      </c>
      <c r="AS49" s="22">
        <f t="shared" ref="AS49" si="40">STDEV(AS42:AS47)</f>
        <v>0.28979521338181297</v>
      </c>
      <c r="AT49" s="23">
        <f t="shared" si="39"/>
        <v>3.7103458958251676</v>
      </c>
      <c r="AU49" s="23" t="e">
        <f t="shared" si="39"/>
        <v>#DIV/0!</v>
      </c>
      <c r="AV49" s="22">
        <f t="shared" si="39"/>
        <v>3.8999845652111287E-2</v>
      </c>
      <c r="AW49" s="23">
        <f t="shared" si="39"/>
        <v>1.567912684497523E-3</v>
      </c>
      <c r="AX49" s="23">
        <f t="shared" si="39"/>
        <v>0.3045250821943028</v>
      </c>
      <c r="AY49" s="23">
        <f t="shared" si="39"/>
        <v>63.097827905771958</v>
      </c>
      <c r="AZ49" s="22">
        <f t="shared" si="39"/>
        <v>4.0162002555640326</v>
      </c>
      <c r="BA49" s="22">
        <f t="shared" si="39"/>
        <v>4.7686101217788019</v>
      </c>
      <c r="BB49" s="22">
        <f t="shared" si="39"/>
        <v>0.44235606230813201</v>
      </c>
      <c r="BC49" s="23">
        <f t="shared" si="39"/>
        <v>58.123628370591433</v>
      </c>
      <c r="BD49" s="23">
        <f t="shared" si="39"/>
        <v>8.9335364097920991</v>
      </c>
      <c r="BE49" s="22">
        <f t="shared" si="39"/>
        <v>10.482563741011951</v>
      </c>
      <c r="BF49" s="23">
        <f t="shared" si="39"/>
        <v>2.0345635431499071E-3</v>
      </c>
      <c r="BG49" s="22">
        <f t="shared" si="39"/>
        <v>0.62845844085527214</v>
      </c>
      <c r="BH49" s="23">
        <f t="shared" si="39"/>
        <v>2.3370801072932417E-2</v>
      </c>
      <c r="BI49" s="22">
        <f t="shared" si="39"/>
        <v>8.2750094717601419E-2</v>
      </c>
      <c r="BJ49" s="22">
        <f t="shared" si="39"/>
        <v>0.16613922205081474</v>
      </c>
      <c r="BK49" s="22">
        <f t="shared" si="39"/>
        <v>9.8531649770313638</v>
      </c>
      <c r="BL49" s="22">
        <f t="shared" si="39"/>
        <v>3.0509020745055101E-3</v>
      </c>
      <c r="BM49" s="22">
        <f t="shared" si="39"/>
        <v>2.7790800092336004E-2</v>
      </c>
      <c r="BN49" s="22">
        <f t="shared" si="39"/>
        <v>0.28021365399398274</v>
      </c>
      <c r="BO49" s="22">
        <f t="shared" si="39"/>
        <v>0.69383991392121169</v>
      </c>
      <c r="BP49" s="22">
        <f t="shared" si="39"/>
        <v>1.2672514419482874</v>
      </c>
      <c r="BQ49" s="23">
        <f t="shared" si="39"/>
        <v>0.16150789649038735</v>
      </c>
      <c r="BR49" s="23">
        <f t="shared" si="39"/>
        <v>1.2531067587128356E-2</v>
      </c>
      <c r="BS49" s="22">
        <f t="shared" si="39"/>
        <v>0.11761477840639369</v>
      </c>
      <c r="BT49" s="23">
        <f t="shared" si="39"/>
        <v>2.7260370651996757E-3</v>
      </c>
      <c r="BU49" s="23">
        <f t="shared" si="39"/>
        <v>1.911916971056461E-3</v>
      </c>
      <c r="BV49" s="23">
        <f t="shared" si="39"/>
        <v>3.1800370175839185E-2</v>
      </c>
      <c r="BW49" s="23">
        <f t="shared" si="39"/>
        <v>7.2790693912175875E-5</v>
      </c>
      <c r="BX49" s="23">
        <f t="shared" si="39"/>
        <v>8.7172309386742439E-4</v>
      </c>
      <c r="BY49" s="23">
        <f t="shared" si="39"/>
        <v>1.2740913613958024E-3</v>
      </c>
      <c r="BZ49" s="24">
        <f t="shared" si="39"/>
        <v>4.9176081821726747</v>
      </c>
      <c r="CA49" s="22">
        <f t="shared" si="39"/>
        <v>6.2302785272047136E-3</v>
      </c>
      <c r="CB49" s="23">
        <f t="shared" si="39"/>
        <v>0.19595776716480384</v>
      </c>
      <c r="CC49" s="23">
        <f t="shared" ref="CC49:CX49" si="41">STDEV(CC42:CC47)</f>
        <v>0.12530715031563927</v>
      </c>
      <c r="CD49" s="23">
        <f t="shared" si="41"/>
        <v>8.0118134205321885E-4</v>
      </c>
      <c r="CE49" s="22">
        <f t="shared" si="41"/>
        <v>0.80094196444506549</v>
      </c>
      <c r="CF49" s="23">
        <f t="shared" si="41"/>
        <v>7.1915149498171819E-3</v>
      </c>
      <c r="CG49" s="22">
        <f t="shared" si="41"/>
        <v>8.9490000806793629E-3</v>
      </c>
      <c r="CH49" s="23">
        <f t="shared" si="41"/>
        <v>1.8777550113922919E-3</v>
      </c>
      <c r="CI49" s="23">
        <f t="shared" si="41"/>
        <v>3.6959163513474954E-3</v>
      </c>
      <c r="CJ49" s="23">
        <f t="shared" si="41"/>
        <v>2.3457508647135375E-3</v>
      </c>
      <c r="CK49" s="23">
        <f t="shared" si="41"/>
        <v>1.7558883797918398E-3</v>
      </c>
      <c r="CL49" s="23">
        <f t="shared" si="41"/>
        <v>1.1792131474731441E-3</v>
      </c>
      <c r="CM49" s="23">
        <f t="shared" si="41"/>
        <v>7.5302278381507274E-4</v>
      </c>
      <c r="CN49" s="23">
        <f t="shared" si="41"/>
        <v>9.0538682005127373E-4</v>
      </c>
      <c r="CO49" s="23">
        <f t="shared" si="41"/>
        <v>5.502124001080255E-4</v>
      </c>
      <c r="CP49" s="23">
        <f t="shared" si="41"/>
        <v>7.6532087265483101E-3</v>
      </c>
      <c r="CQ49" s="23">
        <f t="shared" si="41"/>
        <v>3.6892208309994022E-4</v>
      </c>
      <c r="CR49" s="23">
        <f t="shared" si="41"/>
        <v>1.7381680294252924E-2</v>
      </c>
      <c r="CS49" s="23">
        <f t="shared" si="41"/>
        <v>2.2969266343822131E-4</v>
      </c>
      <c r="CT49" s="22">
        <f t="shared" si="41"/>
        <v>2.1361922791012871E-3</v>
      </c>
      <c r="CU49" s="23">
        <f t="shared" si="41"/>
        <v>5.3952608551656434E-4</v>
      </c>
      <c r="CV49" s="22">
        <f t="shared" si="41"/>
        <v>0.13323970156136977</v>
      </c>
      <c r="CW49" s="23">
        <f t="shared" si="41"/>
        <v>6.1746678493219704E-3</v>
      </c>
      <c r="CX49" s="23">
        <f t="shared" si="41"/>
        <v>4.8647705273596411E-4</v>
      </c>
    </row>
    <row r="50" spans="1:158" x14ac:dyDescent="0.2">
      <c r="N50" s="11" t="s">
        <v>167</v>
      </c>
      <c r="O50" s="23">
        <f>MIN(O42:O47)</f>
        <v>3.6500000000017963E-2</v>
      </c>
      <c r="P50" s="21">
        <f t="shared" ref="P50:CB50" si="42">MIN(P42:P47)</f>
        <v>3.6325673094835844</v>
      </c>
      <c r="Q50" s="22">
        <f t="shared" si="42"/>
        <v>0</v>
      </c>
      <c r="R50" s="23">
        <f t="shared" si="42"/>
        <v>9</v>
      </c>
      <c r="S50" s="23">
        <f t="shared" si="42"/>
        <v>0</v>
      </c>
      <c r="T50" s="23">
        <f t="shared" si="42"/>
        <v>870607</v>
      </c>
      <c r="U50" s="23">
        <f t="shared" si="42"/>
        <v>0.3611111111111111</v>
      </c>
      <c r="V50" s="23">
        <f t="shared" si="42"/>
        <v>0.3611111111111111</v>
      </c>
      <c r="W50" s="23">
        <f t="shared" si="42"/>
        <v>9.0703405210854293E-5</v>
      </c>
      <c r="X50" s="23">
        <f t="shared" si="42"/>
        <v>9.7817397776411502E-5</v>
      </c>
      <c r="Y50" s="23">
        <f t="shared" si="42"/>
        <v>8.7520829589420802E-5</v>
      </c>
      <c r="Z50" s="23">
        <f t="shared" si="42"/>
        <v>8.7520829589420802E-5</v>
      </c>
      <c r="AA50" s="23">
        <f t="shared" si="42"/>
        <v>9.5936293973018967E-5</v>
      </c>
      <c r="AB50" s="23">
        <f t="shared" si="42"/>
        <v>4.4898185579372897E-3</v>
      </c>
      <c r="AC50" s="23">
        <f t="shared" si="42"/>
        <v>8.7520829589420802E-5</v>
      </c>
      <c r="AD50" s="23">
        <f t="shared" si="42"/>
        <v>8.8924907069464995E-5</v>
      </c>
      <c r="AE50" s="23">
        <f t="shared" si="42"/>
        <v>5.0651209211785279E-2</v>
      </c>
      <c r="AF50" s="22">
        <f t="shared" si="42"/>
        <v>9.5281732483775292E-2</v>
      </c>
      <c r="AG50" s="23">
        <f t="shared" si="42"/>
        <v>1.06142282693553E-4</v>
      </c>
      <c r="AH50" s="23">
        <f t="shared" si="42"/>
        <v>9.5936293973018994E-5</v>
      </c>
      <c r="AI50" s="23">
        <f t="shared" si="42"/>
        <v>9.9773745731939696E-5</v>
      </c>
      <c r="AJ50" s="23">
        <f t="shared" si="42"/>
        <v>1.01809944624428E-4</v>
      </c>
      <c r="AK50" s="22">
        <f t="shared" si="42"/>
        <v>0.24984595421879158</v>
      </c>
      <c r="AL50" s="23">
        <f t="shared" si="42"/>
        <v>1.03930985137437E-4</v>
      </c>
      <c r="AM50" s="23">
        <f t="shared" si="42"/>
        <v>9.7817397776411502E-5</v>
      </c>
      <c r="AN50" s="22">
        <f t="shared" si="42"/>
        <v>1.084497236216736E-4</v>
      </c>
      <c r="AO50" s="22">
        <f t="shared" si="42"/>
        <v>2.5692971093390249E-2</v>
      </c>
      <c r="AP50" s="23">
        <f t="shared" si="42"/>
        <v>9.9773745731939696E-5</v>
      </c>
      <c r="AQ50" s="22">
        <f t="shared" si="42"/>
        <v>1.084497236216736E-4</v>
      </c>
      <c r="AR50" s="23">
        <f t="shared" si="42"/>
        <v>1.10859717479933E-4</v>
      </c>
      <c r="AS50" s="22">
        <f t="shared" ref="AS50" si="43">MIN(AS42:AS47)</f>
        <v>0.48545126146314416</v>
      </c>
      <c r="AT50" s="23">
        <f t="shared" si="42"/>
        <v>2430228</v>
      </c>
      <c r="AU50" s="23">
        <f t="shared" si="42"/>
        <v>0</v>
      </c>
      <c r="AV50" s="22">
        <f t="shared" si="42"/>
        <v>-4.2593718620719853E-2</v>
      </c>
      <c r="AW50" s="23">
        <f t="shared" si="42"/>
        <v>-1.5332564335846116E-3</v>
      </c>
      <c r="AX50" s="23">
        <f t="shared" si="42"/>
        <v>1.1474038211593451</v>
      </c>
      <c r="AY50" s="23">
        <f t="shared" si="42"/>
        <v>22.988665891089454</v>
      </c>
      <c r="AZ50" s="22">
        <f t="shared" si="42"/>
        <v>2.9656374179847003</v>
      </c>
      <c r="BA50" s="22">
        <f t="shared" si="42"/>
        <v>2.5689660774629584</v>
      </c>
      <c r="BB50" s="22">
        <f t="shared" si="42"/>
        <v>0.36249837535742135</v>
      </c>
      <c r="BC50" s="23">
        <f t="shared" si="42"/>
        <v>43.763809461918385</v>
      </c>
      <c r="BD50" s="23">
        <f t="shared" si="42"/>
        <v>5.4425526384195484</v>
      </c>
      <c r="BE50" s="22">
        <f t="shared" si="42"/>
        <v>3.8382180920197557</v>
      </c>
      <c r="BF50" s="23">
        <f t="shared" si="42"/>
        <v>-1.6347965947491553E-2</v>
      </c>
      <c r="BG50" s="22">
        <f t="shared" si="42"/>
        <v>0.36452917858071227</v>
      </c>
      <c r="BH50" s="23">
        <f t="shared" si="42"/>
        <v>6.9250389914218877E-2</v>
      </c>
      <c r="BI50" s="22">
        <f t="shared" si="42"/>
        <v>0.13911002079542503</v>
      </c>
      <c r="BJ50" s="22">
        <f t="shared" si="42"/>
        <v>0.12590979984403433</v>
      </c>
      <c r="BK50" s="22">
        <f t="shared" si="42"/>
        <v>5.6964030413309077</v>
      </c>
      <c r="BL50" s="22">
        <f t="shared" si="42"/>
        <v>2.6197361580452302E-3</v>
      </c>
      <c r="BM50" s="22">
        <f t="shared" si="42"/>
        <v>2.4877339485313232E-2</v>
      </c>
      <c r="BN50" s="22">
        <f t="shared" si="42"/>
        <v>0.13809461918377958</v>
      </c>
      <c r="BO50" s="22">
        <f t="shared" si="42"/>
        <v>0.42443787366779306</v>
      </c>
      <c r="BP50" s="22">
        <f t="shared" si="42"/>
        <v>4.7622335586171044E-2</v>
      </c>
      <c r="BQ50" s="23">
        <f t="shared" si="42"/>
        <v>6.8957213690743313E-2</v>
      </c>
      <c r="BR50" s="23">
        <f t="shared" si="42"/>
        <v>8.9761502469456727E-3</v>
      </c>
      <c r="BS50" s="22">
        <f t="shared" si="42"/>
        <v>5.0160839615284641E-2</v>
      </c>
      <c r="BT50" s="23">
        <f t="shared" si="42"/>
        <v>-2.396347803483234E-3</v>
      </c>
      <c r="BU50" s="23">
        <f t="shared" si="42"/>
        <v>-1.837876917078243E-2</v>
      </c>
      <c r="BV50" s="23">
        <f t="shared" si="42"/>
        <v>2.1729594489212373E-2</v>
      </c>
      <c r="BW50" s="23">
        <f t="shared" si="42"/>
        <v>-6.5187166786591141E-5</v>
      </c>
      <c r="BX50" s="23">
        <f t="shared" si="42"/>
        <v>-1.3833006748317897E-3</v>
      </c>
      <c r="BY50" s="23">
        <f t="shared" si="42"/>
        <v>-1.7913246148900872E-3</v>
      </c>
      <c r="BZ50" s="24">
        <f t="shared" si="42"/>
        <v>-6.9336211897932237E-3</v>
      </c>
      <c r="CA50" s="22">
        <f t="shared" si="42"/>
        <v>4.3290344859843776E-3</v>
      </c>
      <c r="CB50" s="23">
        <f t="shared" si="42"/>
        <v>0.18012764183061433</v>
      </c>
      <c r="CC50" s="23">
        <f t="shared" ref="CC50:CX50" si="44">MIN(CC42:CC47)</f>
        <v>0.13932524782478456</v>
      </c>
      <c r="CD50" s="23">
        <f t="shared" si="44"/>
        <v>2.3049616584351444E-4</v>
      </c>
      <c r="CE50" s="22">
        <f t="shared" si="44"/>
        <v>0.32188231089160385</v>
      </c>
      <c r="CF50" s="23">
        <f t="shared" si="44"/>
        <v>5.3613205094879134E-4</v>
      </c>
      <c r="CG50" s="22">
        <f t="shared" si="44"/>
        <v>-2.6908142708604106E-3</v>
      </c>
      <c r="CH50" s="23">
        <f t="shared" si="44"/>
        <v>-5.3105504289056409E-3</v>
      </c>
      <c r="CI50" s="23">
        <f t="shared" si="44"/>
        <v>-4.4880751234728363E-3</v>
      </c>
      <c r="CJ50" s="23">
        <f t="shared" si="44"/>
        <v>-5.538811096219661E-3</v>
      </c>
      <c r="CK50" s="23">
        <f t="shared" si="44"/>
        <v>-4.886335477283516E-3</v>
      </c>
      <c r="CL50" s="23">
        <f t="shared" si="44"/>
        <v>-3.2899012217312193E-3</v>
      </c>
      <c r="CM50" s="23">
        <f t="shared" si="44"/>
        <v>-2.5775170847585145E-3</v>
      </c>
      <c r="CN50" s="23">
        <f t="shared" si="44"/>
        <v>-2.6095821419287761E-3</v>
      </c>
      <c r="CO50" s="23">
        <f t="shared" si="44"/>
        <v>-1.9007944524667038E-3</v>
      </c>
      <c r="CP50" s="23">
        <f t="shared" si="44"/>
        <v>-6.6305725240447103E-2</v>
      </c>
      <c r="CQ50" s="23">
        <f t="shared" si="44"/>
        <v>-7.2702755393813361E-3</v>
      </c>
      <c r="CR50" s="23">
        <f t="shared" si="44"/>
        <v>4.3763809461918384E-3</v>
      </c>
      <c r="CS50" s="23">
        <f t="shared" si="44"/>
        <v>-4.0024985293850101E-4</v>
      </c>
      <c r="CT50" s="22">
        <f t="shared" si="44"/>
        <v>-5.5185964571823627E-2</v>
      </c>
      <c r="CU50" s="23">
        <f t="shared" si="44"/>
        <v>-2.9548186898882247E-4</v>
      </c>
      <c r="CV50" s="22">
        <f t="shared" si="44"/>
        <v>9.4736970366519374E-2</v>
      </c>
      <c r="CW50" s="23">
        <f t="shared" si="44"/>
        <v>-3.2243843068021576E-2</v>
      </c>
      <c r="CX50" s="23">
        <f t="shared" si="44"/>
        <v>-2.2440375617364183E-5</v>
      </c>
    </row>
    <row r="51" spans="1:158" x14ac:dyDescent="0.2">
      <c r="N51" s="11" t="s">
        <v>168</v>
      </c>
      <c r="O51" s="23">
        <f>MAX(O42:O47)</f>
        <v>8.2000000000007844E-2</v>
      </c>
      <c r="P51" s="21">
        <f t="shared" ref="P51:CB51" si="45">MAX(P42:P47)</f>
        <v>8.1349206349214125</v>
      </c>
      <c r="Q51" s="22">
        <f t="shared" si="45"/>
        <v>0.47046133669528772</v>
      </c>
      <c r="R51" s="23">
        <f t="shared" si="45"/>
        <v>14</v>
      </c>
      <c r="S51" s="23">
        <f t="shared" si="45"/>
        <v>0</v>
      </c>
      <c r="T51" s="23">
        <f t="shared" si="45"/>
        <v>870699</v>
      </c>
      <c r="U51" s="23">
        <f t="shared" si="45"/>
        <v>0.76388888888888884</v>
      </c>
      <c r="V51" s="23">
        <f t="shared" si="45"/>
        <v>0.75555555555555554</v>
      </c>
      <c r="W51" s="23">
        <f t="shared" si="45"/>
        <v>9.0703405210854293E-5</v>
      </c>
      <c r="X51" s="23">
        <f t="shared" si="45"/>
        <v>9.7817397776411502E-5</v>
      </c>
      <c r="Y51" s="23">
        <f t="shared" si="45"/>
        <v>8.7520829589420802E-5</v>
      </c>
      <c r="Z51" s="23">
        <f t="shared" si="45"/>
        <v>8.7520829589420802E-5</v>
      </c>
      <c r="AA51" s="23">
        <f t="shared" si="45"/>
        <v>2.1897672466422464</v>
      </c>
      <c r="AB51" s="23">
        <f t="shared" si="45"/>
        <v>5.2668376881813455</v>
      </c>
      <c r="AC51" s="23">
        <f t="shared" si="45"/>
        <v>0.32486270616843194</v>
      </c>
      <c r="AD51" s="23">
        <f t="shared" si="45"/>
        <v>4.2808096216809997E-2</v>
      </c>
      <c r="AE51" s="23">
        <f t="shared" si="45"/>
        <v>0.17153594912614639</v>
      </c>
      <c r="AF51" s="22">
        <f t="shared" si="45"/>
        <v>0.23067379260900731</v>
      </c>
      <c r="AG51" s="23">
        <f t="shared" si="45"/>
        <v>0.22726622919340952</v>
      </c>
      <c r="AH51" s="23">
        <f t="shared" si="45"/>
        <v>9.5936293973018994E-5</v>
      </c>
      <c r="AI51" s="23">
        <f t="shared" si="45"/>
        <v>9.9773745731939696E-5</v>
      </c>
      <c r="AJ51" s="23">
        <f t="shared" si="45"/>
        <v>1.01809944624428E-4</v>
      </c>
      <c r="AK51" s="22">
        <f t="shared" si="45"/>
        <v>0.89984058779904119</v>
      </c>
      <c r="AL51" s="23">
        <f t="shared" si="45"/>
        <v>1.1330400291120812</v>
      </c>
      <c r="AM51" s="23">
        <f t="shared" si="45"/>
        <v>9.7817397776411502E-5</v>
      </c>
      <c r="AN51" s="22">
        <f t="shared" si="45"/>
        <v>6.755776161062918E-2</v>
      </c>
      <c r="AO51" s="22">
        <f t="shared" si="45"/>
        <v>0.27201862816644973</v>
      </c>
      <c r="AP51" s="23">
        <f t="shared" si="45"/>
        <v>0.14842410480349344</v>
      </c>
      <c r="AQ51" s="22">
        <f t="shared" si="45"/>
        <v>7.4656364498145458E-2</v>
      </c>
      <c r="AR51" s="23">
        <f t="shared" si="45"/>
        <v>0.10904193343715751</v>
      </c>
      <c r="AS51" s="22">
        <f t="shared" ref="AS51" si="46">MAX(AS42:AS47)</f>
        <v>1.3773197010937319</v>
      </c>
      <c r="AT51" s="23">
        <f t="shared" si="45"/>
        <v>2430238</v>
      </c>
      <c r="AU51" s="23">
        <f t="shared" si="45"/>
        <v>0</v>
      </c>
      <c r="AV51" s="22">
        <f t="shared" si="45"/>
        <v>5.6944444444444436E-2</v>
      </c>
      <c r="AW51" s="23">
        <f t="shared" si="45"/>
        <v>2.378481016437394E-3</v>
      </c>
      <c r="AX51" s="23">
        <f t="shared" si="45"/>
        <v>1.8749999999999998</v>
      </c>
      <c r="AY51" s="23">
        <f t="shared" si="45"/>
        <v>189.48412698412699</v>
      </c>
      <c r="AZ51" s="22">
        <f t="shared" si="45"/>
        <v>13.136955749358826</v>
      </c>
      <c r="BA51" s="22">
        <f t="shared" si="45"/>
        <v>16.122627510576741</v>
      </c>
      <c r="BB51" s="22">
        <f t="shared" si="45"/>
        <v>1.6122627510576741</v>
      </c>
      <c r="BC51" s="23">
        <f t="shared" si="45"/>
        <v>197.05433624038238</v>
      </c>
      <c r="BD51" s="23">
        <f t="shared" si="45"/>
        <v>27.965792163407805</v>
      </c>
      <c r="BE51" s="22">
        <f t="shared" si="45"/>
        <v>32.738095238095241</v>
      </c>
      <c r="BF51" s="23">
        <f t="shared" si="45"/>
        <v>-1.1445075084668676E-2</v>
      </c>
      <c r="BG51" s="22">
        <f t="shared" si="45"/>
        <v>2.2492060601174964</v>
      </c>
      <c r="BH51" s="23">
        <f t="shared" si="45"/>
        <v>0.14032042816639018</v>
      </c>
      <c r="BI51" s="22">
        <f t="shared" si="45"/>
        <v>0.37121852231142743</v>
      </c>
      <c r="BJ51" s="22">
        <f t="shared" si="45"/>
        <v>0.61106748712926662</v>
      </c>
      <c r="BK51" s="22">
        <f t="shared" si="45"/>
        <v>34.036658077884233</v>
      </c>
      <c r="BL51" s="22">
        <f t="shared" si="45"/>
        <v>1.1743642260790466E-2</v>
      </c>
      <c r="BM51" s="22">
        <f t="shared" si="45"/>
        <v>0.10250806380181508</v>
      </c>
      <c r="BN51" s="22">
        <f t="shared" si="45"/>
        <v>0.92456302205714758</v>
      </c>
      <c r="BO51" s="22">
        <f t="shared" si="45"/>
        <v>2.3288239737499739</v>
      </c>
      <c r="BP51" s="22">
        <f t="shared" si="45"/>
        <v>3.174625289721877</v>
      </c>
      <c r="BQ51" s="23">
        <f t="shared" si="45"/>
        <v>0.482119141039558</v>
      </c>
      <c r="BR51" s="23">
        <f t="shared" si="45"/>
        <v>4.5382210770512313E-2</v>
      </c>
      <c r="BS51" s="22">
        <f t="shared" si="45"/>
        <v>0.34623015873015872</v>
      </c>
      <c r="BT51" s="23">
        <f t="shared" si="45"/>
        <v>5.4140181270084858E-3</v>
      </c>
      <c r="BU51" s="23">
        <f t="shared" si="45"/>
        <v>-1.3535045317521217E-2</v>
      </c>
      <c r="BV51" s="23">
        <f t="shared" si="45"/>
        <v>0.10847940732425092</v>
      </c>
      <c r="BW51" s="23">
        <f t="shared" si="45"/>
        <v>1.3833006748317897E-4</v>
      </c>
      <c r="BX51" s="23">
        <f t="shared" si="45"/>
        <v>9.3053436557958365E-4</v>
      </c>
      <c r="BY51" s="23">
        <f t="shared" si="45"/>
        <v>1.9008776879754058E-3</v>
      </c>
      <c r="BZ51" s="24">
        <f t="shared" si="45"/>
        <v>12.042209436912257</v>
      </c>
      <c r="CA51" s="22">
        <f t="shared" si="45"/>
        <v>2.1198269504647198E-2</v>
      </c>
      <c r="CB51" s="23">
        <f t="shared" si="45"/>
        <v>0.70959465524945786</v>
      </c>
      <c r="CC51" s="23">
        <f t="shared" ref="CC51:CX51" si="47">MAX(CC42:CC47)</f>
        <v>0.42551815173512353</v>
      </c>
      <c r="CD51" s="23">
        <f t="shared" si="47"/>
        <v>2.527868757831168E-3</v>
      </c>
      <c r="CE51" s="22">
        <f t="shared" si="47"/>
        <v>2.5477732362392875</v>
      </c>
      <c r="CF51" s="23">
        <f t="shared" si="47"/>
        <v>2.1397314288728393E-2</v>
      </c>
      <c r="CG51" s="22">
        <f t="shared" si="47"/>
        <v>2.2989672561377947E-2</v>
      </c>
      <c r="CH51" s="23">
        <f t="shared" si="47"/>
        <v>-2.6771523458920643E-4</v>
      </c>
      <c r="CI51" s="23">
        <f t="shared" si="47"/>
        <v>6.1007226320886065E-3</v>
      </c>
      <c r="CJ51" s="23">
        <f t="shared" si="47"/>
        <v>6.3793853298022788E-4</v>
      </c>
      <c r="CK51" s="23">
        <f t="shared" si="47"/>
        <v>-2.2392538209134363E-4</v>
      </c>
      <c r="CL51" s="23">
        <f t="shared" si="47"/>
        <v>-1.9307344055875851E-4</v>
      </c>
      <c r="CM51" s="23">
        <f t="shared" si="47"/>
        <v>-5.7722987383546358E-4</v>
      </c>
      <c r="CN51" s="23">
        <f t="shared" si="47"/>
        <v>-1.8809732095672864E-4</v>
      </c>
      <c r="CO51" s="23">
        <f t="shared" si="47"/>
        <v>-4.1699882265010214E-4</v>
      </c>
      <c r="CP51" s="23">
        <f t="shared" si="47"/>
        <v>-4.6476957082958882E-2</v>
      </c>
      <c r="CQ51" s="23">
        <f t="shared" si="47"/>
        <v>-6.447947254199375E-3</v>
      </c>
      <c r="CR51" s="23">
        <f t="shared" si="47"/>
        <v>5.1353554292948141E-2</v>
      </c>
      <c r="CS51" s="23">
        <f t="shared" si="47"/>
        <v>2.070065754444421E-4</v>
      </c>
      <c r="CT51" s="22">
        <f t="shared" si="47"/>
        <v>-5.0250206224856243E-2</v>
      </c>
      <c r="CU51" s="23">
        <f t="shared" si="47"/>
        <v>1.2141731828952855E-3</v>
      </c>
      <c r="CV51" s="22">
        <f t="shared" si="47"/>
        <v>0.4677552425908067</v>
      </c>
      <c r="CW51" s="23">
        <f t="shared" si="47"/>
        <v>-1.6122627510576741E-2</v>
      </c>
      <c r="CX51" s="23">
        <f t="shared" si="47"/>
        <v>1.3734090101602408E-3</v>
      </c>
    </row>
    <row r="55" spans="1:158" s="1" customFormat="1" ht="20" customHeight="1" x14ac:dyDescent="0.2">
      <c r="A55" s="2">
        <v>7</v>
      </c>
      <c r="B55" s="2">
        <v>4</v>
      </c>
      <c r="C55" s="2" t="s">
        <v>44</v>
      </c>
      <c r="D55" s="2" t="s">
        <v>21</v>
      </c>
      <c r="E55" s="2">
        <v>1</v>
      </c>
      <c r="F55" s="3" t="s">
        <v>8</v>
      </c>
      <c r="G55" s="3" t="s">
        <v>12</v>
      </c>
      <c r="H55" s="2" t="s">
        <v>10</v>
      </c>
      <c r="I55" s="2">
        <v>383</v>
      </c>
      <c r="J55" s="2">
        <v>92403</v>
      </c>
      <c r="K55" s="2">
        <v>2</v>
      </c>
      <c r="L55" s="2">
        <v>20160</v>
      </c>
      <c r="M55" s="2">
        <f t="shared" ref="M55:M60" si="48">L55/1000</f>
        <v>20.16</v>
      </c>
      <c r="N55" s="7" t="s">
        <v>63</v>
      </c>
      <c r="O55" s="2">
        <v>0.4944999999999915</v>
      </c>
      <c r="P55" s="16">
        <v>24.528769841269419</v>
      </c>
      <c r="Q55" s="19">
        <v>0.93055555555555558</v>
      </c>
      <c r="R55" s="2">
        <v>4</v>
      </c>
      <c r="S55" s="2" t="s">
        <v>10</v>
      </c>
      <c r="T55" s="2">
        <v>870669</v>
      </c>
      <c r="U55" s="4">
        <v>0.72222222222222221</v>
      </c>
      <c r="V55" s="4">
        <v>0.76388888888888884</v>
      </c>
      <c r="W55" s="5">
        <v>9.0703405210854293E-5</v>
      </c>
      <c r="X55" s="5">
        <v>9.7817397776411502E-5</v>
      </c>
      <c r="Y55" s="5">
        <v>8.7520829589420802E-5</v>
      </c>
      <c r="Z55" s="5">
        <v>8.7520829589420802E-5</v>
      </c>
      <c r="AA55" s="5">
        <v>0.14425713093612499</v>
      </c>
      <c r="AB55" s="5">
        <v>4.4898185579372897E-3</v>
      </c>
      <c r="AC55" s="5">
        <v>8.7520829589420802E-5</v>
      </c>
      <c r="AD55" s="5">
        <v>8.8924907069464995E-5</v>
      </c>
      <c r="AE55" s="5">
        <v>2.07861970274874E-4</v>
      </c>
      <c r="AF55" s="5">
        <v>0.37730754511466336</v>
      </c>
      <c r="AG55" s="5">
        <v>1.06142282693553E-4</v>
      </c>
      <c r="AH55" s="5">
        <v>9.5936293973018994E-5</v>
      </c>
      <c r="AI55" s="5">
        <v>9.9773745731939696E-5</v>
      </c>
      <c r="AJ55" s="5">
        <v>1.01809944624428E-4</v>
      </c>
      <c r="AK55" s="5">
        <v>0.51981091640115307</v>
      </c>
      <c r="AL55" s="5">
        <v>1.03930985137437E-4</v>
      </c>
      <c r="AM55" s="5">
        <v>9.7817397776411502E-5</v>
      </c>
      <c r="AN55" s="5">
        <v>3.3947560243546858E-2</v>
      </c>
      <c r="AO55" s="5">
        <v>8.1200583140382504E-2</v>
      </c>
      <c r="AP55" s="5">
        <v>2.6395660749506899E-2</v>
      </c>
      <c r="AQ55" s="5">
        <v>2.4488465826258465E-2</v>
      </c>
      <c r="AR55" s="5">
        <v>1.10859717479933E-4</v>
      </c>
      <c r="AS55" s="5">
        <f t="shared" ref="AS55:AS56" si="49">AF55+AK55+AN55+AO55+AQ55</f>
        <v>1.0367550707260043</v>
      </c>
      <c r="AT55" s="2">
        <v>92403</v>
      </c>
      <c r="AU55" s="7" t="s">
        <v>63</v>
      </c>
      <c r="AV55" s="2">
        <v>0.59523809523809523</v>
      </c>
      <c r="AW55" s="2">
        <v>3.4722222222222225E-3</v>
      </c>
      <c r="AX55" s="2">
        <v>8.8293650793650791</v>
      </c>
      <c r="AY55" s="2">
        <v>262.40079365079367</v>
      </c>
      <c r="AZ55" s="2">
        <v>525.79365079365084</v>
      </c>
      <c r="BA55" s="2">
        <v>327.38095238095235</v>
      </c>
      <c r="BB55" s="2">
        <v>138.88888888888889</v>
      </c>
      <c r="BC55" s="2">
        <v>580.35714285714289</v>
      </c>
      <c r="BD55" s="2">
        <v>455.35714285714283</v>
      </c>
      <c r="BE55" s="2">
        <v>1989.0873015873017</v>
      </c>
      <c r="BF55" s="2">
        <v>6.0019841269841265E-2</v>
      </c>
      <c r="BG55" s="2">
        <v>31.795634920634921</v>
      </c>
      <c r="BH55" s="2">
        <v>0.6696428571428571</v>
      </c>
      <c r="BI55" s="2">
        <v>1.9246031746031744</v>
      </c>
      <c r="BJ55" s="2">
        <v>25.545634920634921</v>
      </c>
      <c r="BK55" s="2">
        <v>427.57936507936506</v>
      </c>
      <c r="BL55" s="2">
        <v>0.26636904761904762</v>
      </c>
      <c r="BM55" s="2">
        <v>6.5972222222222223</v>
      </c>
      <c r="BN55" s="2">
        <v>16.319444444444443</v>
      </c>
      <c r="BO55" s="2">
        <v>56.547619047619044</v>
      </c>
      <c r="BP55" s="2">
        <v>0.8382936507936507</v>
      </c>
      <c r="BQ55" s="2">
        <v>0.38988095238095238</v>
      </c>
      <c r="BR55" s="2">
        <v>0.74404761904761907</v>
      </c>
      <c r="BS55" s="2">
        <v>22.817460317460316</v>
      </c>
      <c r="BT55" s="2">
        <v>0.20833333333333334</v>
      </c>
      <c r="BU55" s="2">
        <v>5.2083333333333336E-2</v>
      </c>
      <c r="BV55" s="2">
        <v>0.63988095238095244</v>
      </c>
      <c r="BW55" s="2">
        <v>4.2410714285714285E-4</v>
      </c>
      <c r="BX55" s="2">
        <v>3.2688492063492063E-3</v>
      </c>
      <c r="BY55" s="2">
        <v>4.2361111111111113E-2</v>
      </c>
      <c r="BZ55" s="2">
        <v>0.15277777777777779</v>
      </c>
      <c r="CA55" s="28">
        <v>1.4236111111111112</v>
      </c>
      <c r="CB55" s="2">
        <v>5.3571428571428568</v>
      </c>
      <c r="CC55" s="2">
        <v>3.854166666666667</v>
      </c>
      <c r="CD55" s="2">
        <v>6.1507936507936505E-2</v>
      </c>
      <c r="CE55" s="2">
        <v>42.55952380952381</v>
      </c>
      <c r="CF55" s="2">
        <v>0.34375</v>
      </c>
      <c r="CG55" s="2">
        <v>0.54067460317460314</v>
      </c>
      <c r="CH55" s="2">
        <v>5.1587301587301591E-2</v>
      </c>
      <c r="CI55" s="2">
        <v>0.21180555555555552</v>
      </c>
      <c r="CJ55" s="2">
        <v>3.8045634920634924E-2</v>
      </c>
      <c r="CK55" s="2">
        <v>2.79265873015873E-2</v>
      </c>
      <c r="CL55" s="2">
        <v>3.2837301587301589E-2</v>
      </c>
      <c r="CM55" s="2">
        <v>5.4067460317460316E-3</v>
      </c>
      <c r="CN55" s="2">
        <v>1.433531746031746E-2</v>
      </c>
      <c r="CO55" s="2">
        <v>1.5823412698412697E-3</v>
      </c>
      <c r="CP55" s="2">
        <v>0.12103174603174603</v>
      </c>
      <c r="CQ55" s="2">
        <v>-2.8224206349206348E-4</v>
      </c>
      <c r="CR55" s="2">
        <v>0.1056547619047619</v>
      </c>
      <c r="CS55" s="2">
        <v>3.1944444444444442E-3</v>
      </c>
      <c r="CT55" s="2">
        <v>6.7956349206349208E-3</v>
      </c>
      <c r="CU55" s="2">
        <v>3.4821428571428566E-2</v>
      </c>
      <c r="CV55" s="28">
        <v>27.827380952380953</v>
      </c>
      <c r="CW55" s="2">
        <v>2.281746031746032E-2</v>
      </c>
      <c r="CX55" s="44">
        <v>2.2321428571428572E-2</v>
      </c>
      <c r="CY55" s="42">
        <f>AV55/$P$8</f>
        <v>6.1327197802198835E-2</v>
      </c>
      <c r="CZ55" s="42">
        <f t="shared" ref="CZ55:FA55" si="50">AW55/$P$8</f>
        <v>3.5774198717949322E-4</v>
      </c>
      <c r="DA55" s="42">
        <f t="shared" si="50"/>
        <v>0.90968676739928278</v>
      </c>
      <c r="DB55" s="42">
        <f t="shared" si="50"/>
        <v>27.03507303113599</v>
      </c>
      <c r="DC55" s="42">
        <f t="shared" si="50"/>
        <v>54.172358058608978</v>
      </c>
      <c r="DD55" s="42">
        <f t="shared" si="50"/>
        <v>33.729958791209356</v>
      </c>
      <c r="DE55" s="42">
        <f t="shared" si="50"/>
        <v>14.309679487179729</v>
      </c>
      <c r="DF55" s="42">
        <f t="shared" si="50"/>
        <v>59.794017857143871</v>
      </c>
      <c r="DG55" s="42">
        <f t="shared" si="50"/>
        <v>46.915306318682106</v>
      </c>
      <c r="DH55" s="42">
        <f t="shared" si="50"/>
        <v>204.93505265568112</v>
      </c>
      <c r="DI55" s="42">
        <f t="shared" si="50"/>
        <v>6.183825778388382E-3</v>
      </c>
      <c r="DJ55" s="42">
        <f t="shared" si="50"/>
        <v>3.2758944826007879</v>
      </c>
      <c r="DK55" s="42">
        <f t="shared" si="50"/>
        <v>6.8993097527473693E-2</v>
      </c>
      <c r="DL55" s="42">
        <f t="shared" si="50"/>
        <v>0.19829127289377624</v>
      </c>
      <c r="DM55" s="42">
        <f t="shared" si="50"/>
        <v>2.6319589056777</v>
      </c>
      <c r="DN55" s="42">
        <f t="shared" si="50"/>
        <v>44.053370421246164</v>
      </c>
      <c r="DO55" s="42">
        <f t="shared" si="50"/>
        <v>2.744392101648398E-2</v>
      </c>
      <c r="DP55" s="42">
        <f t="shared" si="50"/>
        <v>0.67970977564103718</v>
      </c>
      <c r="DQ55" s="42">
        <f t="shared" si="50"/>
        <v>1.6813873397436181</v>
      </c>
      <c r="DR55" s="42">
        <f t="shared" si="50"/>
        <v>5.8260837912088892</v>
      </c>
      <c r="DS55" s="42">
        <f t="shared" si="50"/>
        <v>8.6369136904763361E-2</v>
      </c>
      <c r="DT55" s="42">
        <f t="shared" si="50"/>
        <v>4.016931456044024E-2</v>
      </c>
      <c r="DU55" s="42">
        <f t="shared" si="50"/>
        <v>7.6658997252748551E-2</v>
      </c>
      <c r="DV55" s="42">
        <f t="shared" si="50"/>
        <v>2.3508759157509553</v>
      </c>
      <c r="DW55" s="42">
        <f t="shared" si="50"/>
        <v>2.1464519230769596E-2</v>
      </c>
      <c r="DX55" s="42">
        <f t="shared" si="50"/>
        <v>5.3661298076923989E-3</v>
      </c>
      <c r="DY55" s="42">
        <f t="shared" si="50"/>
        <v>6.5926737637363758E-2</v>
      </c>
      <c r="DZ55" s="42">
        <f t="shared" si="50"/>
        <v>4.3695628434066674E-5</v>
      </c>
      <c r="EA55" s="42">
        <f t="shared" si="50"/>
        <v>3.3678852793040862E-4</v>
      </c>
      <c r="EB55" s="42">
        <f t="shared" si="50"/>
        <v>4.3644522435898172E-3</v>
      </c>
      <c r="EC55" s="42">
        <f t="shared" si="50"/>
        <v>1.5740647435897703E-2</v>
      </c>
      <c r="ED55" s="48">
        <f t="shared" si="50"/>
        <v>0.14667421474359221</v>
      </c>
      <c r="EE55" s="42">
        <f t="shared" si="50"/>
        <v>0.55194478021978954</v>
      </c>
      <c r="EF55" s="42">
        <f t="shared" si="50"/>
        <v>0.39709360576923752</v>
      </c>
      <c r="EG55" s="42">
        <f t="shared" si="50"/>
        <v>6.3371437728938799E-3</v>
      </c>
      <c r="EH55" s="42">
        <f t="shared" si="50"/>
        <v>4.3848946428572173</v>
      </c>
      <c r="EI55" s="42">
        <f t="shared" si="50"/>
        <v>3.5416456730769832E-2</v>
      </c>
      <c r="EJ55" s="42">
        <f t="shared" si="50"/>
        <v>5.5705538003663943E-2</v>
      </c>
      <c r="EK55" s="42">
        <f t="shared" si="50"/>
        <v>5.3150238095238996E-3</v>
      </c>
      <c r="EL55" s="42">
        <f t="shared" si="50"/>
        <v>2.1822261217949085E-2</v>
      </c>
      <c r="EM55" s="42">
        <f t="shared" si="50"/>
        <v>3.9198300595238763E-3</v>
      </c>
      <c r="EN55" s="42">
        <f t="shared" si="50"/>
        <v>2.8772676968864953E-3</v>
      </c>
      <c r="EO55" s="42">
        <f t="shared" si="50"/>
        <v>3.3832170787546361E-3</v>
      </c>
      <c r="EP55" s="42">
        <f t="shared" si="50"/>
        <v>5.570553800366394E-4</v>
      </c>
      <c r="EQ55" s="42">
        <f t="shared" si="50"/>
        <v>1.4769633470696219E-3</v>
      </c>
      <c r="ER55" s="42">
        <f t="shared" si="50"/>
        <v>1.6302813415751191E-4</v>
      </c>
      <c r="ES55" s="42">
        <f t="shared" si="50"/>
        <v>1.2469863553113764E-2</v>
      </c>
      <c r="ET55" s="42">
        <f t="shared" si="50"/>
        <v>-2.9079312957875947E-5</v>
      </c>
      <c r="EU55" s="42">
        <f t="shared" si="50"/>
        <v>1.0885577609890293E-2</v>
      </c>
      <c r="EV55" s="42">
        <f t="shared" si="50"/>
        <v>3.2912262820513374E-4</v>
      </c>
      <c r="EW55" s="42">
        <f t="shared" si="50"/>
        <v>7.001521749084368E-4</v>
      </c>
      <c r="EX55" s="42">
        <f t="shared" si="50"/>
        <v>3.5876410714286316E-3</v>
      </c>
      <c r="EY55" s="48">
        <f t="shared" si="50"/>
        <v>2.8670464972527956</v>
      </c>
      <c r="EZ55" s="42">
        <f t="shared" si="50"/>
        <v>2.3508759157509556E-3</v>
      </c>
      <c r="FA55" s="42">
        <f t="shared" si="50"/>
        <v>2.2997699175824563E-3</v>
      </c>
    </row>
    <row r="56" spans="1:158" s="1" customFormat="1" ht="20" customHeight="1" x14ac:dyDescent="0.2">
      <c r="A56" s="2">
        <v>8</v>
      </c>
      <c r="B56" s="2">
        <v>4</v>
      </c>
      <c r="C56" s="2" t="s">
        <v>44</v>
      </c>
      <c r="D56" s="2" t="s">
        <v>21</v>
      </c>
      <c r="E56" s="2">
        <v>1</v>
      </c>
      <c r="F56" s="3" t="s">
        <v>8</v>
      </c>
      <c r="G56" s="3" t="s">
        <v>12</v>
      </c>
      <c r="H56" s="2" t="s">
        <v>11</v>
      </c>
      <c r="I56" s="2">
        <v>385</v>
      </c>
      <c r="J56" s="2">
        <v>92404</v>
      </c>
      <c r="K56" s="2">
        <v>1</v>
      </c>
      <c r="L56" s="2">
        <v>10048.68</v>
      </c>
      <c r="M56" s="2">
        <f t="shared" si="48"/>
        <v>10.048680000000001</v>
      </c>
      <c r="N56" s="7" t="s">
        <v>64</v>
      </c>
      <c r="O56" s="2">
        <v>0.11250000000000071</v>
      </c>
      <c r="P56" s="16">
        <v>11.195500304517678</v>
      </c>
      <c r="Q56" s="19">
        <v>0.77403201216478168</v>
      </c>
      <c r="R56" s="2">
        <v>4</v>
      </c>
      <c r="S56" s="2" t="s">
        <v>11</v>
      </c>
      <c r="T56" s="2">
        <v>870601</v>
      </c>
      <c r="U56" s="4">
        <v>0.72222222222222221</v>
      </c>
      <c r="V56" s="4">
        <v>0.76388888888888884</v>
      </c>
      <c r="W56" s="5">
        <v>9.0703405210854293E-5</v>
      </c>
      <c r="X56" s="5">
        <v>9.7817397776411502E-5</v>
      </c>
      <c r="Y56" s="5">
        <v>8.7520829589420802E-5</v>
      </c>
      <c r="Z56" s="5">
        <v>8.7520829589420802E-5</v>
      </c>
      <c r="AA56" s="5">
        <v>0.22981755424063113</v>
      </c>
      <c r="AB56" s="5">
        <v>4.4898185579372897E-3</v>
      </c>
      <c r="AC56" s="5">
        <v>8.7520829589420802E-5</v>
      </c>
      <c r="AD56" s="5">
        <v>8.8924907069464995E-5</v>
      </c>
      <c r="AE56" s="5">
        <v>2.07861970274874E-4</v>
      </c>
      <c r="AF56" s="5">
        <v>0.37591509906090842</v>
      </c>
      <c r="AG56" s="5">
        <v>1.06142282693553E-4</v>
      </c>
      <c r="AH56" s="5">
        <v>9.5936293973018994E-5</v>
      </c>
      <c r="AI56" s="5">
        <v>9.9773745731939696E-5</v>
      </c>
      <c r="AJ56" s="5">
        <v>1.01809944624428E-4</v>
      </c>
      <c r="AK56" s="5">
        <v>0.52558545744196628</v>
      </c>
      <c r="AL56" s="5">
        <v>1.03930985137437E-4</v>
      </c>
      <c r="AM56" s="5">
        <v>9.7817397776411502E-5</v>
      </c>
      <c r="AN56" s="5">
        <v>2.6851470714346966E-2</v>
      </c>
      <c r="AO56" s="5">
        <v>5.1167781493868449E-2</v>
      </c>
      <c r="AP56" s="5">
        <v>3.4128205128205122E-2</v>
      </c>
      <c r="AQ56" s="5">
        <v>1.5477446188148525E-2</v>
      </c>
      <c r="AR56" s="5">
        <v>1.10859717479933E-4</v>
      </c>
      <c r="AS56" s="5">
        <f t="shared" si="49"/>
        <v>0.99499725489923863</v>
      </c>
      <c r="AT56" s="2">
        <v>92404</v>
      </c>
      <c r="AU56" s="7" t="s">
        <v>64</v>
      </c>
      <c r="AV56" s="2">
        <v>0.20599720560312396</v>
      </c>
      <c r="AW56" s="2">
        <v>1.7116676021129143E-3</v>
      </c>
      <c r="AX56" s="2">
        <v>3.2840134226584983</v>
      </c>
      <c r="AY56" s="2">
        <v>77.622135444655413</v>
      </c>
      <c r="AZ56" s="2">
        <v>32.342556435273089</v>
      </c>
      <c r="BA56" s="2">
        <v>71.153624157600788</v>
      </c>
      <c r="BB56" s="2">
        <v>9.9515558262378736</v>
      </c>
      <c r="BC56" s="2">
        <v>225.90031725559973</v>
      </c>
      <c r="BD56" s="2">
        <v>90.559158018764649</v>
      </c>
      <c r="BE56" s="2">
        <v>109.4671140886166</v>
      </c>
      <c r="BF56" s="2">
        <v>-4.1697018911936688E-3</v>
      </c>
      <c r="BG56" s="2">
        <v>11.941866991485448</v>
      </c>
      <c r="BH56" s="2">
        <v>0.17614253812441036</v>
      </c>
      <c r="BI56" s="2">
        <v>0.70656046366288894</v>
      </c>
      <c r="BJ56" s="2">
        <v>2.0102142769000504</v>
      </c>
      <c r="BK56" s="2">
        <v>77.522619886393031</v>
      </c>
      <c r="BL56" s="2">
        <v>3.3735774250946392E-2</v>
      </c>
      <c r="BM56" s="2">
        <v>0.24381311774282791</v>
      </c>
      <c r="BN56" s="2">
        <v>5.4932588160833058</v>
      </c>
      <c r="BO56" s="2">
        <v>20.102142769000505</v>
      </c>
      <c r="BP56" s="2">
        <v>0.35228507624882072</v>
      </c>
      <c r="BQ56" s="2">
        <v>0.12041382549747826</v>
      </c>
      <c r="BR56" s="2">
        <v>0.21793907259460943</v>
      </c>
      <c r="BS56" s="2">
        <v>1.2439444782797342</v>
      </c>
      <c r="BT56" s="2">
        <v>2.4281796216020411E-2</v>
      </c>
      <c r="BU56" s="2">
        <v>-1.7912800487228169E-3</v>
      </c>
      <c r="BV56" s="2">
        <v>0.28759996337827454</v>
      </c>
      <c r="BW56" s="2">
        <v>3.6621725440555376E-4</v>
      </c>
      <c r="BX56" s="2">
        <v>-8.84693312952547E-4</v>
      </c>
      <c r="BY56" s="2">
        <v>5.732096155913015E-3</v>
      </c>
      <c r="BZ56" s="2">
        <v>6.4983659545333319E-2</v>
      </c>
      <c r="CA56" s="28">
        <v>0.56723868209555883</v>
      </c>
      <c r="CB56" s="2">
        <v>1.5524427088931081</v>
      </c>
      <c r="CC56" s="2">
        <v>1.0449133617549766</v>
      </c>
      <c r="CD56" s="2">
        <v>2.030117388552526E-2</v>
      </c>
      <c r="CE56" s="2">
        <v>4.3886361193709025</v>
      </c>
      <c r="CF56" s="2">
        <v>6.4088019520971901E-2</v>
      </c>
      <c r="CG56" s="2">
        <v>0.10548649175812146</v>
      </c>
      <c r="CH56" s="2">
        <v>2.8759996337827452E-3</v>
      </c>
      <c r="CI56" s="2">
        <v>2.8162902988253177E-2</v>
      </c>
      <c r="CJ56" s="2">
        <v>9.5037358140571677E-4</v>
      </c>
      <c r="CK56" s="2">
        <v>-1.1742835874960691E-3</v>
      </c>
      <c r="CL56" s="2">
        <v>1.2737991457584478E-3</v>
      </c>
      <c r="CM56" s="2">
        <v>-1.4628787064569673E-3</v>
      </c>
      <c r="CN56" s="2">
        <v>1.5225880414143945E-4</v>
      </c>
      <c r="CO56" s="2">
        <v>-1.4131209273257781E-3</v>
      </c>
      <c r="CP56" s="2">
        <v>-3.6024632090981099E-2</v>
      </c>
      <c r="CQ56" s="2">
        <v>-6.0804006098313405E-3</v>
      </c>
      <c r="CR56" s="2">
        <v>2.66701696143175E-2</v>
      </c>
      <c r="CS56" s="2">
        <v>2.2590031725559971E-4</v>
      </c>
      <c r="CT56" s="2">
        <v>-4.338878340239713E-2</v>
      </c>
      <c r="CU56" s="2">
        <v>1.3136053690633993E-2</v>
      </c>
      <c r="CV56" s="28">
        <v>11.543804758435932</v>
      </c>
      <c r="CW56" s="2">
        <v>-1.9405533861163855E-2</v>
      </c>
      <c r="CX56" s="44">
        <v>6.6177846244481857E-3</v>
      </c>
      <c r="CY56" s="42">
        <f>AV56/$P$9</f>
        <v>2.2751621698976595E-2</v>
      </c>
      <c r="CZ56" s="42">
        <f t="shared" ref="CZ56:FA56" si="51">AW56/$P$9</f>
        <v>1.8904729141178622E-4</v>
      </c>
      <c r="DA56" s="42">
        <f t="shared" si="51"/>
        <v>0.36270701259238053</v>
      </c>
      <c r="DB56" s="42">
        <f t="shared" si="51"/>
        <v>8.5730748430926305</v>
      </c>
      <c r="DC56" s="42">
        <f t="shared" si="51"/>
        <v>3.5721145179552627</v>
      </c>
      <c r="DD56" s="42">
        <f t="shared" si="51"/>
        <v>7.858651939501577</v>
      </c>
      <c r="DE56" s="42">
        <f t="shared" si="51"/>
        <v>1.0991121593708502</v>
      </c>
      <c r="DF56" s="42">
        <f t="shared" si="51"/>
        <v>24.949846017718297</v>
      </c>
      <c r="DG56" s="42">
        <f t="shared" si="51"/>
        <v>10.001920650274736</v>
      </c>
      <c r="DH56" s="42">
        <f t="shared" si="51"/>
        <v>12.09023375307935</v>
      </c>
      <c r="DI56" s="42">
        <f t="shared" si="51"/>
        <v>-4.6052799477638617E-4</v>
      </c>
      <c r="DJ56" s="42">
        <f t="shared" si="51"/>
        <v>1.3189345912450201</v>
      </c>
      <c r="DK56" s="42">
        <f t="shared" si="51"/>
        <v>1.9454285220864048E-2</v>
      </c>
      <c r="DL56" s="42">
        <f t="shared" si="51"/>
        <v>7.8036963315330346E-2</v>
      </c>
      <c r="DM56" s="42">
        <f t="shared" si="51"/>
        <v>0.22202065619291173</v>
      </c>
      <c r="DN56" s="42">
        <f t="shared" si="51"/>
        <v>8.5620837214989223</v>
      </c>
      <c r="DO56" s="42">
        <f t="shared" si="51"/>
        <v>3.7259902202671819E-3</v>
      </c>
      <c r="DP56" s="42">
        <f t="shared" si="51"/>
        <v>2.6928247904585829E-2</v>
      </c>
      <c r="DQ56" s="42">
        <f t="shared" si="51"/>
        <v>0.60670991197270918</v>
      </c>
      <c r="DR56" s="42">
        <f t="shared" si="51"/>
        <v>2.2202065619291171</v>
      </c>
      <c r="DS56" s="42">
        <f t="shared" si="51"/>
        <v>3.8908570441728095E-2</v>
      </c>
      <c r="DT56" s="42">
        <f t="shared" si="51"/>
        <v>1.3299257128387285E-2</v>
      </c>
      <c r="DU56" s="42">
        <f t="shared" si="51"/>
        <v>2.4070556290221617E-2</v>
      </c>
      <c r="DV56" s="42">
        <f t="shared" si="51"/>
        <v>0.13738901992135627</v>
      </c>
      <c r="DW56" s="42">
        <f t="shared" si="51"/>
        <v>2.6818336688648743E-3</v>
      </c>
      <c r="DX56" s="42">
        <f t="shared" si="51"/>
        <v>-1.9784018868675298E-4</v>
      </c>
      <c r="DY56" s="42">
        <f t="shared" si="51"/>
        <v>3.1764341405817569E-2</v>
      </c>
      <c r="DZ56" s="42">
        <f t="shared" si="51"/>
        <v>4.0447327464847286E-5</v>
      </c>
      <c r="EA56" s="42">
        <f t="shared" si="51"/>
        <v>-9.771107096806858E-5</v>
      </c>
      <c r="EB56" s="42">
        <f t="shared" si="51"/>
        <v>6.3308860379760964E-4</v>
      </c>
      <c r="EC56" s="42">
        <f t="shared" si="51"/>
        <v>7.1772024006916514E-3</v>
      </c>
      <c r="ED56" s="48">
        <f t="shared" si="51"/>
        <v>6.2649393084138458E-2</v>
      </c>
      <c r="EE56" s="42">
        <f t="shared" si="51"/>
        <v>0.17146149686185261</v>
      </c>
      <c r="EF56" s="42">
        <f t="shared" si="51"/>
        <v>0.11540677673393925</v>
      </c>
      <c r="EG56" s="42">
        <f t="shared" si="51"/>
        <v>2.2421888051165338E-3</v>
      </c>
      <c r="EH56" s="42">
        <f t="shared" si="51"/>
        <v>0.48470846228254494</v>
      </c>
      <c r="EI56" s="42">
        <f t="shared" si="51"/>
        <v>7.078282306348274E-3</v>
      </c>
      <c r="EJ56" s="42">
        <f t="shared" si="51"/>
        <v>1.165058888933101E-2</v>
      </c>
      <c r="EK56" s="42">
        <f t="shared" si="51"/>
        <v>3.1764341405817565E-4</v>
      </c>
      <c r="EL56" s="42">
        <f t="shared" si="51"/>
        <v>3.1104874110195052E-3</v>
      </c>
      <c r="EM56" s="42">
        <f t="shared" si="51"/>
        <v>1.0496521121991617E-4</v>
      </c>
      <c r="EN56" s="42">
        <f t="shared" si="51"/>
        <v>-1.2969523480576032E-4</v>
      </c>
      <c r="EO56" s="42">
        <f t="shared" si="51"/>
        <v>1.406863563994688E-4</v>
      </c>
      <c r="EP56" s="42">
        <f t="shared" si="51"/>
        <v>-1.6156948742751496E-4</v>
      </c>
      <c r="EQ56" s="42">
        <f t="shared" si="51"/>
        <v>1.6816416038374005E-5</v>
      </c>
      <c r="ER56" s="42">
        <f t="shared" si="51"/>
        <v>-1.5607392663066072E-4</v>
      </c>
      <c r="ES56" s="42">
        <f t="shared" si="51"/>
        <v>-3.9787860169224771E-3</v>
      </c>
      <c r="ET56" s="42">
        <f t="shared" si="51"/>
        <v>-6.7155752937558941E-4</v>
      </c>
      <c r="EU56" s="42">
        <f t="shared" si="51"/>
        <v>2.9456205871138783E-3</v>
      </c>
      <c r="EV56" s="42">
        <f t="shared" si="51"/>
        <v>2.4949846017718295E-5</v>
      </c>
      <c r="EW56" s="42">
        <f t="shared" si="51"/>
        <v>-4.7921290148569065E-3</v>
      </c>
      <c r="EX56" s="42">
        <f t="shared" si="51"/>
        <v>1.4508280503695221E-3</v>
      </c>
      <c r="EY56" s="48">
        <f t="shared" si="51"/>
        <v>1.274970104870186</v>
      </c>
      <c r="EZ56" s="42">
        <f t="shared" si="51"/>
        <v>-2.143268710773158E-3</v>
      </c>
      <c r="FA56" s="42">
        <f t="shared" si="51"/>
        <v>7.309095859816153E-4</v>
      </c>
    </row>
    <row r="57" spans="1:158" s="1" customFormat="1" ht="20" customHeight="1" x14ac:dyDescent="0.2">
      <c r="A57" s="2">
        <v>10</v>
      </c>
      <c r="B57" s="2">
        <v>6</v>
      </c>
      <c r="C57" s="2" t="s">
        <v>45</v>
      </c>
      <c r="D57" s="2" t="s">
        <v>17</v>
      </c>
      <c r="E57" s="2">
        <v>1</v>
      </c>
      <c r="F57" s="3" t="s">
        <v>8</v>
      </c>
      <c r="G57" s="3" t="s">
        <v>12</v>
      </c>
      <c r="H57" s="2" t="s">
        <v>10</v>
      </c>
      <c r="I57" s="2">
        <v>386</v>
      </c>
      <c r="J57" s="2">
        <v>92405</v>
      </c>
      <c r="K57" s="2">
        <v>2</v>
      </c>
      <c r="L57" s="2">
        <v>20090.79</v>
      </c>
      <c r="M57" s="2">
        <f t="shared" si="48"/>
        <v>20.090790000000002</v>
      </c>
      <c r="N57" s="7" t="s">
        <v>66</v>
      </c>
      <c r="O57" s="2">
        <v>0.19499999999999673</v>
      </c>
      <c r="P57" s="16">
        <v>9.7059398858878474</v>
      </c>
      <c r="Q57" s="19">
        <v>0.42551835940746974</v>
      </c>
      <c r="R57" s="2">
        <v>6</v>
      </c>
      <c r="S57" s="2" t="s">
        <v>10</v>
      </c>
      <c r="T57" s="2">
        <v>870604</v>
      </c>
      <c r="U57" s="4">
        <v>0.55555555555555558</v>
      </c>
      <c r="V57" s="4">
        <v>0.71250000000000002</v>
      </c>
      <c r="W57" s="5">
        <v>9.0703405210854293E-5</v>
      </c>
      <c r="X57" s="5">
        <v>9.7817397776411502E-5</v>
      </c>
      <c r="Y57" s="5">
        <v>8.7520829589420802E-5</v>
      </c>
      <c r="Z57" s="5">
        <v>8.7520829589420802E-5</v>
      </c>
      <c r="AA57" s="5">
        <v>1.1005911418292555E-2</v>
      </c>
      <c r="AB57" s="5">
        <v>4.4898185579372897E-3</v>
      </c>
      <c r="AC57" s="5">
        <v>8.7520829589420802E-5</v>
      </c>
      <c r="AD57" s="5">
        <v>8.8924907069464995E-5</v>
      </c>
      <c r="AE57" s="5">
        <v>2.07861970274874E-4</v>
      </c>
      <c r="AF57" s="5">
        <v>0.14623346492841441</v>
      </c>
      <c r="AG57" s="5">
        <v>1.06142282693553E-4</v>
      </c>
      <c r="AH57" s="5">
        <v>9.5936293973018994E-5</v>
      </c>
      <c r="AI57" s="5">
        <v>9.9773745731939696E-5</v>
      </c>
      <c r="AJ57" s="5">
        <v>1.01809944624428E-4</v>
      </c>
      <c r="AK57" s="5">
        <v>7.8777859051486057E-2</v>
      </c>
      <c r="AL57" s="5">
        <v>1.03930985137437E-4</v>
      </c>
      <c r="AM57" s="5">
        <v>9.7817397776411502E-5</v>
      </c>
      <c r="AN57" s="5">
        <v>1.1255790210852266E-2</v>
      </c>
      <c r="AO57" s="5">
        <v>1.5181743011669014E-2</v>
      </c>
      <c r="AP57" s="5">
        <v>9.9773745731939709E-5</v>
      </c>
      <c r="AQ57" s="5">
        <v>3.1672136956943609E-3</v>
      </c>
      <c r="AR57" s="5">
        <v>1.10859717479933E-4</v>
      </c>
      <c r="AS57" s="5">
        <f>AF57+AK57+AN57+AO57+AQ57</f>
        <v>0.25461607089811611</v>
      </c>
      <c r="AT57" s="2">
        <v>92405</v>
      </c>
      <c r="AU57" s="7" t="s">
        <v>66</v>
      </c>
      <c r="AV57" s="2">
        <v>0.2652956902142723</v>
      </c>
      <c r="AW57" s="2">
        <v>-7.6652038073166855E-4</v>
      </c>
      <c r="AX57" s="2">
        <v>3.9570370304004965</v>
      </c>
      <c r="AY57" s="2">
        <v>80.136221621947158</v>
      </c>
      <c r="AZ57" s="2">
        <v>62.715303878045603</v>
      </c>
      <c r="BA57" s="2">
        <v>77.647519087104087</v>
      </c>
      <c r="BB57" s="2">
        <v>29.267141809754616</v>
      </c>
      <c r="BC57" s="2">
        <v>247.87477247037071</v>
      </c>
      <c r="BD57" s="2">
        <v>167.24081034145496</v>
      </c>
      <c r="BE57" s="2">
        <v>488.78117784318084</v>
      </c>
      <c r="BF57" s="2">
        <v>5.1267272217767439E-3</v>
      </c>
      <c r="BG57" s="2">
        <v>13.289671536062045</v>
      </c>
      <c r="BH57" s="2">
        <v>0.2404086648658415</v>
      </c>
      <c r="BI57" s="2">
        <v>0.65701746919857296</v>
      </c>
      <c r="BJ57" s="2">
        <v>6.5204006412888686</v>
      </c>
      <c r="BK57" s="2">
        <v>122.94190522124813</v>
      </c>
      <c r="BL57" s="2">
        <v>7.5158816552261004E-2</v>
      </c>
      <c r="BM57" s="2">
        <v>14.583796854180447</v>
      </c>
      <c r="BN57" s="2">
        <v>5.5746936780484981</v>
      </c>
      <c r="BO57" s="2">
        <v>22.249000661497131</v>
      </c>
      <c r="BP57" s="2">
        <v>0.26877987376305262</v>
      </c>
      <c r="BQ57" s="2">
        <v>2.6131376615852336E-2</v>
      </c>
      <c r="BR57" s="2">
        <v>0.2722640573118329</v>
      </c>
      <c r="BS57" s="2">
        <v>4.9375858291286701</v>
      </c>
      <c r="BT57" s="2">
        <v>3.270155130783807E-2</v>
      </c>
      <c r="BU57" s="2">
        <v>1.3986508245818109E-2</v>
      </c>
      <c r="BV57" s="2">
        <v>0.14086056347211831</v>
      </c>
      <c r="BW57" s="2">
        <v>2.1751260154528516E-4</v>
      </c>
      <c r="BX57" s="2">
        <v>1.2294190522124813E-3</v>
      </c>
      <c r="BY57" s="2">
        <v>8.5611367198601927E-3</v>
      </c>
      <c r="BZ57" s="2">
        <v>5.1765012724736055E-2</v>
      </c>
      <c r="CA57" s="28">
        <v>0.50769531710798821</v>
      </c>
      <c r="CB57" s="2">
        <v>1.6126792425783154</v>
      </c>
      <c r="CC57" s="2">
        <v>1.2592834826305983</v>
      </c>
      <c r="CD57" s="2">
        <v>1.8764817112716822E-2</v>
      </c>
      <c r="CE57" s="2">
        <v>7.8643000101041318</v>
      </c>
      <c r="CF57" s="2">
        <v>9.1584253282225331E-2</v>
      </c>
      <c r="CG57" s="2">
        <v>0.13488767738849491</v>
      </c>
      <c r="CH57" s="2">
        <v>1.3787412043030663E-2</v>
      </c>
      <c r="CI57" s="2">
        <v>5.6742417794422212E-2</v>
      </c>
      <c r="CJ57" s="2">
        <v>8.9095550747382238E-3</v>
      </c>
      <c r="CK57" s="2">
        <v>4.8927891835014942E-3</v>
      </c>
      <c r="CL57" s="2">
        <v>6.2217563371076987E-3</v>
      </c>
      <c r="CM57" s="2">
        <v>9.6063917844942874E-4</v>
      </c>
      <c r="CN57" s="2">
        <v>2.4986573449824519E-3</v>
      </c>
      <c r="CO57" s="2">
        <v>1.2045320268640505E-4</v>
      </c>
      <c r="CP57" s="2">
        <v>-4.7633766516896542E-3</v>
      </c>
      <c r="CQ57" s="2">
        <v>-2.2945837371253193E-3</v>
      </c>
      <c r="CR57" s="2">
        <v>3.9570370304004968E-2</v>
      </c>
      <c r="CS57" s="2">
        <v>2.7375727883273875E-3</v>
      </c>
      <c r="CT57" s="2">
        <v>-1.7420917743901556E-2</v>
      </c>
      <c r="CU57" s="2">
        <v>1.3339445586758907E-2</v>
      </c>
      <c r="CV57" s="28">
        <v>10.552098747734657</v>
      </c>
      <c r="CW57" s="2">
        <v>9.307747480313118E-4</v>
      </c>
      <c r="CX57" s="44">
        <v>1.0153906342159765E-2</v>
      </c>
      <c r="CY57" s="42">
        <f>AV57/$P$11</f>
        <v>1.1387704358277257E-2</v>
      </c>
      <c r="CZ57" s="42">
        <f t="shared" ref="CZ57:FA57" si="52">AW57/$P$11</f>
        <v>-3.2902560434797329E-5</v>
      </c>
      <c r="DA57" s="42">
        <f t="shared" si="52"/>
        <v>0.16985412691989529</v>
      </c>
      <c r="DB57" s="42">
        <f t="shared" si="52"/>
        <v>3.4398131363651752</v>
      </c>
      <c r="DC57" s="42">
        <f t="shared" si="52"/>
        <v>2.692027671937963</v>
      </c>
      <c r="DD57" s="42">
        <f t="shared" si="52"/>
        <v>3.3329866414470022</v>
      </c>
      <c r="DE57" s="42">
        <f t="shared" si="52"/>
        <v>1.2562795802377162</v>
      </c>
      <c r="DF57" s="42">
        <f t="shared" si="52"/>
        <v>10.639918893850044</v>
      </c>
      <c r="DG57" s="42">
        <f t="shared" si="52"/>
        <v>7.1787404585012355</v>
      </c>
      <c r="DH57" s="42">
        <f t="shared" si="52"/>
        <v>20.980723601929206</v>
      </c>
      <c r="DI57" s="42">
        <f t="shared" si="52"/>
        <v>2.2006257953143668E-4</v>
      </c>
      <c r="DJ57" s="42">
        <f t="shared" si="52"/>
        <v>0.57045348286304465</v>
      </c>
      <c r="DK57" s="42">
        <f t="shared" si="52"/>
        <v>1.0319439409095526E-2</v>
      </c>
      <c r="DL57" s="42">
        <f t="shared" si="52"/>
        <v>2.8202194658397708E-2</v>
      </c>
      <c r="DM57" s="42">
        <f t="shared" si="52"/>
        <v>0.27988541668561367</v>
      </c>
      <c r="DN57" s="42">
        <f t="shared" si="52"/>
        <v>5.2772288489577539</v>
      </c>
      <c r="DO57" s="42">
        <f t="shared" si="52"/>
        <v>3.2261601465288291E-3</v>
      </c>
      <c r="DP57" s="42">
        <f t="shared" si="52"/>
        <v>0.62600326022049468</v>
      </c>
      <c r="DQ57" s="42">
        <f t="shared" si="52"/>
        <v>0.23929134861670784</v>
      </c>
      <c r="DR57" s="42">
        <f t="shared" si="52"/>
        <v>0.95502886456846792</v>
      </c>
      <c r="DS57" s="42">
        <f t="shared" si="52"/>
        <v>1.1537261451162701E-2</v>
      </c>
      <c r="DT57" s="42">
        <f t="shared" si="52"/>
        <v>1.1216781966408181E-3</v>
      </c>
      <c r="DU57" s="42">
        <f t="shared" si="52"/>
        <v>1.1686818544048141E-2</v>
      </c>
      <c r="DV57" s="42">
        <f t="shared" si="52"/>
        <v>0.21194376591765554</v>
      </c>
      <c r="DW57" s="42">
        <f t="shared" si="52"/>
        <v>1.4037001432247952E-3</v>
      </c>
      <c r="DX57" s="42">
        <f t="shared" si="52"/>
        <v>6.0036490144013319E-4</v>
      </c>
      <c r="DY57" s="42">
        <f t="shared" si="52"/>
        <v>6.0463796123686004E-3</v>
      </c>
      <c r="DZ57" s="42">
        <f t="shared" si="52"/>
        <v>9.3366356558483331E-6</v>
      </c>
      <c r="EA57" s="42">
        <f t="shared" si="52"/>
        <v>5.2772288489577532E-5</v>
      </c>
      <c r="EB57" s="42">
        <f t="shared" si="52"/>
        <v>3.6748314251851559E-4</v>
      </c>
      <c r="EC57" s="42">
        <f t="shared" si="52"/>
        <v>2.2219910942980012E-3</v>
      </c>
      <c r="ED57" s="48">
        <f t="shared" si="52"/>
        <v>2.1792604963307319E-2</v>
      </c>
      <c r="EE57" s="42">
        <f t="shared" si="52"/>
        <v>6.9223568706976185E-2</v>
      </c>
      <c r="EF57" s="42">
        <f t="shared" si="52"/>
        <v>5.4054206428595611E-2</v>
      </c>
      <c r="EG57" s="42">
        <f t="shared" si="52"/>
        <v>8.0547177168302563E-4</v>
      </c>
      <c r="EH57" s="42">
        <f t="shared" si="52"/>
        <v>0.33757172394142715</v>
      </c>
      <c r="EI57" s="42">
        <f t="shared" si="52"/>
        <v>3.9312150129887716E-3</v>
      </c>
      <c r="EJ57" s="42">
        <f t="shared" si="52"/>
        <v>5.789996024564985E-3</v>
      </c>
      <c r="EK57" s="42">
        <f t="shared" si="52"/>
        <v>5.9181878184667934E-4</v>
      </c>
      <c r="EL57" s="42">
        <f t="shared" si="52"/>
        <v>2.4356440841343478E-3</v>
      </c>
      <c r="EM57" s="42">
        <f t="shared" si="52"/>
        <v>3.8243885180705981E-4</v>
      </c>
      <c r="EN57" s="42">
        <f t="shared" si="52"/>
        <v>2.1002088900912838E-4</v>
      </c>
      <c r="EO57" s="42">
        <f t="shared" si="52"/>
        <v>2.6706623729543286E-4</v>
      </c>
      <c r="EP57" s="42">
        <f t="shared" si="52"/>
        <v>4.1235027038414836E-5</v>
      </c>
      <c r="EQ57" s="42">
        <f t="shared" si="52"/>
        <v>1.0725380089784584E-4</v>
      </c>
      <c r="ER57" s="42">
        <f t="shared" si="52"/>
        <v>5.1704023540395797E-6</v>
      </c>
      <c r="ES57" s="42">
        <f t="shared" si="52"/>
        <v>-2.0446591127338339E-4</v>
      </c>
      <c r="ET57" s="42">
        <f t="shared" si="52"/>
        <v>-9.8494028314555638E-5</v>
      </c>
      <c r="EU57" s="42">
        <f t="shared" si="52"/>
        <v>1.6985412691989531E-3</v>
      </c>
      <c r="EV57" s="42">
        <f t="shared" si="52"/>
        <v>1.1750914440999047E-4</v>
      </c>
      <c r="EW57" s="42">
        <f t="shared" si="52"/>
        <v>-7.4778546442721202E-4</v>
      </c>
      <c r="EX57" s="42">
        <f t="shared" si="52"/>
        <v>5.7259001276140813E-4</v>
      </c>
      <c r="EY57" s="48">
        <f t="shared" si="52"/>
        <v>0.45294433845305415</v>
      </c>
      <c r="EZ57" s="42">
        <f t="shared" si="52"/>
        <v>3.9953109099396755E-5</v>
      </c>
      <c r="FA57" s="42">
        <f t="shared" si="52"/>
        <v>4.3585209926614644E-4</v>
      </c>
    </row>
    <row r="58" spans="1:158" s="1" customFormat="1" ht="20" customHeight="1" x14ac:dyDescent="0.2">
      <c r="A58" s="2">
        <v>12</v>
      </c>
      <c r="B58" s="2">
        <v>6</v>
      </c>
      <c r="C58" s="2" t="s">
        <v>46</v>
      </c>
      <c r="D58" s="2" t="s">
        <v>17</v>
      </c>
      <c r="E58" s="2">
        <v>1</v>
      </c>
      <c r="F58" s="3" t="s">
        <v>8</v>
      </c>
      <c r="G58" s="3" t="s">
        <v>12</v>
      </c>
      <c r="H58" s="2" t="s">
        <v>11</v>
      </c>
      <c r="I58" s="2">
        <v>1014</v>
      </c>
      <c r="J58" s="2">
        <v>92410</v>
      </c>
      <c r="K58" s="2">
        <v>1</v>
      </c>
      <c r="L58" s="2">
        <v>10051.98</v>
      </c>
      <c r="M58" s="2">
        <f t="shared" si="48"/>
        <v>10.05198</v>
      </c>
      <c r="N58" s="7" t="s">
        <v>67</v>
      </c>
      <c r="O58" s="2">
        <v>6.6999999999996618E-2</v>
      </c>
      <c r="P58" s="16">
        <v>6.6653534925454103</v>
      </c>
      <c r="Q58" s="19">
        <v>0.28422261086870448</v>
      </c>
      <c r="R58" s="2">
        <v>6</v>
      </c>
      <c r="S58" s="2" t="s">
        <v>11</v>
      </c>
      <c r="T58" s="2">
        <v>870602</v>
      </c>
      <c r="U58" s="4">
        <v>0.54166666666666663</v>
      </c>
      <c r="V58" s="4">
        <v>0.72777777777777775</v>
      </c>
      <c r="W58" s="5">
        <v>9.0703405210854293E-5</v>
      </c>
      <c r="X58" s="5">
        <v>9.7817397776411502E-5</v>
      </c>
      <c r="Y58" s="5">
        <v>8.7520829589420802E-5</v>
      </c>
      <c r="Z58" s="5">
        <v>8.7520829589420802E-5</v>
      </c>
      <c r="AA58" s="5">
        <v>3.866484790817995E-2</v>
      </c>
      <c r="AB58" s="5">
        <v>4.4898185579372897E-3</v>
      </c>
      <c r="AC58" s="5">
        <v>8.7520829589420802E-5</v>
      </c>
      <c r="AD58" s="5">
        <v>8.8924907069464995E-5</v>
      </c>
      <c r="AE58" s="5">
        <v>2.07861970274874E-4</v>
      </c>
      <c r="AF58" s="5">
        <v>0.12696750111060467</v>
      </c>
      <c r="AG58" s="5">
        <v>1.06142282693553E-4</v>
      </c>
      <c r="AH58" s="5">
        <v>9.5936293973018994E-5</v>
      </c>
      <c r="AI58" s="5">
        <v>9.9773745731939696E-5</v>
      </c>
      <c r="AJ58" s="5">
        <v>1.01809944624428E-4</v>
      </c>
      <c r="AK58" s="5">
        <v>0.11487020903333234</v>
      </c>
      <c r="AL58" s="5">
        <v>1.03930985137437E-4</v>
      </c>
      <c r="AM58" s="5">
        <v>9.7817397776411502E-5</v>
      </c>
      <c r="AN58" s="5">
        <v>1.0456757029293624E-2</v>
      </c>
      <c r="AO58" s="5">
        <v>1.3615737550629399E-2</v>
      </c>
      <c r="AP58" s="5">
        <v>9.9773745731939696E-5</v>
      </c>
      <c r="AQ58" s="5">
        <v>3.9030856624258409E-3</v>
      </c>
      <c r="AR58" s="5">
        <v>1.10859717479933E-4</v>
      </c>
      <c r="AS58" s="5">
        <f t="shared" ref="AS58:AS60" si="53">AF58+AK58+AN58+AO58+AQ58</f>
        <v>0.26981329038628588</v>
      </c>
      <c r="AT58" s="2">
        <v>92410</v>
      </c>
      <c r="AU58" s="7" t="s">
        <v>67</v>
      </c>
      <c r="AV58" s="2">
        <v>0.76701306608250308</v>
      </c>
      <c r="AW58" s="2">
        <v>4.6458508671923335E-4</v>
      </c>
      <c r="AX58" s="2">
        <v>2.5368136426853214</v>
      </c>
      <c r="AY58" s="2">
        <v>452.64714016542013</v>
      </c>
      <c r="AZ58" s="2">
        <v>115.40015002019503</v>
      </c>
      <c r="BA58" s="2">
        <v>13.330706985091494</v>
      </c>
      <c r="BB58" s="2">
        <v>2.6064516642492324</v>
      </c>
      <c r="BC58" s="2">
        <v>380.02463196305604</v>
      </c>
      <c r="BD58" s="2">
        <v>84.659937644125833</v>
      </c>
      <c r="BE58" s="2">
        <v>332.27284574780293</v>
      </c>
      <c r="BF58" s="2">
        <v>-1.3927604312782159E-2</v>
      </c>
      <c r="BG58" s="2">
        <v>5.9490766993169499</v>
      </c>
      <c r="BH58" s="2">
        <v>3.4520562118110061E-2</v>
      </c>
      <c r="BI58" s="2">
        <v>0.38499877636047825</v>
      </c>
      <c r="BJ58" s="2">
        <v>0.41782812938346475</v>
      </c>
      <c r="BK58" s="2">
        <v>19.20019737404969</v>
      </c>
      <c r="BL58" s="2">
        <v>9.7194781525629763E-3</v>
      </c>
      <c r="BM58" s="2">
        <v>0.15419847632008818</v>
      </c>
      <c r="BN58" s="2">
        <v>3.4122630566316285</v>
      </c>
      <c r="BO58" s="2">
        <v>10.346220346638175</v>
      </c>
      <c r="BP58" s="2">
        <v>0.12534843881503943</v>
      </c>
      <c r="BQ58" s="2">
        <v>6.8444226908529457E-2</v>
      </c>
      <c r="BR58" s="2">
        <v>0.12335878105607054</v>
      </c>
      <c r="BS58" s="2">
        <v>2.695986263402832</v>
      </c>
      <c r="BT58" s="2">
        <v>2.6661413970182988E-3</v>
      </c>
      <c r="BU58" s="2">
        <v>-1.5618813407905706E-2</v>
      </c>
      <c r="BV58" s="2">
        <v>0.15021916080215042</v>
      </c>
      <c r="BW58" s="2">
        <v>1.671312517533859E-4</v>
      </c>
      <c r="BX58" s="2">
        <v>-2.4970204875059441E-4</v>
      </c>
      <c r="BY58" s="2">
        <v>2.1985718236606122E-3</v>
      </c>
      <c r="BZ58" s="2">
        <v>2.4074858883523443E-2</v>
      </c>
      <c r="CA58" s="28">
        <v>0.26760896858131433</v>
      </c>
      <c r="CB58" s="2">
        <v>0.72523025314415668</v>
      </c>
      <c r="CC58" s="2">
        <v>0.47751786215253111</v>
      </c>
      <c r="CD58" s="2">
        <v>1.1838463665864834E-2</v>
      </c>
      <c r="CE58" s="2">
        <v>1.6116227847647924</v>
      </c>
      <c r="CF58" s="2">
        <v>9.6299435534093775E-3</v>
      </c>
      <c r="CG58" s="2">
        <v>1.5320364744060374E-2</v>
      </c>
      <c r="CH58" s="2">
        <v>-2.9247969056842532E-3</v>
      </c>
      <c r="CI58" s="2">
        <v>1.9200197374049689E-3</v>
      </c>
      <c r="CJ58" s="2">
        <v>-2.9148486168894087E-3</v>
      </c>
      <c r="CK58" s="2">
        <v>-2.6462448194286099E-3</v>
      </c>
      <c r="CL58" s="2">
        <v>-1.8105885606616806E-3</v>
      </c>
      <c r="CM58" s="2">
        <v>-1.6613642287390145E-3</v>
      </c>
      <c r="CN58" s="2">
        <v>-1.2236395217658611E-3</v>
      </c>
      <c r="CO58" s="2">
        <v>-1.2236395217658611E-3</v>
      </c>
      <c r="CP58" s="2">
        <v>-5.770007501009751E-2</v>
      </c>
      <c r="CQ58" s="2">
        <v>-7.142871354698278E-3</v>
      </c>
      <c r="CR58" s="2">
        <v>4.2578676041934022E-2</v>
      </c>
      <c r="CS58" s="2">
        <v>6.5758188933921471E-6</v>
      </c>
      <c r="CT58" s="2">
        <v>-5.3521793716262867E-2</v>
      </c>
      <c r="CU58" s="2">
        <v>6.0883527424447715E-3</v>
      </c>
      <c r="CV58" s="28">
        <v>5.3521793716262858</v>
      </c>
      <c r="CW58" s="2">
        <v>-2.4472790435317221E-2</v>
      </c>
      <c r="CX58" s="44">
        <v>5.0935238629603322E-2</v>
      </c>
      <c r="CY58" s="42">
        <f>AV58/$P$12</f>
        <v>4.2179914627314984E-2</v>
      </c>
      <c r="CZ58" s="42">
        <f t="shared" ref="CZ58:FA58" si="54">AW58/$P$12</f>
        <v>2.5548664242485207E-5</v>
      </c>
      <c r="DA58" s="42">
        <f t="shared" si="54"/>
        <v>0.139505554214855</v>
      </c>
      <c r="DB58" s="42">
        <f t="shared" si="54"/>
        <v>24.892167516768247</v>
      </c>
      <c r="DC58" s="42">
        <f t="shared" si="54"/>
        <v>6.346135015263993</v>
      </c>
      <c r="DD58" s="42">
        <f t="shared" si="54"/>
        <v>0.733088010383944</v>
      </c>
      <c r="DE58" s="42">
        <f t="shared" si="54"/>
        <v>0.14333511844820396</v>
      </c>
      <c r="DF58" s="42">
        <f t="shared" si="54"/>
        <v>20.898479101990045</v>
      </c>
      <c r="DG58" s="42">
        <f t="shared" si="54"/>
        <v>4.6556559465428089</v>
      </c>
      <c r="DH58" s="42">
        <f t="shared" si="54"/>
        <v>18.272492199122187</v>
      </c>
      <c r="DI58" s="42">
        <f t="shared" si="54"/>
        <v>-7.6591284666979232E-4</v>
      </c>
      <c r="DJ58" s="42">
        <f t="shared" si="54"/>
        <v>0.32715420164895409</v>
      </c>
      <c r="DK58" s="42">
        <f t="shared" si="54"/>
        <v>1.8983696985315564E-3</v>
      </c>
      <c r="DL58" s="42">
        <f t="shared" si="54"/>
        <v>2.1172019404372116E-2</v>
      </c>
      <c r="DM58" s="42">
        <f t="shared" si="54"/>
        <v>2.2977385400093767E-2</v>
      </c>
      <c r="DN58" s="42">
        <f t="shared" si="54"/>
        <v>1.055865567194785</v>
      </c>
      <c r="DO58" s="42">
        <f t="shared" si="54"/>
        <v>5.3449775085456211E-4</v>
      </c>
      <c r="DP58" s="42">
        <f t="shared" si="54"/>
        <v>8.4797493738441275E-3</v>
      </c>
      <c r="DQ58" s="42">
        <f t="shared" si="54"/>
        <v>0.18764864743409909</v>
      </c>
      <c r="DR58" s="42">
        <f t="shared" si="54"/>
        <v>0.56896382895470277</v>
      </c>
      <c r="DS58" s="42">
        <f t="shared" si="54"/>
        <v>6.8932156200281307E-3</v>
      </c>
      <c r="DT58" s="42">
        <f t="shared" si="54"/>
        <v>3.7639145607772642E-3</v>
      </c>
      <c r="DU58" s="42">
        <f t="shared" si="54"/>
        <v>6.783799499075302E-3</v>
      </c>
      <c r="DV58" s="42">
        <f t="shared" si="54"/>
        <v>0.14825884389108121</v>
      </c>
      <c r="DW58" s="42">
        <f t="shared" si="54"/>
        <v>1.466176020767888E-4</v>
      </c>
      <c r="DX58" s="42">
        <f t="shared" si="54"/>
        <v>-8.5891654947969562E-4</v>
      </c>
      <c r="DY58" s="42">
        <f t="shared" si="54"/>
        <v>8.2609171319384736E-3</v>
      </c>
      <c r="DZ58" s="42">
        <f t="shared" si="54"/>
        <v>9.190954160037507E-6</v>
      </c>
      <c r="EA58" s="42">
        <f t="shared" si="54"/>
        <v>-1.3731723179579847E-5</v>
      </c>
      <c r="EB58" s="42">
        <f t="shared" si="54"/>
        <v>1.2090481365287434E-4</v>
      </c>
      <c r="EC58" s="42">
        <f t="shared" si="54"/>
        <v>1.3239350635292121E-3</v>
      </c>
      <c r="ED58" s="48">
        <f t="shared" si="54"/>
        <v>1.4716468268155295E-2</v>
      </c>
      <c r="EE58" s="42">
        <f t="shared" si="54"/>
        <v>3.9882176087305612E-2</v>
      </c>
      <c r="EF58" s="42">
        <f t="shared" si="54"/>
        <v>2.6259869028678589E-2</v>
      </c>
      <c r="EG58" s="42">
        <f t="shared" si="54"/>
        <v>6.510259196693234E-4</v>
      </c>
      <c r="EH58" s="42">
        <f t="shared" si="54"/>
        <v>8.8627057971790227E-2</v>
      </c>
      <c r="EI58" s="42">
        <f t="shared" si="54"/>
        <v>5.295740254116849E-4</v>
      </c>
      <c r="EJ58" s="42">
        <f t="shared" si="54"/>
        <v>8.4250413133677142E-4</v>
      </c>
      <c r="EK58" s="42">
        <f t="shared" si="54"/>
        <v>-1.6084169780065637E-4</v>
      </c>
      <c r="EL58" s="42">
        <f t="shared" si="54"/>
        <v>1.055865567194785E-4</v>
      </c>
      <c r="EM58" s="42">
        <f t="shared" si="54"/>
        <v>-1.6029461719589222E-4</v>
      </c>
      <c r="EN58" s="42">
        <f t="shared" si="54"/>
        <v>-1.4552344086726053E-4</v>
      </c>
      <c r="EO58" s="42">
        <f t="shared" si="54"/>
        <v>-9.9568670067072987E-5</v>
      </c>
      <c r="EP58" s="42">
        <f t="shared" si="54"/>
        <v>-9.1362460995610931E-5</v>
      </c>
      <c r="EQ58" s="42">
        <f t="shared" si="54"/>
        <v>-6.7290914385988897E-5</v>
      </c>
      <c r="ER58" s="42">
        <f t="shared" si="54"/>
        <v>-6.7290914385988897E-5</v>
      </c>
      <c r="ES58" s="42">
        <f t="shared" si="54"/>
        <v>-3.1730675076319962E-3</v>
      </c>
      <c r="ET58" s="42">
        <f t="shared" si="54"/>
        <v>-3.9280387422065057E-4</v>
      </c>
      <c r="EU58" s="42">
        <f t="shared" si="54"/>
        <v>2.3415049883905074E-3</v>
      </c>
      <c r="EV58" s="42">
        <f t="shared" si="54"/>
        <v>3.6162027974909475E-7</v>
      </c>
      <c r="EW58" s="42">
        <f t="shared" si="54"/>
        <v>-2.9432936536310586E-3</v>
      </c>
      <c r="EX58" s="42">
        <f t="shared" si="54"/>
        <v>3.3481333011565199E-4</v>
      </c>
      <c r="EY58" s="48">
        <f t="shared" si="54"/>
        <v>0.29432936536310583</v>
      </c>
      <c r="EZ58" s="42">
        <f t="shared" si="54"/>
        <v>-1.3458182877197778E-3</v>
      </c>
      <c r="FA58" s="42">
        <f t="shared" si="54"/>
        <v>2.8010526963923831E-3</v>
      </c>
    </row>
    <row r="59" spans="1:158" s="1" customFormat="1" ht="20" customHeight="1" x14ac:dyDescent="0.2">
      <c r="A59" s="2">
        <v>24</v>
      </c>
      <c r="B59" s="2">
        <v>10</v>
      </c>
      <c r="C59" s="2" t="s">
        <v>48</v>
      </c>
      <c r="D59" s="2" t="s">
        <v>34</v>
      </c>
      <c r="E59" s="2">
        <v>2</v>
      </c>
      <c r="F59" s="3" t="s">
        <v>28</v>
      </c>
      <c r="G59" s="3" t="s">
        <v>39</v>
      </c>
      <c r="H59" s="2" t="s">
        <v>11</v>
      </c>
      <c r="I59" s="2">
        <v>380</v>
      </c>
      <c r="J59" s="2">
        <v>2430230</v>
      </c>
      <c r="K59" s="2">
        <v>1</v>
      </c>
      <c r="L59" s="2">
        <v>10080</v>
      </c>
      <c r="M59" s="2">
        <f t="shared" si="48"/>
        <v>10.08</v>
      </c>
      <c r="N59" s="7" t="s">
        <v>74</v>
      </c>
      <c r="O59" s="2">
        <v>8.2000000000007844E-2</v>
      </c>
      <c r="P59" s="16">
        <v>8.1349206349214125</v>
      </c>
      <c r="Q59" s="19">
        <v>3.2936507936507937E-2</v>
      </c>
      <c r="R59" s="2">
        <v>10</v>
      </c>
      <c r="S59" s="2" t="s">
        <v>11</v>
      </c>
      <c r="T59" s="2">
        <v>870696</v>
      </c>
      <c r="U59" s="4">
        <v>0.70833333333333337</v>
      </c>
      <c r="V59" s="4">
        <v>0.73611111111111116</v>
      </c>
      <c r="W59" s="5">
        <v>9.0703405210854293E-5</v>
      </c>
      <c r="X59" s="5">
        <v>9.7817397776411502E-5</v>
      </c>
      <c r="Y59" s="5">
        <v>8.7520829589420802E-5</v>
      </c>
      <c r="Z59" s="5">
        <v>8.7520829589420802E-5</v>
      </c>
      <c r="AA59" s="5">
        <v>6.4398456215065208E-2</v>
      </c>
      <c r="AB59" s="5">
        <v>4.4898185579372897E-3</v>
      </c>
      <c r="AC59" s="5">
        <v>8.7520829589420802E-5</v>
      </c>
      <c r="AD59" s="5">
        <v>8.8924907069464995E-5</v>
      </c>
      <c r="AE59" s="5">
        <v>0.17141508073817763</v>
      </c>
      <c r="AF59" s="5">
        <v>0.12670905851366004</v>
      </c>
      <c r="AG59" s="5">
        <v>7.7526595744680845E-3</v>
      </c>
      <c r="AH59" s="5">
        <v>9.5936293973018994E-5</v>
      </c>
      <c r="AI59" s="5">
        <v>9.9773745731939696E-5</v>
      </c>
      <c r="AJ59" s="5">
        <v>1.01809944624428E-4</v>
      </c>
      <c r="AK59" s="5">
        <v>0.24984595421879158</v>
      </c>
      <c r="AL59" s="5">
        <v>1.03930985137437E-4</v>
      </c>
      <c r="AM59" s="5">
        <v>9.7817397776411502E-5</v>
      </c>
      <c r="AN59" s="5">
        <v>1.7574845795095526E-2</v>
      </c>
      <c r="AO59" s="5">
        <v>9.1212953211975312E-2</v>
      </c>
      <c r="AP59" s="5">
        <v>9.9773745731939696E-5</v>
      </c>
      <c r="AQ59" s="5">
        <v>1.084497236216736E-4</v>
      </c>
      <c r="AR59" s="5">
        <v>1.10859717479933E-4</v>
      </c>
      <c r="AS59" s="5">
        <f t="shared" si="53"/>
        <v>0.48545126146314416</v>
      </c>
      <c r="AT59" s="2">
        <v>2430230</v>
      </c>
      <c r="AU59" s="7" t="s">
        <v>74</v>
      </c>
      <c r="AV59" s="2">
        <v>5.6944444444444436E-2</v>
      </c>
      <c r="AW59" s="2">
        <v>-1.3492063492063491E-3</v>
      </c>
      <c r="AX59" s="2">
        <v>1.8749999999999998</v>
      </c>
      <c r="AY59" s="2">
        <v>189.48412698412699</v>
      </c>
      <c r="AZ59" s="2">
        <v>10.714285714285714</v>
      </c>
      <c r="BA59" s="2">
        <v>7.1527777777777768</v>
      </c>
      <c r="BB59" s="2">
        <v>1.2797619047619049</v>
      </c>
      <c r="BC59" s="2">
        <v>143.84920634920636</v>
      </c>
      <c r="BD59" s="2">
        <v>23.115079365079364</v>
      </c>
      <c r="BE59" s="2">
        <v>32.738095238095241</v>
      </c>
      <c r="BF59" s="2">
        <v>-1.488095238095238E-2</v>
      </c>
      <c r="BG59" s="2">
        <v>1.3492063492063491</v>
      </c>
      <c r="BH59" s="2">
        <v>0.11011904761904763</v>
      </c>
      <c r="BI59" s="2">
        <v>0.1875</v>
      </c>
      <c r="BJ59" s="2">
        <v>0.35515873015873017</v>
      </c>
      <c r="BK59" s="2">
        <v>15.674603174603174</v>
      </c>
      <c r="BL59" s="2">
        <v>6.4186507936507932E-3</v>
      </c>
      <c r="BM59" s="2">
        <v>5.8432539682539676E-2</v>
      </c>
      <c r="BN59" s="2">
        <v>0.40476190476190477</v>
      </c>
      <c r="BO59" s="2">
        <v>1.2996031746031746</v>
      </c>
      <c r="BP59" s="2">
        <v>5.4563492063492071E-2</v>
      </c>
      <c r="BQ59" s="2">
        <v>0.40972222222222221</v>
      </c>
      <c r="BR59" s="2">
        <v>2.9960317460317458E-2</v>
      </c>
      <c r="BS59" s="2">
        <v>0.34623015873015872</v>
      </c>
      <c r="BT59" s="2">
        <v>5.8234126984126988E-4</v>
      </c>
      <c r="BU59" s="2">
        <v>-1.6071428571428573E-2</v>
      </c>
      <c r="BV59" s="2">
        <v>5.1388888888888887E-2</v>
      </c>
      <c r="BW59" s="2">
        <v>1.0615079365079365E-4</v>
      </c>
      <c r="BX59" s="2">
        <v>-5.3373015873015874E-4</v>
      </c>
      <c r="BY59" s="2">
        <v>-9.8908730158730161E-4</v>
      </c>
      <c r="BZ59" s="2">
        <v>2.1329365079365077E-3</v>
      </c>
      <c r="CA59" s="28">
        <v>9.1964285714285724E-3</v>
      </c>
      <c r="CB59" s="2">
        <v>0.33234126984126983</v>
      </c>
      <c r="CC59" s="2">
        <v>0.19642857142857142</v>
      </c>
      <c r="CD59" s="2">
        <v>1.2301587301587302E-3</v>
      </c>
      <c r="CE59" s="2">
        <v>1.1706349206349207</v>
      </c>
      <c r="CF59" s="2">
        <v>1.0416666666666666E-2</v>
      </c>
      <c r="CG59" s="2">
        <v>7.4603174603174605E-3</v>
      </c>
      <c r="CH59" s="2">
        <v>-3.6805555555555558E-3</v>
      </c>
      <c r="CI59" s="2">
        <v>-5.4960317460317455E-4</v>
      </c>
      <c r="CJ59" s="2">
        <v>-3.8095238095238091E-3</v>
      </c>
      <c r="CK59" s="2">
        <v>-3.0952380952380949E-3</v>
      </c>
      <c r="CL59" s="2">
        <v>-2.1329365079365077E-3</v>
      </c>
      <c r="CM59" s="2">
        <v>-1.746031746031746E-3</v>
      </c>
      <c r="CN59" s="2">
        <v>-1.6666666666666666E-3</v>
      </c>
      <c r="CO59" s="2">
        <v>-1.3690476190476189E-3</v>
      </c>
      <c r="CP59" s="2">
        <v>-5.8432539682539676E-2</v>
      </c>
      <c r="CQ59" s="2">
        <v>-7.1130952380952378E-3</v>
      </c>
      <c r="CR59" s="2">
        <v>1.8154761904761903E-2</v>
      </c>
      <c r="CS59" s="2">
        <v>-3.9087301587301587E-4</v>
      </c>
      <c r="CT59" s="2">
        <v>-5.168650793650794E-2</v>
      </c>
      <c r="CU59" s="2">
        <v>1.5873015873015873E-4</v>
      </c>
      <c r="CV59" s="28">
        <v>0.2390873015873016</v>
      </c>
      <c r="CW59" s="2">
        <v>-2.6785714285714288E-2</v>
      </c>
      <c r="CX59" s="44">
        <v>8.7797619047619052E-4</v>
      </c>
      <c r="CY59" s="42">
        <f>AV59/$P$19</f>
        <v>5.6350819649704058E-3</v>
      </c>
      <c r="CZ59" s="42">
        <f t="shared" ref="CZ59:FA59" si="55">AW59/$P$19</f>
        <v>-1.335141371491246E-4</v>
      </c>
      <c r="DA59" s="42">
        <f t="shared" si="55"/>
        <v>0.18554538177341579</v>
      </c>
      <c r="DB59" s="42">
        <f t="shared" si="55"/>
        <v>18.750882496678528</v>
      </c>
      <c r="DC59" s="42">
        <f t="shared" si="55"/>
        <v>1.0602593244195189</v>
      </c>
      <c r="DD59" s="42">
        <f t="shared" si="55"/>
        <v>0.70782127120969729</v>
      </c>
      <c r="DE59" s="42">
        <f t="shared" si="55"/>
        <v>0.12664208597233145</v>
      </c>
      <c r="DF59" s="42">
        <f t="shared" si="55"/>
        <v>14.234963151928728</v>
      </c>
      <c r="DG59" s="42">
        <f t="shared" si="55"/>
        <v>2.2874113202754436</v>
      </c>
      <c r="DH59" s="42">
        <f t="shared" si="55"/>
        <v>3.2396812690596417</v>
      </c>
      <c r="DI59" s="42">
        <f t="shared" si="55"/>
        <v>-1.4725823950271096E-3</v>
      </c>
      <c r="DJ59" s="42">
        <f t="shared" si="55"/>
        <v>0.13351413714912461</v>
      </c>
      <c r="DK59" s="42">
        <f t="shared" si="55"/>
        <v>1.0897109723200613E-2</v>
      </c>
      <c r="DL59" s="42">
        <f t="shared" si="55"/>
        <v>1.8554538177341581E-2</v>
      </c>
      <c r="DM59" s="42">
        <f t="shared" si="55"/>
        <v>3.5145633161313687E-2</v>
      </c>
      <c r="DN59" s="42">
        <f t="shared" si="55"/>
        <v>1.5511201227618887</v>
      </c>
      <c r="DO59" s="42">
        <f t="shared" si="55"/>
        <v>6.3517387305502655E-4</v>
      </c>
      <c r="DP59" s="42">
        <f t="shared" si="55"/>
        <v>5.7823402044731168E-3</v>
      </c>
      <c r="DQ59" s="42">
        <f t="shared" si="55"/>
        <v>4.0054241144737386E-2</v>
      </c>
      <c r="DR59" s="42">
        <f t="shared" si="55"/>
        <v>0.12860552916570092</v>
      </c>
      <c r="DS59" s="42">
        <f t="shared" si="55"/>
        <v>5.3994687817660696E-3</v>
      </c>
      <c r="DT59" s="42">
        <f t="shared" si="55"/>
        <v>4.0545101943079753E-2</v>
      </c>
      <c r="DU59" s="42">
        <f t="shared" si="55"/>
        <v>2.9647992219879139E-3</v>
      </c>
      <c r="DV59" s="42">
        <f t="shared" si="55"/>
        <v>3.4262083724297419E-2</v>
      </c>
      <c r="DW59" s="42">
        <f t="shared" si="55"/>
        <v>5.762705772539423E-5</v>
      </c>
      <c r="DX59" s="42">
        <f t="shared" si="55"/>
        <v>-1.5903889866292786E-3</v>
      </c>
      <c r="DY59" s="42">
        <f t="shared" si="55"/>
        <v>5.085317870826952E-3</v>
      </c>
      <c r="DZ59" s="42">
        <f t="shared" si="55"/>
        <v>1.0504421084526715E-5</v>
      </c>
      <c r="EA59" s="42">
        <f t="shared" si="55"/>
        <v>-5.2816621901639002E-5</v>
      </c>
      <c r="EB59" s="42">
        <f t="shared" si="55"/>
        <v>-9.7877643189468562E-5</v>
      </c>
      <c r="EC59" s="42">
        <f t="shared" si="55"/>
        <v>2.1107014328721903E-4</v>
      </c>
      <c r="ED59" s="48">
        <f t="shared" si="55"/>
        <v>9.1005592012675387E-4</v>
      </c>
      <c r="EE59" s="42">
        <f t="shared" si="55"/>
        <v>3.2887673488938778E-2</v>
      </c>
      <c r="EF59" s="42">
        <f t="shared" si="55"/>
        <v>1.9438087614357846E-2</v>
      </c>
      <c r="EG59" s="42">
        <f t="shared" si="55"/>
        <v>1.2173347798890774E-4</v>
      </c>
      <c r="EH59" s="42">
        <f t="shared" si="55"/>
        <v>0.11584314840879929</v>
      </c>
      <c r="EI59" s="42">
        <f t="shared" si="55"/>
        <v>1.0308076765189766E-3</v>
      </c>
      <c r="EJ59" s="42">
        <f t="shared" si="55"/>
        <v>7.3825464070692429E-4</v>
      </c>
      <c r="EK59" s="42">
        <f t="shared" si="55"/>
        <v>-3.6421871237003848E-4</v>
      </c>
      <c r="EL59" s="42">
        <f t="shared" si="55"/>
        <v>-5.4387376456334577E-5</v>
      </c>
      <c r="EM59" s="42">
        <f t="shared" si="55"/>
        <v>-3.7698109312694005E-4</v>
      </c>
      <c r="EN59" s="42">
        <f t="shared" si="55"/>
        <v>-3.0629713816563879E-4</v>
      </c>
      <c r="EO59" s="42">
        <f t="shared" si="55"/>
        <v>-2.1107014328721903E-4</v>
      </c>
      <c r="EP59" s="42">
        <f t="shared" si="55"/>
        <v>-1.7278300101651419E-4</v>
      </c>
      <c r="EQ59" s="42">
        <f t="shared" si="55"/>
        <v>-1.6492922824303628E-4</v>
      </c>
      <c r="ER59" s="42">
        <f t="shared" si="55"/>
        <v>-1.3547758034249406E-4</v>
      </c>
      <c r="ES59" s="42">
        <f t="shared" si="55"/>
        <v>-5.7823402044731168E-3</v>
      </c>
      <c r="ET59" s="42">
        <f t="shared" si="55"/>
        <v>-7.0389438482295838E-4</v>
      </c>
      <c r="EU59" s="42">
        <f t="shared" si="55"/>
        <v>1.7965505219330736E-3</v>
      </c>
      <c r="EV59" s="42">
        <f t="shared" si="55"/>
        <v>-3.8679830909378744E-5</v>
      </c>
      <c r="EW59" s="42">
        <f t="shared" si="55"/>
        <v>-5.1147695187274949E-3</v>
      </c>
      <c r="EX59" s="42">
        <f t="shared" si="55"/>
        <v>1.5707545546955837E-5</v>
      </c>
      <c r="EY59" s="48">
        <f t="shared" si="55"/>
        <v>2.3659490480102231E-2</v>
      </c>
      <c r="EZ59" s="42">
        <f t="shared" si="55"/>
        <v>-2.6506483110487976E-3</v>
      </c>
      <c r="FA59" s="42">
        <f t="shared" si="55"/>
        <v>8.6882361306599479E-5</v>
      </c>
    </row>
    <row r="60" spans="1:158" s="1" customFormat="1" ht="20" customHeight="1" x14ac:dyDescent="0.2">
      <c r="A60" s="2">
        <v>25</v>
      </c>
      <c r="B60" s="2">
        <v>10</v>
      </c>
      <c r="C60" s="2" t="s">
        <v>48</v>
      </c>
      <c r="D60" s="2" t="s">
        <v>34</v>
      </c>
      <c r="E60" s="2">
        <v>2</v>
      </c>
      <c r="F60" s="3" t="s">
        <v>28</v>
      </c>
      <c r="G60" s="3" t="s">
        <v>39</v>
      </c>
      <c r="H60" s="2" t="s">
        <v>10</v>
      </c>
      <c r="I60" s="2">
        <v>382</v>
      </c>
      <c r="J60" s="2">
        <v>2430231</v>
      </c>
      <c r="K60" s="2">
        <v>1</v>
      </c>
      <c r="L60" s="2">
        <v>10045.76</v>
      </c>
      <c r="M60" s="2">
        <f t="shared" si="48"/>
        <v>10.04576</v>
      </c>
      <c r="N60" s="7" t="s">
        <v>75</v>
      </c>
      <c r="O60" s="2">
        <v>5.0499999999999545E-2</v>
      </c>
      <c r="P60" s="16">
        <v>5.0269964641798675</v>
      </c>
      <c r="Q60" s="19">
        <v>0.13866546682381423</v>
      </c>
      <c r="R60" s="2">
        <v>10</v>
      </c>
      <c r="S60" s="2" t="s">
        <v>10</v>
      </c>
      <c r="T60" s="2">
        <v>870698</v>
      </c>
      <c r="U60" s="4">
        <v>0.70833333333333337</v>
      </c>
      <c r="V60" s="4">
        <v>0.73611111111111116</v>
      </c>
      <c r="W60" s="5">
        <v>9.0703405210854293E-5</v>
      </c>
      <c r="X60" s="5">
        <v>9.7817397776411502E-5</v>
      </c>
      <c r="Y60" s="5">
        <v>8.7520829589420802E-5</v>
      </c>
      <c r="Z60" s="5">
        <v>8.7520829589420802E-5</v>
      </c>
      <c r="AA60" s="5">
        <v>4.6463434921479904E-2</v>
      </c>
      <c r="AB60" s="5">
        <v>4.4898185579372897E-3</v>
      </c>
      <c r="AC60" s="5">
        <v>8.7520829589420802E-5</v>
      </c>
      <c r="AD60" s="5">
        <v>8.8924907069464995E-5</v>
      </c>
      <c r="AE60" s="5">
        <v>6.8789648212226065E-2</v>
      </c>
      <c r="AF60" s="5">
        <v>0.11819901358260598</v>
      </c>
      <c r="AG60" s="5">
        <v>1.06142282693553E-4</v>
      </c>
      <c r="AH60" s="5">
        <v>9.5936293973018994E-5</v>
      </c>
      <c r="AI60" s="5">
        <v>9.9773745731939696E-5</v>
      </c>
      <c r="AJ60" s="5">
        <v>1.01809944624428E-4</v>
      </c>
      <c r="AK60" s="5">
        <v>0.16155060553633219</v>
      </c>
      <c r="AL60" s="5">
        <v>1.03930985137437E-4</v>
      </c>
      <c r="AM60" s="5">
        <v>9.7817397776411502E-5</v>
      </c>
      <c r="AN60" s="5">
        <v>2.2506393861892577E-3</v>
      </c>
      <c r="AO60" s="5">
        <v>5.0492515420490443E-2</v>
      </c>
      <c r="AP60" s="5">
        <v>9.9773745731939696E-5</v>
      </c>
      <c r="AQ60" s="5">
        <v>1.084497236216736E-4</v>
      </c>
      <c r="AR60" s="5">
        <v>1.10859717479933E-4</v>
      </c>
      <c r="AS60" s="5">
        <f t="shared" si="53"/>
        <v>0.3326012236492395</v>
      </c>
      <c r="AT60" s="2">
        <v>2430231</v>
      </c>
      <c r="AU60" s="7" t="s">
        <v>75</v>
      </c>
      <c r="AV60" s="2">
        <v>1.8913452043449179E-2</v>
      </c>
      <c r="AW60" s="2">
        <v>-2.100388621667251E-3</v>
      </c>
      <c r="AX60" s="2">
        <v>1.2343516070461569</v>
      </c>
      <c r="AY60" s="2">
        <v>68.18797184085625</v>
      </c>
      <c r="AZ60" s="2">
        <v>14.433950243684899</v>
      </c>
      <c r="BA60" s="2">
        <v>25.582932500875991</v>
      </c>
      <c r="BB60" s="2">
        <v>2.8867900487369798</v>
      </c>
      <c r="BC60" s="2">
        <v>155.28939572516165</v>
      </c>
      <c r="BD60" s="2">
        <v>23.990220749848692</v>
      </c>
      <c r="BE60" s="2">
        <v>33.14831331825566</v>
      </c>
      <c r="BF60" s="2">
        <v>-1.2741694008218393E-2</v>
      </c>
      <c r="BG60" s="2">
        <v>2.717564425190329</v>
      </c>
      <c r="BH60" s="2">
        <v>0.14533494728124105</v>
      </c>
      <c r="BI60" s="2">
        <v>0.34342847131526139</v>
      </c>
      <c r="BJ60" s="2">
        <v>0.82323288631223523</v>
      </c>
      <c r="BK60" s="2">
        <v>34.940114038161376</v>
      </c>
      <c r="BL60" s="2">
        <v>1.4334405759245692E-2</v>
      </c>
      <c r="BM60" s="2">
        <v>9.48658936705635E-2</v>
      </c>
      <c r="BN60" s="2">
        <v>0.73563374000573378</v>
      </c>
      <c r="BO60" s="2">
        <v>2.09043417322333</v>
      </c>
      <c r="BP60" s="2">
        <v>7.366291848501258E-2</v>
      </c>
      <c r="BQ60" s="2">
        <v>0.29664256362883445</v>
      </c>
      <c r="BR60" s="2">
        <v>4.8975886344089448E-2</v>
      </c>
      <c r="BS60" s="2">
        <v>0.37030548211384706</v>
      </c>
      <c r="BT60" s="2">
        <v>6.0323957570158956E-3</v>
      </c>
      <c r="BU60" s="2">
        <v>-1.3239416430414425E-2</v>
      </c>
      <c r="BV60" s="2">
        <v>8.9789124964163997E-2</v>
      </c>
      <c r="BW60" s="2">
        <v>-4.2505494855541046E-5</v>
      </c>
      <c r="BX60" s="2">
        <v>-6.6097537667632919E-4</v>
      </c>
      <c r="BY60" s="2">
        <v>2.1501608638868538E-4</v>
      </c>
      <c r="BZ60" s="2">
        <v>-5.3853566081610554E-3</v>
      </c>
      <c r="CA60" s="28">
        <v>1.3936227821488869E-2</v>
      </c>
      <c r="CB60" s="2">
        <v>0.60323957570158948</v>
      </c>
      <c r="CC60" s="2">
        <v>0.33247857802694869</v>
      </c>
      <c r="CD60" s="2">
        <v>2.7175644251903291E-3</v>
      </c>
      <c r="CE60" s="2">
        <v>2.4089765234287901</v>
      </c>
      <c r="CF60" s="2">
        <v>2.5284299047558374E-2</v>
      </c>
      <c r="CG60" s="2">
        <v>2.5782021469754404E-2</v>
      </c>
      <c r="CH60" s="2">
        <v>-2.100388621667251E-3</v>
      </c>
      <c r="CI60" s="2">
        <v>6.2016213805625459E-3</v>
      </c>
      <c r="CJ60" s="2">
        <v>-2.9763800847322653E-3</v>
      </c>
      <c r="CK60" s="2">
        <v>-2.9066989456248212E-3</v>
      </c>
      <c r="CL60" s="2">
        <v>-1.6225750963590609E-3</v>
      </c>
      <c r="CM60" s="2">
        <v>-1.8415729621253146E-3</v>
      </c>
      <c r="CN60" s="2">
        <v>-1.3737138852610454E-3</v>
      </c>
      <c r="CO60" s="2">
        <v>-1.363759436817125E-3</v>
      </c>
      <c r="CP60" s="2">
        <v>-5.2260854330583258E-2</v>
      </c>
      <c r="CQ60" s="2">
        <v>-6.9482050138565928E-3</v>
      </c>
      <c r="CR60" s="2">
        <v>2.6677921829707262E-2</v>
      </c>
      <c r="CS60" s="2">
        <v>-1.7420284776861086E-4</v>
      </c>
      <c r="CT60" s="2">
        <v>-5.5944000254833891E-2</v>
      </c>
      <c r="CU60" s="2">
        <v>4.3202306246615488E-4</v>
      </c>
      <c r="CV60" s="28">
        <v>0.37826904086898355</v>
      </c>
      <c r="CW60" s="2">
        <v>-2.6877010798585677E-2</v>
      </c>
      <c r="CX60" s="44">
        <v>1.5031217150320137E-3</v>
      </c>
      <c r="CY60" s="42">
        <f>AV60/$P$20</f>
        <v>1.6893797980441396E-3</v>
      </c>
      <c r="CZ60" s="42">
        <f t="shared" ref="CZ60:FA60" si="56">AW60/$P$20</f>
        <v>-1.8761007230911237E-4</v>
      </c>
      <c r="DA60" s="42">
        <f t="shared" si="56"/>
        <v>0.11025426050393332</v>
      </c>
      <c r="DB60" s="42">
        <f t="shared" si="56"/>
        <v>6.0906587455801882</v>
      </c>
      <c r="DC60" s="42">
        <f t="shared" si="56"/>
        <v>1.2892635300863171</v>
      </c>
      <c r="DD60" s="42">
        <f t="shared" si="56"/>
        <v>2.2851084636702308</v>
      </c>
      <c r="DE60" s="42">
        <f t="shared" si="56"/>
        <v>0.2578527060172634</v>
      </c>
      <c r="DF60" s="42">
        <f t="shared" si="56"/>
        <v>13.870697289204513</v>
      </c>
      <c r="DG60" s="42">
        <f t="shared" si="56"/>
        <v>2.1428449017296716</v>
      </c>
      <c r="DH60" s="42">
        <f t="shared" si="56"/>
        <v>2.9608603828878866</v>
      </c>
      <c r="DI60" s="42">
        <f t="shared" si="56"/>
        <v>-1.1381084955244729E-3</v>
      </c>
      <c r="DJ60" s="42">
        <f t="shared" si="56"/>
        <v>0.24273720256107897</v>
      </c>
      <c r="DK60" s="42">
        <f t="shared" si="56"/>
        <v>1.298155002707602E-2</v>
      </c>
      <c r="DL60" s="42">
        <f t="shared" si="56"/>
        <v>3.067558054343306E-2</v>
      </c>
      <c r="DM60" s="42">
        <f t="shared" si="56"/>
        <v>7.35324785780265E-2</v>
      </c>
      <c r="DN60" s="42">
        <f t="shared" si="56"/>
        <v>3.1209068900710157</v>
      </c>
      <c r="DO60" s="42">
        <f t="shared" si="56"/>
        <v>1.280372057465032E-3</v>
      </c>
      <c r="DP60" s="42">
        <f t="shared" si="56"/>
        <v>8.4735734080845521E-3</v>
      </c>
      <c r="DQ60" s="42">
        <f t="shared" si="56"/>
        <v>6.5707982671295739E-2</v>
      </c>
      <c r="DR60" s="42">
        <f t="shared" si="56"/>
        <v>0.18672092504698384</v>
      </c>
      <c r="DS60" s="42">
        <f t="shared" si="56"/>
        <v>6.5796897397508592E-3</v>
      </c>
      <c r="DT60" s="42">
        <f t="shared" si="56"/>
        <v>2.6496588411429135E-2</v>
      </c>
      <c r="DU60" s="42">
        <f t="shared" si="56"/>
        <v>4.3746045296721931E-3</v>
      </c>
      <c r="DV60" s="42">
        <f t="shared" si="56"/>
        <v>3.307627815118E-2</v>
      </c>
      <c r="DW60" s="42">
        <f t="shared" si="56"/>
        <v>5.3882324084986763E-4</v>
      </c>
      <c r="DX60" s="42">
        <f t="shared" si="56"/>
        <v>-1.1825658586308977E-3</v>
      </c>
      <c r="DY60" s="42">
        <f t="shared" si="56"/>
        <v>8.0201083043990214E-3</v>
      </c>
      <c r="DZ60" s="42">
        <f t="shared" si="56"/>
        <v>-3.7966588092886713E-6</v>
      </c>
      <c r="EA60" s="42">
        <f t="shared" si="56"/>
        <v>-5.9039378205332037E-5</v>
      </c>
      <c r="EB60" s="42">
        <f t="shared" si="56"/>
        <v>1.9205580861975482E-5</v>
      </c>
      <c r="EC60" s="42">
        <f t="shared" si="56"/>
        <v>-4.8102866881151554E-4</v>
      </c>
      <c r="ED60" s="48">
        <f t="shared" si="56"/>
        <v>1.2448061669798924E-3</v>
      </c>
      <c r="EE60" s="42">
        <f t="shared" si="56"/>
        <v>5.3882324084986763E-2</v>
      </c>
      <c r="EF60" s="42">
        <f t="shared" si="56"/>
        <v>2.9697518555091715E-2</v>
      </c>
      <c r="EG60" s="42">
        <f t="shared" si="56"/>
        <v>2.42737202561079E-4</v>
      </c>
      <c r="EH60" s="42">
        <f t="shared" si="56"/>
        <v>0.21517363743509568</v>
      </c>
      <c r="EI60" s="42">
        <f t="shared" si="56"/>
        <v>2.2584340458063762E-3</v>
      </c>
      <c r="EJ60" s="42">
        <f t="shared" si="56"/>
        <v>2.3028914089128008E-3</v>
      </c>
      <c r="EK60" s="42">
        <f t="shared" si="56"/>
        <v>-1.8761007230911237E-4</v>
      </c>
      <c r="EL60" s="42">
        <f t="shared" si="56"/>
        <v>5.5393874430605203E-4</v>
      </c>
      <c r="EM60" s="42">
        <f t="shared" si="56"/>
        <v>-2.6585503137641986E-4</v>
      </c>
      <c r="EN60" s="42">
        <f t="shared" si="56"/>
        <v>-2.5963100054152041E-4</v>
      </c>
      <c r="EO60" s="42">
        <f t="shared" si="56"/>
        <v>-1.4493100372694459E-4</v>
      </c>
      <c r="EP60" s="42">
        <f t="shared" si="56"/>
        <v>-1.6449224349377147E-4</v>
      </c>
      <c r="EQ60" s="42">
        <f t="shared" si="56"/>
        <v>-1.2270232217373222E-4</v>
      </c>
      <c r="ER60" s="42">
        <f t="shared" si="56"/>
        <v>-1.2181317491160375E-4</v>
      </c>
      <c r="ES60" s="42">
        <f t="shared" si="56"/>
        <v>-4.6680231261745963E-3</v>
      </c>
      <c r="ET60" s="42">
        <f t="shared" si="56"/>
        <v>-6.2062478896568918E-4</v>
      </c>
      <c r="EU60" s="42">
        <f t="shared" si="56"/>
        <v>2.3829146625043655E-3</v>
      </c>
      <c r="EV60" s="42">
        <f t="shared" si="56"/>
        <v>-1.5560077087248657E-5</v>
      </c>
      <c r="EW60" s="42">
        <f t="shared" si="56"/>
        <v>-4.9970076131621395E-3</v>
      </c>
      <c r="EX60" s="42">
        <f t="shared" si="56"/>
        <v>3.8588991176376662E-5</v>
      </c>
      <c r="EY60" s="48">
        <f t="shared" si="56"/>
        <v>3.3787595960882794E-2</v>
      </c>
      <c r="EZ60" s="42">
        <f t="shared" si="56"/>
        <v>-2.4006976077469355E-3</v>
      </c>
      <c r="FA60" s="42">
        <f t="shared" si="56"/>
        <v>1.3426123658140268E-4</v>
      </c>
    </row>
    <row r="61" spans="1:158" s="42" customFormat="1" ht="20" customHeight="1" x14ac:dyDescent="0.2">
      <c r="A61" s="2">
        <v>10</v>
      </c>
      <c r="B61" s="2">
        <v>6</v>
      </c>
      <c r="C61" s="2" t="s">
        <v>45</v>
      </c>
      <c r="D61" s="2" t="s">
        <v>17</v>
      </c>
      <c r="E61" s="2">
        <v>0</v>
      </c>
      <c r="F61" s="3">
        <v>5162024</v>
      </c>
      <c r="G61" s="3">
        <v>5302024</v>
      </c>
      <c r="H61" s="2" t="s">
        <v>10</v>
      </c>
      <c r="I61" s="2"/>
      <c r="J61" s="2"/>
      <c r="K61" s="2"/>
      <c r="L61" s="2"/>
      <c r="M61" s="2"/>
      <c r="N61" s="7" t="s">
        <v>171</v>
      </c>
      <c r="O61" s="2"/>
      <c r="P61" s="30">
        <v>5.7363239361467864</v>
      </c>
      <c r="Q61" s="31"/>
      <c r="R61" s="2"/>
      <c r="S61" s="2"/>
      <c r="T61" s="2"/>
      <c r="U61" s="4"/>
      <c r="V61" s="4"/>
      <c r="W61" s="5">
        <v>9.0703405210854293E-5</v>
      </c>
      <c r="X61" s="5">
        <v>9.7817397776411502E-5</v>
      </c>
      <c r="Y61" s="5">
        <v>8.7520829589420802E-5</v>
      </c>
      <c r="Z61" s="5">
        <v>8.7520829589420802E-5</v>
      </c>
      <c r="AA61" s="5">
        <v>9.5936293973018967E-5</v>
      </c>
      <c r="AB61" s="5">
        <v>4.4898185579372897E-3</v>
      </c>
      <c r="AC61" s="5">
        <v>8.7520829589420802E-5</v>
      </c>
      <c r="AD61" s="5">
        <v>8.8924907069464995E-5</v>
      </c>
      <c r="AE61" s="32">
        <v>8.5671484492622713E-2</v>
      </c>
      <c r="AF61" s="32">
        <v>0.12405829928946055</v>
      </c>
      <c r="AG61" s="5">
        <v>1.06142282693553E-4</v>
      </c>
      <c r="AH61" s="5">
        <v>9.5936293973018994E-5</v>
      </c>
      <c r="AI61" s="5">
        <v>9.9773745731939696E-5</v>
      </c>
      <c r="AJ61" s="5">
        <v>1.01809944624428E-4</v>
      </c>
      <c r="AK61" s="32">
        <v>0.11598785699395454</v>
      </c>
      <c r="AL61" s="5">
        <v>1.03930985137437E-4</v>
      </c>
      <c r="AM61" s="5">
        <v>9.7817397776411502E-5</v>
      </c>
      <c r="AN61" s="5">
        <v>1.084497236216736E-4</v>
      </c>
      <c r="AO61" s="41">
        <f t="shared" ref="AO61" si="57">AM61/2</f>
        <v>4.8908698888205751E-5</v>
      </c>
      <c r="AP61" s="5">
        <v>9.9773745731939696E-5</v>
      </c>
      <c r="AQ61" s="41">
        <f t="shared" ref="AQ61" si="58">AO61/2</f>
        <v>2.4454349444102876E-5</v>
      </c>
      <c r="AR61" s="5">
        <v>1.10859717479933E-4</v>
      </c>
      <c r="AS61" s="5">
        <f>AF61+AK61+AN61+AO61+AQ61</f>
        <v>0.24022796905536906</v>
      </c>
      <c r="AT61" s="2"/>
      <c r="AU61" s="7"/>
      <c r="AV61" s="2">
        <v>0.14588065182442303</v>
      </c>
      <c r="AW61" s="2">
        <v>7.5660134675039725E-4</v>
      </c>
      <c r="AX61" s="2">
        <v>1.5873792961233826</v>
      </c>
      <c r="AY61" s="2">
        <v>365.93790627143397</v>
      </c>
      <c r="AZ61" s="2">
        <v>43.368587000006436</v>
      </c>
      <c r="BA61" s="2">
        <v>7.6154645359190321</v>
      </c>
      <c r="BB61" s="2">
        <v>1.0879235051312903</v>
      </c>
      <c r="BC61" s="2">
        <v>514.29111151660993</v>
      </c>
      <c r="BD61" s="2">
        <v>24.231023523378738</v>
      </c>
      <c r="BE61" s="2">
        <v>22.35188292360651</v>
      </c>
      <c r="BF61" s="2">
        <v>-2.2500236128851683E-3</v>
      </c>
      <c r="BG61" s="2">
        <v>2.3143100018247447</v>
      </c>
      <c r="BH61" s="2">
        <v>0.11126490393388196</v>
      </c>
      <c r="BI61" s="2">
        <v>0.39214697253141506</v>
      </c>
      <c r="BJ61" s="2">
        <v>0.52418132519962168</v>
      </c>
      <c r="BK61" s="2">
        <v>31.79703699088271</v>
      </c>
      <c r="BL61" s="2">
        <v>1.3203435266820661E-2</v>
      </c>
      <c r="BM61" s="2">
        <v>9.989115819841847E-2</v>
      </c>
      <c r="BN61" s="2">
        <v>0.91978987252009092</v>
      </c>
      <c r="BO61" s="2">
        <v>1.5527635482328415</v>
      </c>
      <c r="BP61" s="2">
        <v>6.9231495781082106E-2</v>
      </c>
      <c r="BQ61" s="2">
        <v>0.42577369905365492</v>
      </c>
      <c r="BR61" s="2">
        <v>2.5516751302170262E-2</v>
      </c>
      <c r="BS61" s="2">
        <v>0.39511403663631861</v>
      </c>
      <c r="BT61" s="2">
        <v>7.615464535919032E-3</v>
      </c>
      <c r="BU61" s="2">
        <v>-8.3572305621449109E-4</v>
      </c>
      <c r="BV61" s="2">
        <v>9.2473497936159679E-2</v>
      </c>
      <c r="BW61" s="2">
        <v>4.0896033579253499E-4</v>
      </c>
      <c r="BX61" s="2">
        <v>1.6862814329534999E-4</v>
      </c>
      <c r="BY61" s="2">
        <v>2.0225486981758987E-2</v>
      </c>
      <c r="BZ61" s="2">
        <v>-1.1917707488029133E-3</v>
      </c>
      <c r="CA61" s="2">
        <v>9.6429583409364372E-3</v>
      </c>
      <c r="CB61" s="2">
        <v>0.87033880410503228</v>
      </c>
      <c r="CC61" s="2">
        <v>0.36198182079822933</v>
      </c>
      <c r="CD61" s="2">
        <v>2.8088206859753313E-3</v>
      </c>
      <c r="CE61" s="2">
        <v>2.4873887412774498</v>
      </c>
      <c r="CF61" s="2">
        <v>9.5935072725213774E-2</v>
      </c>
      <c r="CG61" s="2">
        <v>4.623674896807984E-2</v>
      </c>
      <c r="CH61" s="2">
        <v>2.0621095529079455E-3</v>
      </c>
      <c r="CI61" s="2">
        <v>7.1704049201835032E-3</v>
      </c>
      <c r="CJ61" s="2">
        <v>9.0989965883707911E-4</v>
      </c>
      <c r="CK61" s="2">
        <v>7.3682091938437387E-4</v>
      </c>
      <c r="CL61" s="2">
        <v>8.3572305621449109E-4</v>
      </c>
      <c r="CM61" s="2">
        <v>1.7060618603195233E-4</v>
      </c>
      <c r="CN61" s="2">
        <v>6.9231495781082108E-4</v>
      </c>
      <c r="CO61" s="2">
        <v>1.0384724367162316E-4</v>
      </c>
      <c r="CP61" s="2">
        <v>1.5132026935007946E-2</v>
      </c>
      <c r="CQ61" s="2">
        <v>-5.5385196624865686E-3</v>
      </c>
      <c r="CR61" s="2">
        <v>3.7187203448124102E-2</v>
      </c>
      <c r="CS61" s="2">
        <v>3.6494888490313284E-4</v>
      </c>
      <c r="CT61" s="2">
        <v>-6.3791878255425654E-3</v>
      </c>
      <c r="CU61" s="2">
        <v>5.5385196624865689E-4</v>
      </c>
      <c r="CV61" s="2">
        <v>0.44654314778797954</v>
      </c>
      <c r="CW61" s="2">
        <v>-1.0434175435577375E-3</v>
      </c>
      <c r="CX61" s="44">
        <v>1.2708924582670073E-3</v>
      </c>
      <c r="CY61" s="42" t="e">
        <f>AV61/$P$29</f>
        <v>#DIV/0!</v>
      </c>
      <c r="CZ61" s="42" t="e">
        <f t="shared" ref="CZ61:FA61" si="59">AW61/$P$29</f>
        <v>#DIV/0!</v>
      </c>
      <c r="DA61" s="42" t="e">
        <f t="shared" si="59"/>
        <v>#DIV/0!</v>
      </c>
      <c r="DB61" s="42" t="e">
        <f t="shared" si="59"/>
        <v>#DIV/0!</v>
      </c>
      <c r="DC61" s="42" t="e">
        <f t="shared" si="59"/>
        <v>#DIV/0!</v>
      </c>
      <c r="DD61" s="42" t="e">
        <f t="shared" si="59"/>
        <v>#DIV/0!</v>
      </c>
      <c r="DE61" s="42" t="e">
        <f t="shared" si="59"/>
        <v>#DIV/0!</v>
      </c>
      <c r="DF61" s="42" t="e">
        <f t="shared" si="59"/>
        <v>#DIV/0!</v>
      </c>
      <c r="DG61" s="42" t="e">
        <f t="shared" si="59"/>
        <v>#DIV/0!</v>
      </c>
      <c r="DH61" s="42" t="e">
        <f t="shared" si="59"/>
        <v>#DIV/0!</v>
      </c>
      <c r="DI61" s="42" t="e">
        <f t="shared" si="59"/>
        <v>#DIV/0!</v>
      </c>
      <c r="DJ61" s="42" t="e">
        <f t="shared" si="59"/>
        <v>#DIV/0!</v>
      </c>
      <c r="DK61" s="42" t="e">
        <f t="shared" si="59"/>
        <v>#DIV/0!</v>
      </c>
      <c r="DL61" s="42" t="e">
        <f t="shared" si="59"/>
        <v>#DIV/0!</v>
      </c>
      <c r="DM61" s="42" t="e">
        <f t="shared" si="59"/>
        <v>#DIV/0!</v>
      </c>
      <c r="DN61" s="42" t="e">
        <f t="shared" si="59"/>
        <v>#DIV/0!</v>
      </c>
      <c r="DO61" s="42" t="e">
        <f t="shared" si="59"/>
        <v>#DIV/0!</v>
      </c>
      <c r="DP61" s="42" t="e">
        <f t="shared" si="59"/>
        <v>#DIV/0!</v>
      </c>
      <c r="DQ61" s="42" t="e">
        <f t="shared" si="59"/>
        <v>#DIV/0!</v>
      </c>
      <c r="DR61" s="42" t="e">
        <f t="shared" si="59"/>
        <v>#DIV/0!</v>
      </c>
      <c r="DS61" s="42" t="e">
        <f t="shared" si="59"/>
        <v>#DIV/0!</v>
      </c>
      <c r="DT61" s="42" t="e">
        <f t="shared" si="59"/>
        <v>#DIV/0!</v>
      </c>
      <c r="DU61" s="42" t="e">
        <f t="shared" si="59"/>
        <v>#DIV/0!</v>
      </c>
      <c r="DV61" s="42" t="e">
        <f t="shared" si="59"/>
        <v>#DIV/0!</v>
      </c>
      <c r="DW61" s="42" t="e">
        <f t="shared" si="59"/>
        <v>#DIV/0!</v>
      </c>
      <c r="DX61" s="42" t="e">
        <f t="shared" si="59"/>
        <v>#DIV/0!</v>
      </c>
      <c r="DY61" s="42" t="e">
        <f t="shared" si="59"/>
        <v>#DIV/0!</v>
      </c>
      <c r="DZ61" s="42" t="e">
        <f t="shared" si="59"/>
        <v>#DIV/0!</v>
      </c>
      <c r="EA61" s="42" t="e">
        <f t="shared" si="59"/>
        <v>#DIV/0!</v>
      </c>
      <c r="EB61" s="42" t="e">
        <f t="shared" si="59"/>
        <v>#DIV/0!</v>
      </c>
      <c r="EC61" s="42" t="e">
        <f t="shared" si="59"/>
        <v>#DIV/0!</v>
      </c>
      <c r="ED61" s="48" t="e">
        <f t="shared" si="59"/>
        <v>#DIV/0!</v>
      </c>
      <c r="EE61" s="42" t="e">
        <f t="shared" si="59"/>
        <v>#DIV/0!</v>
      </c>
      <c r="EF61" s="42" t="e">
        <f t="shared" si="59"/>
        <v>#DIV/0!</v>
      </c>
      <c r="EG61" s="42" t="e">
        <f t="shared" si="59"/>
        <v>#DIV/0!</v>
      </c>
      <c r="EH61" s="42" t="e">
        <f t="shared" si="59"/>
        <v>#DIV/0!</v>
      </c>
      <c r="EI61" s="42" t="e">
        <f t="shared" si="59"/>
        <v>#DIV/0!</v>
      </c>
      <c r="EJ61" s="42" t="e">
        <f t="shared" si="59"/>
        <v>#DIV/0!</v>
      </c>
      <c r="EK61" s="42" t="e">
        <f t="shared" si="59"/>
        <v>#DIV/0!</v>
      </c>
      <c r="EL61" s="42" t="e">
        <f t="shared" si="59"/>
        <v>#DIV/0!</v>
      </c>
      <c r="EM61" s="42" t="e">
        <f t="shared" si="59"/>
        <v>#DIV/0!</v>
      </c>
      <c r="EN61" s="42" t="e">
        <f t="shared" si="59"/>
        <v>#DIV/0!</v>
      </c>
      <c r="EO61" s="42" t="e">
        <f t="shared" si="59"/>
        <v>#DIV/0!</v>
      </c>
      <c r="EP61" s="42" t="e">
        <f t="shared" si="59"/>
        <v>#DIV/0!</v>
      </c>
      <c r="EQ61" s="42" t="e">
        <f t="shared" si="59"/>
        <v>#DIV/0!</v>
      </c>
      <c r="ER61" s="42" t="e">
        <f t="shared" si="59"/>
        <v>#DIV/0!</v>
      </c>
      <c r="ES61" s="42" t="e">
        <f t="shared" si="59"/>
        <v>#DIV/0!</v>
      </c>
      <c r="ET61" s="42" t="e">
        <f t="shared" si="59"/>
        <v>#DIV/0!</v>
      </c>
      <c r="EU61" s="42" t="e">
        <f t="shared" si="59"/>
        <v>#DIV/0!</v>
      </c>
      <c r="EV61" s="42" t="e">
        <f t="shared" si="59"/>
        <v>#DIV/0!</v>
      </c>
      <c r="EW61" s="42" t="e">
        <f t="shared" si="59"/>
        <v>#DIV/0!</v>
      </c>
      <c r="EX61" s="42" t="e">
        <f t="shared" si="59"/>
        <v>#DIV/0!</v>
      </c>
      <c r="EY61" s="48" t="e">
        <f t="shared" si="59"/>
        <v>#DIV/0!</v>
      </c>
      <c r="EZ61" s="42" t="e">
        <f t="shared" si="59"/>
        <v>#DIV/0!</v>
      </c>
      <c r="FA61" s="42" t="e">
        <f t="shared" si="59"/>
        <v>#DIV/0!</v>
      </c>
      <c r="FB61" s="46"/>
    </row>
    <row r="62" spans="1:158" s="42" customFormat="1" ht="20" customHeight="1" x14ac:dyDescent="0.2">
      <c r="A62" s="2">
        <v>7</v>
      </c>
      <c r="B62" s="2">
        <v>4</v>
      </c>
      <c r="C62" s="2" t="s">
        <v>44</v>
      </c>
      <c r="D62" s="2" t="s">
        <v>21</v>
      </c>
      <c r="E62" s="2">
        <v>0</v>
      </c>
      <c r="F62" s="3">
        <v>5162024</v>
      </c>
      <c r="G62" s="3">
        <v>5302024</v>
      </c>
      <c r="H62" s="2" t="s">
        <v>10</v>
      </c>
      <c r="I62" s="2"/>
      <c r="J62" s="2"/>
      <c r="K62" s="2"/>
      <c r="L62" s="2"/>
      <c r="M62" s="2"/>
      <c r="N62" s="7" t="s">
        <v>172</v>
      </c>
      <c r="O62" s="2"/>
      <c r="P62" s="30">
        <v>6.0740740740743044</v>
      </c>
      <c r="Q62" s="31"/>
      <c r="R62" s="2"/>
      <c r="S62" s="2"/>
      <c r="T62" s="2"/>
      <c r="U62" s="4"/>
      <c r="V62" s="4"/>
      <c r="W62" s="5">
        <v>9.0703405210854293E-5</v>
      </c>
      <c r="X62" s="5">
        <v>9.7817397776411502E-5</v>
      </c>
      <c r="Y62" s="5">
        <v>8.7520829589420802E-5</v>
      </c>
      <c r="Z62" s="5">
        <v>8.7520829589420802E-5</v>
      </c>
      <c r="AA62" s="32">
        <v>0.1597772183525136</v>
      </c>
      <c r="AB62" s="5">
        <v>4.4898185579372897E-3</v>
      </c>
      <c r="AC62" s="5">
        <v>8.7520829589420802E-5</v>
      </c>
      <c r="AD62" s="5">
        <v>8.8924907069464995E-5</v>
      </c>
      <c r="AE62" s="32">
        <v>9.711286089238845E-2</v>
      </c>
      <c r="AF62" s="32">
        <v>0.12949524033376422</v>
      </c>
      <c r="AG62" s="5">
        <v>1.06142282693553E-4</v>
      </c>
      <c r="AH62" s="5">
        <v>9.5936293973018994E-5</v>
      </c>
      <c r="AI62" s="5">
        <v>9.9773745731939696E-5</v>
      </c>
      <c r="AJ62" s="5">
        <v>1.01809944624428E-4</v>
      </c>
      <c r="AK62" s="32">
        <v>0.12442175196850391</v>
      </c>
      <c r="AL62" s="5">
        <v>1.03930985137437E-4</v>
      </c>
      <c r="AM62" s="5">
        <v>9.7817397776411502E-5</v>
      </c>
      <c r="AN62" s="5">
        <v>1.084497236216736E-4</v>
      </c>
      <c r="AO62" s="32">
        <v>6.0338925025676136E-2</v>
      </c>
      <c r="AP62" s="5">
        <v>9.9773745731939696E-5</v>
      </c>
      <c r="AQ62" s="32">
        <v>4.661288942143102E-2</v>
      </c>
      <c r="AR62" s="5">
        <v>1.10859717479933E-4</v>
      </c>
      <c r="AS62" s="5">
        <f t="shared" ref="AS62:AS63" si="60">AF62+AK62+AN62+AO62+AQ62</f>
        <v>0.36097725647299694</v>
      </c>
      <c r="AT62" s="2"/>
      <c r="AU62" s="7"/>
      <c r="AV62" s="2">
        <v>4.148148148148148E-2</v>
      </c>
      <c r="AW62" s="2">
        <v>1.7481481481481482E-4</v>
      </c>
      <c r="AX62" s="2">
        <v>1.7827160493827161</v>
      </c>
      <c r="AY62" s="2">
        <v>440.98765432098764</v>
      </c>
      <c r="AZ62" s="2">
        <v>60.74074074074074</v>
      </c>
      <c r="BA62" s="2">
        <v>18.666666666666668</v>
      </c>
      <c r="BB62" s="2">
        <v>1.2395061728395063</v>
      </c>
      <c r="BC62" s="2">
        <v>562.96296296296293</v>
      </c>
      <c r="BD62" s="2">
        <v>31.604938271604937</v>
      </c>
      <c r="BE62" s="2">
        <v>39.160493827160494</v>
      </c>
      <c r="BF62" s="2">
        <v>-1.6098765432098765E-3</v>
      </c>
      <c r="BG62" s="2">
        <v>2.0543209876543211</v>
      </c>
      <c r="BH62" s="2">
        <v>0.16197530864197529</v>
      </c>
      <c r="BI62" s="2">
        <v>0.26864197530864198</v>
      </c>
      <c r="BJ62" s="2">
        <v>0.39111111111111113</v>
      </c>
      <c r="BK62" s="2">
        <v>20.098765432098766</v>
      </c>
      <c r="BL62" s="2">
        <v>1.4074074074074072E-2</v>
      </c>
      <c r="BM62" s="2">
        <v>0.13580246913580246</v>
      </c>
      <c r="BN62" s="2">
        <v>0.82962962962962972</v>
      </c>
      <c r="BO62" s="2">
        <v>5.4320987654320989</v>
      </c>
      <c r="BP62" s="2">
        <v>8.2469135802469132E-2</v>
      </c>
      <c r="BQ62" s="2">
        <v>0.22123456790123458</v>
      </c>
      <c r="BR62" s="2">
        <v>3.674074074074074E-2</v>
      </c>
      <c r="BS62" s="2">
        <v>0.47703703703703704</v>
      </c>
      <c r="BT62" s="2">
        <v>8.9382716049382707E-3</v>
      </c>
      <c r="BU62" s="2">
        <v>-2.3703703703703703E-3</v>
      </c>
      <c r="BV62" s="2">
        <v>6.222222222222222E-2</v>
      </c>
      <c r="BW62" s="2">
        <v>1.7234567901234569E-4</v>
      </c>
      <c r="BX62" s="2">
        <v>1.2246913580246915E-4</v>
      </c>
      <c r="BY62" s="2">
        <v>9.5802469135802468E-3</v>
      </c>
      <c r="BZ62" s="2">
        <v>-1.1259259259259261E-3</v>
      </c>
      <c r="CA62" s="2">
        <v>1.5901234567901237E-2</v>
      </c>
      <c r="CB62" s="2">
        <v>0.36987654320987656</v>
      </c>
      <c r="CC62" s="2">
        <v>0.34271604938271605</v>
      </c>
      <c r="CD62" s="2">
        <v>3.0666666666666668E-3</v>
      </c>
      <c r="CE62" s="2">
        <v>1.2740740740740741</v>
      </c>
      <c r="CF62" s="2">
        <v>0.13679012345679012</v>
      </c>
      <c r="CG62" s="2">
        <v>5.5308641975308645E-2</v>
      </c>
      <c r="CH62" s="2">
        <v>2.1530864197530863E-3</v>
      </c>
      <c r="CI62" s="2">
        <v>7.4074074074074068E-3</v>
      </c>
      <c r="CJ62" s="2">
        <v>1.1308641975308641E-3</v>
      </c>
      <c r="CK62" s="2">
        <v>6.5185185185185181E-4</v>
      </c>
      <c r="CL62" s="2">
        <v>1.017283950617284E-3</v>
      </c>
      <c r="CM62" s="2">
        <v>1.6296296296296295E-4</v>
      </c>
      <c r="CN62" s="2">
        <v>6.3703703703703709E-4</v>
      </c>
      <c r="CO62" s="2">
        <v>8.2469135802469136E-5</v>
      </c>
      <c r="CP62" s="2">
        <v>3.7382716049382718E-3</v>
      </c>
      <c r="CQ62" s="2">
        <v>-4.8839506172839511E-3</v>
      </c>
      <c r="CR62" s="2">
        <v>4.0987654320987651E-2</v>
      </c>
      <c r="CS62" s="2">
        <v>3.2493827160493829E-4</v>
      </c>
      <c r="CT62" s="2">
        <v>-7.7530864197530866E-3</v>
      </c>
      <c r="CU62" s="2">
        <v>8.8888888888888882E-4</v>
      </c>
      <c r="CV62" s="2">
        <v>0.5679012345679012</v>
      </c>
      <c r="CW62" s="2">
        <v>-8.0987654320987653E-5</v>
      </c>
      <c r="CX62" s="44">
        <v>1.1160493827160492E-3</v>
      </c>
      <c r="CY62" s="42">
        <f>AV62/$P$30</f>
        <v>5.7077779807198593E-3</v>
      </c>
      <c r="CZ62" s="42">
        <f t="shared" ref="CZ62:FA62" si="61">AW62/$P$30</f>
        <v>2.4054207204462268E-5</v>
      </c>
      <c r="DA62" s="42">
        <f t="shared" si="61"/>
        <v>0.24529855369522255</v>
      </c>
      <c r="DB62" s="42">
        <f t="shared" si="61"/>
        <v>60.679115914081365</v>
      </c>
      <c r="DC62" s="42">
        <f t="shared" si="61"/>
        <v>8.3578177574826515</v>
      </c>
      <c r="DD62" s="42">
        <f t="shared" si="61"/>
        <v>2.5685000913239371</v>
      </c>
      <c r="DE62" s="42">
        <f t="shared" si="61"/>
        <v>0.17055384204293866</v>
      </c>
      <c r="DF62" s="42">
        <f t="shared" si="61"/>
        <v>77.462701166912382</v>
      </c>
      <c r="DG62" s="42">
        <f t="shared" si="61"/>
        <v>4.348783223405607</v>
      </c>
      <c r="DH62" s="42">
        <f t="shared" si="61"/>
        <v>5.3884142127510106</v>
      </c>
      <c r="DI62" s="42">
        <f t="shared" si="61"/>
        <v>-2.2151614544222312E-4</v>
      </c>
      <c r="DJ62" s="42">
        <f t="shared" si="61"/>
        <v>0.28267090952136448</v>
      </c>
      <c r="DK62" s="42">
        <f t="shared" si="61"/>
        <v>2.2287514019953734E-2</v>
      </c>
      <c r="DL62" s="42">
        <f t="shared" si="61"/>
        <v>3.6964657398947665E-2</v>
      </c>
      <c r="DM62" s="42">
        <f t="shared" si="61"/>
        <v>5.3816192389644392E-2</v>
      </c>
      <c r="DN62" s="42">
        <f t="shared" si="61"/>
        <v>2.7655543311345037</v>
      </c>
      <c r="DO62" s="42">
        <f t="shared" si="61"/>
        <v>1.9365675291728092E-3</v>
      </c>
      <c r="DP62" s="42">
        <f t="shared" si="61"/>
        <v>1.8686177913070968E-2</v>
      </c>
      <c r="DQ62" s="42">
        <f t="shared" si="61"/>
        <v>0.1141555596143972</v>
      </c>
      <c r="DR62" s="42">
        <f t="shared" si="61"/>
        <v>0.74744711652283879</v>
      </c>
      <c r="DS62" s="42">
        <f t="shared" si="61"/>
        <v>1.1347606223574006E-2</v>
      </c>
      <c r="DT62" s="42">
        <f t="shared" si="61"/>
        <v>3.0441482563839252E-2</v>
      </c>
      <c r="DU62" s="42">
        <f t="shared" si="61"/>
        <v>5.0554604972090182E-3</v>
      </c>
      <c r="DV62" s="42">
        <f t="shared" si="61"/>
        <v>6.563944677827839E-2</v>
      </c>
      <c r="DW62" s="42">
        <f t="shared" si="61"/>
        <v>1.2298902553693981E-3</v>
      </c>
      <c r="DX62" s="42">
        <f t="shared" si="61"/>
        <v>-3.2615874175542054E-4</v>
      </c>
      <c r="DY62" s="42">
        <f t="shared" si="61"/>
        <v>8.5616669710797885E-3</v>
      </c>
      <c r="DZ62" s="42">
        <f t="shared" si="61"/>
        <v>2.3714458515133705E-5</v>
      </c>
      <c r="EA62" s="42">
        <f t="shared" si="61"/>
        <v>1.6851534990696731E-5</v>
      </c>
      <c r="EB62" s="42">
        <f t="shared" si="61"/>
        <v>1.3182249145948248E-3</v>
      </c>
      <c r="EC62" s="42">
        <f t="shared" si="61"/>
        <v>-1.5492540233382477E-4</v>
      </c>
      <c r="ED62" s="48">
        <f t="shared" si="61"/>
        <v>2.1879815592759466E-3</v>
      </c>
      <c r="EE62" s="42">
        <f t="shared" si="61"/>
        <v>5.0894353661418749E-2</v>
      </c>
      <c r="EF62" s="42">
        <f t="shared" si="61"/>
        <v>4.7157118078804558E-2</v>
      </c>
      <c r="EG62" s="42">
        <f t="shared" si="61"/>
        <v>4.2196787214607534E-4</v>
      </c>
      <c r="EH62" s="42">
        <f t="shared" si="61"/>
        <v>0.17531032369353855</v>
      </c>
      <c r="EI62" s="42">
        <f t="shared" si="61"/>
        <v>1.8822077388802393E-2</v>
      </c>
      <c r="EJ62" s="42">
        <f t="shared" si="61"/>
        <v>7.610370640959813E-3</v>
      </c>
      <c r="EK62" s="42">
        <f t="shared" si="61"/>
        <v>2.9626085709450698E-4</v>
      </c>
      <c r="EL62" s="42">
        <f t="shared" si="61"/>
        <v>1.0192460679856893E-3</v>
      </c>
      <c r="EM62" s="42">
        <f t="shared" si="61"/>
        <v>1.5560489971248189E-4</v>
      </c>
      <c r="EN62" s="42">
        <f t="shared" si="61"/>
        <v>8.9693653982740652E-5</v>
      </c>
      <c r="EO62" s="42">
        <f t="shared" si="61"/>
        <v>1.3997646000336799E-4</v>
      </c>
      <c r="EP62" s="42">
        <f t="shared" si="61"/>
        <v>2.2423413495685163E-5</v>
      </c>
      <c r="EQ62" s="42">
        <f t="shared" si="61"/>
        <v>8.7655161846769277E-5</v>
      </c>
      <c r="ER62" s="42">
        <f t="shared" si="61"/>
        <v>1.1347606223574007E-5</v>
      </c>
      <c r="ES62" s="42">
        <f t="shared" si="61"/>
        <v>5.1437951564344453E-4</v>
      </c>
      <c r="ET62" s="42">
        <f t="shared" si="61"/>
        <v>-6.720229074918978E-4</v>
      </c>
      <c r="EU62" s="42">
        <f t="shared" si="61"/>
        <v>5.6398282428541469E-3</v>
      </c>
      <c r="EV62" s="42">
        <f t="shared" si="61"/>
        <v>4.4710927515638902E-5</v>
      </c>
      <c r="EW62" s="42">
        <f t="shared" si="61"/>
        <v>-1.0668108844916881E-3</v>
      </c>
      <c r="EX62" s="42">
        <f t="shared" si="61"/>
        <v>1.223095281582827E-4</v>
      </c>
      <c r="EY62" s="48">
        <f t="shared" si="61"/>
        <v>7.8142198545569502E-2</v>
      </c>
      <c r="EZ62" s="42">
        <f t="shared" si="61"/>
        <v>-1.1143757009976868E-5</v>
      </c>
      <c r="FA62" s="42">
        <f t="shared" si="61"/>
        <v>1.5356640757651049E-4</v>
      </c>
      <c r="FB62" s="46"/>
    </row>
    <row r="63" spans="1:158" s="42" customFormat="1" ht="20" customHeight="1" x14ac:dyDescent="0.2">
      <c r="A63" s="2">
        <v>25</v>
      </c>
      <c r="B63" s="2">
        <v>10</v>
      </c>
      <c r="C63" s="2" t="s">
        <v>48</v>
      </c>
      <c r="D63" s="2" t="s">
        <v>34</v>
      </c>
      <c r="E63" s="2">
        <v>0</v>
      </c>
      <c r="F63" s="3">
        <v>6072024</v>
      </c>
      <c r="G63" s="3">
        <v>6212024</v>
      </c>
      <c r="H63" s="2" t="s">
        <v>10</v>
      </c>
      <c r="I63" s="2"/>
      <c r="J63" s="2"/>
      <c r="K63" s="2"/>
      <c r="L63" s="2"/>
      <c r="M63" s="2"/>
      <c r="N63" s="7" t="s">
        <v>173</v>
      </c>
      <c r="O63" s="2"/>
      <c r="P63" s="30">
        <v>9.8360946710546795</v>
      </c>
      <c r="Q63" s="31"/>
      <c r="R63" s="2"/>
      <c r="S63" s="2"/>
      <c r="T63" s="2"/>
      <c r="U63" s="4"/>
      <c r="V63" s="4"/>
      <c r="W63" s="5">
        <v>9.0703405210854293E-5</v>
      </c>
      <c r="X63" s="5">
        <v>9.7817397776411502E-5</v>
      </c>
      <c r="Y63" s="5">
        <v>8.7520829589420802E-5</v>
      </c>
      <c r="Z63" s="5">
        <v>8.7520829589420802E-5</v>
      </c>
      <c r="AA63" s="32">
        <v>0.27877628211069677</v>
      </c>
      <c r="AB63" s="5">
        <v>4.4898185579372897E-3</v>
      </c>
      <c r="AC63" s="5">
        <v>8.7520829589420802E-5</v>
      </c>
      <c r="AD63" s="5">
        <v>8.8924907069464995E-5</v>
      </c>
      <c r="AE63" s="41">
        <f t="shared" ref="AE63" si="62">AC63/2</f>
        <v>4.3760414794710401E-5</v>
      </c>
      <c r="AF63" s="32">
        <v>0.27368789106649527</v>
      </c>
      <c r="AG63" s="5">
        <v>1.06142282693553E-4</v>
      </c>
      <c r="AH63" s="5">
        <v>9.5936293973018994E-5</v>
      </c>
      <c r="AI63" s="5">
        <v>9.9773745731939696E-5</v>
      </c>
      <c r="AJ63" s="5">
        <v>1.01809944624428E-4</v>
      </c>
      <c r="AK63" s="32">
        <v>0.38913351918264338</v>
      </c>
      <c r="AL63" s="5">
        <v>1.03930985137437E-4</v>
      </c>
      <c r="AM63" s="5">
        <v>9.7817397776411502E-5</v>
      </c>
      <c r="AN63" s="32">
        <v>0.10218287950287529</v>
      </c>
      <c r="AO63" s="32">
        <v>0.14869905741354919</v>
      </c>
      <c r="AP63" s="5">
        <v>9.9773745731939696E-5</v>
      </c>
      <c r="AQ63" s="32">
        <v>7.8764099505535021E-2</v>
      </c>
      <c r="AR63" s="5">
        <v>1.10859717479933E-4</v>
      </c>
      <c r="AS63" s="5">
        <f t="shared" si="60"/>
        <v>0.9924674466710981</v>
      </c>
      <c r="AT63" s="2"/>
      <c r="AU63" s="7"/>
      <c r="AV63" s="2">
        <v>0.15481372063716203</v>
      </c>
      <c r="AW63" s="2">
        <v>1.8045166163439903E-3</v>
      </c>
      <c r="AX63" s="2">
        <v>3.7815962970924608</v>
      </c>
      <c r="AY63" s="2">
        <v>636.01815166222616</v>
      </c>
      <c r="AZ63" s="2">
        <v>84.309382894760205</v>
      </c>
      <c r="BA63" s="2">
        <v>24.35604394737517</v>
      </c>
      <c r="BB63" s="2">
        <v>3.5695902465383855</v>
      </c>
      <c r="BC63" s="2">
        <v>527.54993975083869</v>
      </c>
      <c r="BD63" s="2">
        <v>61.136628531872901</v>
      </c>
      <c r="BE63" s="2">
        <v>56.699292590043413</v>
      </c>
      <c r="BF63" s="2">
        <v>7.7406860318581005E-4</v>
      </c>
      <c r="BG63" s="2">
        <v>5.6699292590043413</v>
      </c>
      <c r="BH63" s="2">
        <v>0.20658263995850601</v>
      </c>
      <c r="BI63" s="2">
        <v>0.70504337742401813</v>
      </c>
      <c r="BJ63" s="2">
        <v>1.084682119113874</v>
      </c>
      <c r="BK63" s="2">
        <v>78.88597229919084</v>
      </c>
      <c r="BL63" s="2">
        <v>2.696914177978587E-2</v>
      </c>
      <c r="BM63" s="2">
        <v>0.20115922936293665</v>
      </c>
      <c r="BN63" s="2">
        <v>2.4503955145436156</v>
      </c>
      <c r="BO63" s="2">
        <v>4.1612350387823165</v>
      </c>
      <c r="BP63" s="2">
        <v>0.20658263995850601</v>
      </c>
      <c r="BQ63" s="2">
        <v>0.68039151108052098</v>
      </c>
      <c r="BR63" s="2">
        <v>9.3184054778419165E-2</v>
      </c>
      <c r="BS63" s="2">
        <v>1.1389162250695677</v>
      </c>
      <c r="BT63" s="2">
        <v>1.8291684826874877E-2</v>
      </c>
      <c r="BU63" s="2">
        <v>7.8392934972320895E-3</v>
      </c>
      <c r="BV63" s="2">
        <v>0.2736357164128182</v>
      </c>
      <c r="BW63" s="2">
        <v>9.3184054778419178E-4</v>
      </c>
      <c r="BX63" s="2">
        <v>1.143846598338267E-3</v>
      </c>
      <c r="BY63" s="2">
        <v>6.1629665858742841E-2</v>
      </c>
      <c r="BZ63" s="2">
        <v>6.9025225761791984E-3</v>
      </c>
      <c r="CA63" s="2">
        <v>2.3715095422444245E-2</v>
      </c>
      <c r="CB63" s="2">
        <v>2.2285287174521411</v>
      </c>
      <c r="CC63" s="2">
        <v>1.2621755567870534</v>
      </c>
      <c r="CD63" s="2">
        <v>4.9205125221620282E-3</v>
      </c>
      <c r="CE63" s="2">
        <v>7.346256170362147</v>
      </c>
      <c r="CF63" s="2">
        <v>0.18686114688370831</v>
      </c>
      <c r="CG63" s="2">
        <v>0.1084682119113874</v>
      </c>
      <c r="CH63" s="2">
        <v>5.5220180609433589E-3</v>
      </c>
      <c r="CI63" s="2">
        <v>1.7749343767317939E-2</v>
      </c>
      <c r="CJ63" s="2">
        <v>2.4651866343497137E-3</v>
      </c>
      <c r="CK63" s="2">
        <v>4.7380887112201502E-3</v>
      </c>
      <c r="CL63" s="2">
        <v>2.179224984765147E-3</v>
      </c>
      <c r="CM63" s="2">
        <v>5.8178404570653243E-4</v>
      </c>
      <c r="CN63" s="2">
        <v>8.3323308241020318E-4</v>
      </c>
      <c r="CO63" s="2">
        <v>3.7224318178680677E-4</v>
      </c>
      <c r="CP63" s="2">
        <v>3.8604822693916518E-2</v>
      </c>
      <c r="CQ63" s="2">
        <v>-5.9164479224393125E-3</v>
      </c>
      <c r="CR63" s="2">
        <v>6.9025225761791972E-2</v>
      </c>
      <c r="CS63" s="2">
        <v>1.0748213725764752E-3</v>
      </c>
      <c r="CT63" s="2">
        <v>2.4306740214688177E-2</v>
      </c>
      <c r="CU63" s="2">
        <v>1.765073630194395E-3</v>
      </c>
      <c r="CV63" s="2">
        <v>1.0501695062329781</v>
      </c>
      <c r="CW63" s="2">
        <v>2.7215660443220837E-3</v>
      </c>
      <c r="CX63" s="44">
        <v>3.392096808865206E-3</v>
      </c>
      <c r="CY63" s="42">
        <f>AV63/$P$31</f>
        <v>3.0796464994613682E-2</v>
      </c>
      <c r="CZ63" s="42">
        <f t="shared" ref="CZ63:FA63" si="63">AW63/$P$31</f>
        <v>3.5896516522384095E-4</v>
      </c>
      <c r="DA63" s="42">
        <f t="shared" si="63"/>
        <v>0.75225760034613665</v>
      </c>
      <c r="DB63" s="42">
        <f t="shared" si="63"/>
        <v>126.52050905430461</v>
      </c>
      <c r="DC63" s="42">
        <f t="shared" si="63"/>
        <v>16.771323293245029</v>
      </c>
      <c r="DD63" s="42">
        <f t="shared" si="63"/>
        <v>4.8450489513818971</v>
      </c>
      <c r="DE63" s="42">
        <f t="shared" si="63"/>
        <v>0.71008409732803512</v>
      </c>
      <c r="DF63" s="42">
        <f t="shared" si="63"/>
        <v>104.9433679752759</v>
      </c>
      <c r="DG63" s="42">
        <f t="shared" si="63"/>
        <v>12.161661335452536</v>
      </c>
      <c r="DH63" s="42">
        <f t="shared" si="63"/>
        <v>11.278960109492271</v>
      </c>
      <c r="DI63" s="42">
        <f t="shared" si="63"/>
        <v>1.5398232497306838E-4</v>
      </c>
      <c r="DJ63" s="42">
        <f t="shared" si="63"/>
        <v>1.1278960109492271</v>
      </c>
      <c r="DK63" s="42">
        <f t="shared" si="63"/>
        <v>4.1094645964150099E-2</v>
      </c>
      <c r="DL63" s="42">
        <f t="shared" si="63"/>
        <v>0.14025141701368649</v>
      </c>
      <c r="DM63" s="42">
        <f t="shared" si="63"/>
        <v>0.21577141079028692</v>
      </c>
      <c r="DN63" s="42">
        <f t="shared" si="63"/>
        <v>15.692466239293594</v>
      </c>
      <c r="DO63" s="42">
        <f t="shared" si="63"/>
        <v>5.3648618955584974E-3</v>
      </c>
      <c r="DP63" s="42">
        <f t="shared" si="63"/>
        <v>4.0015788910198663E-2</v>
      </c>
      <c r="DQ63" s="42">
        <f t="shared" si="63"/>
        <v>0.48744723255805728</v>
      </c>
      <c r="DR63" s="42">
        <f t="shared" si="63"/>
        <v>0.82777759412273699</v>
      </c>
      <c r="DS63" s="42">
        <f t="shared" si="63"/>
        <v>4.1094645964150099E-2</v>
      </c>
      <c r="DT63" s="42">
        <f t="shared" si="63"/>
        <v>0.13534752131390726</v>
      </c>
      <c r="DU63" s="42">
        <f t="shared" si="63"/>
        <v>1.8536725745165555E-2</v>
      </c>
      <c r="DV63" s="42">
        <f t="shared" si="63"/>
        <v>0.22655998132980126</v>
      </c>
      <c r="DW63" s="42">
        <f t="shared" si="63"/>
        <v>3.6386906092362023E-3</v>
      </c>
      <c r="DX63" s="42">
        <f t="shared" si="63"/>
        <v>1.559438832529801E-3</v>
      </c>
      <c r="DY63" s="42">
        <f t="shared" si="63"/>
        <v>5.4433242267549649E-2</v>
      </c>
      <c r="DZ63" s="42">
        <f t="shared" si="63"/>
        <v>1.8536725745165559E-4</v>
      </c>
      <c r="EA63" s="42">
        <f t="shared" si="63"/>
        <v>2.2754076046975708E-4</v>
      </c>
      <c r="EB63" s="42">
        <f t="shared" si="63"/>
        <v>1.2259739249448121E-2</v>
      </c>
      <c r="EC63" s="42">
        <f t="shared" si="63"/>
        <v>1.3730907959381895E-3</v>
      </c>
      <c r="ED63" s="48">
        <f t="shared" si="63"/>
        <v>4.7175476631876366E-3</v>
      </c>
      <c r="EE63" s="42">
        <f t="shared" si="63"/>
        <v>0.44331217126004402</v>
      </c>
      <c r="EF63" s="42">
        <f t="shared" si="63"/>
        <v>0.2510794598286975</v>
      </c>
      <c r="EG63" s="42">
        <f t="shared" si="63"/>
        <v>9.7881758167593777E-4</v>
      </c>
      <c r="EH63" s="42">
        <f t="shared" si="63"/>
        <v>1.461360918534216</v>
      </c>
      <c r="EI63" s="42">
        <f t="shared" si="63"/>
        <v>3.7171529404326699E-2</v>
      </c>
      <c r="EJ63" s="42">
        <f t="shared" si="63"/>
        <v>2.1577141079028691E-2</v>
      </c>
      <c r="EK63" s="42">
        <f t="shared" si="63"/>
        <v>1.0984726367505517E-3</v>
      </c>
      <c r="EL63" s="42">
        <f t="shared" si="63"/>
        <v>3.5308049038410587E-3</v>
      </c>
      <c r="EM63" s="42">
        <f t="shared" si="63"/>
        <v>4.9038956997792481E-4</v>
      </c>
      <c r="EN63" s="42">
        <f t="shared" si="63"/>
        <v>9.4252875349757161E-4</v>
      </c>
      <c r="EO63" s="42">
        <f t="shared" si="63"/>
        <v>4.3350437986048554E-4</v>
      </c>
      <c r="EP63" s="42">
        <f t="shared" si="63"/>
        <v>1.1573193851479025E-4</v>
      </c>
      <c r="EQ63" s="42">
        <f t="shared" si="63"/>
        <v>1.6575167465253857E-4</v>
      </c>
      <c r="ER63" s="42">
        <f t="shared" si="63"/>
        <v>7.4048825066666646E-5</v>
      </c>
      <c r="ES63" s="42">
        <f t="shared" si="63"/>
        <v>7.6795006658543028E-3</v>
      </c>
      <c r="ET63" s="42">
        <f t="shared" si="63"/>
        <v>-1.1769349679470196E-3</v>
      </c>
      <c r="EU63" s="42">
        <f t="shared" si="63"/>
        <v>1.3730907959381892E-2</v>
      </c>
      <c r="EV63" s="42">
        <f t="shared" si="63"/>
        <v>2.1380985251037523E-4</v>
      </c>
      <c r="EW63" s="42">
        <f t="shared" si="63"/>
        <v>4.8352411599823387E-3</v>
      </c>
      <c r="EX63" s="42">
        <f t="shared" si="63"/>
        <v>3.5111893210419416E-4</v>
      </c>
      <c r="EY63" s="48">
        <f t="shared" si="63"/>
        <v>0.20890595681059598</v>
      </c>
      <c r="EZ63" s="42">
        <f t="shared" si="63"/>
        <v>5.4139008525562894E-4</v>
      </c>
      <c r="FA63" s="42">
        <f t="shared" si="63"/>
        <v>6.7477604828962456E-4</v>
      </c>
      <c r="FB63" s="46"/>
    </row>
    <row r="64" spans="1:158" s="50" customFormat="1" x14ac:dyDescent="0.2">
      <c r="M64" s="50" t="s">
        <v>229</v>
      </c>
      <c r="P64" s="51">
        <f>P55/P62</f>
        <v>4.038273083623471</v>
      </c>
      <c r="Q64" s="51" t="e">
        <f t="shared" ref="Q64:CB64" si="64">Q55/Q62</f>
        <v>#DIV/0!</v>
      </c>
      <c r="R64" s="51" t="e">
        <f t="shared" si="64"/>
        <v>#DIV/0!</v>
      </c>
      <c r="S64" s="51" t="e">
        <f t="shared" si="64"/>
        <v>#VALUE!</v>
      </c>
      <c r="T64" s="51" t="e">
        <f t="shared" si="64"/>
        <v>#DIV/0!</v>
      </c>
      <c r="U64" s="51" t="e">
        <f t="shared" si="64"/>
        <v>#DIV/0!</v>
      </c>
      <c r="V64" s="51" t="e">
        <f t="shared" si="64"/>
        <v>#DIV/0!</v>
      </c>
      <c r="W64" s="51">
        <f t="shared" si="64"/>
        <v>1</v>
      </c>
      <c r="X64" s="51">
        <f t="shared" si="64"/>
        <v>1</v>
      </c>
      <c r="Y64" s="51">
        <f t="shared" si="64"/>
        <v>1</v>
      </c>
      <c r="Z64" s="51">
        <f t="shared" si="64"/>
        <v>1</v>
      </c>
      <c r="AA64" s="51">
        <f t="shared" si="64"/>
        <v>0.9028642031923042</v>
      </c>
      <c r="AB64" s="51">
        <f t="shared" si="64"/>
        <v>1</v>
      </c>
      <c r="AC64" s="51">
        <f t="shared" si="64"/>
        <v>1</v>
      </c>
      <c r="AD64" s="51">
        <f t="shared" si="64"/>
        <v>1</v>
      </c>
      <c r="AE64" s="51">
        <f t="shared" si="64"/>
        <v>2.1404165047223512E-3</v>
      </c>
      <c r="AF64" s="51">
        <f t="shared" si="64"/>
        <v>2.9136788668230706</v>
      </c>
      <c r="AG64" s="51">
        <f t="shared" si="64"/>
        <v>1</v>
      </c>
      <c r="AH64" s="51">
        <f t="shared" si="64"/>
        <v>1</v>
      </c>
      <c r="AI64" s="51">
        <f t="shared" si="64"/>
        <v>1</v>
      </c>
      <c r="AJ64" s="51">
        <f t="shared" si="64"/>
        <v>1</v>
      </c>
      <c r="AK64" s="51">
        <f t="shared" si="64"/>
        <v>4.1778138322046603</v>
      </c>
      <c r="AL64" s="51">
        <f t="shared" si="64"/>
        <v>1</v>
      </c>
      <c r="AM64" s="51">
        <f t="shared" si="64"/>
        <v>1</v>
      </c>
      <c r="AN64" s="51">
        <f t="shared" si="64"/>
        <v>313.02578844712207</v>
      </c>
      <c r="AO64" s="51">
        <f t="shared" si="64"/>
        <v>1.3457412956201833</v>
      </c>
      <c r="AP64" s="51">
        <f t="shared" si="64"/>
        <v>264.55517486958581</v>
      </c>
      <c r="AQ64" s="51">
        <f t="shared" si="64"/>
        <v>0.52535824597476044</v>
      </c>
      <c r="AR64" s="51">
        <f t="shared" si="64"/>
        <v>1</v>
      </c>
      <c r="AS64" s="51">
        <f t="shared" si="64"/>
        <v>2.872078647989722</v>
      </c>
      <c r="AT64" s="51" t="e">
        <f t="shared" si="64"/>
        <v>#DIV/0!</v>
      </c>
      <c r="AU64" s="51" t="e">
        <f t="shared" si="64"/>
        <v>#VALUE!</v>
      </c>
      <c r="AV64" s="51">
        <f t="shared" si="64"/>
        <v>14.349489795918368</v>
      </c>
      <c r="AW64" s="51">
        <f t="shared" si="64"/>
        <v>19.862288135593221</v>
      </c>
      <c r="AX64" s="51">
        <f t="shared" si="64"/>
        <v>4.9527601899485552</v>
      </c>
      <c r="AY64" s="51">
        <f t="shared" si="64"/>
        <v>0.59502979523276278</v>
      </c>
      <c r="AZ64" s="51">
        <f t="shared" si="64"/>
        <v>8.656358885017422</v>
      </c>
      <c r="BA64" s="51">
        <f t="shared" si="64"/>
        <v>17.538265306122447</v>
      </c>
      <c r="BB64" s="51">
        <f t="shared" si="64"/>
        <v>112.05179282868525</v>
      </c>
      <c r="BC64" s="51">
        <f t="shared" si="64"/>
        <v>1.0308975563909775</v>
      </c>
      <c r="BD64" s="51">
        <f t="shared" si="64"/>
        <v>14.407784598214286</v>
      </c>
      <c r="BE64" s="51">
        <f t="shared" si="64"/>
        <v>50.79321293460638</v>
      </c>
      <c r="BF64" s="51">
        <f t="shared" si="64"/>
        <v>-37.282263365468886</v>
      </c>
      <c r="BG64" s="51">
        <f t="shared" si="64"/>
        <v>15.477442479395604</v>
      </c>
      <c r="BH64" s="51">
        <f t="shared" si="64"/>
        <v>4.1342280052264808</v>
      </c>
      <c r="BI64" s="51">
        <f t="shared" si="64"/>
        <v>7.1641938025210079</v>
      </c>
      <c r="BJ64" s="51">
        <f t="shared" si="64"/>
        <v>65.315543831168824</v>
      </c>
      <c r="BK64" s="51">
        <f t="shared" si="64"/>
        <v>21.273911898911898</v>
      </c>
      <c r="BL64" s="51">
        <f t="shared" si="64"/>
        <v>18.926221804511279</v>
      </c>
      <c r="BM64" s="51">
        <f t="shared" si="64"/>
        <v>48.57954545454546</v>
      </c>
      <c r="BN64" s="51">
        <f t="shared" si="64"/>
        <v>19.670758928571423</v>
      </c>
      <c r="BO64" s="51">
        <f t="shared" si="64"/>
        <v>10.409902597402596</v>
      </c>
      <c r="BP64" s="51">
        <f t="shared" si="64"/>
        <v>10.164937981180495</v>
      </c>
      <c r="BQ64" s="51">
        <f t="shared" si="64"/>
        <v>1.7622967155612244</v>
      </c>
      <c r="BR64" s="51">
        <f t="shared" si="64"/>
        <v>20.25129608294931</v>
      </c>
      <c r="BS64" s="51">
        <f t="shared" si="64"/>
        <v>47.83163265306122</v>
      </c>
      <c r="BT64" s="51">
        <f t="shared" si="64"/>
        <v>23.30801104972376</v>
      </c>
      <c r="BU64" s="51">
        <f t="shared" si="64"/>
        <v>-21.97265625</v>
      </c>
      <c r="BV64" s="51">
        <f t="shared" si="64"/>
        <v>10.283801020408164</v>
      </c>
      <c r="BW64" s="51">
        <f t="shared" si="64"/>
        <v>2.4607935939418746</v>
      </c>
      <c r="BX64" s="51">
        <f t="shared" si="64"/>
        <v>26.691208237327185</v>
      </c>
      <c r="BY64" s="51">
        <f t="shared" si="64"/>
        <v>4.4217139175257731</v>
      </c>
      <c r="BZ64" s="51">
        <f t="shared" si="64"/>
        <v>-135.69078947368422</v>
      </c>
      <c r="CA64" s="51">
        <f t="shared" si="64"/>
        <v>89.528338509316768</v>
      </c>
      <c r="CB64" s="51">
        <f t="shared" si="64"/>
        <v>14.483597177188631</v>
      </c>
      <c r="CC64" s="51">
        <f t="shared" ref="CC64:CX64" si="65">CC55/CC62</f>
        <v>11.245947406340058</v>
      </c>
      <c r="CD64" s="51">
        <f t="shared" si="65"/>
        <v>20.056935817805382</v>
      </c>
      <c r="CE64" s="51">
        <f t="shared" si="65"/>
        <v>33.404277408637874</v>
      </c>
      <c r="CF64" s="51">
        <f t="shared" si="65"/>
        <v>2.5129738267148016</v>
      </c>
      <c r="CG64" s="51">
        <f t="shared" si="65"/>
        <v>9.7755899234693864</v>
      </c>
      <c r="CH64" s="51">
        <f t="shared" si="65"/>
        <v>23.959698558322415</v>
      </c>
      <c r="CI64" s="51">
        <f t="shared" si="65"/>
        <v>28.593749999999996</v>
      </c>
      <c r="CJ64" s="51">
        <f t="shared" si="65"/>
        <v>33.642974111041802</v>
      </c>
      <c r="CK64" s="51">
        <f t="shared" si="65"/>
        <v>42.841923701298704</v>
      </c>
      <c r="CL64" s="51">
        <f t="shared" si="65"/>
        <v>32.279386269070734</v>
      </c>
      <c r="CM64" s="51">
        <f t="shared" si="65"/>
        <v>33.177759740259745</v>
      </c>
      <c r="CN64" s="51">
        <f t="shared" si="65"/>
        <v>22.503114617940195</v>
      </c>
      <c r="CO64" s="51">
        <f t="shared" si="65"/>
        <v>19.18707228400342</v>
      </c>
      <c r="CP64" s="51">
        <f t="shared" si="65"/>
        <v>32.376391772032456</v>
      </c>
      <c r="CQ64" s="51">
        <f t="shared" si="65"/>
        <v>5.7789704607828965E-2</v>
      </c>
      <c r="CR64" s="51">
        <f t="shared" si="65"/>
        <v>2.5777216006884682</v>
      </c>
      <c r="CS64" s="51">
        <f t="shared" si="65"/>
        <v>9.8309270516717309</v>
      </c>
      <c r="CT64" s="51">
        <f t="shared" si="65"/>
        <v>-0.87650705186533207</v>
      </c>
      <c r="CU64" s="51">
        <f t="shared" si="65"/>
        <v>39.174107142857139</v>
      </c>
      <c r="CV64" s="51">
        <f t="shared" si="65"/>
        <v>49.000388198757769</v>
      </c>
      <c r="CW64" s="51">
        <f t="shared" si="65"/>
        <v>-281.73998257839725</v>
      </c>
      <c r="CX64" s="51">
        <f t="shared" si="65"/>
        <v>20.000395069532242</v>
      </c>
    </row>
    <row r="65" spans="13:102" s="50" customFormat="1" x14ac:dyDescent="0.2">
      <c r="M65" s="50" t="s">
        <v>230</v>
      </c>
      <c r="P65" s="51">
        <f>P57/P61</f>
        <v>1.6920139088950299</v>
      </c>
      <c r="Q65" s="51" t="e">
        <f t="shared" ref="Q65:CB65" si="66">Q57/Q61</f>
        <v>#DIV/0!</v>
      </c>
      <c r="R65" s="51" t="e">
        <f t="shared" si="66"/>
        <v>#DIV/0!</v>
      </c>
      <c r="S65" s="51" t="e">
        <f t="shared" si="66"/>
        <v>#VALUE!</v>
      </c>
      <c r="T65" s="51" t="e">
        <f t="shared" si="66"/>
        <v>#DIV/0!</v>
      </c>
      <c r="U65" s="51" t="e">
        <f t="shared" si="66"/>
        <v>#DIV/0!</v>
      </c>
      <c r="V65" s="51" t="e">
        <f t="shared" si="66"/>
        <v>#DIV/0!</v>
      </c>
      <c r="W65" s="51">
        <f t="shared" si="66"/>
        <v>1</v>
      </c>
      <c r="X65" s="51">
        <f t="shared" si="66"/>
        <v>1</v>
      </c>
      <c r="Y65" s="51">
        <f t="shared" si="66"/>
        <v>1</v>
      </c>
      <c r="Z65" s="51">
        <f t="shared" si="66"/>
        <v>1</v>
      </c>
      <c r="AA65" s="51">
        <f t="shared" si="66"/>
        <v>114.72103999960481</v>
      </c>
      <c r="AB65" s="51">
        <f t="shared" si="66"/>
        <v>1</v>
      </c>
      <c r="AC65" s="51">
        <f t="shared" si="66"/>
        <v>1</v>
      </c>
      <c r="AD65" s="51">
        <f t="shared" si="66"/>
        <v>1</v>
      </c>
      <c r="AE65" s="51">
        <f t="shared" si="66"/>
        <v>2.4262678708780083E-3</v>
      </c>
      <c r="AF65" s="51">
        <f t="shared" si="66"/>
        <v>1.1787479416206841</v>
      </c>
      <c r="AG65" s="51">
        <f t="shared" si="66"/>
        <v>1</v>
      </c>
      <c r="AH65" s="51">
        <f t="shared" si="66"/>
        <v>1</v>
      </c>
      <c r="AI65" s="51">
        <f t="shared" si="66"/>
        <v>1</v>
      </c>
      <c r="AJ65" s="51">
        <f t="shared" si="66"/>
        <v>1</v>
      </c>
      <c r="AK65" s="51">
        <f t="shared" si="66"/>
        <v>0.67919057298896446</v>
      </c>
      <c r="AL65" s="51">
        <f t="shared" si="66"/>
        <v>1</v>
      </c>
      <c r="AM65" s="51">
        <f t="shared" si="66"/>
        <v>1</v>
      </c>
      <c r="AN65" s="51">
        <f t="shared" si="66"/>
        <v>103.78809493436832</v>
      </c>
      <c r="AO65" s="51">
        <f t="shared" si="66"/>
        <v>310.40987302424571</v>
      </c>
      <c r="AP65" s="51">
        <f t="shared" si="66"/>
        <v>1.0000000000000002</v>
      </c>
      <c r="AQ65" s="51">
        <f t="shared" si="66"/>
        <v>129.51535279782831</v>
      </c>
      <c r="AR65" s="51">
        <f t="shared" si="66"/>
        <v>1</v>
      </c>
      <c r="AS65" s="51">
        <f t="shared" si="66"/>
        <v>1.0598935332106596</v>
      </c>
      <c r="AT65" s="51" t="e">
        <f t="shared" si="66"/>
        <v>#DIV/0!</v>
      </c>
      <c r="AU65" s="51" t="e">
        <f t="shared" si="66"/>
        <v>#VALUE!</v>
      </c>
      <c r="AV65" s="51">
        <f t="shared" si="66"/>
        <v>1.8185803730406491</v>
      </c>
      <c r="AW65" s="51">
        <f t="shared" si="66"/>
        <v>-1.0131099872130462</v>
      </c>
      <c r="AX65" s="51">
        <f t="shared" si="66"/>
        <v>2.4928112896924963</v>
      </c>
      <c r="AY65" s="51">
        <f t="shared" si="66"/>
        <v>0.21898857770286911</v>
      </c>
      <c r="AZ65" s="51">
        <f t="shared" si="66"/>
        <v>1.4460997744297341</v>
      </c>
      <c r="BA65" s="51">
        <f t="shared" si="66"/>
        <v>10.196031866588372</v>
      </c>
      <c r="BB65" s="51">
        <f t="shared" si="66"/>
        <v>26.90183792492163</v>
      </c>
      <c r="BC65" s="51">
        <f t="shared" si="66"/>
        <v>0.48197366611957315</v>
      </c>
      <c r="BD65" s="51">
        <f t="shared" si="66"/>
        <v>6.9019292635367453</v>
      </c>
      <c r="BE65" s="51">
        <f t="shared" si="66"/>
        <v>21.867561650788893</v>
      </c>
      <c r="BF65" s="51">
        <f t="shared" si="66"/>
        <v>-2.2785215196932205</v>
      </c>
      <c r="BG65" s="51">
        <f t="shared" si="66"/>
        <v>5.7423903995504704</v>
      </c>
      <c r="BH65" s="51">
        <f t="shared" si="66"/>
        <v>2.160687300001642</v>
      </c>
      <c r="BI65" s="51">
        <f t="shared" si="66"/>
        <v>1.6754368010476965</v>
      </c>
      <c r="BJ65" s="51">
        <f t="shared" si="66"/>
        <v>12.439208204919801</v>
      </c>
      <c r="BK65" s="51">
        <f t="shared" si="66"/>
        <v>3.8664579110468611</v>
      </c>
      <c r="BL65" s="51">
        <f t="shared" si="66"/>
        <v>5.692368314262124</v>
      </c>
      <c r="BM65" s="51">
        <f t="shared" si="66"/>
        <v>145.99687416990372</v>
      </c>
      <c r="BN65" s="51">
        <f t="shared" si="66"/>
        <v>6.0608339410985748</v>
      </c>
      <c r="BO65" s="51">
        <f t="shared" si="66"/>
        <v>14.32864693843317</v>
      </c>
      <c r="BP65" s="51">
        <f t="shared" si="66"/>
        <v>3.8823352107394196</v>
      </c>
      <c r="BQ65" s="51">
        <f t="shared" si="66"/>
        <v>6.1373862861734269E-2</v>
      </c>
      <c r="BR65" s="51">
        <f t="shared" si="66"/>
        <v>10.670012576745073</v>
      </c>
      <c r="BS65" s="51">
        <f t="shared" si="66"/>
        <v>12.496609513454098</v>
      </c>
      <c r="BT65" s="51">
        <f t="shared" si="66"/>
        <v>4.2940980361208725</v>
      </c>
      <c r="BU65" s="51">
        <f t="shared" si="66"/>
        <v>-16.735817136805693</v>
      </c>
      <c r="BV65" s="51">
        <f t="shared" si="66"/>
        <v>1.5232533278817169</v>
      </c>
      <c r="BW65" s="51">
        <f t="shared" si="66"/>
        <v>0.53186723138751768</v>
      </c>
      <c r="BX65" s="51">
        <f t="shared" si="66"/>
        <v>7.2907109583669554</v>
      </c>
      <c r="BY65" s="51">
        <f t="shared" si="66"/>
        <v>0.42328457789823959</v>
      </c>
      <c r="BZ65" s="51">
        <f t="shared" si="66"/>
        <v>-43.435377799574262</v>
      </c>
      <c r="CA65" s="51">
        <f t="shared" si="66"/>
        <v>52.64933220262003</v>
      </c>
      <c r="CB65" s="51">
        <f t="shared" si="66"/>
        <v>1.8529327142165406</v>
      </c>
      <c r="CC65" s="51">
        <f t="shared" ref="CC65:CX65" si="67">CC57/CC61</f>
        <v>3.4788583577309811</v>
      </c>
      <c r="CD65" s="51">
        <f t="shared" si="67"/>
        <v>6.6806746355903277</v>
      </c>
      <c r="CE65" s="51">
        <f t="shared" si="67"/>
        <v>3.161669054618804</v>
      </c>
      <c r="CF65" s="51">
        <f t="shared" si="67"/>
        <v>0.95464829160602749</v>
      </c>
      <c r="CG65" s="51">
        <f t="shared" si="67"/>
        <v>2.9173261615261148</v>
      </c>
      <c r="CH65" s="51">
        <f t="shared" si="67"/>
        <v>6.6860715637478769</v>
      </c>
      <c r="CI65" s="51">
        <f t="shared" si="67"/>
        <v>7.9134188969860961</v>
      </c>
      <c r="CJ65" s="51">
        <f t="shared" si="67"/>
        <v>9.7917995552666888</v>
      </c>
      <c r="CK65" s="51">
        <f t="shared" si="67"/>
        <v>6.6404048185677205</v>
      </c>
      <c r="CL65" s="51">
        <f t="shared" si="67"/>
        <v>7.4447585128139195</v>
      </c>
      <c r="CM65" s="51">
        <f t="shared" si="67"/>
        <v>5.6307406008684433</v>
      </c>
      <c r="CN65" s="51">
        <f t="shared" si="67"/>
        <v>3.6091338440577561</v>
      </c>
      <c r="CO65" s="51">
        <f t="shared" si="67"/>
        <v>1.159907556788814</v>
      </c>
      <c r="CP65" s="51">
        <f t="shared" si="67"/>
        <v>-0.31478774602691079</v>
      </c>
      <c r="CQ65" s="51">
        <f t="shared" si="67"/>
        <v>0.41429549355344258</v>
      </c>
      <c r="CR65" s="51">
        <f t="shared" si="67"/>
        <v>1.0640856702011854</v>
      </c>
      <c r="CS65" s="51">
        <f t="shared" si="67"/>
        <v>7.5012499053230766</v>
      </c>
      <c r="CT65" s="51">
        <f t="shared" si="67"/>
        <v>2.7308990141577882</v>
      </c>
      <c r="CU65" s="51">
        <f t="shared" si="67"/>
        <v>24.084857325883434</v>
      </c>
      <c r="CV65" s="51">
        <f t="shared" si="67"/>
        <v>23.630636367406169</v>
      </c>
      <c r="CW65" s="51">
        <f t="shared" si="67"/>
        <v>-0.89204437262733005</v>
      </c>
      <c r="CX65" s="51">
        <f t="shared" si="67"/>
        <v>7.98958737705129</v>
      </c>
    </row>
    <row r="66" spans="13:102" s="50" customFormat="1" x14ac:dyDescent="0.2">
      <c r="M66" s="50" t="s">
        <v>231</v>
      </c>
      <c r="P66" s="51">
        <f>P60/P63</f>
        <v>0.51107646197968581</v>
      </c>
      <c r="Q66" s="51" t="e">
        <f t="shared" ref="Q66:CB66" si="68">Q60/Q63</f>
        <v>#DIV/0!</v>
      </c>
      <c r="R66" s="51" t="e">
        <f t="shared" si="68"/>
        <v>#DIV/0!</v>
      </c>
      <c r="S66" s="51" t="e">
        <f t="shared" si="68"/>
        <v>#VALUE!</v>
      </c>
      <c r="T66" s="51" t="e">
        <f t="shared" si="68"/>
        <v>#DIV/0!</v>
      </c>
      <c r="U66" s="51" t="e">
        <f t="shared" si="68"/>
        <v>#DIV/0!</v>
      </c>
      <c r="V66" s="51" t="e">
        <f t="shared" si="68"/>
        <v>#DIV/0!</v>
      </c>
      <c r="W66" s="51">
        <f t="shared" si="68"/>
        <v>1</v>
      </c>
      <c r="X66" s="51">
        <f t="shared" si="68"/>
        <v>1</v>
      </c>
      <c r="Y66" s="51">
        <f t="shared" si="68"/>
        <v>1</v>
      </c>
      <c r="Z66" s="51">
        <f t="shared" si="68"/>
        <v>1</v>
      </c>
      <c r="AA66" s="51">
        <f t="shared" si="68"/>
        <v>0.16666925381776257</v>
      </c>
      <c r="AB66" s="51">
        <f t="shared" si="68"/>
        <v>1</v>
      </c>
      <c r="AC66" s="51">
        <f t="shared" si="68"/>
        <v>1</v>
      </c>
      <c r="AD66" s="51">
        <f t="shared" si="68"/>
        <v>1</v>
      </c>
      <c r="AE66" s="51">
        <f t="shared" si="68"/>
        <v>1571.9606072047816</v>
      </c>
      <c r="AF66" s="51">
        <f t="shared" si="68"/>
        <v>0.43187520325438267</v>
      </c>
      <c r="AG66" s="51">
        <f t="shared" si="68"/>
        <v>1</v>
      </c>
      <c r="AH66" s="51">
        <f t="shared" si="68"/>
        <v>1</v>
      </c>
      <c r="AI66" s="51">
        <f t="shared" si="68"/>
        <v>1</v>
      </c>
      <c r="AJ66" s="51">
        <f t="shared" si="68"/>
        <v>1</v>
      </c>
      <c r="AK66" s="51">
        <f t="shared" si="68"/>
        <v>0.41515469002943162</v>
      </c>
      <c r="AL66" s="51">
        <f t="shared" si="68"/>
        <v>1</v>
      </c>
      <c r="AM66" s="51">
        <f t="shared" si="68"/>
        <v>1</v>
      </c>
      <c r="AN66" s="51">
        <f t="shared" si="68"/>
        <v>2.2025601520907694E-2</v>
      </c>
      <c r="AO66" s="51">
        <f t="shared" si="68"/>
        <v>0.33956177193554726</v>
      </c>
      <c r="AP66" s="51">
        <f t="shared" si="68"/>
        <v>1</v>
      </c>
      <c r="AQ66" s="51">
        <f t="shared" si="68"/>
        <v>1.3768928268398787E-3</v>
      </c>
      <c r="AR66" s="51">
        <f t="shared" si="68"/>
        <v>1</v>
      </c>
      <c r="AS66" s="51">
        <f t="shared" si="68"/>
        <v>0.33512557491415929</v>
      </c>
      <c r="AT66" s="51" t="e">
        <f t="shared" si="68"/>
        <v>#DIV/0!</v>
      </c>
      <c r="AU66" s="51" t="e">
        <f t="shared" si="68"/>
        <v>#VALUE!</v>
      </c>
      <c r="AV66" s="51">
        <f t="shared" si="68"/>
        <v>0.12216909435163543</v>
      </c>
      <c r="AW66" s="51">
        <f t="shared" si="68"/>
        <v>-1.1639619179138994</v>
      </c>
      <c r="AX66" s="51">
        <f t="shared" si="68"/>
        <v>0.32641020089722622</v>
      </c>
      <c r="AY66" s="51">
        <f t="shared" si="68"/>
        <v>0.10721073237084157</v>
      </c>
      <c r="AZ66" s="51">
        <f t="shared" si="68"/>
        <v>0.17120218115820135</v>
      </c>
      <c r="BA66" s="51">
        <f t="shared" si="68"/>
        <v>1.0503730637106623</v>
      </c>
      <c r="BB66" s="51">
        <f t="shared" si="68"/>
        <v>0.80871748558155876</v>
      </c>
      <c r="BC66" s="51">
        <f t="shared" si="68"/>
        <v>0.29435961228335022</v>
      </c>
      <c r="BD66" s="51">
        <f t="shared" si="68"/>
        <v>0.39240339753674275</v>
      </c>
      <c r="BE66" s="51">
        <f t="shared" si="68"/>
        <v>0.58463363128584456</v>
      </c>
      <c r="BF66" s="51">
        <f t="shared" si="68"/>
        <v>-16.460677975799303</v>
      </c>
      <c r="BG66" s="51">
        <f t="shared" si="68"/>
        <v>0.47929423826136808</v>
      </c>
      <c r="BH66" s="51">
        <f t="shared" si="68"/>
        <v>0.70351965349282441</v>
      </c>
      <c r="BI66" s="51">
        <f t="shared" si="68"/>
        <v>0.48710261284919643</v>
      </c>
      <c r="BJ66" s="51">
        <f t="shared" si="68"/>
        <v>0.75896234648430594</v>
      </c>
      <c r="BK66" s="51">
        <f t="shared" si="68"/>
        <v>0.44291922910760356</v>
      </c>
      <c r="BL66" s="51">
        <f t="shared" si="68"/>
        <v>0.53151137979443352</v>
      </c>
      <c r="BM66" s="51">
        <f t="shared" si="68"/>
        <v>0.47159602853421168</v>
      </c>
      <c r="BN66" s="51">
        <f t="shared" si="68"/>
        <v>0.30021020510345858</v>
      </c>
      <c r="BO66" s="51">
        <f t="shared" si="68"/>
        <v>0.50235907218426301</v>
      </c>
      <c r="BP66" s="51">
        <f t="shared" si="68"/>
        <v>0.35657845451006165</v>
      </c>
      <c r="BQ66" s="51">
        <f t="shared" si="68"/>
        <v>0.43598804335130553</v>
      </c>
      <c r="BR66" s="51">
        <f t="shared" si="68"/>
        <v>0.52558226255069507</v>
      </c>
      <c r="BS66" s="51">
        <f t="shared" si="68"/>
        <v>0.32513847284178249</v>
      </c>
      <c r="BT66" s="51">
        <f t="shared" si="68"/>
        <v>0.32978896225856996</v>
      </c>
      <c r="BU66" s="51">
        <f t="shared" si="68"/>
        <v>-1.6888532665716649</v>
      </c>
      <c r="BV66" s="51">
        <f t="shared" si="68"/>
        <v>0.32813379094381229</v>
      </c>
      <c r="BW66" s="51">
        <f t="shared" si="68"/>
        <v>-4.5614558152265595E-2</v>
      </c>
      <c r="BX66" s="51">
        <f t="shared" si="68"/>
        <v>-0.57785316460840719</v>
      </c>
      <c r="BY66" s="51">
        <f t="shared" si="68"/>
        <v>3.4888406969706617E-3</v>
      </c>
      <c r="BZ66" s="51">
        <f t="shared" si="68"/>
        <v>-0.7802012305973578</v>
      </c>
      <c r="CA66" s="51">
        <f t="shared" si="68"/>
        <v>0.58765219254818846</v>
      </c>
      <c r="CB66" s="51">
        <f t="shared" si="68"/>
        <v>0.27068961282727755</v>
      </c>
      <c r="CC66" s="51">
        <f t="shared" ref="CC66:CX66" si="69">CC60/CC63</f>
        <v>0.26341706289519157</v>
      </c>
      <c r="CD66" s="51">
        <f t="shared" si="69"/>
        <v>0.55229295992041416</v>
      </c>
      <c r="CE66" s="51">
        <f t="shared" si="69"/>
        <v>0.32791893824062429</v>
      </c>
      <c r="CF66" s="51">
        <f t="shared" si="69"/>
        <v>0.13531062753935613</v>
      </c>
      <c r="CG66" s="51">
        <f t="shared" si="69"/>
        <v>0.23769195615409339</v>
      </c>
      <c r="CH66" s="51">
        <f t="shared" si="69"/>
        <v>-0.38036612674686349</v>
      </c>
      <c r="CI66" s="51">
        <f t="shared" si="69"/>
        <v>0.34940003764993605</v>
      </c>
      <c r="CJ66" s="51">
        <f t="shared" si="69"/>
        <v>-1.2073650097155415</v>
      </c>
      <c r="CK66" s="51">
        <f t="shared" si="69"/>
        <v>-0.61347499440893527</v>
      </c>
      <c r="CL66" s="51">
        <f t="shared" si="69"/>
        <v>-0.74456520446599239</v>
      </c>
      <c r="CM66" s="51">
        <f t="shared" si="69"/>
        <v>-3.1653892466041493</v>
      </c>
      <c r="CN66" s="51">
        <f t="shared" si="69"/>
        <v>-1.6486549973357416</v>
      </c>
      <c r="CO66" s="51">
        <f t="shared" si="69"/>
        <v>-3.6636250267122019</v>
      </c>
      <c r="CP66" s="51">
        <f t="shared" si="69"/>
        <v>-1.3537390067800701</v>
      </c>
      <c r="CQ66" s="51">
        <f t="shared" si="69"/>
        <v>1.1743879275103792</v>
      </c>
      <c r="CR66" s="51">
        <f t="shared" si="69"/>
        <v>0.38649524916837696</v>
      </c>
      <c r="CS66" s="51">
        <f t="shared" si="69"/>
        <v>-0.16207609209614601</v>
      </c>
      <c r="CT66" s="51">
        <f t="shared" si="69"/>
        <v>-2.3015838306869227</v>
      </c>
      <c r="CU66" s="51">
        <f t="shared" si="69"/>
        <v>0.24476206265603456</v>
      </c>
      <c r="CV66" s="51">
        <f t="shared" si="69"/>
        <v>0.36019808099918804</v>
      </c>
      <c r="CW66" s="51">
        <f t="shared" si="69"/>
        <v>-9.8755680960446739</v>
      </c>
      <c r="CX66" s="51">
        <f t="shared" si="69"/>
        <v>0.44312465113130683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3549B-33B1-6046-80AA-66A826133DF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Yao</dc:creator>
  <cp:lastModifiedBy>Liu, Shengduo</cp:lastModifiedBy>
  <dcterms:created xsi:type="dcterms:W3CDTF">2025-01-22T00:12:14Z</dcterms:created>
  <dcterms:modified xsi:type="dcterms:W3CDTF">2025-03-10T01:26:25Z</dcterms:modified>
</cp:coreProperties>
</file>