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tnik\Desktop\python\hacks\dolg\backend\"/>
    </mc:Choice>
  </mc:AlternateContent>
  <bookViews>
    <workbookView xWindow="0" yWindow="0" windowWidth="28800" windowHeight="1134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R32" i="1" l="1"/>
  <c r="R31" i="1" l="1"/>
  <c r="R30" i="1" l="1"/>
  <c r="R29" i="1"/>
  <c r="R28" i="1"/>
  <c r="R27" i="1"/>
  <c r="R26" i="1"/>
  <c r="R25" i="1"/>
  <c r="R21" i="1"/>
  <c r="R22" i="1"/>
  <c r="R23" i="1"/>
  <c r="R24" i="1"/>
</calcChain>
</file>

<file path=xl/sharedStrings.xml><?xml version="1.0" encoding="utf-8"?>
<sst xmlns="http://schemas.openxmlformats.org/spreadsheetml/2006/main" count="286" uniqueCount="48">
  <si>
    <t>-</t>
  </si>
  <si>
    <t>Виды ценных бумаг</t>
  </si>
  <si>
    <t>ГКО</t>
  </si>
  <si>
    <t>ОФЗ-ПК</t>
  </si>
  <si>
    <t>ОФЗ-ПД</t>
  </si>
  <si>
    <t>ОФЗ-ФК</t>
  </si>
  <si>
    <t>ОФЗ-АД</t>
  </si>
  <si>
    <t>ГСО-ППС</t>
  </si>
  <si>
    <t>ГСО-ФПС</t>
  </si>
  <si>
    <t>ОВОЗ</t>
  </si>
  <si>
    <t>ОГНЗ</t>
  </si>
  <si>
    <t>ОГСЗ</t>
  </si>
  <si>
    <t>Итого внутренний долг</t>
  </si>
  <si>
    <t>ОРВВЗ 1992 года</t>
  </si>
  <si>
    <t>на 01.01.1993</t>
  </si>
  <si>
    <t>на 01.01.1994</t>
  </si>
  <si>
    <t>на 01.01.1995</t>
  </si>
  <si>
    <t>на 01.01.1996</t>
  </si>
  <si>
    <t>на 01.01.1997</t>
  </si>
  <si>
    <t>на 01.01.1998</t>
  </si>
  <si>
    <t>на 01.01.1999</t>
  </si>
  <si>
    <t>на 01.01.2000</t>
  </si>
  <si>
    <t>на 01.01.2001</t>
  </si>
  <si>
    <t>на 01.01.2002</t>
  </si>
  <si>
    <t>на 01.01.2003</t>
  </si>
  <si>
    <t>на 01.01.2004</t>
  </si>
  <si>
    <t>на 01.01.2005</t>
  </si>
  <si>
    <t>на 01.01.2006</t>
  </si>
  <si>
    <t>на 01.01.2007</t>
  </si>
  <si>
    <t>на 01.01.2008</t>
  </si>
  <si>
    <t>на 01.01.2009</t>
  </si>
  <si>
    <t>на 01.01.2010</t>
  </si>
  <si>
    <t>на 01.01.2011</t>
  </si>
  <si>
    <t>на 01.01.2012</t>
  </si>
  <si>
    <t>на 01.01.2013</t>
  </si>
  <si>
    <t>на 01.01.2014</t>
  </si>
  <si>
    <t>ОГРВЗ 1991 года</t>
  </si>
  <si>
    <t>на 01.01.2015</t>
  </si>
  <si>
    <t>БОФЗ</t>
  </si>
  <si>
    <t>на 01.01.2016</t>
  </si>
  <si>
    <t>ОФЗ-ИН</t>
  </si>
  <si>
    <t>на 01.01.2017</t>
  </si>
  <si>
    <t>на 01.01.2018</t>
  </si>
  <si>
    <t>ОФЗ-н</t>
  </si>
  <si>
    <t>на 01.01.2019</t>
  </si>
  <si>
    <t>на 01.01.2020</t>
  </si>
  <si>
    <t>на 01.01.2021</t>
  </si>
  <si>
    <t>Материалы подготовлены Департаментом государственного долга и государственных финансовых активов Министерства финансов Российской Федерации 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</si>
</sst>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14" fontId="1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89F56"/>
      <color rgb="FFFFF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Государственный внутренний</a:t>
            </a:r>
            <a:r>
              <a:rPr lang="ru-RU" sz="1400" baseline="0"/>
              <a:t> долг Российской Федерации, выраженный в государственных ценных бумагах </a:t>
            </a:r>
            <a:r>
              <a:rPr lang="ru-RU" sz="1300" baseline="0"/>
              <a:t>Российской </a:t>
            </a:r>
            <a:r>
              <a:rPr lang="ru-RU" sz="1400" baseline="0"/>
              <a:t>Федерации, номинальная стоимость которых указана в валюте Российской Федерации, млрд. рублей</a:t>
            </a:r>
            <a:endParaRPr lang="ru-RU" sz="1400"/>
          </a:p>
        </c:rich>
      </c:tx>
      <c:layout>
        <c:manualLayout>
          <c:xMode val="edge"/>
          <c:yMode val="edge"/>
          <c:x val="0.11452427933748145"/>
          <c:y val="1.5080047797886569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4.2462840278088138E-3"/>
                  <c:y val="8.251191752370297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59-4A71-819F-23DF70FDC753}"/>
                </c:ext>
              </c:extLst>
            </c:dLbl>
            <c:dLbl>
              <c:idx val="5"/>
              <c:layout>
                <c:manualLayout>
                  <c:x val="7.077140046348022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59-4A71-819F-23DF70FDC753}"/>
                </c:ext>
              </c:extLst>
            </c:dLbl>
            <c:dLbl>
              <c:idx val="12"/>
              <c:layout>
                <c:manualLayout>
                  <c:x val="-4.246284027808813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59-4A71-819F-23DF70FDC753}"/>
                </c:ext>
              </c:extLst>
            </c:dLbl>
            <c:dLbl>
              <c:idx val="13"/>
              <c:layout>
                <c:manualLayout>
                  <c:x val="2.67284775051178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59-4A71-819F-23DF70FDC753}"/>
                </c:ext>
              </c:extLst>
            </c:dLbl>
            <c:dLbl>
              <c:idx val="14"/>
              <c:layout>
                <c:manualLayout>
                  <c:x val="8.4925680556176275E-3"/>
                  <c:y val="-4.125595876185148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59-4A71-819F-23DF70FDC753}"/>
                </c:ext>
              </c:extLst>
            </c:dLbl>
            <c:dLbl>
              <c:idx val="15"/>
              <c:layout>
                <c:manualLayout>
                  <c:x val="4.67091243058969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59-4A71-819F-23DF70FDC753}"/>
                </c:ext>
              </c:extLst>
            </c:dLbl>
            <c:dLbl>
              <c:idx val="16"/>
              <c:layout>
                <c:manualLayout>
                  <c:x val="3.2554844213200956E-2"/>
                  <c:y val="4.50070203864083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59-4A71-819F-23DF70FDC753}"/>
                </c:ext>
              </c:extLst>
            </c:dLbl>
            <c:dLbl>
              <c:idx val="17"/>
              <c:layout>
                <c:manualLayout>
                  <c:x val="2.9723988194661696E-2"/>
                  <c:y val="4.50070203864083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59-4A71-819F-23DF70FDC753}"/>
                </c:ext>
              </c:extLst>
            </c:dLbl>
            <c:dLbl>
              <c:idx val="18"/>
              <c:layout>
                <c:manualLayout>
                  <c:x val="5.6617120370784186E-3"/>
                  <c:y val="2.06279793809257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59-4A71-819F-23DF70FDC753}"/>
                </c:ext>
              </c:extLst>
            </c:dLbl>
            <c:dLbl>
              <c:idx val="20"/>
              <c:layout>
                <c:manualLayout>
                  <c:x val="4.246284027808917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59-4A71-819F-23DF70FDC7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Лист1!$B$4:$B$32</c:f>
              <c:strCache>
                <c:ptCount val="29"/>
                <c:pt idx="0">
                  <c:v>на 01.01.1993</c:v>
                </c:pt>
                <c:pt idx="1">
                  <c:v>на 01.01.1994</c:v>
                </c:pt>
                <c:pt idx="2">
                  <c:v>на 01.01.1995</c:v>
                </c:pt>
                <c:pt idx="3">
                  <c:v>на 01.01.1996</c:v>
                </c:pt>
                <c:pt idx="4">
                  <c:v>на 01.01.1997</c:v>
                </c:pt>
                <c:pt idx="5">
                  <c:v>на 01.01.1998</c:v>
                </c:pt>
                <c:pt idx="6">
                  <c:v>на 01.01.1999</c:v>
                </c:pt>
                <c:pt idx="7">
                  <c:v>на 01.01.2000</c:v>
                </c:pt>
                <c:pt idx="8">
                  <c:v>на 01.01.2001</c:v>
                </c:pt>
                <c:pt idx="9">
                  <c:v>на 01.01.2002</c:v>
                </c:pt>
                <c:pt idx="10">
                  <c:v>на 01.01.2003</c:v>
                </c:pt>
                <c:pt idx="11">
                  <c:v>на 01.01.2004</c:v>
                </c:pt>
                <c:pt idx="12">
                  <c:v>на 01.01.2005</c:v>
                </c:pt>
                <c:pt idx="13">
                  <c:v>на 01.01.2006</c:v>
                </c:pt>
                <c:pt idx="14">
                  <c:v>на 01.01.2007</c:v>
                </c:pt>
                <c:pt idx="15">
                  <c:v>на 01.01.2008</c:v>
                </c:pt>
                <c:pt idx="16">
                  <c:v>на 01.01.2009</c:v>
                </c:pt>
                <c:pt idx="17">
                  <c:v>на 01.01.2010</c:v>
                </c:pt>
                <c:pt idx="18">
                  <c:v>на 01.01.2011</c:v>
                </c:pt>
                <c:pt idx="19">
                  <c:v>на 01.01.2012</c:v>
                </c:pt>
                <c:pt idx="20">
                  <c:v>на 01.01.2013</c:v>
                </c:pt>
                <c:pt idx="21">
                  <c:v>на 01.01.2014</c:v>
                </c:pt>
                <c:pt idx="22">
                  <c:v>на 01.01.2015</c:v>
                </c:pt>
                <c:pt idx="23">
                  <c:v>на 01.01.2016</c:v>
                </c:pt>
                <c:pt idx="24">
                  <c:v>на 01.01.2017</c:v>
                </c:pt>
                <c:pt idx="25">
                  <c:v>на 01.01.2018</c:v>
                </c:pt>
                <c:pt idx="26">
                  <c:v>на 01.01.2019</c:v>
                </c:pt>
                <c:pt idx="27">
                  <c:v>на 01.01.2020</c:v>
                </c:pt>
                <c:pt idx="28">
                  <c:v>на 01.01.2021</c:v>
                </c:pt>
              </c:strCache>
            </c:strRef>
          </c:cat>
          <c:val>
            <c:numRef>
              <c:f>Лист1!$R$4:$R$32</c:f>
              <c:numCache>
                <c:formatCode>#,##0.00</c:formatCode>
                <c:ptCount val="29"/>
                <c:pt idx="0">
                  <c:v>0.09</c:v>
                </c:pt>
                <c:pt idx="1">
                  <c:v>0.3</c:v>
                </c:pt>
                <c:pt idx="2">
                  <c:v>10.7</c:v>
                </c:pt>
                <c:pt idx="3">
                  <c:v>76.849999999999994</c:v>
                </c:pt>
                <c:pt idx="4">
                  <c:v>249.06</c:v>
                </c:pt>
                <c:pt idx="5">
                  <c:v>451.05</c:v>
                </c:pt>
                <c:pt idx="6">
                  <c:v>493.82</c:v>
                </c:pt>
                <c:pt idx="7">
                  <c:v>529.9</c:v>
                </c:pt>
                <c:pt idx="8">
                  <c:v>531.83000000000004</c:v>
                </c:pt>
                <c:pt idx="9">
                  <c:v>511.05</c:v>
                </c:pt>
                <c:pt idx="10">
                  <c:v>654.71</c:v>
                </c:pt>
                <c:pt idx="11">
                  <c:v>663.67</c:v>
                </c:pt>
                <c:pt idx="12">
                  <c:v>756.82</c:v>
                </c:pt>
                <c:pt idx="13">
                  <c:v>851.15</c:v>
                </c:pt>
                <c:pt idx="14">
                  <c:v>1028.06</c:v>
                </c:pt>
                <c:pt idx="15">
                  <c:v>1248.8900000000001</c:v>
                </c:pt>
                <c:pt idx="16">
                  <c:v>1421.47</c:v>
                </c:pt>
                <c:pt idx="17">
                  <c:v>1837.1702</c:v>
                </c:pt>
                <c:pt idx="18">
                  <c:v>2461.5902000000001</c:v>
                </c:pt>
                <c:pt idx="19">
                  <c:v>3546.4301999999998</c:v>
                </c:pt>
                <c:pt idx="20">
                  <c:v>4064.2801999999997</c:v>
                </c:pt>
                <c:pt idx="21">
                  <c:v>4432.3801000000003</c:v>
                </c:pt>
                <c:pt idx="22">
                  <c:v>5475.7101000000002</c:v>
                </c:pt>
                <c:pt idx="23">
                  <c:v>5573.0901000000013</c:v>
                </c:pt>
                <c:pt idx="24">
                  <c:v>6100.3401000000003</c:v>
                </c:pt>
                <c:pt idx="25">
                  <c:v>7247.1171000000004</c:v>
                </c:pt>
                <c:pt idx="26">
                  <c:v>7749.4701000000005</c:v>
                </c:pt>
                <c:pt idx="27">
                  <c:v>9331.4020999999975</c:v>
                </c:pt>
                <c:pt idx="28">
                  <c:v>14056.188099999999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59-4A71-819F-23DF70FDC7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95063040"/>
        <c:axId val="110656128"/>
      </c:barChart>
      <c:catAx>
        <c:axId val="95063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ru-RU"/>
          </a:p>
        </c:txPr>
        <c:crossAx val="110656128"/>
        <c:crosses val="autoZero"/>
        <c:auto val="1"/>
        <c:lblAlgn val="ctr"/>
        <c:lblOffset val="100"/>
        <c:noMultiLvlLbl val="1"/>
      </c:catAx>
      <c:valAx>
        <c:axId val="110656128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ru-RU"/>
          </a:p>
        </c:txPr>
        <c:crossAx val="95063040"/>
        <c:crosses val="autoZero"/>
        <c:crossBetween val="between"/>
      </c:valAx>
      <c:spPr>
        <a:gradFill>
          <a:gsLst>
            <a:gs pos="0">
              <a:srgbClr val="FFF200"/>
            </a:gs>
            <a:gs pos="100000">
              <a:srgbClr val="FF7A00">
                <a:alpha val="73000"/>
              </a:srgbClr>
            </a:gs>
            <a:gs pos="100000">
              <a:srgbClr val="FF0300"/>
            </a:gs>
            <a:gs pos="100000">
              <a:srgbClr val="4D0808"/>
            </a:gs>
          </a:gsLst>
          <a:lin ang="5400000" scaled="0"/>
        </a:gradFill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209548</xdr:colOff>
      <xdr:row>1</xdr:row>
      <xdr:rowOff>4760</xdr:rowOff>
    </xdr:from>
    <xdr:to>
      <xdr:col>17</xdr:col>
      <xdr:colOff>0</xdr:colOff>
      <xdr:row>34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3"/>
  <sheetViews>
    <sheetView tabSelected="1" workbookViewId="0">
      <pane ySplit="5" topLeftCell="A18" activePane="bottomLeft" state="frozen"/>
      <selection pane="bottomLeft" activeCell="Q26" sqref="Q26"/>
    </sheetView>
  </sheetViews>
  <sheetFormatPr defaultRowHeight="15" x14ac:dyDescent="0.25"/>
  <cols>
    <col min="1" max="1" width="1.42578125" customWidth="1"/>
    <col min="2" max="2" width="15.28515625" customWidth="1"/>
    <col min="3" max="4" width="8.85546875" customWidth="1"/>
    <col min="5" max="5" width="10.28515625" bestFit="1" customWidth="1"/>
    <col min="6" max="9" width="10.28515625" customWidth="1"/>
    <col min="10" max="10" width="11.42578125" customWidth="1"/>
    <col min="11" max="11" width="12" customWidth="1"/>
    <col min="12" max="12" width="7.7109375" customWidth="1"/>
    <col min="13" max="13" width="7" customWidth="1"/>
    <col min="14" max="14" width="10.7109375" customWidth="1"/>
    <col min="15" max="15" width="10.28515625" customWidth="1"/>
    <col min="16" max="17" width="8.7109375" customWidth="1"/>
    <col min="18" max="18" width="14.28515625" customWidth="1"/>
  </cols>
  <sheetData>
    <row r="1" spans="2:18" ht="39.75" customHeight="1" thickTop="1" x14ac:dyDescent="0.25">
      <c r="B1" s="8" t="s">
        <v>1</v>
      </c>
      <c r="C1" s="8" t="s">
        <v>2</v>
      </c>
      <c r="D1" s="8" t="s">
        <v>38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40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36</v>
      </c>
      <c r="O1" s="8" t="s">
        <v>13</v>
      </c>
      <c r="P1" s="8" t="s">
        <v>11</v>
      </c>
      <c r="Q1" s="8" t="s">
        <v>43</v>
      </c>
      <c r="R1" s="8" t="s">
        <v>12</v>
      </c>
    </row>
    <row r="2" spans="2:18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43</v>
      </c>
      <c r="R2" s="9"/>
    </row>
    <row r="3" spans="2:18" ht="27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ht="16.5" thickTop="1" thickBot="1" x14ac:dyDescent="0.3">
      <c r="B4" s="1" t="s">
        <v>14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4">
        <v>0.08</v>
      </c>
      <c r="O4" s="2">
        <v>0.01</v>
      </c>
      <c r="P4" s="2" t="s">
        <v>0</v>
      </c>
      <c r="Q4" s="2" t="s">
        <v>0</v>
      </c>
      <c r="R4" s="3">
        <v>0.09</v>
      </c>
    </row>
    <row r="5" spans="2:18" ht="16.5" thickTop="1" thickBot="1" x14ac:dyDescent="0.3">
      <c r="B5" s="1" t="s">
        <v>15</v>
      </c>
      <c r="C5" s="4">
        <v>0.2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4">
        <v>0.08</v>
      </c>
      <c r="O5" s="2">
        <v>0.02</v>
      </c>
      <c r="P5" s="2" t="s">
        <v>0</v>
      </c>
      <c r="Q5" s="2" t="s">
        <v>0</v>
      </c>
      <c r="R5" s="3">
        <v>0.3</v>
      </c>
    </row>
    <row r="6" spans="2:18" ht="19.5" customHeight="1" thickTop="1" thickBot="1" x14ac:dyDescent="0.3">
      <c r="B6" s="1" t="s">
        <v>16</v>
      </c>
      <c r="C6" s="4">
        <v>10.59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4">
        <v>0.08</v>
      </c>
      <c r="O6" s="2">
        <v>0.03</v>
      </c>
      <c r="P6" s="2" t="s">
        <v>0</v>
      </c>
      <c r="Q6" s="2" t="s">
        <v>0</v>
      </c>
      <c r="R6" s="3">
        <v>10.7</v>
      </c>
    </row>
    <row r="7" spans="2:18" ht="19.5" customHeight="1" thickTop="1" thickBot="1" x14ac:dyDescent="0.3">
      <c r="B7" s="1" t="s">
        <v>17</v>
      </c>
      <c r="C7" s="4">
        <v>65.760000000000005</v>
      </c>
      <c r="D7" s="2" t="s">
        <v>0</v>
      </c>
      <c r="E7" s="4">
        <v>7.96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4">
        <v>0.08</v>
      </c>
      <c r="O7" s="2">
        <v>0.05</v>
      </c>
      <c r="P7" s="4">
        <v>3</v>
      </c>
      <c r="Q7" s="2" t="s">
        <v>0</v>
      </c>
      <c r="R7" s="3">
        <v>76.849999999999994</v>
      </c>
    </row>
    <row r="8" spans="2:18" ht="19.5" customHeight="1" thickTop="1" thickBot="1" x14ac:dyDescent="0.3">
      <c r="B8" s="1" t="s">
        <v>18</v>
      </c>
      <c r="C8" s="4">
        <v>203.58</v>
      </c>
      <c r="D8" s="2" t="s">
        <v>0</v>
      </c>
      <c r="E8" s="4">
        <v>33.53</v>
      </c>
      <c r="F8" s="2">
        <v>3.8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4">
        <v>0.08</v>
      </c>
      <c r="O8" s="2">
        <v>7.0000000000000007E-2</v>
      </c>
      <c r="P8" s="4">
        <v>8</v>
      </c>
      <c r="Q8" s="2" t="s">
        <v>0</v>
      </c>
      <c r="R8" s="3">
        <v>249.06</v>
      </c>
    </row>
    <row r="9" spans="2:18" ht="19.5" customHeight="1" thickTop="1" thickBot="1" x14ac:dyDescent="0.3">
      <c r="B9" s="1" t="s">
        <v>19</v>
      </c>
      <c r="C9" s="4">
        <v>272.61</v>
      </c>
      <c r="D9" s="2" t="s">
        <v>0</v>
      </c>
      <c r="E9" s="4">
        <v>47.62</v>
      </c>
      <c r="F9" s="2">
        <v>115.78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4">
        <v>1.77</v>
      </c>
      <c r="N9" s="4">
        <v>0.08</v>
      </c>
      <c r="O9" s="2">
        <v>0.11</v>
      </c>
      <c r="P9" s="4">
        <v>13.08</v>
      </c>
      <c r="Q9" s="2" t="s">
        <v>0</v>
      </c>
      <c r="R9" s="3">
        <v>451.05</v>
      </c>
    </row>
    <row r="10" spans="2:18" ht="19.5" customHeight="1" thickTop="1" thickBot="1" x14ac:dyDescent="0.3">
      <c r="B10" s="1" t="s">
        <v>20</v>
      </c>
      <c r="C10" s="4">
        <v>16.82</v>
      </c>
      <c r="D10" s="2" t="s">
        <v>0</v>
      </c>
      <c r="E10" s="4">
        <v>0.13</v>
      </c>
      <c r="F10" s="2">
        <v>346.83</v>
      </c>
      <c r="G10" s="4">
        <v>112.56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4">
        <v>2.64</v>
      </c>
      <c r="N10" s="4">
        <v>0.08</v>
      </c>
      <c r="O10" s="2">
        <v>0.12</v>
      </c>
      <c r="P10" s="4">
        <v>14.64</v>
      </c>
      <c r="Q10" s="2" t="s">
        <v>0</v>
      </c>
      <c r="R10" s="3">
        <v>493.82</v>
      </c>
    </row>
    <row r="11" spans="2:18" ht="19.5" customHeight="1" thickTop="1" thickBot="1" x14ac:dyDescent="0.3">
      <c r="B11" s="1" t="s">
        <v>21</v>
      </c>
      <c r="C11" s="4">
        <v>7.43</v>
      </c>
      <c r="D11" s="2" t="s">
        <v>0</v>
      </c>
      <c r="E11" s="4">
        <v>0.04</v>
      </c>
      <c r="F11" s="2">
        <v>402.21</v>
      </c>
      <c r="G11" s="4">
        <v>112.43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4">
        <v>2.69</v>
      </c>
      <c r="N11" s="4">
        <v>0.08</v>
      </c>
      <c r="O11" s="2">
        <v>0.14000000000000001</v>
      </c>
      <c r="P11" s="4">
        <v>4.88</v>
      </c>
      <c r="Q11" s="2" t="s">
        <v>0</v>
      </c>
      <c r="R11" s="3">
        <v>529.9</v>
      </c>
    </row>
    <row r="12" spans="2:18" ht="19.5" customHeight="1" thickTop="1" thickBot="1" x14ac:dyDescent="0.3">
      <c r="B12" s="1" t="s">
        <v>22</v>
      </c>
      <c r="C12" s="4">
        <v>3.05</v>
      </c>
      <c r="D12" s="2" t="s">
        <v>0</v>
      </c>
      <c r="E12" s="4">
        <v>24.11</v>
      </c>
      <c r="F12" s="2">
        <v>359.21</v>
      </c>
      <c r="G12" s="4">
        <v>122.77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4">
        <v>19.5</v>
      </c>
      <c r="N12" s="4">
        <v>0.01</v>
      </c>
      <c r="O12" s="2">
        <v>0.18</v>
      </c>
      <c r="P12" s="4">
        <v>3</v>
      </c>
      <c r="Q12" s="2" t="s">
        <v>0</v>
      </c>
      <c r="R12" s="3">
        <v>531.83000000000004</v>
      </c>
    </row>
    <row r="13" spans="2:18" ht="19.5" customHeight="1" thickTop="1" thickBot="1" x14ac:dyDescent="0.3">
      <c r="B13" s="1" t="s">
        <v>23</v>
      </c>
      <c r="C13" s="4">
        <v>19.54</v>
      </c>
      <c r="D13" s="2" t="s">
        <v>0</v>
      </c>
      <c r="E13" s="4">
        <v>24.1</v>
      </c>
      <c r="F13" s="2">
        <v>307.82</v>
      </c>
      <c r="G13" s="4">
        <v>138.53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4">
        <v>20.73</v>
      </c>
      <c r="N13" s="2">
        <v>4.0000000000000002E-4</v>
      </c>
      <c r="O13" s="2">
        <v>0.21</v>
      </c>
      <c r="P13" s="4">
        <v>0.12</v>
      </c>
      <c r="Q13" s="2" t="s">
        <v>0</v>
      </c>
      <c r="R13" s="3">
        <v>511.05</v>
      </c>
    </row>
    <row r="14" spans="2:18" ht="19.5" customHeight="1" thickTop="1" thickBot="1" x14ac:dyDescent="0.3">
      <c r="B14" s="1" t="s">
        <v>24</v>
      </c>
      <c r="C14" s="4">
        <v>18.82</v>
      </c>
      <c r="D14" s="2" t="s">
        <v>0</v>
      </c>
      <c r="E14" s="4">
        <v>24.1</v>
      </c>
      <c r="F14" s="2">
        <v>350.74</v>
      </c>
      <c r="G14" s="4">
        <v>207.07</v>
      </c>
      <c r="H14" s="4">
        <v>42.29</v>
      </c>
      <c r="I14" s="2" t="s">
        <v>0</v>
      </c>
      <c r="J14" s="2" t="s">
        <v>0</v>
      </c>
      <c r="K14" s="2" t="s">
        <v>0</v>
      </c>
      <c r="L14" s="2" t="s">
        <v>0</v>
      </c>
      <c r="M14" s="4">
        <v>11.5</v>
      </c>
      <c r="N14" s="2">
        <v>4.0000000000000002E-4</v>
      </c>
      <c r="O14" s="2">
        <v>0.08</v>
      </c>
      <c r="P14" s="4">
        <v>0.11</v>
      </c>
      <c r="Q14" s="2" t="s">
        <v>0</v>
      </c>
      <c r="R14" s="3">
        <v>654.71</v>
      </c>
    </row>
    <row r="15" spans="2:18" ht="19.5" customHeight="1" thickTop="1" thickBot="1" x14ac:dyDescent="0.3">
      <c r="B15" s="1" t="s">
        <v>25</v>
      </c>
      <c r="C15" s="4">
        <v>2.72</v>
      </c>
      <c r="D15" s="2" t="s">
        <v>0</v>
      </c>
      <c r="E15" s="4">
        <v>24.1</v>
      </c>
      <c r="F15" s="2">
        <v>50.48</v>
      </c>
      <c r="G15" s="4">
        <v>199.31</v>
      </c>
      <c r="H15" s="4">
        <v>375.42</v>
      </c>
      <c r="I15" s="2" t="s">
        <v>0</v>
      </c>
      <c r="J15" s="2" t="s">
        <v>0</v>
      </c>
      <c r="K15" s="2" t="s">
        <v>0</v>
      </c>
      <c r="L15" s="2" t="s">
        <v>0</v>
      </c>
      <c r="M15" s="4">
        <v>11.5</v>
      </c>
      <c r="N15" s="2">
        <v>4.0000000000000002E-4</v>
      </c>
      <c r="O15" s="2">
        <v>0.04</v>
      </c>
      <c r="P15" s="4">
        <v>0.1</v>
      </c>
      <c r="Q15" s="2" t="s">
        <v>0</v>
      </c>
      <c r="R15" s="3">
        <v>663.67</v>
      </c>
    </row>
    <row r="16" spans="2:18" ht="19.5" customHeight="1" thickTop="1" thickBot="1" x14ac:dyDescent="0.3">
      <c r="B16" s="1" t="s">
        <v>26</v>
      </c>
      <c r="C16" s="4">
        <v>0.02</v>
      </c>
      <c r="D16" s="2" t="s">
        <v>0</v>
      </c>
      <c r="E16" s="5">
        <v>1E-3</v>
      </c>
      <c r="F16" s="2">
        <v>43.31</v>
      </c>
      <c r="G16" s="4">
        <v>171.22</v>
      </c>
      <c r="H16" s="4">
        <v>542.24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>
        <v>2.9999999999999997E-4</v>
      </c>
      <c r="O16" s="2">
        <v>0.03</v>
      </c>
      <c r="P16" s="2">
        <v>2.0000000000000001E-4</v>
      </c>
      <c r="Q16" s="2" t="s">
        <v>0</v>
      </c>
      <c r="R16" s="3">
        <v>756.82</v>
      </c>
    </row>
    <row r="17" spans="2:18" ht="19.5" customHeight="1" thickTop="1" thickBot="1" x14ac:dyDescent="0.3">
      <c r="B17" s="1" t="s">
        <v>27</v>
      </c>
      <c r="C17" s="4">
        <v>0.02</v>
      </c>
      <c r="D17" s="2" t="s">
        <v>0</v>
      </c>
      <c r="E17" s="5">
        <v>1E-3</v>
      </c>
      <c r="F17" s="2">
        <v>123.64</v>
      </c>
      <c r="G17" s="4">
        <v>131.13</v>
      </c>
      <c r="H17" s="4">
        <v>596.33000000000004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>
        <v>2.9999999999999997E-4</v>
      </c>
      <c r="O17" s="2">
        <v>0.03</v>
      </c>
      <c r="P17" s="2" t="s">
        <v>0</v>
      </c>
      <c r="Q17" s="2" t="s">
        <v>0</v>
      </c>
      <c r="R17" s="3">
        <v>851.15</v>
      </c>
    </row>
    <row r="18" spans="2:18" ht="19.5" customHeight="1" thickTop="1" thickBot="1" x14ac:dyDescent="0.3">
      <c r="B18" s="1" t="s">
        <v>28</v>
      </c>
      <c r="C18" s="2" t="s">
        <v>0</v>
      </c>
      <c r="D18" s="2" t="s">
        <v>0</v>
      </c>
      <c r="E18" s="2" t="s">
        <v>0</v>
      </c>
      <c r="F18" s="2">
        <v>205.62</v>
      </c>
      <c r="G18" s="4">
        <v>94.83</v>
      </c>
      <c r="H18" s="4">
        <v>675.16</v>
      </c>
      <c r="I18" s="2" t="s">
        <v>0</v>
      </c>
      <c r="J18" s="2">
        <v>0.42</v>
      </c>
      <c r="K18" s="4">
        <v>52</v>
      </c>
      <c r="L18" s="2" t="s">
        <v>0</v>
      </c>
      <c r="M18" s="2" t="s">
        <v>0</v>
      </c>
      <c r="N18" s="2">
        <v>2.9999999999999997E-4</v>
      </c>
      <c r="O18" s="2">
        <v>0.03</v>
      </c>
      <c r="P18" s="2" t="s">
        <v>0</v>
      </c>
      <c r="Q18" s="2" t="s">
        <v>0</v>
      </c>
      <c r="R18" s="3">
        <v>1028.06</v>
      </c>
    </row>
    <row r="19" spans="2:18" ht="19.5" customHeight="1" thickTop="1" thickBot="1" x14ac:dyDescent="0.3">
      <c r="B19" s="1" t="s">
        <v>29</v>
      </c>
      <c r="C19" s="2" t="s">
        <v>0</v>
      </c>
      <c r="D19" s="2" t="s">
        <v>0</v>
      </c>
      <c r="E19" s="2" t="s">
        <v>0</v>
      </c>
      <c r="F19" s="2">
        <v>288.42</v>
      </c>
      <c r="G19" s="4">
        <v>51.43</v>
      </c>
      <c r="H19" s="4">
        <v>807.59</v>
      </c>
      <c r="I19" s="2" t="s">
        <v>0</v>
      </c>
      <c r="J19" s="2">
        <v>10.42</v>
      </c>
      <c r="K19" s="4">
        <v>91</v>
      </c>
      <c r="L19" s="2" t="s">
        <v>0</v>
      </c>
      <c r="M19" s="2" t="s">
        <v>0</v>
      </c>
      <c r="N19" s="2">
        <v>2.9999999999999997E-4</v>
      </c>
      <c r="O19" s="2">
        <v>0.03</v>
      </c>
      <c r="P19" s="2" t="s">
        <v>0</v>
      </c>
      <c r="Q19" s="2" t="s">
        <v>0</v>
      </c>
      <c r="R19" s="3">
        <v>1248.8900000000001</v>
      </c>
    </row>
    <row r="20" spans="2:18" ht="19.5" customHeight="1" thickTop="1" thickBot="1" x14ac:dyDescent="0.3">
      <c r="B20" s="1" t="s">
        <v>30</v>
      </c>
      <c r="C20" s="2" t="s">
        <v>0</v>
      </c>
      <c r="D20" s="2" t="s">
        <v>0</v>
      </c>
      <c r="E20" s="2" t="s">
        <v>0</v>
      </c>
      <c r="F20" s="2">
        <v>328.17</v>
      </c>
      <c r="G20" s="4">
        <v>33.83</v>
      </c>
      <c r="H20" s="4">
        <v>882.03</v>
      </c>
      <c r="I20" s="2" t="s">
        <v>0</v>
      </c>
      <c r="J20" s="2">
        <v>45.41</v>
      </c>
      <c r="K20" s="4">
        <v>132</v>
      </c>
      <c r="L20" s="2" t="s">
        <v>0</v>
      </c>
      <c r="M20" s="2" t="s">
        <v>0</v>
      </c>
      <c r="N20" s="2">
        <v>2.0000000000000001E-4</v>
      </c>
      <c r="O20" s="2">
        <v>0.03</v>
      </c>
      <c r="P20" s="2" t="s">
        <v>0</v>
      </c>
      <c r="Q20" s="2" t="s">
        <v>0</v>
      </c>
      <c r="R20" s="3">
        <v>1421.47</v>
      </c>
    </row>
    <row r="21" spans="2:18" ht="19.5" customHeight="1" thickTop="1" thickBot="1" x14ac:dyDescent="0.3">
      <c r="B21" s="1" t="s">
        <v>31</v>
      </c>
      <c r="C21" s="2" t="s">
        <v>0</v>
      </c>
      <c r="D21" s="2" t="s">
        <v>0</v>
      </c>
      <c r="E21" s="2" t="s">
        <v>0</v>
      </c>
      <c r="F21" s="2">
        <v>706.37</v>
      </c>
      <c r="G21" s="2" t="s">
        <v>0</v>
      </c>
      <c r="H21" s="4">
        <v>863.38</v>
      </c>
      <c r="I21" s="2" t="s">
        <v>0</v>
      </c>
      <c r="J21" s="2">
        <v>135.41999999999999</v>
      </c>
      <c r="K21" s="4">
        <v>132</v>
      </c>
      <c r="L21" s="2" t="s">
        <v>0</v>
      </c>
      <c r="M21" s="2" t="s">
        <v>0</v>
      </c>
      <c r="N21" s="2">
        <v>2.0000000000000001E-4</v>
      </c>
      <c r="O21" s="2" t="s">
        <v>0</v>
      </c>
      <c r="P21" s="2" t="s">
        <v>0</v>
      </c>
      <c r="Q21" s="2" t="s">
        <v>0</v>
      </c>
      <c r="R21" s="3">
        <f>F21+H21+J21+K21+N21</f>
        <v>1837.1702</v>
      </c>
    </row>
    <row r="22" spans="2:18" ht="19.5" customHeight="1" thickTop="1" thickBot="1" x14ac:dyDescent="0.3">
      <c r="B22" s="1" t="s">
        <v>32</v>
      </c>
      <c r="C22" s="2" t="s">
        <v>0</v>
      </c>
      <c r="D22" s="2" t="s">
        <v>0</v>
      </c>
      <c r="E22" s="2" t="s">
        <v>0</v>
      </c>
      <c r="F22" s="4">
        <v>1338.59</v>
      </c>
      <c r="G22" s="2" t="s">
        <v>0</v>
      </c>
      <c r="H22" s="4">
        <v>815.58</v>
      </c>
      <c r="I22" s="2" t="s">
        <v>0</v>
      </c>
      <c r="J22" s="2">
        <v>175.42</v>
      </c>
      <c r="K22" s="4">
        <v>132</v>
      </c>
      <c r="L22" s="2" t="s">
        <v>0</v>
      </c>
      <c r="M22" s="2" t="s">
        <v>0</v>
      </c>
      <c r="N22" s="2">
        <v>2.0000000000000001E-4</v>
      </c>
      <c r="O22" s="2" t="s">
        <v>0</v>
      </c>
      <c r="P22" s="2" t="s">
        <v>0</v>
      </c>
      <c r="Q22" s="2" t="s">
        <v>0</v>
      </c>
      <c r="R22" s="3">
        <f>F22+H22+J22+K22+N22</f>
        <v>2461.5902000000001</v>
      </c>
    </row>
    <row r="23" spans="2:18" ht="19.5" customHeight="1" thickTop="1" thickBot="1" x14ac:dyDescent="0.3">
      <c r="B23" s="1" t="s">
        <v>33</v>
      </c>
      <c r="C23" s="2" t="s">
        <v>0</v>
      </c>
      <c r="D23" s="2" t="s">
        <v>0</v>
      </c>
      <c r="E23" s="2" t="s">
        <v>0</v>
      </c>
      <c r="F23" s="4">
        <v>1823.7</v>
      </c>
      <c r="G23" s="2" t="s">
        <v>0</v>
      </c>
      <c r="H23" s="4">
        <v>1079.58</v>
      </c>
      <c r="I23" s="2" t="s">
        <v>0</v>
      </c>
      <c r="J23" s="2">
        <v>421.15</v>
      </c>
      <c r="K23" s="4">
        <v>132</v>
      </c>
      <c r="L23" s="4">
        <v>90</v>
      </c>
      <c r="M23" s="2" t="s">
        <v>0</v>
      </c>
      <c r="N23" s="2">
        <v>2.0000000000000001E-4</v>
      </c>
      <c r="O23" s="2" t="s">
        <v>0</v>
      </c>
      <c r="P23" s="2" t="s">
        <v>0</v>
      </c>
      <c r="Q23" s="2" t="s">
        <v>0</v>
      </c>
      <c r="R23" s="3">
        <f t="shared" ref="R23" si="0">SUM(F23+H23+J23+K23+L23+N23)</f>
        <v>3546.4301999999998</v>
      </c>
    </row>
    <row r="24" spans="2:18" ht="19.5" customHeight="1" thickTop="1" thickBot="1" x14ac:dyDescent="0.3">
      <c r="B24" s="1" t="s">
        <v>34</v>
      </c>
      <c r="C24" s="2" t="s">
        <v>0</v>
      </c>
      <c r="D24" s="2" t="s">
        <v>0</v>
      </c>
      <c r="E24" s="2" t="s">
        <v>0</v>
      </c>
      <c r="F24" s="4">
        <v>2248.15</v>
      </c>
      <c r="G24" s="2" t="s">
        <v>0</v>
      </c>
      <c r="H24" s="4">
        <v>1048.58</v>
      </c>
      <c r="I24" s="2" t="s">
        <v>0</v>
      </c>
      <c r="J24" s="2">
        <v>545.54999999999995</v>
      </c>
      <c r="K24" s="4">
        <v>132</v>
      </c>
      <c r="L24" s="4">
        <v>90</v>
      </c>
      <c r="M24" s="2" t="s">
        <v>0</v>
      </c>
      <c r="N24" s="2">
        <v>2.0000000000000001E-4</v>
      </c>
      <c r="O24" s="2" t="s">
        <v>0</v>
      </c>
      <c r="P24" s="2" t="s">
        <v>0</v>
      </c>
      <c r="Q24" s="2" t="s">
        <v>0</v>
      </c>
      <c r="R24" s="3">
        <f>SUM(F24+H24+J24+K24+L24+N24)</f>
        <v>4064.2801999999997</v>
      </c>
    </row>
    <row r="25" spans="2:18" ht="19.5" customHeight="1" thickTop="1" thickBot="1" x14ac:dyDescent="0.3">
      <c r="B25" s="1" t="s">
        <v>35</v>
      </c>
      <c r="C25" s="2" t="s">
        <v>0</v>
      </c>
      <c r="D25" s="2" t="s">
        <v>0</v>
      </c>
      <c r="E25" s="2" t="s">
        <v>0</v>
      </c>
      <c r="F25" s="4">
        <v>2688.85</v>
      </c>
      <c r="G25" s="2" t="s">
        <v>0</v>
      </c>
      <c r="H25" s="4">
        <v>1045.98</v>
      </c>
      <c r="I25" s="2" t="s">
        <v>0</v>
      </c>
      <c r="J25" s="2">
        <v>475.55</v>
      </c>
      <c r="K25" s="4">
        <v>132</v>
      </c>
      <c r="L25" s="4">
        <v>90</v>
      </c>
      <c r="M25" s="2" t="s">
        <v>0</v>
      </c>
      <c r="N25" s="2">
        <v>1E-4</v>
      </c>
      <c r="O25" s="2" t="s">
        <v>0</v>
      </c>
      <c r="P25" s="2" t="s">
        <v>0</v>
      </c>
      <c r="Q25" s="2" t="s">
        <v>0</v>
      </c>
      <c r="R25" s="3">
        <f>SUM(F25+H25+J25+K25+L25+N25)</f>
        <v>4432.3801000000003</v>
      </c>
    </row>
    <row r="26" spans="2:18" ht="19.5" customHeight="1" thickTop="1" thickBot="1" x14ac:dyDescent="0.3">
      <c r="B26" s="1" t="s">
        <v>37</v>
      </c>
      <c r="C26" s="2" t="s">
        <v>0</v>
      </c>
      <c r="D26" s="6">
        <v>103.58</v>
      </c>
      <c r="E26" s="7">
        <v>1000</v>
      </c>
      <c r="F26" s="4">
        <v>2551.02</v>
      </c>
      <c r="G26" s="2" t="s">
        <v>0</v>
      </c>
      <c r="H26" s="4">
        <v>1038.56</v>
      </c>
      <c r="I26" s="2" t="s">
        <v>0</v>
      </c>
      <c r="J26" s="2">
        <v>560.54999999999995</v>
      </c>
      <c r="K26" s="4">
        <v>132</v>
      </c>
      <c r="L26" s="4">
        <v>90</v>
      </c>
      <c r="M26" s="2" t="s">
        <v>0</v>
      </c>
      <c r="N26" s="2">
        <v>1E-4</v>
      </c>
      <c r="O26" s="2" t="s">
        <v>0</v>
      </c>
      <c r="P26" s="2" t="s">
        <v>0</v>
      </c>
      <c r="Q26" s="2" t="s">
        <v>0</v>
      </c>
      <c r="R26" s="3">
        <f>SUM(D26+E26+F26+H26+J26+K26+L26+N26)</f>
        <v>5475.7101000000002</v>
      </c>
    </row>
    <row r="27" spans="2:18" ht="19.5" customHeight="1" thickTop="1" thickBot="1" x14ac:dyDescent="0.3">
      <c r="B27" s="1" t="s">
        <v>39</v>
      </c>
      <c r="C27" s="2" t="s">
        <v>0</v>
      </c>
      <c r="D27" s="2" t="s">
        <v>0</v>
      </c>
      <c r="E27" s="7">
        <v>1347.26</v>
      </c>
      <c r="F27" s="4">
        <v>2710.34</v>
      </c>
      <c r="G27" s="2" t="s">
        <v>0</v>
      </c>
      <c r="H27" s="4">
        <v>791.17</v>
      </c>
      <c r="I27" s="2">
        <v>141.77000000000001</v>
      </c>
      <c r="J27" s="2">
        <v>360.55</v>
      </c>
      <c r="K27" s="4">
        <v>132</v>
      </c>
      <c r="L27" s="4">
        <v>90</v>
      </c>
      <c r="M27" s="2" t="s">
        <v>0</v>
      </c>
      <c r="N27" s="2">
        <v>1E-4</v>
      </c>
      <c r="O27" s="2" t="s">
        <v>0</v>
      </c>
      <c r="P27" s="2" t="s">
        <v>0</v>
      </c>
      <c r="Q27" s="2" t="s">
        <v>0</v>
      </c>
      <c r="R27" s="3">
        <f>SUM(C27:P27)</f>
        <v>5573.0901000000013</v>
      </c>
    </row>
    <row r="28" spans="2:18" ht="19.5" customHeight="1" thickTop="1" thickBot="1" x14ac:dyDescent="0.3">
      <c r="B28" s="1" t="s">
        <v>41</v>
      </c>
      <c r="C28" s="2" t="s">
        <v>0</v>
      </c>
      <c r="D28" s="2" t="s">
        <v>0</v>
      </c>
      <c r="E28" s="7">
        <v>1738</v>
      </c>
      <c r="F28" s="4">
        <v>3051.1</v>
      </c>
      <c r="G28" s="2" t="s">
        <v>0</v>
      </c>
      <c r="H28" s="4">
        <v>680.06</v>
      </c>
      <c r="I28" s="2">
        <v>163.63</v>
      </c>
      <c r="J28" s="2">
        <v>245.55</v>
      </c>
      <c r="K28" s="4">
        <v>132</v>
      </c>
      <c r="L28" s="4">
        <v>90</v>
      </c>
      <c r="M28" s="2" t="s">
        <v>0</v>
      </c>
      <c r="N28" s="2">
        <v>1E-4</v>
      </c>
      <c r="O28" s="2" t="s">
        <v>0</v>
      </c>
      <c r="P28" s="2" t="s">
        <v>0</v>
      </c>
      <c r="Q28" s="2" t="s">
        <v>0</v>
      </c>
      <c r="R28" s="3">
        <f>SUM(C28:P28)</f>
        <v>6100.3401000000003</v>
      </c>
    </row>
    <row r="29" spans="2:18" ht="19.5" customHeight="1" thickTop="1" thickBot="1" x14ac:dyDescent="0.3">
      <c r="B29" s="1" t="s">
        <v>42</v>
      </c>
      <c r="C29" s="2" t="s">
        <v>0</v>
      </c>
      <c r="D29" s="2" t="s">
        <v>0</v>
      </c>
      <c r="E29" s="7">
        <v>1748.4390000000001</v>
      </c>
      <c r="F29" s="4">
        <v>4283.6210000000001</v>
      </c>
      <c r="G29" s="2" t="s">
        <v>0</v>
      </c>
      <c r="H29" s="4">
        <v>539.83799999999997</v>
      </c>
      <c r="I29" s="6">
        <v>168.51900000000001</v>
      </c>
      <c r="J29" s="2">
        <v>245.55</v>
      </c>
      <c r="K29" s="4">
        <v>132</v>
      </c>
      <c r="L29" s="4">
        <v>90</v>
      </c>
      <c r="M29" s="2" t="s">
        <v>0</v>
      </c>
      <c r="N29" s="2">
        <v>1E-4</v>
      </c>
      <c r="O29" s="2" t="s">
        <v>0</v>
      </c>
      <c r="P29" s="2" t="s">
        <v>0</v>
      </c>
      <c r="Q29" s="6">
        <v>39.15</v>
      </c>
      <c r="R29" s="3">
        <f>SUM(C29:Q29)</f>
        <v>7247.1171000000004</v>
      </c>
    </row>
    <row r="30" spans="2:18" ht="16.5" thickTop="1" thickBot="1" x14ac:dyDescent="0.3">
      <c r="B30" s="1" t="s">
        <v>44</v>
      </c>
      <c r="C30" s="2" t="s">
        <v>0</v>
      </c>
      <c r="D30" s="2" t="s">
        <v>0</v>
      </c>
      <c r="E30" s="7">
        <v>1731.78</v>
      </c>
      <c r="F30" s="4">
        <v>4929.43</v>
      </c>
      <c r="G30" s="2" t="s">
        <v>0</v>
      </c>
      <c r="H30" s="4">
        <v>416.87</v>
      </c>
      <c r="I30" s="2">
        <v>253.45</v>
      </c>
      <c r="J30" s="6">
        <v>230.3</v>
      </c>
      <c r="K30" s="4">
        <v>132</v>
      </c>
      <c r="L30" s="4" t="s">
        <v>0</v>
      </c>
      <c r="M30" s="2" t="s">
        <v>0</v>
      </c>
      <c r="N30" s="2">
        <v>1E-4</v>
      </c>
      <c r="O30" s="2" t="s">
        <v>0</v>
      </c>
      <c r="P30" s="2" t="s">
        <v>0</v>
      </c>
      <c r="Q30" s="2">
        <v>55.64</v>
      </c>
      <c r="R30" s="3">
        <f>SUM(C30:Q30)</f>
        <v>7749.4701000000005</v>
      </c>
    </row>
    <row r="31" spans="2:18" ht="16.5" thickTop="1" thickBot="1" x14ac:dyDescent="0.3">
      <c r="B31" s="1" t="s">
        <v>45</v>
      </c>
      <c r="C31" s="2" t="s">
        <v>0</v>
      </c>
      <c r="D31" s="2" t="s">
        <v>0</v>
      </c>
      <c r="E31" s="7">
        <v>1713.8510000000001</v>
      </c>
      <c r="F31" s="4">
        <v>6474.7460000000001</v>
      </c>
      <c r="G31" s="2" t="s">
        <v>0</v>
      </c>
      <c r="H31" s="4">
        <v>345.03300000000002</v>
      </c>
      <c r="I31" s="6">
        <v>371.24799999999999</v>
      </c>
      <c r="J31" s="6">
        <v>230.3</v>
      </c>
      <c r="K31" s="4">
        <v>132</v>
      </c>
      <c r="L31" s="4" t="s">
        <v>0</v>
      </c>
      <c r="M31" s="2" t="s">
        <v>0</v>
      </c>
      <c r="N31" s="2">
        <v>1E-4</v>
      </c>
      <c r="O31" s="2" t="s">
        <v>0</v>
      </c>
      <c r="P31" s="2" t="s">
        <v>0</v>
      </c>
      <c r="Q31" s="6">
        <v>64.224000000000004</v>
      </c>
      <c r="R31" s="3">
        <f>SUM(C31:Q31)</f>
        <v>9331.4020999999975</v>
      </c>
    </row>
    <row r="32" spans="2:18" ht="16.5" thickTop="1" thickBot="1" x14ac:dyDescent="0.3">
      <c r="B32" s="1" t="s">
        <v>46</v>
      </c>
      <c r="C32" s="2" t="s">
        <v>0</v>
      </c>
      <c r="D32" s="2" t="s">
        <v>0</v>
      </c>
      <c r="E32" s="7">
        <v>4709.268</v>
      </c>
      <c r="F32" s="4">
        <v>8102.2250000000004</v>
      </c>
      <c r="G32" s="2" t="s">
        <v>0</v>
      </c>
      <c r="H32" s="4">
        <v>282.62799999999999</v>
      </c>
      <c r="I32" s="6">
        <v>574.83000000000004</v>
      </c>
      <c r="J32" s="6">
        <v>215.3</v>
      </c>
      <c r="K32" s="4">
        <v>132</v>
      </c>
      <c r="L32" s="4" t="s">
        <v>0</v>
      </c>
      <c r="M32" s="2" t="s">
        <v>0</v>
      </c>
      <c r="N32" s="2">
        <v>1E-4</v>
      </c>
      <c r="O32" s="2" t="s">
        <v>0</v>
      </c>
      <c r="P32" s="2" t="s">
        <v>0</v>
      </c>
      <c r="Q32" s="6">
        <v>39.936999999999998</v>
      </c>
      <c r="R32" s="3">
        <f>SUM(C32:Q32)</f>
        <v>14056.188099999999</v>
      </c>
    </row>
    <row r="33" ht="15.75" thickTop="1" x14ac:dyDescent="0.25"/>
  </sheetData>
  <mergeCells count="17">
    <mergeCell ref="G1:G3"/>
    <mergeCell ref="D1:D3"/>
    <mergeCell ref="H1:H3"/>
    <mergeCell ref="R1:R3"/>
    <mergeCell ref="Q1:Q3"/>
    <mergeCell ref="N1:N3"/>
    <mergeCell ref="J1:J3"/>
    <mergeCell ref="K1:K3"/>
    <mergeCell ref="L1:L3"/>
    <mergeCell ref="M1:M3"/>
    <mergeCell ref="O1:O3"/>
    <mergeCell ref="P1:P3"/>
    <mergeCell ref="B1:B3"/>
    <mergeCell ref="C1:C3"/>
    <mergeCell ref="E1:E3"/>
    <mergeCell ref="F1:F3"/>
    <mergeCell ref="I1:I3"/>
  </mergeCells>
  <pageMargins left="0.23622047244094491" right="0.23622047244094491" top="0.55118110236220474" bottom="0.35433070866141736" header="0.31496062992125984" footer="0.31496062992125984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3:E36"/>
  <sheetViews>
    <sheetView topLeftCell="A3" zoomScaleNormal="100" zoomScaleSheetLayoutView="120" workbookViewId="0">
      <selection activeCell="B37" sqref="B37"/>
    </sheetView>
  </sheetViews>
  <sheetFormatPr defaultRowHeight="15" x14ac:dyDescent="0.25"/>
  <cols>
    <col min="1" max="1" width="3.140625" customWidth="1"/>
    <col min="2" max="2" width="15.28515625" customWidth="1"/>
    <col min="16" max="16" width="9.140625" customWidth="1"/>
    <col min="17" max="17" width="4.140625" customWidth="1"/>
  </cols>
  <sheetData>
    <row r="13" spans="5:5" x14ac:dyDescent="0.25">
      <c r="E13">
        <v>402.21</v>
      </c>
    </row>
    <row r="36" spans="2:2" x14ac:dyDescent="0.25">
      <c r="B36" t="s">
        <v>47</v>
      </c>
    </row>
  </sheetData>
  <pageMargins left="0.23622047244094491" right="3.937007874015748E-2" top="0.74803149606299213" bottom="0.74803149606299213" header="0.31496062992125984" footer="0.31496062992125984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ГИЛЬМАНОВА АЛСУ ШАМИЛЕВНА</dc:creator>
  <cp:lastModifiedBy>Lancetnik</cp:lastModifiedBy>
  <cp:lastPrinted>2020-01-27T16:17:23Z</cp:lastPrinted>
  <dcterms:created xsi:type="dcterms:W3CDTF">2013-02-26T11:17:07Z</dcterms:created>
  <dcterms:modified xsi:type="dcterms:W3CDTF">2021-03-26T09:34:31Z</dcterms:modified>
</cp:coreProperties>
</file>