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113" windowWidth="23310" windowHeight="9473"/>
  </bookViews>
  <sheets>
    <sheet name="Q1-Q3" sheetId="1" r:id="rId1"/>
    <sheet name="Q4" sheetId="2" r:id="rId2"/>
    <sheet name="Q5" sheetId="4" r:id="rId3"/>
    <sheet name="Q6-Q7" sheetId="3" r:id="rId4"/>
  </sheets>
  <definedNames>
    <definedName name="solver_adj" localSheetId="1" hidden="1">'Q4'!$S$2:$S$4</definedName>
    <definedName name="solver_eng" localSheetId="1" hidden="1">1</definedName>
    <definedName name="solver_lhs1" localSheetId="1" hidden="1">'Q4'!$S$2</definedName>
    <definedName name="solver_lhs2" localSheetId="1" hidden="1">'Q4'!$S$3</definedName>
    <definedName name="solver_lhs3" localSheetId="1" hidden="1">'Q4'!$S$4</definedName>
    <definedName name="solver_lhs4" localSheetId="1" hidden="1">'Q4'!$S$4</definedName>
    <definedName name="solver_neg" localSheetId="1" hidden="1">1</definedName>
    <definedName name="solver_num" localSheetId="1" hidden="1">4</definedName>
    <definedName name="solver_opt" localSheetId="1" hidden="1">'Q4'!$P$46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1</definedName>
    <definedName name="solver_rhs1" localSheetId="1" hidden="1">0.0001</definedName>
    <definedName name="solver_rhs2" localSheetId="1" hidden="1">0.2</definedName>
    <definedName name="solver_rhs3" localSheetId="1" hidden="1">-0.9</definedName>
    <definedName name="solver_rhs4" localSheetId="1" hidden="1">0.9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B21" i="3" l="1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41" i="2" l="1"/>
  <c r="E41" i="2"/>
  <c r="O45" i="2"/>
  <c r="G41" i="2"/>
  <c r="O41" i="2"/>
  <c r="K41" i="2"/>
  <c r="N46" i="2"/>
  <c r="K45" i="2"/>
  <c r="H44" i="2"/>
  <c r="E43" i="2"/>
  <c r="M46" i="2"/>
  <c r="J45" i="2"/>
  <c r="G44" i="2"/>
  <c r="D43" i="2"/>
  <c r="L46" i="2"/>
  <c r="I45" i="2"/>
  <c r="F44" i="2"/>
  <c r="C43" i="2"/>
  <c r="O46" i="2"/>
  <c r="L45" i="2"/>
  <c r="I44" i="2"/>
  <c r="F43" i="2"/>
  <c r="C42" i="2"/>
  <c r="N41" i="2"/>
  <c r="L41" i="2"/>
  <c r="G45" i="2"/>
  <c r="D44" i="2"/>
  <c r="N42" i="2"/>
  <c r="I46" i="2"/>
  <c r="F45" i="2"/>
  <c r="C44" i="2"/>
  <c r="M42" i="2"/>
  <c r="H46" i="2"/>
  <c r="E45" i="2"/>
  <c r="O43" i="2"/>
  <c r="L42" i="2"/>
  <c r="K46" i="2"/>
  <c r="H45" i="2"/>
  <c r="E44" i="2"/>
  <c r="O42" i="2"/>
  <c r="M41" i="2"/>
  <c r="J46" i="2"/>
  <c r="J41" i="2"/>
  <c r="I41" i="2"/>
  <c r="H41" i="2"/>
  <c r="F46" i="2"/>
  <c r="C45" i="2"/>
  <c r="M43" i="2"/>
  <c r="J42" i="2"/>
  <c r="E46" i="2"/>
  <c r="O44" i="2"/>
  <c r="L43" i="2"/>
  <c r="I42" i="2"/>
  <c r="D46" i="2"/>
  <c r="N44" i="2"/>
  <c r="K43" i="2"/>
  <c r="H42" i="2"/>
  <c r="G46" i="2"/>
  <c r="D45" i="2"/>
  <c r="N43" i="2"/>
  <c r="K42" i="2"/>
  <c r="F41" i="2"/>
  <c r="D41" i="2"/>
  <c r="L44" i="2"/>
  <c r="I43" i="2"/>
  <c r="F42" i="2"/>
  <c r="N45" i="2"/>
  <c r="K44" i="2"/>
  <c r="H43" i="2"/>
  <c r="E42" i="2"/>
  <c r="M45" i="2"/>
  <c r="J44" i="2"/>
  <c r="G43" i="2"/>
  <c r="D42" i="2"/>
  <c r="C46" i="2"/>
  <c r="M44" i="2"/>
  <c r="J43" i="2"/>
  <c r="G42" i="2"/>
  <c r="P46" i="2" l="1"/>
</calcChain>
</file>

<file path=xl/sharedStrings.xml><?xml version="1.0" encoding="utf-8"?>
<sst xmlns="http://schemas.openxmlformats.org/spreadsheetml/2006/main" count="85" uniqueCount="43">
  <si>
    <t>Q1</t>
  </si>
  <si>
    <t>Lognormal and Normal option pricing</t>
  </si>
  <si>
    <t>T</t>
  </si>
  <si>
    <t>F_0</t>
  </si>
  <si>
    <t>K</t>
  </si>
  <si>
    <t>vol</t>
  </si>
  <si>
    <t>Is_Call</t>
  </si>
  <si>
    <t>Price</t>
  </si>
  <si>
    <t>Q2</t>
  </si>
  <si>
    <t>Convert lognormal volatilities to normal volatilities</t>
  </si>
  <si>
    <t>Lognormal Vol</t>
  </si>
  <si>
    <t>Nomal Vol:</t>
  </si>
  <si>
    <t>Q3:</t>
  </si>
  <si>
    <t>SABR Volatility</t>
  </si>
  <si>
    <t>alpha</t>
  </si>
  <si>
    <t>beta</t>
  </si>
  <si>
    <t>rho</t>
  </si>
  <si>
    <t>SABR Vol</t>
  </si>
  <si>
    <t>Is Call</t>
  </si>
  <si>
    <t>F0</t>
  </si>
  <si>
    <t>Sigma_0</t>
  </si>
  <si>
    <t>MC Price</t>
  </si>
  <si>
    <t>NormalVol</t>
  </si>
  <si>
    <t>Normal</t>
  </si>
  <si>
    <t>Lognormal</t>
  </si>
  <si>
    <t>call</t>
  </si>
  <si>
    <t>put</t>
  </si>
  <si>
    <t>Implied volatilities for 10 year tails</t>
  </si>
  <si>
    <t>Mat yrs / bp out</t>
  </si>
  <si>
    <t>ATM</t>
  </si>
  <si>
    <t>Forward swap rates</t>
  </si>
  <si>
    <t>Mat yrs</t>
  </si>
  <si>
    <t>Rate</t>
  </si>
  <si>
    <t>Beta</t>
  </si>
  <si>
    <t>Calculated Lognormal volatilities for 10 year tails</t>
  </si>
  <si>
    <t>Implied volatilities Diff for 10 year tails</t>
  </si>
  <si>
    <t>lognormal vol</t>
  </si>
  <si>
    <t>Numer of Time Step per year</t>
  </si>
  <si>
    <t>So Y is normally distributed with mean = 0 and standard deviation = 1</t>
  </si>
  <si>
    <t>For the Covariance between X and Y, we have</t>
  </si>
  <si>
    <t>So the correlation between X and Y is rho.</t>
  </si>
  <si>
    <t>Lognormal model</t>
  </si>
  <si>
    <t>Normal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</si>
</sst>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000_);_(* \(#,##0.00000\);_(* &quot;-&quot;??_);_(@_)"/>
    <numFmt numFmtId="165" formatCode="0.000%"/>
    <numFmt numFmtId="166" formatCode="0.0000000"/>
    <numFmt numFmtId="167" formatCode="0.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4" fontId="0" fillId="0" borderId="0" xfId="1" applyNumberFormat="1" applyFont="1"/>
    <xf numFmtId="0" fontId="0" fillId="0" borderId="0" xfId="0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3" borderId="1" xfId="0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0" fontId="5" fillId="4" borderId="4" xfId="0" applyNumberFormat="1" applyFont="1" applyFill="1" applyBorder="1" applyAlignment="1">
      <alignment horizontal="center"/>
    </xf>
    <xf numFmtId="10" fontId="0" fillId="4" borderId="5" xfId="0" applyNumberFormat="1" applyFill="1" applyBorder="1" applyAlignment="1">
      <alignment horizontal="center"/>
    </xf>
    <xf numFmtId="10" fontId="0" fillId="4" borderId="6" xfId="0" applyNumberFormat="1" applyFill="1" applyBorder="1" applyAlignment="1">
      <alignment horizontal="center"/>
    </xf>
    <xf numFmtId="10" fontId="0" fillId="4" borderId="7" xfId="0" applyNumberFormat="1" applyFill="1" applyBorder="1" applyAlignment="1">
      <alignment horizontal="center"/>
    </xf>
    <xf numFmtId="10" fontId="0" fillId="4" borderId="8" xfId="0" applyNumberFormat="1" applyFill="1" applyBorder="1" applyAlignment="1">
      <alignment horizontal="center"/>
    </xf>
    <xf numFmtId="0" fontId="5" fillId="4" borderId="9" xfId="0" applyNumberFormat="1" applyFont="1" applyFill="1" applyBorder="1" applyAlignment="1">
      <alignment horizontal="center"/>
    </xf>
    <xf numFmtId="10" fontId="0" fillId="4" borderId="10" xfId="0" applyNumberFormat="1" applyFill="1" applyBorder="1" applyAlignment="1">
      <alignment horizontal="center"/>
    </xf>
    <xf numFmtId="10" fontId="0" fillId="4" borderId="1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2" borderId="0" xfId="0" applyNumberFormat="1" applyFill="1"/>
    <xf numFmtId="0" fontId="5" fillId="4" borderId="12" xfId="0" applyNumberFormat="1" applyFon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0" fontId="5" fillId="4" borderId="13" xfId="0" applyNumberFormat="1" applyFont="1" applyFill="1" applyBorder="1" applyAlignment="1">
      <alignment horizontal="center"/>
    </xf>
    <xf numFmtId="0" fontId="5" fillId="4" borderId="14" xfId="0" applyNumberFormat="1" applyFont="1" applyFill="1" applyBorder="1" applyAlignment="1">
      <alignment horizontal="center"/>
    </xf>
    <xf numFmtId="0" fontId="5" fillId="5" borderId="0" xfId="0" applyFont="1" applyFill="1"/>
    <xf numFmtId="0" fontId="0" fillId="5" borderId="0" xfId="0" applyFill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357242</xdr:colOff>
      <xdr:row>5</xdr:row>
      <xdr:rowOff>161933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81942" cy="10668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8</xdr:col>
      <xdr:colOff>33376</xdr:colOff>
      <xdr:row>12</xdr:row>
      <xdr:rowOff>119065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0725"/>
          <a:ext cx="5214976" cy="300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RowHeight="14.25" x14ac:dyDescent="0.45"/>
  <cols>
    <col min="1" max="1" width="14.53125" bestFit="1" customWidth="1"/>
    <col min="5" max="5" width="12.1328125" bestFit="1" customWidth="1"/>
  </cols>
  <sheetData>
    <row r="1" spans="1:6" x14ac:dyDescent="0.45">
      <c r="A1" s="1" t="s">
        <v>0</v>
      </c>
      <c r="B1" s="1" t="s">
        <v>1</v>
      </c>
    </row>
    <row r="2" spans="1:6" x14ac:dyDescent="0.45">
      <c r="A2" t="s">
        <v>41</v>
      </c>
      <c r="E2" t="s">
        <v>42</v>
      </c>
    </row>
    <row r="3" spans="1:6" x14ac:dyDescent="0.45">
      <c r="A3" t="s">
        <v>2</v>
      </c>
      <c r="B3">
        <v>0.5</v>
      </c>
      <c r="E3" t="s">
        <v>2</v>
      </c>
      <c r="F3">
        <v>0.5</v>
      </c>
    </row>
    <row r="4" spans="1:6" x14ac:dyDescent="0.45">
      <c r="A4" t="s">
        <v>3</v>
      </c>
      <c r="B4">
        <v>0.03</v>
      </c>
      <c r="E4" t="s">
        <v>3</v>
      </c>
      <c r="F4">
        <v>0.03</v>
      </c>
    </row>
    <row r="5" spans="1:6" x14ac:dyDescent="0.45">
      <c r="A5" t="s">
        <v>4</v>
      </c>
      <c r="B5">
        <v>0.02</v>
      </c>
      <c r="E5" t="s">
        <v>4</v>
      </c>
      <c r="F5">
        <v>0.02</v>
      </c>
    </row>
    <row r="6" spans="1:6" x14ac:dyDescent="0.45">
      <c r="A6" t="s">
        <v>5</v>
      </c>
      <c r="B6">
        <v>0.4</v>
      </c>
      <c r="E6" t="s">
        <v>5</v>
      </c>
      <c r="F6">
        <v>0.4</v>
      </c>
    </row>
    <row r="7" spans="1:6" x14ac:dyDescent="0.45">
      <c r="A7" t="s">
        <v>6</v>
      </c>
      <c r="B7" t="b">
        <v>0</v>
      </c>
      <c r="E7" t="s">
        <v>6</v>
      </c>
      <c r="F7" t="b">
        <v>0</v>
      </c>
    </row>
    <row r="8" spans="1:6" x14ac:dyDescent="0.45">
      <c r="A8" s="1" t="s">
        <v>7</v>
      </c>
      <c r="B8">
        <v>0.10790843306219444</v>
      </c>
      <c r="E8" s="1" t="s">
        <v>7</v>
      </c>
      <c r="F8">
        <v>2.3418013275753311E-4</v>
      </c>
    </row>
    <row r="14" spans="1:6" x14ac:dyDescent="0.45">
      <c r="A14" s="1" t="s">
        <v>8</v>
      </c>
      <c r="B14" s="1" t="s">
        <v>9</v>
      </c>
    </row>
    <row r="16" spans="1:6" x14ac:dyDescent="0.45">
      <c r="A16" t="s">
        <v>2</v>
      </c>
      <c r="B16">
        <v>0.25</v>
      </c>
    </row>
    <row r="17" spans="1:2" x14ac:dyDescent="0.45">
      <c r="A17" t="s">
        <v>3</v>
      </c>
      <c r="B17">
        <v>3.5000000000000003E-2</v>
      </c>
    </row>
    <row r="18" spans="1:2" x14ac:dyDescent="0.45">
      <c r="A18" t="s">
        <v>4</v>
      </c>
      <c r="B18">
        <v>0.01</v>
      </c>
    </row>
    <row r="19" spans="1:2" x14ac:dyDescent="0.45">
      <c r="A19" t="s">
        <v>36</v>
      </c>
      <c r="B19">
        <v>0.48</v>
      </c>
    </row>
    <row r="22" spans="1:2" x14ac:dyDescent="0.45">
      <c r="A22" s="1" t="s">
        <v>11</v>
      </c>
      <c r="B22">
        <v>9.5561803790901474E-3</v>
      </c>
    </row>
    <row r="25" spans="1:2" x14ac:dyDescent="0.45">
      <c r="A25" s="1" t="s">
        <v>12</v>
      </c>
      <c r="B25" s="1" t="s">
        <v>13</v>
      </c>
    </row>
    <row r="27" spans="1:2" x14ac:dyDescent="0.45">
      <c r="A27" t="s">
        <v>2</v>
      </c>
      <c r="B27">
        <v>1</v>
      </c>
    </row>
    <row r="28" spans="1:2" x14ac:dyDescent="0.45">
      <c r="A28" t="s">
        <v>3</v>
      </c>
      <c r="B28">
        <v>0.04</v>
      </c>
    </row>
    <row r="29" spans="1:2" x14ac:dyDescent="0.45">
      <c r="A29" t="s">
        <v>4</v>
      </c>
      <c r="B29">
        <v>0.05</v>
      </c>
    </row>
    <row r="30" spans="1:2" x14ac:dyDescent="0.45">
      <c r="A30" t="s">
        <v>5</v>
      </c>
      <c r="B30">
        <v>0.05</v>
      </c>
    </row>
    <row r="31" spans="1:2" x14ac:dyDescent="0.45">
      <c r="A31" t="s">
        <v>14</v>
      </c>
      <c r="B31">
        <v>0.5</v>
      </c>
    </row>
    <row r="32" spans="1:2" x14ac:dyDescent="0.45">
      <c r="A32" t="s">
        <v>15</v>
      </c>
      <c r="B32">
        <v>0.5</v>
      </c>
    </row>
    <row r="33" spans="1:2" x14ac:dyDescent="0.45">
      <c r="A33" t="s">
        <v>16</v>
      </c>
      <c r="B33">
        <v>-0.3</v>
      </c>
    </row>
    <row r="35" spans="1:2" x14ac:dyDescent="0.45">
      <c r="A35" s="1" t="s">
        <v>17</v>
      </c>
      <c r="B35">
        <v>0.23139761026589978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19" sqref="F19"/>
    </sheetView>
  </sheetViews>
  <sheetFormatPr defaultRowHeight="14.25" x14ac:dyDescent="0.45"/>
  <cols>
    <col min="2" max="2" width="22.06640625" customWidth="1"/>
    <col min="3" max="3" width="6.59765625" bestFit="1" customWidth="1"/>
  </cols>
  <sheetData>
    <row r="1" spans="1:19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R1" s="25" t="s">
        <v>33</v>
      </c>
      <c r="S1" s="26">
        <v>0.5</v>
      </c>
    </row>
    <row r="2" spans="1:19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R2" s="25" t="s">
        <v>20</v>
      </c>
      <c r="S2" s="26">
        <v>5.9504607520947349E-2</v>
      </c>
    </row>
    <row r="3" spans="1:19" ht="15.4" x14ac:dyDescent="0.45">
      <c r="A3" s="4"/>
      <c r="B3" s="5" t="s">
        <v>27</v>
      </c>
      <c r="C3" s="6"/>
      <c r="D3" s="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R3" s="25" t="s">
        <v>14</v>
      </c>
      <c r="S3" s="26">
        <v>0.21705972300718901</v>
      </c>
    </row>
    <row r="4" spans="1:19" ht="14.65" thickBot="1" x14ac:dyDescent="0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R4" s="25" t="s">
        <v>16</v>
      </c>
      <c r="S4" s="26">
        <v>0.16673909545767054</v>
      </c>
    </row>
    <row r="5" spans="1:19" ht="14.65" thickBot="1" x14ac:dyDescent="0.5">
      <c r="A5" s="4"/>
      <c r="B5" s="7" t="s">
        <v>28</v>
      </c>
      <c r="C5" s="8">
        <v>-250</v>
      </c>
      <c r="D5" s="8">
        <v>-200</v>
      </c>
      <c r="E5" s="8">
        <v>-150</v>
      </c>
      <c r="F5" s="8">
        <v>-100</v>
      </c>
      <c r="G5" s="8">
        <v>-50</v>
      </c>
      <c r="H5" s="8">
        <v>-25</v>
      </c>
      <c r="I5" s="8" t="s">
        <v>29</v>
      </c>
      <c r="J5" s="8">
        <v>25</v>
      </c>
      <c r="K5" s="8">
        <v>50</v>
      </c>
      <c r="L5" s="8">
        <v>100</v>
      </c>
      <c r="M5" s="8">
        <v>150</v>
      </c>
      <c r="N5" s="8">
        <v>200</v>
      </c>
      <c r="O5" s="9">
        <v>250</v>
      </c>
    </row>
    <row r="6" spans="1:19" x14ac:dyDescent="0.45">
      <c r="A6" s="4"/>
      <c r="B6" s="10">
        <v>0.25</v>
      </c>
      <c r="C6" s="11">
        <v>0.48687760437045824</v>
      </c>
      <c r="D6" s="11">
        <v>0.41700730596861219</v>
      </c>
      <c r="E6" s="11">
        <v>0.37589777684652992</v>
      </c>
      <c r="F6" s="11">
        <v>0.35349628348552892</v>
      </c>
      <c r="G6" s="11">
        <v>0.34427186100882534</v>
      </c>
      <c r="H6" s="11">
        <v>0.34312185137443629</v>
      </c>
      <c r="I6" s="11">
        <v>0.34358087760788159</v>
      </c>
      <c r="J6" s="11">
        <v>0.34521809728177683</v>
      </c>
      <c r="K6" s="11">
        <v>0.34768874146496304</v>
      </c>
      <c r="L6" s="11">
        <v>0.3541405024788723</v>
      </c>
      <c r="M6" s="11">
        <v>0.36155032348725674</v>
      </c>
      <c r="N6" s="11">
        <v>0.36919911109488174</v>
      </c>
      <c r="O6" s="12">
        <v>0.37673226085696504</v>
      </c>
    </row>
    <row r="7" spans="1:19" x14ac:dyDescent="0.45">
      <c r="A7" s="4"/>
      <c r="B7" s="10">
        <v>0.5</v>
      </c>
      <c r="C7" s="13">
        <v>0.45397600076139893</v>
      </c>
      <c r="D7" s="13">
        <v>0.39748195835274092</v>
      </c>
      <c r="E7" s="13">
        <v>0.3628905988064664</v>
      </c>
      <c r="F7" s="13">
        <v>0.34251166000361266</v>
      </c>
      <c r="G7" s="13">
        <v>0.33204585036494244</v>
      </c>
      <c r="H7" s="13">
        <v>0.32948901331402652</v>
      </c>
      <c r="I7" s="13">
        <v>0.32824943554361413</v>
      </c>
      <c r="J7" s="13">
        <v>0.32803595939618868</v>
      </c>
      <c r="K7" s="13">
        <v>0.32860645312452108</v>
      </c>
      <c r="L7" s="13">
        <v>0.33135752516763112</v>
      </c>
      <c r="M7" s="13">
        <v>0.33539043497485432</v>
      </c>
      <c r="N7" s="13">
        <v>0.34004533991216984</v>
      </c>
      <c r="O7" s="14">
        <v>0.34494391783526585</v>
      </c>
    </row>
    <row r="8" spans="1:19" x14ac:dyDescent="0.45">
      <c r="A8" s="4"/>
      <c r="B8" s="10">
        <v>1</v>
      </c>
      <c r="C8" s="13">
        <v>0.41101750230860945</v>
      </c>
      <c r="D8" s="13">
        <v>0.36711378652863735</v>
      </c>
      <c r="E8" s="13">
        <v>0.33833833189454782</v>
      </c>
      <c r="F8" s="13">
        <v>0.31991764014122559</v>
      </c>
      <c r="G8" s="13">
        <v>0.30902057649175857</v>
      </c>
      <c r="H8" s="13">
        <v>0.30570643516742591</v>
      </c>
      <c r="I8" s="13">
        <v>0.30350222849179742</v>
      </c>
      <c r="J8" s="13">
        <v>0.30220506132467384</v>
      </c>
      <c r="K8" s="13">
        <v>0.30163876969193798</v>
      </c>
      <c r="L8" s="13">
        <v>0.30212581968271607</v>
      </c>
      <c r="M8" s="13">
        <v>0.30405318664064163</v>
      </c>
      <c r="N8" s="13">
        <v>0.30682318974851902</v>
      </c>
      <c r="O8" s="14">
        <v>0.31005734585778078</v>
      </c>
    </row>
    <row r="9" spans="1:19" x14ac:dyDescent="0.45">
      <c r="A9" s="4"/>
      <c r="B9" s="10">
        <v>2</v>
      </c>
      <c r="C9" s="13">
        <v>0.36307947464916973</v>
      </c>
      <c r="D9" s="13">
        <v>0.33048717534494221</v>
      </c>
      <c r="E9" s="13">
        <v>0.30737366569178026</v>
      </c>
      <c r="F9" s="13">
        <v>0.29143115146499909</v>
      </c>
      <c r="G9" s="13">
        <v>0.28112456807237873</v>
      </c>
      <c r="H9" s="13">
        <v>0.27767886878747361</v>
      </c>
      <c r="I9" s="13">
        <v>0.27517133691818874</v>
      </c>
      <c r="J9" s="13">
        <v>0.27346252271427551</v>
      </c>
      <c r="K9" s="13">
        <v>0.27242418909837163</v>
      </c>
      <c r="L9" s="13">
        <v>0.27191282668675187</v>
      </c>
      <c r="M9" s="13">
        <v>0.27288637607016053</v>
      </c>
      <c r="N9" s="13">
        <v>0.27480568619682122</v>
      </c>
      <c r="O9" s="14">
        <v>0.2773026543983439</v>
      </c>
    </row>
    <row r="10" spans="1:19" x14ac:dyDescent="0.45">
      <c r="A10" s="4"/>
      <c r="B10" s="10">
        <v>3</v>
      </c>
      <c r="C10" s="13">
        <v>0.33042517751737949</v>
      </c>
      <c r="D10" s="13">
        <v>0.3026288522016628</v>
      </c>
      <c r="E10" s="13">
        <v>0.28175826753547073</v>
      </c>
      <c r="F10" s="13">
        <v>0.26650200662647749</v>
      </c>
      <c r="G10" s="13">
        <v>0.25596264705374772</v>
      </c>
      <c r="H10" s="13">
        <v>0.25220891852454513</v>
      </c>
      <c r="I10" s="13">
        <v>0.2493290459444559</v>
      </c>
      <c r="J10" s="13">
        <v>0.24721906409826183</v>
      </c>
      <c r="K10" s="13">
        <v>0.24577670054125092</v>
      </c>
      <c r="L10" s="13">
        <v>0.24451167574818888</v>
      </c>
      <c r="M10" s="13">
        <v>0.24484994160380436</v>
      </c>
      <c r="N10" s="13">
        <v>0.24625905449486063</v>
      </c>
      <c r="O10" s="14">
        <v>0.24835375100552007</v>
      </c>
    </row>
    <row r="11" spans="1:19" ht="14.65" thickBot="1" x14ac:dyDescent="0.5">
      <c r="A11" s="4"/>
      <c r="B11" s="15">
        <v>5</v>
      </c>
      <c r="C11" s="16">
        <v>0.29692284123522594</v>
      </c>
      <c r="D11" s="16">
        <v>0.27330967331115891</v>
      </c>
      <c r="E11" s="16">
        <v>0.25450906554782698</v>
      </c>
      <c r="F11" s="16">
        <v>0.23988254254821251</v>
      </c>
      <c r="G11" s="16">
        <v>0.22902376020849743</v>
      </c>
      <c r="H11" s="16">
        <v>0.22488919666091042</v>
      </c>
      <c r="I11" s="16">
        <v>0.22154471277452947</v>
      </c>
      <c r="J11" s="16">
        <v>0.2189261397389321</v>
      </c>
      <c r="K11" s="16">
        <v>0.2169629323142758</v>
      </c>
      <c r="L11" s="16">
        <v>0.21470458791573294</v>
      </c>
      <c r="M11" s="16">
        <v>0.21418505525697382</v>
      </c>
      <c r="N11" s="16">
        <v>0.21489092179625194</v>
      </c>
      <c r="O11" s="17">
        <v>0.21641886740531199</v>
      </c>
    </row>
    <row r="12" spans="1:19" x14ac:dyDescent="0.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9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9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9" ht="15.4" x14ac:dyDescent="0.45">
      <c r="A15" s="4"/>
      <c r="B15" s="5" t="s">
        <v>30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9" ht="14.65" thickBot="1" x14ac:dyDescent="0.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4.65" thickBot="1" x14ac:dyDescent="0.5">
      <c r="A17" s="4"/>
      <c r="B17" s="7" t="s">
        <v>31</v>
      </c>
      <c r="C17" s="18" t="s">
        <v>32</v>
      </c>
      <c r="D17" s="4"/>
      <c r="E17" s="4"/>
      <c r="F17" s="4"/>
      <c r="G17" s="4"/>
      <c r="H17" s="4"/>
      <c r="I17" s="4"/>
      <c r="J17" s="4"/>
      <c r="K17" s="19"/>
      <c r="L17" s="19"/>
      <c r="M17" s="19"/>
      <c r="N17" s="19"/>
      <c r="O17" s="4"/>
    </row>
    <row r="18" spans="1:15" x14ac:dyDescent="0.45">
      <c r="A18" s="4"/>
      <c r="B18" s="20">
        <v>0.25</v>
      </c>
      <c r="C18" s="21">
        <v>3.5098648954155841E-2</v>
      </c>
      <c r="D18" s="4"/>
      <c r="E18" s="4"/>
      <c r="F18" s="4"/>
      <c r="G18" s="4"/>
      <c r="H18" s="4"/>
      <c r="I18" s="4"/>
      <c r="J18" s="4"/>
      <c r="K18" s="19"/>
      <c r="L18" s="19"/>
      <c r="M18" s="19"/>
      <c r="N18" s="19"/>
      <c r="O18" s="4"/>
    </row>
    <row r="19" spans="1:15" x14ac:dyDescent="0.45">
      <c r="A19" s="4"/>
      <c r="B19" s="10">
        <v>0.5</v>
      </c>
      <c r="C19" s="21">
        <v>3.6322892152650374E-2</v>
      </c>
      <c r="D19" s="4"/>
      <c r="E19" s="4"/>
      <c r="F19" s="4"/>
      <c r="G19" s="4"/>
      <c r="H19" s="4"/>
      <c r="I19" s="4"/>
      <c r="J19" s="4"/>
      <c r="K19" s="19"/>
      <c r="L19" s="19"/>
      <c r="M19" s="19"/>
      <c r="N19" s="19"/>
      <c r="O19" s="4"/>
    </row>
    <row r="20" spans="1:15" x14ac:dyDescent="0.45">
      <c r="A20" s="4"/>
      <c r="B20" s="10">
        <v>1</v>
      </c>
      <c r="C20" s="21">
        <v>3.8724263473128621E-2</v>
      </c>
      <c r="D20" s="4"/>
      <c r="E20" s="4"/>
      <c r="F20" s="4"/>
      <c r="G20" s="4"/>
      <c r="H20" s="4"/>
      <c r="I20" s="4"/>
      <c r="J20" s="4"/>
      <c r="K20" s="19"/>
      <c r="L20" s="19"/>
      <c r="M20" s="19"/>
      <c r="N20" s="19"/>
      <c r="O20" s="4"/>
    </row>
    <row r="21" spans="1:15" x14ac:dyDescent="0.45">
      <c r="A21" s="4"/>
      <c r="B21" s="10">
        <v>2</v>
      </c>
      <c r="C21" s="21">
        <v>4.3129403813949696E-2</v>
      </c>
      <c r="D21" s="4"/>
      <c r="E21" s="4"/>
      <c r="F21" s="4"/>
      <c r="G21" s="4"/>
      <c r="H21" s="4"/>
      <c r="I21" s="4"/>
      <c r="J21" s="4"/>
      <c r="K21" s="19"/>
      <c r="L21" s="19"/>
      <c r="M21" s="19"/>
      <c r="N21" s="19"/>
      <c r="O21" s="4"/>
    </row>
    <row r="22" spans="1:15" x14ac:dyDescent="0.45">
      <c r="A22" s="4"/>
      <c r="B22" s="10">
        <v>3</v>
      </c>
      <c r="C22" s="21">
        <v>4.6569194246818726E-2</v>
      </c>
      <c r="D22" s="4"/>
      <c r="E22" s="4"/>
      <c r="F22" s="4"/>
      <c r="G22" s="4"/>
      <c r="H22" s="4"/>
      <c r="I22" s="4"/>
      <c r="J22" s="4"/>
      <c r="K22" s="19"/>
      <c r="L22" s="19"/>
      <c r="M22" s="19"/>
      <c r="N22" s="19"/>
      <c r="O22" s="4"/>
    </row>
    <row r="23" spans="1:15" ht="14.65" thickBot="1" x14ac:dyDescent="0.5">
      <c r="A23" s="4"/>
      <c r="B23" s="15">
        <v>5</v>
      </c>
      <c r="C23" s="22">
        <v>5.0303093560492215E-2</v>
      </c>
      <c r="D23" s="4"/>
      <c r="E23" s="4"/>
      <c r="F23" s="4"/>
      <c r="G23" s="4"/>
      <c r="H23" s="4"/>
      <c r="I23" s="4"/>
      <c r="J23" s="4"/>
      <c r="K23" s="19"/>
      <c r="L23" s="19"/>
      <c r="M23" s="19"/>
      <c r="N23" s="19"/>
      <c r="O23" s="4"/>
    </row>
    <row r="27" spans="1:15" ht="15.4" x14ac:dyDescent="0.45">
      <c r="B27" s="5" t="s">
        <v>34</v>
      </c>
      <c r="C27" s="6"/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ht="14.65" thickBot="1" x14ac:dyDescent="0.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14.65" thickBot="1" x14ac:dyDescent="0.5">
      <c r="B29" s="7" t="s">
        <v>28</v>
      </c>
      <c r="C29" s="8">
        <v>-250</v>
      </c>
      <c r="D29" s="8">
        <v>-200</v>
      </c>
      <c r="E29" s="8">
        <v>-150</v>
      </c>
      <c r="F29" s="8">
        <v>-100</v>
      </c>
      <c r="G29" s="8">
        <v>-50</v>
      </c>
      <c r="H29" s="8">
        <v>-25</v>
      </c>
      <c r="I29" s="8">
        <v>0</v>
      </c>
      <c r="J29" s="8">
        <v>25</v>
      </c>
      <c r="K29" s="8">
        <v>50</v>
      </c>
      <c r="L29" s="8">
        <v>100</v>
      </c>
      <c r="M29" s="8">
        <v>150</v>
      </c>
      <c r="N29" s="8">
        <v>200</v>
      </c>
      <c r="O29" s="9">
        <v>250</v>
      </c>
    </row>
    <row r="30" spans="1:15" x14ac:dyDescent="0.45">
      <c r="B30" s="23">
        <v>0.25</v>
      </c>
      <c r="C30" s="11">
        <v>0.43291723101022067</v>
      </c>
      <c r="D30" s="11">
        <v>0.3889667054286024</v>
      </c>
      <c r="E30" s="11">
        <v>0.36113884215329839</v>
      </c>
      <c r="F30" s="11">
        <v>0.34201279482934405</v>
      </c>
      <c r="G30" s="11">
        <v>0.32826831540246365</v>
      </c>
      <c r="H30" s="11">
        <v>0.32282165152879666</v>
      </c>
      <c r="I30" s="11">
        <v>0.31811451117430367</v>
      </c>
      <c r="J30" s="11">
        <v>0.31402923784511705</v>
      </c>
      <c r="K30" s="11">
        <v>0.31047079331580402</v>
      </c>
      <c r="L30" s="11">
        <v>0.30463714837921252</v>
      </c>
      <c r="M30" s="11">
        <v>0.30013841636125099</v>
      </c>
      <c r="N30" s="11">
        <v>0.29664151745071254</v>
      </c>
      <c r="O30" s="12">
        <v>0.29390740481699801</v>
      </c>
    </row>
    <row r="31" spans="1:15" x14ac:dyDescent="0.45">
      <c r="B31" s="23">
        <v>0.5</v>
      </c>
      <c r="C31" s="13">
        <v>0.41776860534666421</v>
      </c>
      <c r="D31" s="13">
        <v>0.37880639067252275</v>
      </c>
      <c r="E31" s="13">
        <v>0.35340857744048143</v>
      </c>
      <c r="F31" s="13">
        <v>0.33566462406172065</v>
      </c>
      <c r="G31" s="13">
        <v>0.32277738343635359</v>
      </c>
      <c r="H31" s="13">
        <v>0.31763985927887745</v>
      </c>
      <c r="I31" s="13">
        <v>0.31318614683380247</v>
      </c>
      <c r="J31" s="13">
        <v>0.30931065131330254</v>
      </c>
      <c r="K31" s="13">
        <v>0.30592739602286068</v>
      </c>
      <c r="L31" s="13">
        <v>0.30036645575015014</v>
      </c>
      <c r="M31" s="13">
        <v>0.29606695238821734</v>
      </c>
      <c r="N31" s="13">
        <v>0.29271983812988617</v>
      </c>
      <c r="O31" s="14">
        <v>0.29010143508190128</v>
      </c>
    </row>
    <row r="32" spans="1:15" x14ac:dyDescent="0.45">
      <c r="B32" s="23">
        <v>1</v>
      </c>
      <c r="C32" s="13">
        <v>0.39291186439339071</v>
      </c>
      <c r="D32" s="13">
        <v>0.36130938652072292</v>
      </c>
      <c r="E32" s="13">
        <v>0.33975667642607416</v>
      </c>
      <c r="F32" s="13">
        <v>0.32428759331151885</v>
      </c>
      <c r="G32" s="13">
        <v>0.31284778470871044</v>
      </c>
      <c r="H32" s="13">
        <v>0.3082398494135683</v>
      </c>
      <c r="I32" s="13">
        <v>0.30422353486551296</v>
      </c>
      <c r="J32" s="13">
        <v>0.30071242029033679</v>
      </c>
      <c r="K32" s="13">
        <v>0.29763513770075772</v>
      </c>
      <c r="L32" s="13">
        <v>0.29255360189697671</v>
      </c>
      <c r="M32" s="13">
        <v>0.28860674111098705</v>
      </c>
      <c r="N32" s="13">
        <v>0.2855260089054813</v>
      </c>
      <c r="O32" s="14">
        <v>0.28311401588174745</v>
      </c>
    </row>
    <row r="33" spans="2:16" x14ac:dyDescent="0.45">
      <c r="B33" s="23">
        <v>2</v>
      </c>
      <c r="C33" s="13">
        <v>0.35852478602753063</v>
      </c>
      <c r="D33" s="13">
        <v>0.33551607137725026</v>
      </c>
      <c r="E33" s="13">
        <v>0.31890095767359916</v>
      </c>
      <c r="F33" s="13">
        <v>0.30652614379221282</v>
      </c>
      <c r="G33" s="13">
        <v>0.29713308188328813</v>
      </c>
      <c r="H33" s="13">
        <v>0.29329108817496535</v>
      </c>
      <c r="I33" s="13">
        <v>0.28991488282221239</v>
      </c>
      <c r="J33" s="13">
        <v>0.2869424715302199</v>
      </c>
      <c r="K33" s="13">
        <v>0.28432152495263391</v>
      </c>
      <c r="L33" s="13">
        <v>0.27996253318889519</v>
      </c>
      <c r="M33" s="13">
        <v>0.27655305520691764</v>
      </c>
      <c r="N33" s="13">
        <v>0.27388134311351342</v>
      </c>
      <c r="O33" s="14">
        <v>0.2717878046058389</v>
      </c>
    </row>
    <row r="34" spans="2:16" x14ac:dyDescent="0.45">
      <c r="B34" s="23">
        <v>3</v>
      </c>
      <c r="C34" s="13">
        <v>0.33843342606468102</v>
      </c>
      <c r="D34" s="13">
        <v>0.31968877948589425</v>
      </c>
      <c r="E34" s="13">
        <v>0.30572809035297216</v>
      </c>
      <c r="F34" s="13">
        <v>0.29510452655391184</v>
      </c>
      <c r="G34" s="13">
        <v>0.28691207651941009</v>
      </c>
      <c r="H34" s="13">
        <v>0.28352893111280275</v>
      </c>
      <c r="I34" s="13">
        <v>0.28054046047354714</v>
      </c>
      <c r="J34" s="13">
        <v>0.27789748531705072</v>
      </c>
      <c r="K34" s="13">
        <v>0.27555789826308613</v>
      </c>
      <c r="L34" s="13">
        <v>0.27164874479818313</v>
      </c>
      <c r="M34" s="13">
        <v>0.2685771665498739</v>
      </c>
      <c r="N34" s="13">
        <v>0.26616430494138199</v>
      </c>
      <c r="O34" s="14">
        <v>0.26427302701325495</v>
      </c>
    </row>
    <row r="35" spans="2:16" ht="14.65" thickBot="1" x14ac:dyDescent="0.5">
      <c r="B35" s="24">
        <v>5</v>
      </c>
      <c r="C35" s="16">
        <v>0.32238164992252333</v>
      </c>
      <c r="D35" s="16">
        <v>0.30682879813020597</v>
      </c>
      <c r="E35" s="16">
        <v>0.2949471065117632</v>
      </c>
      <c r="F35" s="16">
        <v>0.2857361668591073</v>
      </c>
      <c r="G35" s="16">
        <v>0.27853156895442366</v>
      </c>
      <c r="H35" s="16">
        <v>0.27553007882189884</v>
      </c>
      <c r="I35" s="16">
        <v>0.27286579826986507</v>
      </c>
      <c r="J35" s="16">
        <v>0.27282279285517741</v>
      </c>
      <c r="K35" s="16">
        <v>0.26839671918210589</v>
      </c>
      <c r="L35" s="16">
        <v>0.26486734204124301</v>
      </c>
      <c r="M35" s="16">
        <v>0.26208128777602263</v>
      </c>
      <c r="N35" s="16">
        <v>0.25988674224565145</v>
      </c>
      <c r="O35" s="17">
        <v>0.25816536368242116</v>
      </c>
    </row>
    <row r="38" spans="2:16" ht="15.4" x14ac:dyDescent="0.45">
      <c r="B38" s="5" t="s">
        <v>35</v>
      </c>
      <c r="C38" s="6"/>
      <c r="D38" s="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2:16" ht="14.65" thickBot="1" x14ac:dyDescent="0.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2:16" ht="14.65" thickBot="1" x14ac:dyDescent="0.5">
      <c r="B40" s="7" t="s">
        <v>28</v>
      </c>
      <c r="C40" s="8">
        <v>-250</v>
      </c>
      <c r="D40" s="8">
        <v>-200</v>
      </c>
      <c r="E40" s="8">
        <v>-150</v>
      </c>
      <c r="F40" s="8">
        <v>-100</v>
      </c>
      <c r="G40" s="8">
        <v>-50</v>
      </c>
      <c r="H40" s="8">
        <v>-25</v>
      </c>
      <c r="I40" s="8" t="s">
        <v>29</v>
      </c>
      <c r="J40" s="8">
        <v>25</v>
      </c>
      <c r="K40" s="8">
        <v>50</v>
      </c>
      <c r="L40" s="8">
        <v>100</v>
      </c>
      <c r="M40" s="8">
        <v>150</v>
      </c>
      <c r="N40" s="8">
        <v>200</v>
      </c>
      <c r="O40" s="9">
        <v>250</v>
      </c>
    </row>
    <row r="41" spans="2:16" x14ac:dyDescent="0.45">
      <c r="B41" s="23">
        <v>0.25</v>
      </c>
      <c r="C41" s="11">
        <f>POWER(C6-C30, 2)</f>
        <v>2.911721893176236E-3</v>
      </c>
      <c r="D41" s="11">
        <f t="shared" ref="D41:O41" si="0">POWER(D6-D30, 2)</f>
        <v>7.8627527864439707E-4</v>
      </c>
      <c r="E41" s="11">
        <f t="shared" si="0"/>
        <v>2.1782615327907326E-4</v>
      </c>
      <c r="F41" s="11">
        <f t="shared" si="0"/>
        <v>1.3187051171672661E-4</v>
      </c>
      <c r="G41" s="11">
        <f t="shared" si="0"/>
        <v>2.561134719748986E-4</v>
      </c>
      <c r="H41" s="11">
        <f t="shared" si="0"/>
        <v>4.1209811377290734E-4</v>
      </c>
      <c r="I41" s="11">
        <f t="shared" si="0"/>
        <v>6.4853581932926383E-4</v>
      </c>
      <c r="J41" s="11">
        <f t="shared" si="0"/>
        <v>9.7274495295972165E-4</v>
      </c>
      <c r="K41" s="11">
        <f t="shared" si="0"/>
        <v>1.3851756644334893E-3</v>
      </c>
      <c r="L41" s="11">
        <f t="shared" si="0"/>
        <v>2.4505820671163027E-3</v>
      </c>
      <c r="M41" s="11">
        <f t="shared" si="0"/>
        <v>3.7714223368531556E-3</v>
      </c>
      <c r="N41" s="11">
        <f t="shared" si="0"/>
        <v>5.2646043954323821E-3</v>
      </c>
      <c r="O41" s="12">
        <f t="shared" si="0"/>
        <v>6.8599567780412637E-3</v>
      </c>
    </row>
    <row r="42" spans="2:16" x14ac:dyDescent="0.45">
      <c r="B42" s="23">
        <v>0.5</v>
      </c>
      <c r="C42" s="13">
        <f t="shared" ref="C42:O42" si="1">POWER(C7-C31, 2)</f>
        <v>1.3109754827189529E-3</v>
      </c>
      <c r="D42" s="13">
        <f t="shared" si="1"/>
        <v>3.4877682817840923E-4</v>
      </c>
      <c r="E42" s="13">
        <f t="shared" si="1"/>
        <v>8.9908729184995514E-5</v>
      </c>
      <c r="F42" s="13">
        <f t="shared" si="1"/>
        <v>4.6881901189561005E-5</v>
      </c>
      <c r="G42" s="13">
        <f t="shared" si="1"/>
        <v>8.5904479206345188E-5</v>
      </c>
      <c r="H42" s="13">
        <f t="shared" si="1"/>
        <v>1.4040245134868971E-4</v>
      </c>
      <c r="I42" s="13">
        <f t="shared" si="1"/>
        <v>2.2690266675513948E-4</v>
      </c>
      <c r="J42" s="13">
        <f t="shared" si="1"/>
        <v>3.5063716279900095E-4</v>
      </c>
      <c r="K42" s="13">
        <f t="shared" si="1"/>
        <v>5.1433963102037327E-4</v>
      </c>
      <c r="L42" s="13">
        <f t="shared" si="1"/>
        <v>9.604463836391247E-4</v>
      </c>
      <c r="M42" s="13">
        <f t="shared" si="1"/>
        <v>1.5463362827415419E-3</v>
      </c>
      <c r="N42" s="13">
        <f t="shared" si="1"/>
        <v>2.2397031189449351E-3</v>
      </c>
      <c r="O42" s="14">
        <f t="shared" si="1"/>
        <v>3.0076979145530897E-3</v>
      </c>
    </row>
    <row r="43" spans="2:16" x14ac:dyDescent="0.45">
      <c r="B43" s="23">
        <v>1</v>
      </c>
      <c r="C43" s="13">
        <f t="shared" ref="C43:O43" si="2">POWER(C8-C32, 2)</f>
        <v>3.2781412431700645E-4</v>
      </c>
      <c r="D43" s="13">
        <f t="shared" si="2"/>
        <v>3.3691059451877083E-5</v>
      </c>
      <c r="E43" s="13">
        <f t="shared" si="2"/>
        <v>2.0117012101106692E-6</v>
      </c>
      <c r="F43" s="13">
        <f t="shared" si="2"/>
        <v>1.9096490710556128E-5</v>
      </c>
      <c r="G43" s="13">
        <f t="shared" si="2"/>
        <v>1.4647522735903926E-5</v>
      </c>
      <c r="H43" s="13">
        <f t="shared" si="2"/>
        <v>6.4181877425572439E-6</v>
      </c>
      <c r="I43" s="13">
        <f t="shared" si="2"/>
        <v>5.2028288476265595E-7</v>
      </c>
      <c r="J43" s="13">
        <f t="shared" si="2"/>
        <v>2.2279772573867786E-6</v>
      </c>
      <c r="K43" s="13">
        <f t="shared" si="2"/>
        <v>1.6029069120801986E-5</v>
      </c>
      <c r="L43" s="13">
        <f t="shared" si="2"/>
        <v>9.1627353337624874E-5</v>
      </c>
      <c r="M43" s="13">
        <f t="shared" si="2"/>
        <v>2.3859267950058574E-4</v>
      </c>
      <c r="N43" s="13">
        <f t="shared" si="2"/>
        <v>4.5356991186105294E-4</v>
      </c>
      <c r="O43" s="14">
        <f t="shared" si="2"/>
        <v>7.2594303019741602E-4</v>
      </c>
    </row>
    <row r="44" spans="2:16" x14ac:dyDescent="0.45">
      <c r="B44" s="23">
        <v>2</v>
      </c>
      <c r="C44" s="13">
        <f t="shared" ref="C44:O44" si="3">POWER(C9-C33, 2)</f>
        <v>2.0745188440088707E-5</v>
      </c>
      <c r="D44" s="13">
        <f t="shared" si="3"/>
        <v>2.5289795303763649E-5</v>
      </c>
      <c r="E44" s="13">
        <f t="shared" si="3"/>
        <v>1.3287846043410627E-4</v>
      </c>
      <c r="F44" s="13">
        <f t="shared" si="3"/>
        <v>2.2785879335864137E-4</v>
      </c>
      <c r="G44" s="13">
        <f t="shared" si="3"/>
        <v>2.5627251443407692E-4</v>
      </c>
      <c r="H44" s="13">
        <f t="shared" si="3"/>
        <v>2.4374139420317307E-4</v>
      </c>
      <c r="I44" s="13">
        <f t="shared" si="3"/>
        <v>2.173721458240528E-4</v>
      </c>
      <c r="J44" s="13">
        <f t="shared" si="3"/>
        <v>1.8170902008048047E-4</v>
      </c>
      <c r="K44" s="13">
        <f t="shared" si="3"/>
        <v>1.4154660042911481E-4</v>
      </c>
      <c r="L44" s="13">
        <f t="shared" si="3"/>
        <v>6.4797774770648391E-5</v>
      </c>
      <c r="M44" s="13">
        <f t="shared" si="3"/>
        <v>1.3444535891929878E-5</v>
      </c>
      <c r="N44" s="13">
        <f t="shared" si="3"/>
        <v>8.5441013565896913E-7</v>
      </c>
      <c r="O44" s="14">
        <f t="shared" si="3"/>
        <v>3.0413568233892379E-5</v>
      </c>
    </row>
    <row r="45" spans="2:16" x14ac:dyDescent="0.45">
      <c r="B45" s="23">
        <v>3</v>
      </c>
      <c r="C45" s="13">
        <f t="shared" ref="C45:O45" si="4">POWER(C10-C34, 2)</f>
        <v>6.4132044795357109E-5</v>
      </c>
      <c r="D45" s="13">
        <f t="shared" si="4"/>
        <v>2.9104111894326455E-4</v>
      </c>
      <c r="E45" s="13">
        <f t="shared" si="4"/>
        <v>5.7455240590241214E-4</v>
      </c>
      <c r="F45" s="13">
        <f t="shared" si="4"/>
        <v>8.1810414619927876E-4</v>
      </c>
      <c r="G45" s="13">
        <f t="shared" si="4"/>
        <v>9.5786718425001016E-4</v>
      </c>
      <c r="H45" s="13">
        <f t="shared" si="4"/>
        <v>9.8094318852861564E-4</v>
      </c>
      <c r="I45" s="13">
        <f t="shared" si="4"/>
        <v>9.7415239690676748E-4</v>
      </c>
      <c r="J45" s="13">
        <f t="shared" si="4"/>
        <v>9.4116552847743618E-4</v>
      </c>
      <c r="K45" s="13">
        <f t="shared" si="4"/>
        <v>8.8691973774704283E-4</v>
      </c>
      <c r="L45" s="13">
        <f t="shared" si="4"/>
        <v>7.3642051662415556E-4</v>
      </c>
      <c r="M45" s="13">
        <f t="shared" si="4"/>
        <v>5.6298120364138505E-4</v>
      </c>
      <c r="N45" s="13">
        <f t="shared" si="4"/>
        <v>3.9621899533873883E-4</v>
      </c>
      <c r="O45" s="14">
        <f t="shared" si="4"/>
        <v>2.5342334861044332E-4</v>
      </c>
    </row>
    <row r="46" spans="2:16" ht="14.65" thickBot="1" x14ac:dyDescent="0.5">
      <c r="B46" s="24">
        <v>5</v>
      </c>
      <c r="C46" s="16">
        <f t="shared" ref="C46:O46" si="5">POWER(C11-C35, 2)</f>
        <v>6.4815093977640883E-4</v>
      </c>
      <c r="D46" s="16">
        <f t="shared" si="5"/>
        <v>1.1235317286348568E-3</v>
      </c>
      <c r="E46" s="16">
        <f t="shared" si="5"/>
        <v>1.6352351570009835E-3</v>
      </c>
      <c r="F46" s="16">
        <f t="shared" si="5"/>
        <v>2.102554862444682E-3</v>
      </c>
      <c r="G46" s="16">
        <f t="shared" si="5"/>
        <v>2.4510231268232091E-3</v>
      </c>
      <c r="H46" s="16">
        <f t="shared" si="5"/>
        <v>2.5644989460431146E-3</v>
      </c>
      <c r="I46" s="16">
        <f t="shared" si="5"/>
        <v>2.6338538164195455E-3</v>
      </c>
      <c r="J46" s="16">
        <f t="shared" si="5"/>
        <v>2.9048492171328752E-3</v>
      </c>
      <c r="K46" s="16">
        <f t="shared" si="5"/>
        <v>2.6454344315653714E-3</v>
      </c>
      <c r="L46" s="16">
        <f t="shared" si="5"/>
        <v>2.5163019014563786E-3</v>
      </c>
      <c r="M46" s="16">
        <f t="shared" si="5"/>
        <v>2.2940490895187893E-3</v>
      </c>
      <c r="N46" s="16">
        <f t="shared" si="5"/>
        <v>2.0246238579145989E-3</v>
      </c>
      <c r="O46" s="17">
        <f t="shared" si="5"/>
        <v>1.7427699514146891E-3</v>
      </c>
      <c r="P46" s="27">
        <f>SUM(C41:O46)</f>
        <v>7.615175290298766E-2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8:A15"/>
  <sheetViews>
    <sheetView workbookViewId="0">
      <selection activeCell="E18" sqref="E18"/>
    </sheetView>
  </sheetViews>
  <sheetFormatPr defaultRowHeight="14.25" x14ac:dyDescent="0.45"/>
  <sheetData>
    <row r="8" spans="1:1" x14ac:dyDescent="0.45">
      <c r="A8" t="s">
        <v>38</v>
      </c>
    </row>
    <row r="10" spans="1:1" x14ac:dyDescent="0.45">
      <c r="A10" t="s">
        <v>39</v>
      </c>
    </row>
    <row r="15" spans="1:1" x14ac:dyDescent="0.45">
      <c r="A15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" sqref="J2"/>
    </sheetView>
  </sheetViews>
  <sheetFormatPr defaultRowHeight="14.25" x14ac:dyDescent="0.45"/>
  <cols>
    <col min="10" max="10" width="11.59765625" bestFit="1" customWidth="1"/>
    <col min="12" max="12" width="11.19921875" style="29" bestFit="1" customWidth="1"/>
    <col min="13" max="13" width="12.06640625" bestFit="1" customWidth="1"/>
    <col min="14" max="14" width="11.19921875" style="29" bestFit="1" customWidth="1"/>
    <col min="15" max="15" width="8.796875" customWidth="1"/>
    <col min="17" max="17" width="23.59765625" bestFit="1" customWidth="1"/>
  </cols>
  <sheetData>
    <row r="1" spans="1:18" x14ac:dyDescent="0.45">
      <c r="B1" t="s">
        <v>18</v>
      </c>
      <c r="C1" t="s">
        <v>2</v>
      </c>
      <c r="D1" t="s">
        <v>19</v>
      </c>
      <c r="E1" t="s">
        <v>4</v>
      </c>
      <c r="F1" t="s">
        <v>20</v>
      </c>
      <c r="G1" t="s">
        <v>14</v>
      </c>
      <c r="H1" t="s">
        <v>15</v>
      </c>
      <c r="I1" t="s">
        <v>16</v>
      </c>
      <c r="J1" t="s">
        <v>21</v>
      </c>
      <c r="K1" t="s">
        <v>22</v>
      </c>
      <c r="L1" s="29" t="s">
        <v>23</v>
      </c>
      <c r="M1" t="s">
        <v>10</v>
      </c>
      <c r="N1" s="29" t="s">
        <v>24</v>
      </c>
      <c r="Q1" t="s">
        <v>37</v>
      </c>
      <c r="R1">
        <v>180</v>
      </c>
    </row>
    <row r="2" spans="1:18" x14ac:dyDescent="0.45">
      <c r="A2" t="s">
        <v>25</v>
      </c>
      <c r="B2" t="b">
        <f>IF(A2="call", TRUE, FALSE)</f>
        <v>1</v>
      </c>
      <c r="C2">
        <v>0.25</v>
      </c>
      <c r="D2">
        <v>5.0000000000000001E-3</v>
      </c>
      <c r="E2">
        <v>0.01</v>
      </c>
      <c r="F2">
        <v>7.1999999999999998E-3</v>
      </c>
      <c r="G2">
        <v>1.1000000000000001</v>
      </c>
      <c r="H2">
        <v>0.2</v>
      </c>
      <c r="I2">
        <v>0.8</v>
      </c>
      <c r="J2" s="28">
        <v>1.2546486306239657E-5</v>
      </c>
      <c r="K2" s="2">
        <v>4.7594729244347621E-3</v>
      </c>
      <c r="L2" s="30">
        <v>1.5347324487800982E-5</v>
      </c>
      <c r="M2" s="2">
        <v>0.66069381616713085</v>
      </c>
      <c r="N2" s="30">
        <v>1.5018930718966873E-5</v>
      </c>
    </row>
    <row r="3" spans="1:18" x14ac:dyDescent="0.45">
      <c r="A3" t="s">
        <v>25</v>
      </c>
      <c r="B3" t="b">
        <f t="shared" ref="B3:B21" si="0">IF(A3="call", TRUE, FALSE)</f>
        <v>1</v>
      </c>
      <c r="C3">
        <v>0.25</v>
      </c>
      <c r="D3">
        <v>0.05</v>
      </c>
      <c r="E3">
        <v>0.06</v>
      </c>
      <c r="F3">
        <v>2.24E-2</v>
      </c>
      <c r="G3">
        <v>0.8</v>
      </c>
      <c r="H3">
        <v>0.5</v>
      </c>
      <c r="I3">
        <v>-0.2</v>
      </c>
      <c r="J3" s="28">
        <v>4.7839280937195113E-7</v>
      </c>
      <c r="K3" s="2">
        <v>6.1690033473080367E-3</v>
      </c>
      <c r="L3" s="30">
        <v>4.8855297694494229E-7</v>
      </c>
      <c r="M3" s="2">
        <v>0.11248479129616447</v>
      </c>
      <c r="N3" s="30">
        <v>4.8830988054693542E-7</v>
      </c>
    </row>
    <row r="4" spans="1:18" x14ac:dyDescent="0.45">
      <c r="A4" t="s">
        <v>25</v>
      </c>
      <c r="B4" t="b">
        <f t="shared" si="0"/>
        <v>1</v>
      </c>
      <c r="C4">
        <v>0.5</v>
      </c>
      <c r="D4">
        <v>0.01</v>
      </c>
      <c r="E4">
        <v>0.02</v>
      </c>
      <c r="F4">
        <v>0.04</v>
      </c>
      <c r="G4">
        <v>0.8</v>
      </c>
      <c r="H4">
        <v>0.5</v>
      </c>
      <c r="I4">
        <v>0.7</v>
      </c>
      <c r="J4" s="28">
        <v>8.5806412450683536E-5</v>
      </c>
      <c r="K4" s="2">
        <v>7.8064058553209371E-3</v>
      </c>
      <c r="L4" s="30">
        <v>7.6527873367672908E-5</v>
      </c>
      <c r="M4" s="2">
        <v>0.54228135946630507</v>
      </c>
      <c r="N4" s="30">
        <v>7.4875594194774781E-5</v>
      </c>
    </row>
    <row r="5" spans="1:18" x14ac:dyDescent="0.45">
      <c r="A5" t="s">
        <v>25</v>
      </c>
      <c r="B5" t="b">
        <f t="shared" si="0"/>
        <v>1</v>
      </c>
      <c r="C5">
        <v>0.5</v>
      </c>
      <c r="D5">
        <v>0.05</v>
      </c>
      <c r="E5">
        <v>0.06</v>
      </c>
      <c r="F5">
        <v>1.8200000000000001E-2</v>
      </c>
      <c r="G5">
        <v>0.7</v>
      </c>
      <c r="H5">
        <v>0.2</v>
      </c>
      <c r="I5">
        <v>-0.3</v>
      </c>
      <c r="J5" s="28">
        <v>2.7209413655825278E-4</v>
      </c>
      <c r="K5" s="2">
        <v>1.0091551324721197E-2</v>
      </c>
      <c r="L5" s="30">
        <v>2.6086033408471667E-4</v>
      </c>
      <c r="M5" s="2">
        <v>0.18412016616837998</v>
      </c>
      <c r="N5" s="30">
        <v>2.6085751834370279E-4</v>
      </c>
    </row>
    <row r="6" spans="1:18" x14ac:dyDescent="0.45">
      <c r="A6" t="s">
        <v>25</v>
      </c>
      <c r="B6" t="b">
        <f t="shared" si="0"/>
        <v>1</v>
      </c>
      <c r="C6">
        <v>1</v>
      </c>
      <c r="D6">
        <v>1.4999999999999999E-2</v>
      </c>
      <c r="E6">
        <v>0.02</v>
      </c>
      <c r="F6">
        <v>2.3199999999999998E-2</v>
      </c>
      <c r="G6">
        <v>0.6</v>
      </c>
      <c r="H6">
        <v>0.2</v>
      </c>
      <c r="I6">
        <v>0.4</v>
      </c>
      <c r="J6" s="28">
        <v>2.3797257160362837E-3</v>
      </c>
      <c r="K6" s="2">
        <v>1.1286767960260364E-2</v>
      </c>
      <c r="L6" s="30">
        <v>2.4375079632448274E-3</v>
      </c>
      <c r="M6" s="2">
        <v>0.65860121763985369</v>
      </c>
      <c r="N6" s="30">
        <v>2.4217816545500301E-3</v>
      </c>
    </row>
    <row r="7" spans="1:18" x14ac:dyDescent="0.45">
      <c r="A7" s="3" t="s">
        <v>25</v>
      </c>
      <c r="B7" s="3" t="b">
        <f t="shared" si="0"/>
        <v>1</v>
      </c>
      <c r="C7" s="3">
        <v>1</v>
      </c>
      <c r="D7" s="3">
        <v>0.04</v>
      </c>
      <c r="E7" s="3">
        <v>0.05</v>
      </c>
      <c r="F7" s="3">
        <v>0.05</v>
      </c>
      <c r="G7" s="3">
        <v>0.5</v>
      </c>
      <c r="H7" s="3">
        <v>0.5</v>
      </c>
      <c r="I7" s="3">
        <v>-0.3</v>
      </c>
      <c r="J7" s="28">
        <v>9.0037323952933213E-4</v>
      </c>
      <c r="K7" s="2">
        <v>1.0346230288411751E-2</v>
      </c>
      <c r="L7" s="30">
        <v>9.1834971750619449E-4</v>
      </c>
      <c r="M7" s="2">
        <v>0.23139761026589978</v>
      </c>
      <c r="N7" s="30">
        <v>9.1849703218543823E-4</v>
      </c>
    </row>
    <row r="8" spans="1:18" x14ac:dyDescent="0.45">
      <c r="A8" t="s">
        <v>25</v>
      </c>
      <c r="B8" t="b">
        <f t="shared" si="0"/>
        <v>1</v>
      </c>
      <c r="C8">
        <v>2</v>
      </c>
      <c r="D8">
        <v>0.02</v>
      </c>
      <c r="E8">
        <v>0.03</v>
      </c>
      <c r="F8">
        <v>7.0699999999999999E-2</v>
      </c>
      <c r="G8">
        <v>0.5</v>
      </c>
      <c r="H8">
        <v>0.5</v>
      </c>
      <c r="I8">
        <v>0.3</v>
      </c>
      <c r="J8" s="28">
        <v>3.0076874514403111E-3</v>
      </c>
      <c r="K8" s="2">
        <v>1.2625699766106731E-2</v>
      </c>
      <c r="L8" s="30">
        <v>3.2121240188833942E-3</v>
      </c>
      <c r="M8" s="2">
        <v>0.52012709907902555</v>
      </c>
      <c r="N8" s="30">
        <v>3.1731790615281974E-3</v>
      </c>
    </row>
    <row r="9" spans="1:18" x14ac:dyDescent="0.45">
      <c r="A9" t="s">
        <v>25</v>
      </c>
      <c r="B9" t="b">
        <f t="shared" si="0"/>
        <v>1</v>
      </c>
      <c r="C9">
        <v>2</v>
      </c>
      <c r="D9">
        <v>0.06</v>
      </c>
      <c r="E9">
        <v>7.0000000000000007E-2</v>
      </c>
      <c r="F9">
        <v>1.7600000000000001E-2</v>
      </c>
      <c r="G9">
        <v>0.5</v>
      </c>
      <c r="H9">
        <v>0.2</v>
      </c>
      <c r="I9">
        <v>-0.1</v>
      </c>
      <c r="J9" s="28">
        <v>2.3190011623222327E-3</v>
      </c>
      <c r="K9" s="2">
        <v>1.0744944448998933E-2</v>
      </c>
      <c r="L9" s="30">
        <v>2.3294726435609558E-3</v>
      </c>
      <c r="M9" s="2">
        <v>0.16596026052538704</v>
      </c>
      <c r="N9" s="30">
        <v>2.3278857106969249E-3</v>
      </c>
    </row>
    <row r="10" spans="1:18" x14ac:dyDescent="0.45">
      <c r="A10" t="s">
        <v>25</v>
      </c>
      <c r="B10" t="b">
        <f t="shared" si="0"/>
        <v>1</v>
      </c>
      <c r="C10">
        <v>5</v>
      </c>
      <c r="D10">
        <v>0.05</v>
      </c>
      <c r="E10">
        <v>0.06</v>
      </c>
      <c r="F10">
        <v>1.46E-2</v>
      </c>
      <c r="G10">
        <v>0.4</v>
      </c>
      <c r="H10">
        <v>0.2</v>
      </c>
      <c r="I10">
        <v>0.2</v>
      </c>
      <c r="J10" s="28">
        <v>4.2085602129705553E-3</v>
      </c>
      <c r="K10" s="2">
        <v>9.3949560148580257E-3</v>
      </c>
      <c r="L10" s="30">
        <v>4.312864525492041E-3</v>
      </c>
      <c r="M10" s="2">
        <v>0.17203106909132923</v>
      </c>
      <c r="N10" s="30">
        <v>4.2991605615445867E-3</v>
      </c>
    </row>
    <row r="11" spans="1:18" x14ac:dyDescent="0.45">
      <c r="A11" t="s">
        <v>25</v>
      </c>
      <c r="B11" t="b">
        <f t="shared" si="0"/>
        <v>1</v>
      </c>
      <c r="C11">
        <v>5</v>
      </c>
      <c r="D11">
        <v>0.05</v>
      </c>
      <c r="E11">
        <v>7.0000000000000007E-2</v>
      </c>
      <c r="F11">
        <v>4.4699999999999997E-2</v>
      </c>
      <c r="G11">
        <v>0.3</v>
      </c>
      <c r="H11">
        <v>0.5</v>
      </c>
      <c r="I11">
        <v>-0.5</v>
      </c>
      <c r="J11" s="28">
        <v>2.1921179065822129E-3</v>
      </c>
      <c r="K11" s="2">
        <v>9.8973416658399479E-3</v>
      </c>
      <c r="L11" s="30">
        <v>2.2076047812343035E-3</v>
      </c>
      <c r="M11" s="2">
        <v>0.16766294352008645</v>
      </c>
      <c r="N11" s="30">
        <v>2.2138842009491976E-3</v>
      </c>
    </row>
    <row r="12" spans="1:18" x14ac:dyDescent="0.45">
      <c r="A12" t="s">
        <v>26</v>
      </c>
      <c r="B12" t="b">
        <f t="shared" si="0"/>
        <v>0</v>
      </c>
      <c r="C12">
        <v>0.25</v>
      </c>
      <c r="D12">
        <v>5.0000000000000001E-3</v>
      </c>
      <c r="E12">
        <v>2E-3</v>
      </c>
      <c r="F12">
        <v>3.5400000000000001E-2</v>
      </c>
      <c r="G12">
        <v>0.9</v>
      </c>
      <c r="H12">
        <v>0.5</v>
      </c>
      <c r="I12">
        <v>0.8</v>
      </c>
      <c r="J12" s="28">
        <v>1.0276595191792067E-8</v>
      </c>
      <c r="K12" s="2">
        <v>1.449087235396328E-3</v>
      </c>
      <c r="L12" s="30">
        <v>2.7517500072508569E-9</v>
      </c>
      <c r="M12" s="2">
        <v>0.44422727833486969</v>
      </c>
      <c r="N12" s="30">
        <v>2.8429201897051074E-9</v>
      </c>
    </row>
    <row r="13" spans="1:18" x14ac:dyDescent="0.45">
      <c r="A13" t="s">
        <v>26</v>
      </c>
      <c r="B13" t="b">
        <f t="shared" si="0"/>
        <v>0</v>
      </c>
      <c r="C13">
        <v>0.25</v>
      </c>
      <c r="D13">
        <v>0.04</v>
      </c>
      <c r="E13">
        <v>0.02</v>
      </c>
      <c r="F13">
        <v>9.4999999999999998E-3</v>
      </c>
      <c r="G13">
        <v>0.9</v>
      </c>
      <c r="H13">
        <v>0.2</v>
      </c>
      <c r="I13">
        <v>0</v>
      </c>
      <c r="J13" s="28">
        <v>0</v>
      </c>
      <c r="K13" s="2">
        <v>8.9073784563803542E-3</v>
      </c>
      <c r="L13" s="30">
        <v>3.2363018188349657E-9</v>
      </c>
      <c r="M13" s="2">
        <v>0.3087842139996877</v>
      </c>
      <c r="N13" s="30">
        <v>3.18206899052597E-9</v>
      </c>
    </row>
    <row r="14" spans="1:18" x14ac:dyDescent="0.45">
      <c r="A14" t="s">
        <v>26</v>
      </c>
      <c r="B14" t="b">
        <f t="shared" si="0"/>
        <v>0</v>
      </c>
      <c r="C14">
        <v>0.5</v>
      </c>
      <c r="D14">
        <v>0.01</v>
      </c>
      <c r="E14">
        <v>5.0000000000000001E-3</v>
      </c>
      <c r="F14">
        <v>0.04</v>
      </c>
      <c r="G14">
        <v>0.7</v>
      </c>
      <c r="H14">
        <v>0.5</v>
      </c>
      <c r="I14">
        <v>0.4</v>
      </c>
      <c r="J14" s="28">
        <v>1.4018705100620643E-5</v>
      </c>
      <c r="K14" s="2">
        <v>3.3638412527969212E-3</v>
      </c>
      <c r="L14" s="30">
        <v>1.5297283204292404E-5</v>
      </c>
      <c r="M14" s="2">
        <v>0.46835881355543441</v>
      </c>
      <c r="N14" s="30">
        <v>1.5276788266249685E-5</v>
      </c>
    </row>
    <row r="15" spans="1:18" x14ac:dyDescent="0.45">
      <c r="A15" t="s">
        <v>26</v>
      </c>
      <c r="B15" t="b">
        <f t="shared" si="0"/>
        <v>0</v>
      </c>
      <c r="C15">
        <v>0.5</v>
      </c>
      <c r="D15">
        <v>0.03</v>
      </c>
      <c r="E15">
        <v>0.02</v>
      </c>
      <c r="F15">
        <v>5.7700000000000001E-2</v>
      </c>
      <c r="G15">
        <v>0.6</v>
      </c>
      <c r="H15">
        <v>0.5</v>
      </c>
      <c r="I15">
        <v>-0.2</v>
      </c>
      <c r="J15" s="28">
        <v>2.767557648020431E-4</v>
      </c>
      <c r="K15" s="2">
        <v>1.0259204922618021E-2</v>
      </c>
      <c r="L15" s="30">
        <v>2.7886333537369519E-4</v>
      </c>
      <c r="M15" s="2">
        <v>0.41711843374017138</v>
      </c>
      <c r="N15" s="30">
        <v>2.7789154657574945E-4</v>
      </c>
    </row>
    <row r="16" spans="1:18" x14ac:dyDescent="0.45">
      <c r="A16" t="s">
        <v>26</v>
      </c>
      <c r="B16" t="b">
        <f t="shared" si="0"/>
        <v>0</v>
      </c>
      <c r="C16">
        <v>1</v>
      </c>
      <c r="D16">
        <v>0.03</v>
      </c>
      <c r="E16">
        <v>0.01</v>
      </c>
      <c r="F16">
        <v>2.0199999999999999E-2</v>
      </c>
      <c r="G16">
        <v>0.6</v>
      </c>
      <c r="H16">
        <v>0.2</v>
      </c>
      <c r="I16">
        <v>0.5</v>
      </c>
      <c r="J16" s="28">
        <v>3.4089777088316768E-5</v>
      </c>
      <c r="K16" s="2">
        <v>8.8461567071177385E-3</v>
      </c>
      <c r="L16" s="30">
        <v>3.6300930470780091E-5</v>
      </c>
      <c r="M16" s="2">
        <v>0.49014916005081177</v>
      </c>
      <c r="N16" s="30">
        <v>3.5968884821310234E-5</v>
      </c>
    </row>
    <row r="17" spans="1:14" x14ac:dyDescent="0.45">
      <c r="A17" t="s">
        <v>26</v>
      </c>
      <c r="B17" t="b">
        <f t="shared" si="0"/>
        <v>0</v>
      </c>
      <c r="C17">
        <v>1</v>
      </c>
      <c r="D17">
        <v>0.05</v>
      </c>
      <c r="E17">
        <v>0.04</v>
      </c>
      <c r="F17">
        <v>1.8200000000000001E-2</v>
      </c>
      <c r="G17">
        <v>0.6</v>
      </c>
      <c r="H17">
        <v>0.2</v>
      </c>
      <c r="I17">
        <v>-0.5</v>
      </c>
      <c r="J17" s="28">
        <v>1.2159272395302807E-3</v>
      </c>
      <c r="K17" s="2">
        <v>1.1702893830661238E-2</v>
      </c>
      <c r="L17" s="30">
        <v>1.2766349214948162E-3</v>
      </c>
      <c r="M17" s="2">
        <v>0.26164986807332291</v>
      </c>
      <c r="N17" s="30">
        <v>1.2736971312803068E-3</v>
      </c>
    </row>
    <row r="18" spans="1:14" x14ac:dyDescent="0.45">
      <c r="A18" t="s">
        <v>26</v>
      </c>
      <c r="B18" t="b">
        <f t="shared" si="0"/>
        <v>0</v>
      </c>
      <c r="C18">
        <v>2</v>
      </c>
      <c r="D18">
        <v>0.04</v>
      </c>
      <c r="E18">
        <v>2.5000000000000001E-2</v>
      </c>
      <c r="F18">
        <v>0.05</v>
      </c>
      <c r="G18">
        <v>0.5</v>
      </c>
      <c r="H18">
        <v>0.5</v>
      </c>
      <c r="I18">
        <v>0.2</v>
      </c>
      <c r="J18" s="28">
        <v>8.8223694165744961E-4</v>
      </c>
      <c r="K18" s="2">
        <v>9.5861137205158608E-3</v>
      </c>
      <c r="L18" s="30">
        <v>9.1845148130432716E-4</v>
      </c>
      <c r="M18" s="2">
        <v>0.30221629335616107</v>
      </c>
      <c r="N18" s="30">
        <v>9.1424423367584932E-4</v>
      </c>
    </row>
    <row r="19" spans="1:14" x14ac:dyDescent="0.45">
      <c r="A19" t="s">
        <v>26</v>
      </c>
      <c r="B19" t="b">
        <f t="shared" si="0"/>
        <v>0</v>
      </c>
      <c r="C19">
        <v>2</v>
      </c>
      <c r="D19">
        <v>0.05</v>
      </c>
      <c r="E19">
        <v>3.5000000000000003E-2</v>
      </c>
      <c r="F19">
        <v>4.4699999999999997E-2</v>
      </c>
      <c r="G19">
        <v>0.5</v>
      </c>
      <c r="H19">
        <v>0.5</v>
      </c>
      <c r="I19">
        <v>-0.1</v>
      </c>
      <c r="J19" s="28">
        <v>1.2029730768833887E-3</v>
      </c>
      <c r="K19" s="2">
        <v>1.0717143134812639E-2</v>
      </c>
      <c r="L19" s="30">
        <v>1.2877548950797708E-3</v>
      </c>
      <c r="M19" s="2">
        <v>0.25580003484862318</v>
      </c>
      <c r="N19" s="30">
        <v>1.281620165499933E-3</v>
      </c>
    </row>
    <row r="20" spans="1:14" x14ac:dyDescent="0.45">
      <c r="A20" t="s">
        <v>26</v>
      </c>
      <c r="B20" t="b">
        <f t="shared" si="0"/>
        <v>0</v>
      </c>
      <c r="C20">
        <v>5</v>
      </c>
      <c r="D20">
        <v>0.05</v>
      </c>
      <c r="E20">
        <v>3.5000000000000003E-2</v>
      </c>
      <c r="F20">
        <v>1.46E-2</v>
      </c>
      <c r="G20">
        <v>0.4</v>
      </c>
      <c r="H20">
        <v>0.2</v>
      </c>
      <c r="I20">
        <v>0.1</v>
      </c>
      <c r="J20" s="28">
        <v>2.2645467156566118E-3</v>
      </c>
      <c r="K20" s="2">
        <v>8.7023754430753126E-3</v>
      </c>
      <c r="L20" s="30">
        <v>2.461720780293602E-3</v>
      </c>
      <c r="M20" s="2">
        <v>0.20827851638274894</v>
      </c>
      <c r="N20" s="30">
        <v>2.4473885333866699E-3</v>
      </c>
    </row>
    <row r="21" spans="1:14" x14ac:dyDescent="0.45">
      <c r="A21" t="s">
        <v>26</v>
      </c>
      <c r="B21" t="b">
        <f t="shared" si="0"/>
        <v>0</v>
      </c>
      <c r="C21">
        <v>5</v>
      </c>
      <c r="D21">
        <v>0.06</v>
      </c>
      <c r="E21">
        <v>0.04</v>
      </c>
      <c r="F21">
        <v>1.7600000000000001E-2</v>
      </c>
      <c r="G21">
        <v>0.4</v>
      </c>
      <c r="H21">
        <v>0.2</v>
      </c>
      <c r="I21">
        <v>0</v>
      </c>
      <c r="J21" s="28">
        <v>2.8137047585834103E-3</v>
      </c>
      <c r="K21" s="2">
        <v>1.1271894469301802E-2</v>
      </c>
      <c r="L21" s="30">
        <v>3.0646415727795971E-3</v>
      </c>
      <c r="M21" s="2">
        <v>0.23019088327891407</v>
      </c>
      <c r="N21" s="30">
        <v>3.037701319144168E-3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Q1-Q3</vt:lpstr>
      <vt:lpstr>Q4</vt:lpstr>
      <vt:lpstr>Q5</vt:lpstr>
      <vt:lpstr>Q6-Q7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He</dc:creator>
  <cp:lastModifiedBy>Ray He</cp:lastModifiedBy>
  <dcterms:created xsi:type="dcterms:W3CDTF">2015-03-19T02:29:32Z</dcterms:created>
  <dcterms:modified xsi:type="dcterms:W3CDTF">2015-03-19T21:28:25Z</dcterms:modified>
</cp:coreProperties>
</file>