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E1CF1964-58CE-49A9-883C-C381DC30FED5}" xr6:coauthVersionLast="47" xr6:coauthVersionMax="47" xr10:uidLastSave="{00000000-0000-0000-0000-000000000000}"/>
  <bookViews>
    <workbookView xWindow="2748" yWindow="3360" windowWidth="17280" windowHeight="888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1" i="11" s="1"/>
  <c r="F21" i="11" s="1"/>
  <c r="E22" i="11" s="1"/>
  <c r="E23" i="11" s="1"/>
  <c r="F22" i="11" l="1"/>
  <c r="H22" i="11" s="1"/>
  <c r="F9" i="11"/>
  <c r="E10" i="11" s="1"/>
  <c r="I5" i="11"/>
  <c r="I6" i="11" s="1"/>
  <c r="H33" i="11"/>
  <c r="H32" i="11"/>
  <c r="H31" i="11"/>
  <c r="H30" i="11"/>
  <c r="H29" i="11"/>
  <c r="H28" i="11"/>
  <c r="H26" i="11"/>
  <c r="H21" i="11"/>
  <c r="H20" i="11"/>
  <c r="H14" i="11"/>
  <c r="H8" i="11"/>
  <c r="E13" i="11" l="1"/>
  <c r="F13" i="11" s="1"/>
  <c r="H9" i="11"/>
  <c r="F23" i="11"/>
  <c r="E25" i="11"/>
  <c r="F10" i="11"/>
  <c r="E11" i="11" s="1"/>
  <c r="E15" i="11" l="1"/>
  <c r="E16" i="11" s="1"/>
  <c r="F16" i="11" s="1"/>
  <c r="H27" i="11"/>
  <c r="F25" i="11"/>
  <c r="H25" i="11" s="1"/>
  <c r="E24" i="11"/>
  <c r="H23" i="11"/>
  <c r="H13" i="11"/>
  <c r="F11" i="11"/>
  <c r="E12" i="11" s="1"/>
  <c r="J5" i="11"/>
  <c r="F15" i="11" l="1"/>
  <c r="H15" i="11" s="1"/>
  <c r="K5" i="11"/>
  <c r="L5" i="11" l="1"/>
  <c r="M5" i="11" l="1"/>
  <c r="N5" i="11" l="1"/>
  <c r="O5" i="11" l="1"/>
  <c r="P5" i="11" l="1"/>
  <c r="P6" i="11" s="1"/>
  <c r="O6" i="11"/>
  <c r="N6" i="11"/>
  <c r="M6" i="11"/>
  <c r="L6" i="11"/>
  <c r="K6" i="11"/>
  <c r="J6" i="11"/>
  <c r="I4" i="11"/>
  <c r="F24" i="11" l="1"/>
  <c r="H24" i="11" s="1"/>
  <c r="H16" i="11"/>
  <c r="E17" i="11"/>
  <c r="E18" i="11" s="1"/>
  <c r="E19" i="11" s="1"/>
  <c r="H11" i="11"/>
  <c r="F12" i="11"/>
  <c r="H12" i="11" s="1"/>
  <c r="P4" i="11"/>
  <c r="Q5" i="11"/>
  <c r="R5" i="11" l="1"/>
  <c r="S5" i="11" s="1"/>
  <c r="T5" i="11" s="1"/>
  <c r="U5" i="11" s="1"/>
  <c r="V5" i="11" s="1"/>
  <c r="W5" i="11" s="1"/>
  <c r="X5" i="11" s="1"/>
  <c r="Y5" i="11" s="1"/>
  <c r="Z5" i="11" s="1"/>
  <c r="AA5" i="11" s="1"/>
  <c r="AB5" i="11" s="1"/>
  <c r="AC5" i="11" s="1"/>
  <c r="AD5" i="11" s="1"/>
  <c r="AE5" i="11" s="1"/>
  <c r="AF5" i="11" s="1"/>
  <c r="AG5" i="11" s="1"/>
  <c r="AH5" i="11" s="1"/>
  <c r="W6" i="11" l="1"/>
  <c r="V6" i="11"/>
  <c r="U6" i="11"/>
  <c r="T6" i="11"/>
  <c r="S6" i="11"/>
  <c r="R6" i="11"/>
  <c r="Q6" i="11"/>
  <c r="F19" i="11"/>
  <c r="H19" i="11" s="1"/>
  <c r="F18" i="11"/>
  <c r="H18" i="11" s="1"/>
  <c r="F17" i="11"/>
  <c r="H17" i="11" s="1"/>
  <c r="W4" i="11" l="1"/>
  <c r="AD6" i="11" l="1"/>
  <c r="AC6" i="11"/>
  <c r="AB6" i="11"/>
  <c r="AA6" i="11"/>
  <c r="Z6" i="11"/>
  <c r="Y6" i="11"/>
  <c r="X6" i="1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l="1"/>
  <c r="AV6" i="11" s="1"/>
  <c r="AW5" i="11" l="1"/>
  <c r="AW6" i="11" s="1"/>
  <c r="AX5" i="11" l="1"/>
  <c r="AY5" i="11" s="1"/>
  <c r="AY6" i="11" s="1"/>
  <c r="AX6" i="11" l="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l="1"/>
  <c r="BM5" i="11"/>
  <c r="BM6" i="11" s="1"/>
  <c r="BN5" i="11" l="1"/>
  <c r="BM4" i="11"/>
  <c r="BO5" i="11" l="1"/>
  <c r="BN6" i="11"/>
  <c r="BP5" i="11" l="1"/>
  <c r="BO6" i="11"/>
  <c r="BQ5" i="11" l="1"/>
  <c r="BP6" i="11"/>
  <c r="BR5" i="11" l="1"/>
  <c r="BQ6" i="11"/>
  <c r="BS5" i="11" l="1"/>
  <c r="BR6" i="11"/>
  <c r="BT5" i="11" l="1"/>
  <c r="BS6" i="11"/>
  <c r="BT6" i="11" l="1"/>
  <c r="BT4" i="11"/>
  <c r="BU5" i="11"/>
  <c r="BV5" i="11" l="1"/>
  <c r="BU6" i="11"/>
  <c r="BW5" i="11" l="1"/>
  <c r="BV6" i="11"/>
  <c r="BX5" i="11" l="1"/>
  <c r="BW6" i="11"/>
  <c r="BY5" i="11" l="1"/>
  <c r="BX6" i="11"/>
  <c r="BZ5" i="11" l="1"/>
  <c r="BY6" i="11"/>
  <c r="CA5" i="11" l="1"/>
  <c r="BZ6" i="11"/>
  <c r="CA6" i="11" l="1"/>
  <c r="CB5" i="11"/>
  <c r="CA4" i="11"/>
  <c r="CC5" i="11" l="1"/>
  <c r="CB6" i="11"/>
  <c r="CD5" i="11" l="1"/>
  <c r="CC6" i="11"/>
  <c r="CE5" i="11" l="1"/>
  <c r="CD6" i="11"/>
  <c r="CF5" i="11" l="1"/>
  <c r="CE6" i="11"/>
  <c r="CG5" i="11" l="1"/>
  <c r="CF6" i="11"/>
  <c r="CH5" i="11" l="1"/>
  <c r="CG6" i="11"/>
  <c r="CH6" i="11" l="1"/>
  <c r="CI5" i="11"/>
  <c r="CH4" i="11"/>
  <c r="CJ5" i="11" l="1"/>
  <c r="CI6" i="11"/>
  <c r="CK5" i="11" l="1"/>
  <c r="CJ6" i="11"/>
  <c r="CL5" i="11" l="1"/>
  <c r="CK6" i="11"/>
  <c r="CM5" i="11" l="1"/>
  <c r="CL6" i="11"/>
  <c r="CN5" i="11" l="1"/>
  <c r="CM6" i="11"/>
  <c r="CO5" i="11" l="1"/>
  <c r="CN6" i="11"/>
  <c r="CO6" i="11" l="1"/>
  <c r="CP5" i="11"/>
  <c r="CO4" i="11"/>
  <c r="CQ5" i="11" l="1"/>
  <c r="CP6" i="11"/>
  <c r="CR5" i="11" l="1"/>
  <c r="CQ6" i="11"/>
  <c r="CS5" i="11" l="1"/>
  <c r="CR6" i="11"/>
  <c r="CT5" i="11" l="1"/>
  <c r="CS6" i="11"/>
  <c r="CU5" i="11" l="1"/>
  <c r="CT6" i="11"/>
  <c r="CV5" i="11" l="1"/>
  <c r="CU6" i="11"/>
  <c r="CV6" i="11" l="1"/>
  <c r="CV4" i="11"/>
  <c r="CW5" i="11"/>
  <c r="CX5" i="11" l="1"/>
  <c r="CW6" i="11"/>
  <c r="CY5" i="11" l="1"/>
  <c r="CX6" i="11"/>
  <c r="CZ5" i="11" l="1"/>
  <c r="CY6" i="11"/>
  <c r="DA5" i="11" l="1"/>
  <c r="CZ6" i="11"/>
  <c r="DB5" i="11" l="1"/>
  <c r="DA6" i="11"/>
  <c r="DC5" i="11" l="1"/>
  <c r="DB6" i="11"/>
  <c r="DC6" i="11" l="1"/>
  <c r="DD5" i="11"/>
  <c r="DC4" i="11"/>
  <c r="DE5" i="11" l="1"/>
  <c r="DD6" i="11"/>
  <c r="DF5" i="11" l="1"/>
  <c r="DE6" i="11"/>
  <c r="DG5" i="11" l="1"/>
  <c r="DF6" i="11"/>
  <c r="DH5" i="11" l="1"/>
  <c r="DG6" i="11"/>
  <c r="DI5" i="11" l="1"/>
  <c r="DH6" i="11"/>
  <c r="DJ5" i="11" l="1"/>
  <c r="DI6" i="11"/>
  <c r="DJ6" i="11" l="1"/>
  <c r="DJ4" i="11"/>
  <c r="DK5" i="11"/>
  <c r="DL5" i="11" l="1"/>
  <c r="DK6" i="11"/>
  <c r="DM5" i="11" l="1"/>
  <c r="DL6" i="11"/>
  <c r="DN5" i="11" l="1"/>
  <c r="DM6" i="11"/>
  <c r="DO5" i="11" l="1"/>
  <c r="DN6" i="11"/>
  <c r="DP5" i="11" l="1"/>
  <c r="DO6" i="11"/>
  <c r="DQ5" i="11" l="1"/>
  <c r="DP6" i="11"/>
  <c r="DQ6" i="11" l="1"/>
  <c r="DR5" i="11"/>
  <c r="DQ4" i="11"/>
  <c r="DS5" i="11" l="1"/>
  <c r="DR6" i="11"/>
  <c r="DT5" i="11" l="1"/>
  <c r="DS6" i="11"/>
  <c r="DU5" i="11" l="1"/>
  <c r="DT6" i="11"/>
  <c r="DV5" i="11" l="1"/>
  <c r="DU6" i="11"/>
  <c r="DW5" i="11" l="1"/>
  <c r="DV6" i="11"/>
  <c r="DX5" i="11" l="1"/>
  <c r="DW6" i="11"/>
  <c r="DX6" i="11" l="1"/>
  <c r="DX4" i="11"/>
  <c r="DY5" i="11"/>
  <c r="DZ5" i="11" l="1"/>
  <c r="DY6" i="11"/>
  <c r="EA5" i="11" l="1"/>
  <c r="DZ6" i="11"/>
  <c r="EB5" i="11" l="1"/>
  <c r="EA6" i="11"/>
  <c r="EC5" i="11" l="1"/>
  <c r="EB6" i="11"/>
  <c r="ED5" i="11" l="1"/>
  <c r="ED6" i="11" s="1"/>
  <c r="EC6" i="11"/>
</calcChain>
</file>

<file path=xl/sharedStrings.xml><?xml version="1.0" encoding="utf-8"?>
<sst xmlns="http://schemas.openxmlformats.org/spreadsheetml/2006/main" count="122" uniqueCount="80">
  <si>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</si>
  <si>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</si>
  <si>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</si>
  <si>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</si>
  <si>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</si>
  <si>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</si>
  <si>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</si>
  <si>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</si>
  <si>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</si>
  <si>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</si>
  <si>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</si>
  <si>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</si>
  <si>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</si>
  <si>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</si>
  <si>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Nom de la société</t>
  </si>
  <si>
    <t>Chef de projet</t>
  </si>
  <si>
    <t>TÂCHE</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</si>
  <si>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</si>
  <si>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</si>
  <si>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</si>
  <si>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</si>
  <si>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</si>
  <si>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</si>
  <si>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</si>
  <si>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</si>
  <si>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</si>
  <si>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</si>
  <si>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</si>
  <si>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</si>
  <si>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</si>
  <si>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</si>
  <si>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</si>
  <si>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</si>
  <si>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</si>
  <si>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</si>
  <si>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</si>
  <si>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</si>
  <si>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</si>
  <si>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</si>
  <si>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</si>
  <si>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Site Lprs</t>
  </si>
  <si>
    <t>Analyse des besoins</t>
  </si>
  <si>
    <t>Architecture système</t>
  </si>
  <si>
    <t>choix techno</t>
  </si>
  <si>
    <t>Bdd</t>
  </si>
  <si>
    <t>Concecption ux/ui</t>
  </si>
  <si>
    <t>Conception</t>
  </si>
  <si>
    <t>Devellopement  Etudiant</t>
  </si>
  <si>
    <t>Anuaire des ancients eleves</t>
  </si>
  <si>
    <t>Forum de discution</t>
  </si>
  <si>
    <t>Oportunités d'emploi et stages</t>
  </si>
  <si>
    <t>Participation à des évenements</t>
  </si>
  <si>
    <t>Devellopement Alumni</t>
  </si>
  <si>
    <t>Devellopement Entreprises</t>
  </si>
  <si>
    <t>Profils entreprises</t>
  </si>
  <si>
    <t>Publication d'offres</t>
  </si>
  <si>
    <t>Acces  profils ancient eleves</t>
  </si>
  <si>
    <t>Publication d'evenements</t>
  </si>
  <si>
    <t>Devellopement Professeurs</t>
  </si>
  <si>
    <t>Inscription/Connexion</t>
  </si>
  <si>
    <t>Acces  profils eleves actuel</t>
  </si>
  <si>
    <t>Publication d'évèunements</t>
  </si>
  <si>
    <t>Acces a la section offres</t>
  </si>
  <si>
    <t xml:space="preserve">Inscripton/Connexion/profils </t>
  </si>
  <si>
    <t>Page d'accueil</t>
  </si>
  <si>
    <t>Présentation de l'école</t>
  </si>
  <si>
    <t>Mise en avant des evenements et Actualité</t>
  </si>
  <si>
    <t>Contacts et Support</t>
  </si>
  <si>
    <t>Formulaire de contact</t>
  </si>
  <si>
    <t>Test</t>
  </si>
  <si>
    <t>Test un itaire</t>
  </si>
  <si>
    <t>Test d'integration</t>
  </si>
  <si>
    <t>Deploiement</t>
  </si>
  <si>
    <t>Correction de bug</t>
  </si>
  <si>
    <t>Tous</t>
  </si>
  <si>
    <t>Saiff</t>
  </si>
  <si>
    <t>Krishmini</t>
  </si>
  <si>
    <t>Sherazad</t>
  </si>
  <si>
    <t>Sherazad,Krishmini</t>
  </si>
  <si>
    <t>Sherazad, Krishmini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</si>
</sst>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1"/>
      <color rgb="FFFF66CC"/>
      <name val="Calibri"/>
      <family val="2"/>
      <scheme val="minor"/>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7" tint="-0.249977111117893"/>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EC4D8"/>
        <bgColor indexed="64"/>
      </patternFill>
    </fill>
    <fill>
      <patternFill patternType="solid">
        <fgColor rgb="FFFF99CC"/>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34998626667073579"/>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7"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Fill="1">
      <alignment horizontal="center" vertical="center"/>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0" fontId="0" fillId="46" borderId="9" xfId="0" applyFill="1" applyBorder="1" applyAlignment="1">
      <alignment vertical="center"/>
    </xf>
    <xf numFmtId="0" fontId="0" fillId="47" borderId="9" xfId="0" applyFill="1" applyBorder="1" applyAlignment="1">
      <alignment vertical="center"/>
    </xf>
    <xf numFmtId="0" fontId="7" fillId="48" borderId="2" xfId="12" applyFill="1">
      <alignment horizontal="left" vertical="center" indent="2"/>
    </xf>
    <xf numFmtId="0" fontId="7" fillId="49" borderId="2" xfId="12" applyFill="1">
      <alignment horizontal="left" vertical="center" indent="2"/>
    </xf>
    <xf numFmtId="0" fontId="5" fillId="48" borderId="2" xfId="12" applyFont="1" applyFill="1">
      <alignment horizontal="left" vertical="center" indent="2"/>
    </xf>
    <xf numFmtId="0" fontId="0" fillId="47" borderId="0" xfId="0" applyFill="1" applyAlignment="1">
      <alignment vertical="center"/>
    </xf>
    <xf numFmtId="0" fontId="0" fillId="45" borderId="9" xfId="0" applyFill="1" applyBorder="1" applyAlignment="1">
      <alignment vertical="center"/>
    </xf>
    <xf numFmtId="0" fontId="7" fillId="50" borderId="2" xfId="12" applyFill="1">
      <alignment horizontal="left" vertical="center" indent="2"/>
    </xf>
    <xf numFmtId="0" fontId="34" fillId="51" borderId="2" xfId="12" applyFont="1" applyFill="1">
      <alignment horizontal="left" vertical="center" indent="2"/>
    </xf>
    <xf numFmtId="0" fontId="7" fillId="52" borderId="2" xfId="12" applyFill="1">
      <alignment horizontal="left" vertical="center" indent="2"/>
    </xf>
    <xf numFmtId="0" fontId="7" fillId="6" borderId="2" xfId="12" applyFill="1">
      <alignment horizontal="left" vertical="center" indent="2"/>
    </xf>
    <xf numFmtId="0" fontId="7" fillId="53" borderId="2" xfId="12" applyFill="1">
      <alignment horizontal="left" vertical="center" indent="2"/>
    </xf>
    <xf numFmtId="0" fontId="7" fillId="54" borderId="2" xfId="12" applyFill="1">
      <alignment horizontal="left" vertical="center" indent="2"/>
    </xf>
    <xf numFmtId="0" fontId="5" fillId="51" borderId="2" xfId="12" applyFont="1" applyFill="1">
      <alignment horizontal="left" vertical="center" indent="2"/>
    </xf>
    <xf numFmtId="0" fontId="5" fillId="52" borderId="2" xfId="12" applyFont="1" applyFill="1">
      <alignment horizontal="left" vertical="center" indent="2"/>
    </xf>
    <xf numFmtId="0" fontId="7" fillId="55" borderId="2" xfId="12" applyFill="1">
      <alignment horizontal="left" vertical="center" indent="2"/>
    </xf>
    <xf numFmtId="0" fontId="7" fillId="56" borderId="2" xfId="12" applyFill="1">
      <alignment horizontal="left" vertical="center" indent="2"/>
    </xf>
    <xf numFmtId="0" fontId="5" fillId="55" borderId="2" xfId="12" applyFont="1" applyFill="1">
      <alignment horizontal="left" vertical="center" indent="2"/>
    </xf>
    <xf numFmtId="0" fontId="5" fillId="53" borderId="2" xfId="12" applyFont="1" applyFill="1">
      <alignment horizontal="left" vertical="center" indent="2"/>
    </xf>
    <xf numFmtId="0" fontId="4" fillId="45" borderId="2" xfId="0" applyFont="1" applyFill="1" applyBorder="1" applyAlignment="1">
      <alignment horizontal="center" vertical="center"/>
    </xf>
    <xf numFmtId="0" fontId="4" fillId="47" borderId="2" xfId="0" applyFont="1" applyFill="1" applyBorder="1" applyAlignment="1">
      <alignment horizontal="center" vertical="center"/>
    </xf>
    <xf numFmtId="0" fontId="0" fillId="45" borderId="0" xfId="0" applyFill="1"/>
    <xf numFmtId="0" fontId="0" fillId="57" borderId="9" xfId="0" applyFill="1" applyBorder="1" applyAlignment="1">
      <alignment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CC"/>
      <color rgb="FFDEC4D8"/>
      <color rgb="FFFF66CC"/>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E51"/>
  <sheetViews>
    <sheetView showGridLines="0" tabSelected="1" showRuler="0" zoomScale="69" zoomScaleNormal="15" zoomScalePageLayoutView="70" workbookViewId="0">
      <pane ySplit="6" topLeftCell="A19" activePane="bottomLeft" state="frozen"/>
      <selection pane="bottomLeft" activeCell="B25" sqref="B25"/>
    </sheetView>
  </sheetViews>
  <sheetFormatPr baseColWidth="10" defaultColWidth="9.109375" defaultRowHeight="30" customHeight="1" x14ac:dyDescent="0.3"/>
  <cols>
    <col min="1" max="1" width="2.6640625" style="38" customWidth="1"/>
    <col min="2" max="2" width="42.5546875" customWidth="1"/>
    <col min="3" max="3" width="30.6640625" customWidth="1"/>
    <col min="4" max="4" width="16.109375" customWidth="1"/>
    <col min="5" max="5" width="10.44140625" style="5" customWidth="1"/>
    <col min="6" max="6" width="10.44140625" customWidth="1"/>
    <col min="7" max="7" width="2.6640625" customWidth="1"/>
    <col min="8" max="8" width="6.109375" hidden="1" customWidth="1"/>
    <col min="9" max="43" width="2.5546875" customWidth="1"/>
    <col min="44" max="44" width="4.5546875" customWidth="1"/>
    <col min="45" max="62" width="2.5546875" customWidth="1"/>
    <col min="63" max="63" width="6.109375" customWidth="1"/>
    <col min="64" max="64" width="5.21875" customWidth="1"/>
    <col min="65" max="65" width="9.44140625" customWidth="1"/>
    <col min="69" max="70" width="10.33203125"/>
  </cols>
  <sheetData>
    <row r="1" spans="1:135" ht="30" customHeight="1" x14ac:dyDescent="0.55000000000000004">
      <c r="A1" s="39" t="s">
        <v>0</v>
      </c>
      <c r="B1" s="41" t="s">
        <v>40</v>
      </c>
      <c r="C1" s="1"/>
      <c r="D1" s="2"/>
      <c r="E1" s="4"/>
      <c r="F1" s="27"/>
      <c r="H1" s="2"/>
      <c r="I1" s="57" t="s">
        <v>25</v>
      </c>
    </row>
    <row r="2" spans="1:135" ht="30" customHeight="1" x14ac:dyDescent="0.35">
      <c r="A2" s="38" t="s">
        <v>1</v>
      </c>
      <c r="B2" s="42" t="s">
        <v>14</v>
      </c>
      <c r="I2" s="58" t="s">
        <v>26</v>
      </c>
    </row>
    <row r="3" spans="1:135" ht="30" customHeight="1" x14ac:dyDescent="0.3">
      <c r="A3" s="38" t="s">
        <v>2</v>
      </c>
      <c r="B3" s="43" t="s">
        <v>15</v>
      </c>
      <c r="C3" s="102" t="s">
        <v>17</v>
      </c>
      <c r="D3" s="103"/>
      <c r="E3" s="101">
        <f ca="1">TODAY()</f>
        <v>45572</v>
      </c>
      <c r="F3" s="101"/>
    </row>
    <row r="4" spans="1:135" ht="30" customHeight="1" x14ac:dyDescent="0.3">
      <c r="A4" s="39" t="s">
        <v>3</v>
      </c>
      <c r="C4" s="102" t="s">
        <v>18</v>
      </c>
      <c r="D4" s="103"/>
      <c r="E4" s="6">
        <v>1</v>
      </c>
      <c r="I4" s="98">
        <f ca="1">I5</f>
        <v>45572</v>
      </c>
      <c r="J4" s="99"/>
      <c r="K4" s="99"/>
      <c r="L4" s="99"/>
      <c r="M4" s="99"/>
      <c r="N4" s="99"/>
      <c r="O4" s="100"/>
      <c r="P4" s="98">
        <f ca="1">P5</f>
        <v>45579</v>
      </c>
      <c r="Q4" s="99"/>
      <c r="R4" s="99"/>
      <c r="S4" s="99"/>
      <c r="T4" s="99"/>
      <c r="U4" s="99"/>
      <c r="V4" s="100"/>
      <c r="W4" s="98">
        <f ca="1">W5</f>
        <v>45586</v>
      </c>
      <c r="X4" s="99"/>
      <c r="Y4" s="99"/>
      <c r="Z4" s="99"/>
      <c r="AA4" s="99"/>
      <c r="AB4" s="99"/>
      <c r="AC4" s="100"/>
      <c r="AD4" s="98">
        <f ca="1">AD5</f>
        <v>45593</v>
      </c>
      <c r="AE4" s="99"/>
      <c r="AF4" s="99"/>
      <c r="AG4" s="99"/>
      <c r="AH4" s="99"/>
      <c r="AI4" s="99"/>
      <c r="AJ4" s="100"/>
      <c r="AK4" s="98">
        <f ca="1">AK5</f>
        <v>45600</v>
      </c>
      <c r="AL4" s="99"/>
      <c r="AM4" s="99"/>
      <c r="AN4" s="99"/>
      <c r="AO4" s="99"/>
      <c r="AP4" s="99"/>
      <c r="AQ4" s="100"/>
      <c r="AR4" s="98">
        <f ca="1">AR5</f>
        <v>45607</v>
      </c>
      <c r="AS4" s="99"/>
      <c r="AT4" s="99"/>
      <c r="AU4" s="99"/>
      <c r="AV4" s="99"/>
      <c r="AW4" s="99"/>
      <c r="AX4" s="100"/>
      <c r="AY4" s="98">
        <f ca="1">AY5</f>
        <v>45614</v>
      </c>
      <c r="AZ4" s="99"/>
      <c r="BA4" s="99"/>
      <c r="BB4" s="99"/>
      <c r="BC4" s="99"/>
      <c r="BD4" s="99"/>
      <c r="BE4" s="100"/>
      <c r="BF4" s="98">
        <f ca="1">BF5</f>
        <v>45621</v>
      </c>
      <c r="BG4" s="99"/>
      <c r="BH4" s="99"/>
      <c r="BI4" s="99"/>
      <c r="BJ4" s="99"/>
      <c r="BK4" s="99"/>
      <c r="BL4" s="100"/>
      <c r="BM4" s="98">
        <f ca="1">BM5</f>
        <v>45628</v>
      </c>
      <c r="BN4" s="99"/>
      <c r="BO4" s="99"/>
      <c r="BP4" s="99"/>
      <c r="BQ4" s="99"/>
      <c r="BR4" s="99"/>
      <c r="BS4" s="100"/>
      <c r="BT4" s="98">
        <f t="shared" ref="BT4" ca="1" si="0">BT5</f>
        <v>45635</v>
      </c>
      <c r="BU4" s="99"/>
      <c r="BV4" s="99"/>
      <c r="BW4" s="99"/>
      <c r="BX4" s="99"/>
      <c r="BY4" s="99"/>
      <c r="BZ4" s="100"/>
      <c r="CA4" s="98">
        <f t="shared" ref="CA4" ca="1" si="1">CA5</f>
        <v>45642</v>
      </c>
      <c r="CB4" s="99"/>
      <c r="CC4" s="99"/>
      <c r="CD4" s="99"/>
      <c r="CE4" s="99"/>
      <c r="CF4" s="99"/>
      <c r="CG4" s="100"/>
      <c r="CH4" s="98">
        <f t="shared" ref="CH4" ca="1" si="2">CH5</f>
        <v>45649</v>
      </c>
      <c r="CI4" s="99"/>
      <c r="CJ4" s="99"/>
      <c r="CK4" s="99"/>
      <c r="CL4" s="99"/>
      <c r="CM4" s="99"/>
      <c r="CN4" s="100"/>
      <c r="CO4" s="98">
        <f t="shared" ref="CO4" ca="1" si="3">CO5</f>
        <v>45656</v>
      </c>
      <c r="CP4" s="99"/>
      <c r="CQ4" s="99"/>
      <c r="CR4" s="99"/>
      <c r="CS4" s="99"/>
      <c r="CT4" s="99"/>
      <c r="CU4" s="100"/>
      <c r="CV4" s="98">
        <f t="shared" ref="CV4" ca="1" si="4">CV5</f>
        <v>45663</v>
      </c>
      <c r="CW4" s="99"/>
      <c r="CX4" s="99"/>
      <c r="CY4" s="99"/>
      <c r="CZ4" s="99"/>
      <c r="DA4" s="99"/>
      <c r="DB4" s="100"/>
      <c r="DC4" s="98">
        <f t="shared" ref="DC4" ca="1" si="5">DC5</f>
        <v>45670</v>
      </c>
      <c r="DD4" s="99"/>
      <c r="DE4" s="99"/>
      <c r="DF4" s="99"/>
      <c r="DG4" s="99"/>
      <c r="DH4" s="99"/>
      <c r="DI4" s="100"/>
      <c r="DJ4" s="98">
        <f t="shared" ref="DJ4" ca="1" si="6">DJ5</f>
        <v>45677</v>
      </c>
      <c r="DK4" s="99"/>
      <c r="DL4" s="99"/>
      <c r="DM4" s="99"/>
      <c r="DN4" s="99"/>
      <c r="DO4" s="99"/>
      <c r="DP4" s="100"/>
      <c r="DQ4" s="98">
        <f t="shared" ref="DQ4" ca="1" si="7">DQ5</f>
        <v>45684</v>
      </c>
      <c r="DR4" s="99"/>
      <c r="DS4" s="99"/>
      <c r="DT4" s="99"/>
      <c r="DU4" s="99"/>
      <c r="DV4" s="99"/>
      <c r="DW4" s="100"/>
      <c r="DX4" s="98">
        <f t="shared" ref="DX4" ca="1" si="8">DX5</f>
        <v>45691</v>
      </c>
      <c r="DY4" s="99"/>
      <c r="DZ4" s="99"/>
      <c r="EA4" s="99"/>
      <c r="EB4" s="99"/>
      <c r="EC4" s="99"/>
      <c r="ED4" s="100"/>
    </row>
    <row r="5" spans="1:135" ht="15" customHeight="1" x14ac:dyDescent="0.3">
      <c r="A5" s="39" t="s">
        <v>4</v>
      </c>
      <c r="B5" s="56"/>
      <c r="C5" s="56"/>
      <c r="D5" s="56"/>
      <c r="E5" s="56"/>
      <c r="F5" s="56"/>
      <c r="G5" s="56"/>
      <c r="I5" s="72">
        <f ca="1">Début_Projet-WEEKDAY(Début_Projet,1)+2+7*(Semaine_Affichage-1)</f>
        <v>45572</v>
      </c>
      <c r="J5" s="73">
        <f ca="1">I5+1</f>
        <v>45573</v>
      </c>
      <c r="K5" s="73">
        <f t="shared" ref="K5:AX5" ca="1" si="9">J5+1</f>
        <v>45574</v>
      </c>
      <c r="L5" s="73">
        <f t="shared" ca="1" si="9"/>
        <v>45575</v>
      </c>
      <c r="M5" s="73">
        <f t="shared" ca="1" si="9"/>
        <v>45576</v>
      </c>
      <c r="N5" s="73">
        <f t="shared" ca="1" si="9"/>
        <v>45577</v>
      </c>
      <c r="O5" s="74">
        <f t="shared" ca="1" si="9"/>
        <v>45578</v>
      </c>
      <c r="P5" s="72">
        <f ca="1">O5+1</f>
        <v>45579</v>
      </c>
      <c r="Q5" s="73">
        <f ca="1">P5+1</f>
        <v>45580</v>
      </c>
      <c r="R5" s="73">
        <f t="shared" ca="1" si="9"/>
        <v>45581</v>
      </c>
      <c r="S5" s="73">
        <f t="shared" ref="S5" ca="1" si="10">R5+1</f>
        <v>45582</v>
      </c>
      <c r="T5" s="73">
        <f t="shared" ref="T5" ca="1" si="11">S5+1</f>
        <v>45583</v>
      </c>
      <c r="U5" s="73">
        <f t="shared" ref="U5" ca="1" si="12">T5+1</f>
        <v>45584</v>
      </c>
      <c r="V5" s="73">
        <f t="shared" ref="V5" ca="1" si="13">U5+1</f>
        <v>45585</v>
      </c>
      <c r="W5" s="73">
        <f t="shared" ref="W5" ca="1" si="14">V5+1</f>
        <v>45586</v>
      </c>
      <c r="X5" s="73">
        <f t="shared" ref="X5" ca="1" si="15">W5+1</f>
        <v>45587</v>
      </c>
      <c r="Y5" s="73">
        <f t="shared" ref="Y5" ca="1" si="16">X5+1</f>
        <v>45588</v>
      </c>
      <c r="Z5" s="73">
        <f t="shared" ref="Z5" ca="1" si="17">Y5+1</f>
        <v>45589</v>
      </c>
      <c r="AA5" s="73">
        <f t="shared" ref="AA5" ca="1" si="18">Z5+1</f>
        <v>45590</v>
      </c>
      <c r="AB5" s="73">
        <f t="shared" ref="AB5" ca="1" si="19">AA5+1</f>
        <v>45591</v>
      </c>
      <c r="AC5" s="73">
        <f t="shared" ref="AC5" ca="1" si="20">AB5+1</f>
        <v>45592</v>
      </c>
      <c r="AD5" s="73">
        <f t="shared" ref="AD5" ca="1" si="21">AC5+1</f>
        <v>45593</v>
      </c>
      <c r="AE5" s="73">
        <f t="shared" ref="AE5" ca="1" si="22">AD5+1</f>
        <v>45594</v>
      </c>
      <c r="AF5" s="73">
        <f t="shared" ref="AF5" ca="1" si="23">AE5+1</f>
        <v>45595</v>
      </c>
      <c r="AG5" s="73">
        <f t="shared" ref="AG5" ca="1" si="24">AF5+1</f>
        <v>45596</v>
      </c>
      <c r="AH5" s="73">
        <f t="shared" ref="AH5" ca="1" si="25">AG5+1</f>
        <v>45597</v>
      </c>
      <c r="AI5" s="73">
        <f t="shared" ca="1" si="9"/>
        <v>45598</v>
      </c>
      <c r="AJ5" s="74">
        <f t="shared" ca="1" si="9"/>
        <v>45599</v>
      </c>
      <c r="AK5" s="72">
        <f ca="1">AJ5+1</f>
        <v>45600</v>
      </c>
      <c r="AL5" s="73">
        <f ca="1">AK5+1</f>
        <v>45601</v>
      </c>
      <c r="AM5" s="73">
        <f t="shared" ca="1" si="9"/>
        <v>45602</v>
      </c>
      <c r="AN5" s="73">
        <f t="shared" ca="1" si="9"/>
        <v>45603</v>
      </c>
      <c r="AO5" s="73">
        <f t="shared" ca="1" si="9"/>
        <v>45604</v>
      </c>
      <c r="AP5" s="73">
        <f t="shared" ca="1" si="9"/>
        <v>45605</v>
      </c>
      <c r="AQ5" s="74">
        <f t="shared" ca="1" si="9"/>
        <v>45606</v>
      </c>
      <c r="AR5" s="72">
        <f ca="1">AQ5+1</f>
        <v>45607</v>
      </c>
      <c r="AS5" s="73">
        <f ca="1">AR5+1</f>
        <v>45608</v>
      </c>
      <c r="AT5" s="73">
        <f t="shared" ca="1" si="9"/>
        <v>45609</v>
      </c>
      <c r="AU5" s="73">
        <f t="shared" ca="1" si="9"/>
        <v>45610</v>
      </c>
      <c r="AV5" s="73">
        <f t="shared" ca="1" si="9"/>
        <v>45611</v>
      </c>
      <c r="AW5" s="73">
        <f t="shared" ca="1" si="9"/>
        <v>45612</v>
      </c>
      <c r="AX5" s="74">
        <f t="shared" ca="1" si="9"/>
        <v>45613</v>
      </c>
      <c r="AY5" s="72">
        <f ca="1">AX5+1</f>
        <v>45614</v>
      </c>
      <c r="AZ5" s="73">
        <f ca="1">AY5+1</f>
        <v>45615</v>
      </c>
      <c r="BA5" s="73">
        <f t="shared" ref="BA5:BE5" ca="1" si="26">AZ5+1</f>
        <v>45616</v>
      </c>
      <c r="BB5" s="73">
        <f t="shared" ca="1" si="26"/>
        <v>45617</v>
      </c>
      <c r="BC5" s="73">
        <f t="shared" ca="1" si="26"/>
        <v>45618</v>
      </c>
      <c r="BD5" s="73">
        <f t="shared" ca="1" si="26"/>
        <v>45619</v>
      </c>
      <c r="BE5" s="74">
        <f t="shared" ca="1" si="26"/>
        <v>45620</v>
      </c>
      <c r="BF5" s="72">
        <f ca="1">BE5+1</f>
        <v>45621</v>
      </c>
      <c r="BG5" s="73">
        <f ca="1">BF5+1</f>
        <v>45622</v>
      </c>
      <c r="BH5" s="73">
        <f t="shared" ref="BH5:BK5" ca="1" si="27">BG5+1</f>
        <v>45623</v>
      </c>
      <c r="BI5" s="73">
        <f t="shared" ca="1" si="27"/>
        <v>45624</v>
      </c>
      <c r="BJ5" s="73">
        <f t="shared" ca="1" si="27"/>
        <v>45625</v>
      </c>
      <c r="BK5" s="73">
        <f t="shared" ca="1" si="27"/>
        <v>45626</v>
      </c>
      <c r="BL5" s="74">
        <f ca="1">BK5+1</f>
        <v>45627</v>
      </c>
      <c r="BM5" s="74">
        <f t="shared" ref="BM5:DX5" ca="1" si="28">BL5+1</f>
        <v>45628</v>
      </c>
      <c r="BN5" s="74">
        <f t="shared" ca="1" si="28"/>
        <v>45629</v>
      </c>
      <c r="BO5" s="74">
        <f t="shared" ca="1" si="28"/>
        <v>45630</v>
      </c>
      <c r="BP5" s="74">
        <f t="shared" ca="1" si="28"/>
        <v>45631</v>
      </c>
      <c r="BQ5" s="74">
        <f t="shared" ca="1" si="28"/>
        <v>45632</v>
      </c>
      <c r="BR5" s="74">
        <f t="shared" ca="1" si="28"/>
        <v>45633</v>
      </c>
      <c r="BS5" s="74">
        <f t="shared" ca="1" si="28"/>
        <v>45634</v>
      </c>
      <c r="BT5" s="74">
        <f t="shared" ca="1" si="28"/>
        <v>45635</v>
      </c>
      <c r="BU5" s="74">
        <f t="shared" ca="1" si="28"/>
        <v>45636</v>
      </c>
      <c r="BV5" s="74">
        <f t="shared" ca="1" si="28"/>
        <v>45637</v>
      </c>
      <c r="BW5" s="74">
        <f t="shared" ca="1" si="28"/>
        <v>45638</v>
      </c>
      <c r="BX5" s="74">
        <f t="shared" ca="1" si="28"/>
        <v>45639</v>
      </c>
      <c r="BY5" s="74">
        <f t="shared" ca="1" si="28"/>
        <v>45640</v>
      </c>
      <c r="BZ5" s="74">
        <f t="shared" ca="1" si="28"/>
        <v>45641</v>
      </c>
      <c r="CA5" s="74">
        <f t="shared" ca="1" si="28"/>
        <v>45642</v>
      </c>
      <c r="CB5" s="74">
        <f t="shared" ca="1" si="28"/>
        <v>45643</v>
      </c>
      <c r="CC5" s="74">
        <f t="shared" ca="1" si="28"/>
        <v>45644</v>
      </c>
      <c r="CD5" s="74">
        <f t="shared" ca="1" si="28"/>
        <v>45645</v>
      </c>
      <c r="CE5" s="74">
        <f t="shared" ca="1" si="28"/>
        <v>45646</v>
      </c>
      <c r="CF5" s="74">
        <f t="shared" ca="1" si="28"/>
        <v>45647</v>
      </c>
      <c r="CG5" s="74">
        <f t="shared" ca="1" si="28"/>
        <v>45648</v>
      </c>
      <c r="CH5" s="74">
        <f t="shared" ca="1" si="28"/>
        <v>45649</v>
      </c>
      <c r="CI5" s="74">
        <f t="shared" ca="1" si="28"/>
        <v>45650</v>
      </c>
      <c r="CJ5" s="74">
        <f t="shared" ca="1" si="28"/>
        <v>45651</v>
      </c>
      <c r="CK5" s="74">
        <f t="shared" ca="1" si="28"/>
        <v>45652</v>
      </c>
      <c r="CL5" s="74">
        <f t="shared" ca="1" si="28"/>
        <v>45653</v>
      </c>
      <c r="CM5" s="74">
        <f t="shared" ca="1" si="28"/>
        <v>45654</v>
      </c>
      <c r="CN5" s="74">
        <f t="shared" ca="1" si="28"/>
        <v>45655</v>
      </c>
      <c r="CO5" s="74">
        <f t="shared" ca="1" si="28"/>
        <v>45656</v>
      </c>
      <c r="CP5" s="74">
        <f t="shared" ca="1" si="28"/>
        <v>45657</v>
      </c>
      <c r="CQ5" s="74">
        <f t="shared" ca="1" si="28"/>
        <v>45658</v>
      </c>
      <c r="CR5" s="74">
        <f t="shared" ca="1" si="28"/>
        <v>45659</v>
      </c>
      <c r="CS5" s="74">
        <f t="shared" ca="1" si="28"/>
        <v>45660</v>
      </c>
      <c r="CT5" s="74">
        <f t="shared" ca="1" si="28"/>
        <v>45661</v>
      </c>
      <c r="CU5" s="74">
        <f t="shared" ca="1" si="28"/>
        <v>45662</v>
      </c>
      <c r="CV5" s="74">
        <f t="shared" ca="1" si="28"/>
        <v>45663</v>
      </c>
      <c r="CW5" s="74">
        <f t="shared" ca="1" si="28"/>
        <v>45664</v>
      </c>
      <c r="CX5" s="74">
        <f t="shared" ca="1" si="28"/>
        <v>45665</v>
      </c>
      <c r="CY5" s="74">
        <f t="shared" ca="1" si="28"/>
        <v>45666</v>
      </c>
      <c r="CZ5" s="74">
        <f t="shared" ca="1" si="28"/>
        <v>45667</v>
      </c>
      <c r="DA5" s="74">
        <f t="shared" ca="1" si="28"/>
        <v>45668</v>
      </c>
      <c r="DB5" s="74">
        <f t="shared" ca="1" si="28"/>
        <v>45669</v>
      </c>
      <c r="DC5" s="74">
        <f t="shared" ca="1" si="28"/>
        <v>45670</v>
      </c>
      <c r="DD5" s="74">
        <f t="shared" ca="1" si="28"/>
        <v>45671</v>
      </c>
      <c r="DE5" s="74">
        <f t="shared" ca="1" si="28"/>
        <v>45672</v>
      </c>
      <c r="DF5" s="74">
        <f t="shared" ca="1" si="28"/>
        <v>45673</v>
      </c>
      <c r="DG5" s="74">
        <f t="shared" ca="1" si="28"/>
        <v>45674</v>
      </c>
      <c r="DH5" s="74">
        <f t="shared" ca="1" si="28"/>
        <v>45675</v>
      </c>
      <c r="DI5" s="74">
        <f t="shared" ca="1" si="28"/>
        <v>45676</v>
      </c>
      <c r="DJ5" s="74">
        <f t="shared" ca="1" si="28"/>
        <v>45677</v>
      </c>
      <c r="DK5" s="74">
        <f t="shared" ca="1" si="28"/>
        <v>45678</v>
      </c>
      <c r="DL5" s="74">
        <f t="shared" ca="1" si="28"/>
        <v>45679</v>
      </c>
      <c r="DM5" s="74">
        <f t="shared" ca="1" si="28"/>
        <v>45680</v>
      </c>
      <c r="DN5" s="74">
        <f t="shared" ca="1" si="28"/>
        <v>45681</v>
      </c>
      <c r="DO5" s="74">
        <f t="shared" ca="1" si="28"/>
        <v>45682</v>
      </c>
      <c r="DP5" s="74">
        <f t="shared" ca="1" si="28"/>
        <v>45683</v>
      </c>
      <c r="DQ5" s="74">
        <f t="shared" ca="1" si="28"/>
        <v>45684</v>
      </c>
      <c r="DR5" s="74">
        <f t="shared" ca="1" si="28"/>
        <v>45685</v>
      </c>
      <c r="DS5" s="74">
        <f t="shared" ca="1" si="28"/>
        <v>45686</v>
      </c>
      <c r="DT5" s="74">
        <f t="shared" ca="1" si="28"/>
        <v>45687</v>
      </c>
      <c r="DU5" s="74">
        <f t="shared" ca="1" si="28"/>
        <v>45688</v>
      </c>
      <c r="DV5" s="74">
        <f t="shared" ca="1" si="28"/>
        <v>45689</v>
      </c>
      <c r="DW5" s="74">
        <f t="shared" ca="1" si="28"/>
        <v>45690</v>
      </c>
      <c r="DX5" s="74">
        <f t="shared" ca="1" si="28"/>
        <v>45691</v>
      </c>
      <c r="DY5" s="74">
        <f t="shared" ref="DY5:ED5" ca="1" si="29">DX5+1</f>
        <v>45692</v>
      </c>
      <c r="DZ5" s="74">
        <f t="shared" ca="1" si="29"/>
        <v>45693</v>
      </c>
      <c r="EA5" s="74">
        <f t="shared" ca="1" si="29"/>
        <v>45694</v>
      </c>
      <c r="EB5" s="74">
        <f t="shared" ca="1" si="29"/>
        <v>45695</v>
      </c>
      <c r="EC5" s="74">
        <f t="shared" ca="1" si="29"/>
        <v>45696</v>
      </c>
      <c r="ED5" s="74">
        <f t="shared" ca="1" si="29"/>
        <v>45697</v>
      </c>
      <c r="EE5" s="74"/>
    </row>
    <row r="6" spans="1:135" ht="30" customHeight="1" thickBot="1" x14ac:dyDescent="0.35">
      <c r="A6" s="39" t="s">
        <v>5</v>
      </c>
      <c r="B6" s="7" t="s">
        <v>16</v>
      </c>
      <c r="C6" s="8" t="s">
        <v>19</v>
      </c>
      <c r="D6" s="8" t="s">
        <v>20</v>
      </c>
      <c r="E6" s="8" t="s">
        <v>21</v>
      </c>
      <c r="F6" s="8" t="s">
        <v>23</v>
      </c>
      <c r="G6" s="8"/>
      <c r="H6" s="8" t="s">
        <v>24</v>
      </c>
      <c r="I6" s="9" t="str">
        <f t="shared" ref="I6:AN6" ca="1" si="30">LEFT(TEXT(I5,"jjj"),1)</f>
        <v>l</v>
      </c>
      <c r="J6" s="9" t="str">
        <f t="shared" ca="1" si="30"/>
        <v>m</v>
      </c>
      <c r="K6" s="9" t="str">
        <f t="shared" ca="1" si="30"/>
        <v>m</v>
      </c>
      <c r="L6" s="9" t="str">
        <f t="shared" ca="1" si="30"/>
        <v>j</v>
      </c>
      <c r="M6" s="9" t="str">
        <f t="shared" ca="1" si="30"/>
        <v>v</v>
      </c>
      <c r="N6" s="9" t="str">
        <f t="shared" ca="1" si="30"/>
        <v>s</v>
      </c>
      <c r="O6" s="9" t="str">
        <f t="shared" ca="1" si="30"/>
        <v>d</v>
      </c>
      <c r="P6" s="9" t="str">
        <f t="shared" ca="1" si="30"/>
        <v>l</v>
      </c>
      <c r="Q6" s="9" t="str">
        <f t="shared" ca="1" si="30"/>
        <v>m</v>
      </c>
      <c r="R6" s="9" t="str">
        <f t="shared" ca="1" si="30"/>
        <v>m</v>
      </c>
      <c r="S6" s="9" t="str">
        <f t="shared" ca="1" si="30"/>
        <v>j</v>
      </c>
      <c r="T6" s="9" t="str">
        <f t="shared" ca="1" si="30"/>
        <v>v</v>
      </c>
      <c r="U6" s="9" t="str">
        <f t="shared" ca="1" si="30"/>
        <v>s</v>
      </c>
      <c r="V6" s="9" t="str">
        <f t="shared" ca="1" si="30"/>
        <v>d</v>
      </c>
      <c r="W6" s="9" t="str">
        <f t="shared" ca="1" si="30"/>
        <v>l</v>
      </c>
      <c r="X6" s="9" t="str">
        <f t="shared" ca="1" si="30"/>
        <v>m</v>
      </c>
      <c r="Y6" s="9" t="str">
        <f t="shared" ca="1" si="30"/>
        <v>m</v>
      </c>
      <c r="Z6" s="9" t="str">
        <f t="shared" ca="1" si="30"/>
        <v>j</v>
      </c>
      <c r="AA6" s="9" t="str">
        <f t="shared" ca="1" si="30"/>
        <v>v</v>
      </c>
      <c r="AB6" s="9" t="str">
        <f t="shared" ca="1" si="30"/>
        <v>s</v>
      </c>
      <c r="AC6" s="9" t="str">
        <f t="shared" ca="1" si="30"/>
        <v>d</v>
      </c>
      <c r="AD6" s="9" t="str">
        <f t="shared" ca="1" si="30"/>
        <v>l</v>
      </c>
      <c r="AE6" s="9" t="str">
        <f t="shared" ca="1" si="30"/>
        <v>m</v>
      </c>
      <c r="AF6" s="9" t="str">
        <f t="shared" ca="1" si="30"/>
        <v>m</v>
      </c>
      <c r="AG6" s="9" t="str">
        <f t="shared" ca="1" si="30"/>
        <v>j</v>
      </c>
      <c r="AH6" s="9" t="str">
        <f t="shared" ca="1" si="30"/>
        <v>v</v>
      </c>
      <c r="AI6" s="9" t="str">
        <f t="shared" ca="1" si="30"/>
        <v>s</v>
      </c>
      <c r="AJ6" s="9" t="str">
        <f t="shared" ca="1" si="30"/>
        <v>d</v>
      </c>
      <c r="AK6" s="9" t="str">
        <f t="shared" ca="1" si="30"/>
        <v>l</v>
      </c>
      <c r="AL6" s="9" t="str">
        <f t="shared" ca="1" si="30"/>
        <v>m</v>
      </c>
      <c r="AM6" s="9" t="str">
        <f t="shared" ca="1" si="30"/>
        <v>m</v>
      </c>
      <c r="AN6" s="9" t="str">
        <f t="shared" ca="1" si="30"/>
        <v>j</v>
      </c>
      <c r="AO6" s="9" t="str">
        <f t="shared" ref="AO6:BK6" ca="1" si="31">LEFT(TEXT(AO5,"jjj"),1)</f>
        <v>v</v>
      </c>
      <c r="AP6" s="9" t="str">
        <f t="shared" ca="1" si="31"/>
        <v>s</v>
      </c>
      <c r="AQ6" s="9" t="str">
        <f t="shared" ca="1" si="31"/>
        <v>d</v>
      </c>
      <c r="AR6" s="9" t="str">
        <f t="shared" ca="1" si="31"/>
        <v>l</v>
      </c>
      <c r="AS6" s="9" t="str">
        <f t="shared" ca="1" si="31"/>
        <v>m</v>
      </c>
      <c r="AT6" s="9" t="str">
        <f t="shared" ca="1" si="31"/>
        <v>m</v>
      </c>
      <c r="AU6" s="9" t="str">
        <f t="shared" ca="1" si="31"/>
        <v>j</v>
      </c>
      <c r="AV6" s="9" t="str">
        <f t="shared" ca="1" si="31"/>
        <v>v</v>
      </c>
      <c r="AW6" s="9" t="str">
        <f t="shared" ca="1" si="31"/>
        <v>s</v>
      </c>
      <c r="AX6" s="9" t="str">
        <f t="shared" ca="1" si="31"/>
        <v>d</v>
      </c>
      <c r="AY6" s="9" t="str">
        <f t="shared" ca="1" si="31"/>
        <v>l</v>
      </c>
      <c r="AZ6" s="9" t="str">
        <f t="shared" ca="1" si="31"/>
        <v>m</v>
      </c>
      <c r="BA6" s="9" t="str">
        <f t="shared" ca="1" si="31"/>
        <v>m</v>
      </c>
      <c r="BB6" s="9" t="str">
        <f t="shared" ca="1" si="31"/>
        <v>j</v>
      </c>
      <c r="BC6" s="9" t="str">
        <f t="shared" ca="1" si="31"/>
        <v>v</v>
      </c>
      <c r="BD6" s="9" t="str">
        <f t="shared" ca="1" si="31"/>
        <v>s</v>
      </c>
      <c r="BE6" s="9" t="str">
        <f t="shared" ca="1" si="31"/>
        <v>d</v>
      </c>
      <c r="BF6" s="9" t="str">
        <f t="shared" ca="1" si="31"/>
        <v>l</v>
      </c>
      <c r="BG6" s="9" t="str">
        <f t="shared" ca="1" si="31"/>
        <v>m</v>
      </c>
      <c r="BH6" s="9" t="str">
        <f t="shared" ca="1" si="31"/>
        <v>m</v>
      </c>
      <c r="BI6" s="9" t="str">
        <f t="shared" ca="1" si="31"/>
        <v>j</v>
      </c>
      <c r="BJ6" s="9" t="str">
        <f t="shared" ca="1" si="31"/>
        <v>v</v>
      </c>
      <c r="BK6" s="9" t="str">
        <f t="shared" ca="1" si="31"/>
        <v>s</v>
      </c>
      <c r="BL6" s="9" t="str">
        <f ca="1">LEFT(TEXT(BL5,"jjj"),1)</f>
        <v>d</v>
      </c>
      <c r="BM6" s="9" t="str">
        <f t="shared" ref="BM6:DX6" ca="1" si="32">LEFT(TEXT(BM5,"jjj"),1)</f>
        <v>l</v>
      </c>
      <c r="BN6" s="9" t="str">
        <f t="shared" ca="1" si="32"/>
        <v>m</v>
      </c>
      <c r="BO6" s="9" t="str">
        <f t="shared" ca="1" si="32"/>
        <v>m</v>
      </c>
      <c r="BP6" s="9" t="str">
        <f t="shared" ca="1" si="32"/>
        <v>j</v>
      </c>
      <c r="BQ6" s="9" t="str">
        <f t="shared" ca="1" si="32"/>
        <v>v</v>
      </c>
      <c r="BR6" s="9" t="str">
        <f t="shared" ca="1" si="32"/>
        <v>s</v>
      </c>
      <c r="BS6" s="9" t="str">
        <f t="shared" ca="1" si="32"/>
        <v>d</v>
      </c>
      <c r="BT6" s="9" t="str">
        <f t="shared" ca="1" si="32"/>
        <v>l</v>
      </c>
      <c r="BU6" s="9" t="str">
        <f t="shared" ca="1" si="32"/>
        <v>m</v>
      </c>
      <c r="BV6" s="9" t="str">
        <f t="shared" ca="1" si="32"/>
        <v>m</v>
      </c>
      <c r="BW6" s="9" t="str">
        <f t="shared" ca="1" si="32"/>
        <v>j</v>
      </c>
      <c r="BX6" s="9" t="str">
        <f t="shared" ca="1" si="32"/>
        <v>v</v>
      </c>
      <c r="BY6" s="9" t="str">
        <f t="shared" ca="1" si="32"/>
        <v>s</v>
      </c>
      <c r="BZ6" s="9" t="str">
        <f t="shared" ca="1" si="32"/>
        <v>d</v>
      </c>
      <c r="CA6" s="9" t="str">
        <f t="shared" ca="1" si="32"/>
        <v>l</v>
      </c>
      <c r="CB6" s="9" t="str">
        <f t="shared" ca="1" si="32"/>
        <v>m</v>
      </c>
      <c r="CC6" s="9" t="str">
        <f t="shared" ca="1" si="32"/>
        <v>m</v>
      </c>
      <c r="CD6" s="9" t="str">
        <f t="shared" ca="1" si="32"/>
        <v>j</v>
      </c>
      <c r="CE6" s="9" t="str">
        <f t="shared" ca="1" si="32"/>
        <v>v</v>
      </c>
      <c r="CF6" s="9" t="str">
        <f t="shared" ca="1" si="32"/>
        <v>s</v>
      </c>
      <c r="CG6" s="9" t="str">
        <f t="shared" ca="1" si="32"/>
        <v>d</v>
      </c>
      <c r="CH6" s="9" t="str">
        <f t="shared" ca="1" si="32"/>
        <v>l</v>
      </c>
      <c r="CI6" s="9" t="str">
        <f t="shared" ca="1" si="32"/>
        <v>m</v>
      </c>
      <c r="CJ6" s="9" t="str">
        <f t="shared" ca="1" si="32"/>
        <v>m</v>
      </c>
      <c r="CK6" s="9" t="str">
        <f t="shared" ca="1" si="32"/>
        <v>j</v>
      </c>
      <c r="CL6" s="9" t="str">
        <f t="shared" ca="1" si="32"/>
        <v>v</v>
      </c>
      <c r="CM6" s="9" t="str">
        <f t="shared" ca="1" si="32"/>
        <v>s</v>
      </c>
      <c r="CN6" s="9" t="str">
        <f t="shared" ca="1" si="32"/>
        <v>d</v>
      </c>
      <c r="CO6" s="9" t="str">
        <f t="shared" ca="1" si="32"/>
        <v>l</v>
      </c>
      <c r="CP6" s="9" t="str">
        <f t="shared" ca="1" si="32"/>
        <v>m</v>
      </c>
      <c r="CQ6" s="9" t="str">
        <f t="shared" ca="1" si="32"/>
        <v>m</v>
      </c>
      <c r="CR6" s="9" t="str">
        <f t="shared" ca="1" si="32"/>
        <v>j</v>
      </c>
      <c r="CS6" s="9" t="str">
        <f t="shared" ca="1" si="32"/>
        <v>v</v>
      </c>
      <c r="CT6" s="9" t="str">
        <f t="shared" ca="1" si="32"/>
        <v>s</v>
      </c>
      <c r="CU6" s="9" t="str">
        <f t="shared" ca="1" si="32"/>
        <v>d</v>
      </c>
      <c r="CV6" s="9" t="str">
        <f t="shared" ca="1" si="32"/>
        <v>l</v>
      </c>
      <c r="CW6" s="9" t="str">
        <f t="shared" ca="1" si="32"/>
        <v>m</v>
      </c>
      <c r="CX6" s="9" t="str">
        <f t="shared" ca="1" si="32"/>
        <v>m</v>
      </c>
      <c r="CY6" s="9" t="str">
        <f t="shared" ca="1" si="32"/>
        <v>j</v>
      </c>
      <c r="CZ6" s="9" t="str">
        <f t="shared" ca="1" si="32"/>
        <v>v</v>
      </c>
      <c r="DA6" s="9" t="str">
        <f t="shared" ca="1" si="32"/>
        <v>s</v>
      </c>
      <c r="DB6" s="9" t="str">
        <f t="shared" ca="1" si="32"/>
        <v>d</v>
      </c>
      <c r="DC6" s="9" t="str">
        <f t="shared" ca="1" si="32"/>
        <v>l</v>
      </c>
      <c r="DD6" s="9" t="str">
        <f t="shared" ca="1" si="32"/>
        <v>m</v>
      </c>
      <c r="DE6" s="9" t="str">
        <f t="shared" ca="1" si="32"/>
        <v>m</v>
      </c>
      <c r="DF6" s="9" t="str">
        <f t="shared" ca="1" si="32"/>
        <v>j</v>
      </c>
      <c r="DG6" s="9" t="str">
        <f t="shared" ca="1" si="32"/>
        <v>v</v>
      </c>
      <c r="DH6" s="9" t="str">
        <f t="shared" ca="1" si="32"/>
        <v>s</v>
      </c>
      <c r="DI6" s="9" t="str">
        <f t="shared" ca="1" si="32"/>
        <v>d</v>
      </c>
      <c r="DJ6" s="9" t="str">
        <f t="shared" ca="1" si="32"/>
        <v>l</v>
      </c>
      <c r="DK6" s="9" t="str">
        <f t="shared" ca="1" si="32"/>
        <v>m</v>
      </c>
      <c r="DL6" s="9" t="str">
        <f t="shared" ca="1" si="32"/>
        <v>m</v>
      </c>
      <c r="DM6" s="9" t="str">
        <f t="shared" ca="1" si="32"/>
        <v>j</v>
      </c>
      <c r="DN6" s="9" t="str">
        <f t="shared" ca="1" si="32"/>
        <v>v</v>
      </c>
      <c r="DO6" s="9" t="str">
        <f t="shared" ca="1" si="32"/>
        <v>s</v>
      </c>
      <c r="DP6" s="9" t="str">
        <f t="shared" ca="1" si="32"/>
        <v>d</v>
      </c>
      <c r="DQ6" s="9" t="str">
        <f t="shared" ca="1" si="32"/>
        <v>l</v>
      </c>
      <c r="DR6" s="9" t="str">
        <f t="shared" ca="1" si="32"/>
        <v>m</v>
      </c>
      <c r="DS6" s="9" t="str">
        <f t="shared" ca="1" si="32"/>
        <v>m</v>
      </c>
      <c r="DT6" s="9" t="str">
        <f t="shared" ca="1" si="32"/>
        <v>j</v>
      </c>
      <c r="DU6" s="9" t="str">
        <f t="shared" ca="1" si="32"/>
        <v>v</v>
      </c>
      <c r="DV6" s="9" t="str">
        <f t="shared" ca="1" si="32"/>
        <v>s</v>
      </c>
      <c r="DW6" s="9" t="str">
        <f t="shared" ca="1" si="32"/>
        <v>d</v>
      </c>
      <c r="DX6" s="9" t="str">
        <f t="shared" ca="1" si="32"/>
        <v>l</v>
      </c>
      <c r="DY6" s="9" t="str">
        <f t="shared" ref="DY6:ED6" ca="1" si="33">LEFT(TEXT(DY5,"jjj"),1)</f>
        <v>m</v>
      </c>
      <c r="DZ6" s="9" t="str">
        <f t="shared" ca="1" si="33"/>
        <v>m</v>
      </c>
      <c r="EA6" s="9" t="str">
        <f t="shared" ca="1" si="33"/>
        <v>j</v>
      </c>
      <c r="EB6" s="9" t="str">
        <f t="shared" ca="1" si="33"/>
        <v>v</v>
      </c>
      <c r="EC6" s="9" t="str">
        <f t="shared" ca="1" si="33"/>
        <v>s</v>
      </c>
      <c r="ED6" s="9" t="str">
        <f t="shared" ca="1" si="33"/>
        <v>d</v>
      </c>
    </row>
    <row r="7" spans="1:135" ht="30" hidden="1" customHeight="1" thickBot="1" x14ac:dyDescent="0.35">
      <c r="A7" s="38" t="s">
        <v>6</v>
      </c>
      <c r="C7" s="40"/>
      <c r="E7"/>
      <c r="H7" t="str">
        <f>IF(OR(ISBLANK(début_tâche),ISBLANK(fin_tâche)),"",fin_tâche-début_tâche+1)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135" s="3" customFormat="1" ht="30" customHeight="1" thickBot="1" x14ac:dyDescent="0.35">
      <c r="A8" s="39" t="s">
        <v>7</v>
      </c>
      <c r="B8" s="11" t="s">
        <v>46</v>
      </c>
      <c r="C8" s="44"/>
      <c r="D8" s="12"/>
      <c r="E8" s="60"/>
      <c r="F8" s="61"/>
      <c r="G8" s="10"/>
      <c r="H8" s="10" t="str">
        <f t="shared" ref="H8:H33" si="34">IF(OR(ISBLANK(début_tâche),ISBLANK(fin_tâche)),"",fin_tâche-début_tâche+1)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row>
    <row r="9" spans="1:135" s="3" customFormat="1" ht="30" customHeight="1" thickBot="1" x14ac:dyDescent="0.35">
      <c r="A9" s="39" t="s">
        <v>8</v>
      </c>
      <c r="B9" s="52" t="s">
        <v>41</v>
      </c>
      <c r="C9" s="45" t="s">
        <v>74</v>
      </c>
      <c r="D9" s="13">
        <v>1</v>
      </c>
      <c r="E9" s="62">
        <f ca="1">Début_Projet</f>
        <v>45572</v>
      </c>
      <c r="F9" s="62">
        <f ca="1">E9+3</f>
        <v>45575</v>
      </c>
      <c r="G9" s="10"/>
      <c r="H9" s="10">
        <f t="shared" ca="1" si="34"/>
        <v>4</v>
      </c>
      <c r="I9" s="75"/>
      <c r="J9" s="75"/>
      <c r="K9" s="75"/>
      <c r="L9" s="75"/>
      <c r="M9" s="97"/>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row>
    <row r="10" spans="1:135" s="3" customFormat="1" ht="30" customHeight="1" thickBot="1" x14ac:dyDescent="0.35">
      <c r="A10" s="39" t="s">
        <v>9</v>
      </c>
      <c r="B10" s="52" t="s">
        <v>42</v>
      </c>
      <c r="C10" s="45" t="s">
        <v>74</v>
      </c>
      <c r="D10" s="13">
        <v>0</v>
      </c>
      <c r="E10" s="62">
        <f ca="1">F9</f>
        <v>45575</v>
      </c>
      <c r="F10" s="62">
        <f ca="1">E10+2</f>
        <v>45577</v>
      </c>
      <c r="G10" s="10"/>
      <c r="H10" s="10"/>
      <c r="I10" s="10"/>
      <c r="J10" s="10"/>
      <c r="K10" s="10"/>
      <c r="L10" s="10"/>
      <c r="M10" s="10"/>
      <c r="N10" s="10"/>
      <c r="O10" s="24"/>
      <c r="P10" s="24"/>
      <c r="Q10" s="24"/>
      <c r="R10" s="75"/>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row>
    <row r="11" spans="1:135" s="3" customFormat="1" ht="30" customHeight="1" thickBot="1" x14ac:dyDescent="0.35">
      <c r="A11" s="38"/>
      <c r="B11" s="52" t="s">
        <v>43</v>
      </c>
      <c r="C11" s="45" t="s">
        <v>74</v>
      </c>
      <c r="D11" s="13">
        <v>0</v>
      </c>
      <c r="E11" s="62">
        <f ca="1">F10</f>
        <v>45577</v>
      </c>
      <c r="F11" s="62">
        <f ca="1">E11+4</f>
        <v>45581</v>
      </c>
      <c r="G11" s="10"/>
      <c r="H11" s="10">
        <f t="shared" ca="1" si="34"/>
        <v>5</v>
      </c>
      <c r="I11" s="24"/>
      <c r="J11" s="24"/>
      <c r="K11" s="24"/>
      <c r="L11" s="24"/>
      <c r="M11" s="24"/>
      <c r="P11" s="24"/>
      <c r="Q11"/>
      <c r="R11"/>
      <c r="S11"/>
      <c r="T11"/>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row>
    <row r="12" spans="1:135" s="3" customFormat="1" ht="30" customHeight="1" thickBot="1" x14ac:dyDescent="0.35">
      <c r="A12" s="38"/>
      <c r="B12" s="52" t="s">
        <v>44</v>
      </c>
      <c r="C12" s="45" t="s">
        <v>74</v>
      </c>
      <c r="D12" s="13">
        <v>0</v>
      </c>
      <c r="E12" s="62">
        <f ca="1">F11</f>
        <v>45581</v>
      </c>
      <c r="F12" s="62">
        <f ca="1">E12+5</f>
        <v>45586</v>
      </c>
      <c r="G12" s="10"/>
      <c r="H12" s="10">
        <f t="shared" ca="1" si="34"/>
        <v>6</v>
      </c>
      <c r="I12" s="24"/>
      <c r="J12" s="24"/>
      <c r="K12" s="24"/>
      <c r="L12" s="24"/>
      <c r="M12" s="24"/>
      <c r="O12" s="24"/>
      <c r="P12" s="24"/>
      <c r="Q12" s="75"/>
      <c r="R12" s="24"/>
      <c r="S12" s="24"/>
      <c r="T12" s="24"/>
      <c r="U12"/>
      <c r="V12"/>
      <c r="W12"/>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row>
    <row r="13" spans="1:135" s="3" customFormat="1" ht="30" customHeight="1" thickBot="1" x14ac:dyDescent="0.35">
      <c r="A13" s="38"/>
      <c r="B13" s="52" t="s">
        <v>45</v>
      </c>
      <c r="C13" s="45" t="s">
        <v>74</v>
      </c>
      <c r="D13" s="13"/>
      <c r="E13" s="62">
        <f ca="1">E10+1</f>
        <v>45576</v>
      </c>
      <c r="F13" s="62">
        <f ca="1">E13+2</f>
        <v>45578</v>
      </c>
      <c r="G13" s="10"/>
      <c r="H13" s="10">
        <f t="shared" ca="1" si="34"/>
        <v>3</v>
      </c>
      <c r="I13" s="24"/>
      <c r="J13" s="24"/>
      <c r="K13" s="24"/>
      <c r="L13" s="24"/>
      <c r="U13" s="24"/>
      <c r="V13" s="24"/>
      <c r="W13" s="75"/>
      <c r="X13" s="75"/>
      <c r="Y13" s="75"/>
      <c r="Z13" s="75"/>
      <c r="AA13" s="75"/>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row>
    <row r="14" spans="1:135" s="3" customFormat="1" ht="30" customHeight="1" thickBot="1" x14ac:dyDescent="0.35">
      <c r="A14" s="39" t="s">
        <v>10</v>
      </c>
      <c r="B14" s="14" t="s">
        <v>47</v>
      </c>
      <c r="C14" s="46"/>
      <c r="D14" s="15"/>
      <c r="E14" s="63"/>
      <c r="F14" s="64"/>
      <c r="G14" s="10"/>
      <c r="H14" s="10" t="str">
        <f t="shared" si="34"/>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row>
    <row r="15" spans="1:135" s="3" customFormat="1" ht="30" customHeight="1" thickBot="1" x14ac:dyDescent="0.35">
      <c r="A15" s="39"/>
      <c r="B15" s="53" t="s">
        <v>63</v>
      </c>
      <c r="C15" s="47" t="s">
        <v>75</v>
      </c>
      <c r="D15" s="16">
        <v>0</v>
      </c>
      <c r="E15" s="65">
        <f ca="1">E13+1</f>
        <v>45577</v>
      </c>
      <c r="F15" s="65">
        <f ca="1">E15+4</f>
        <v>45581</v>
      </c>
      <c r="G15" s="10"/>
      <c r="H15" s="10">
        <f t="shared" ca="1" si="34"/>
        <v>5</v>
      </c>
      <c r="I15" s="24"/>
      <c r="J15" s="24"/>
      <c r="K15" s="24"/>
      <c r="L15" s="24"/>
      <c r="M15" s="24"/>
      <c r="S15" s="24"/>
      <c r="T15" s="24"/>
      <c r="U15" s="24"/>
      <c r="V15" s="24"/>
      <c r="W15" s="80"/>
      <c r="X15"/>
      <c r="Y15"/>
      <c r="Z15" s="76"/>
      <c r="AA15" s="76"/>
      <c r="AB15" s="76"/>
      <c r="AC15" s="24"/>
      <c r="AD15" s="81"/>
      <c r="AE15" s="81"/>
      <c r="AF15" s="81"/>
      <c r="AG15" s="81"/>
      <c r="AH15" s="81"/>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row>
    <row r="16" spans="1:135" s="3" customFormat="1" ht="30" customHeight="1" thickBot="1" x14ac:dyDescent="0.35">
      <c r="A16" s="38"/>
      <c r="B16" s="53" t="s">
        <v>48</v>
      </c>
      <c r="C16" s="47" t="s">
        <v>77</v>
      </c>
      <c r="D16" s="16">
        <v>0</v>
      </c>
      <c r="E16" s="65">
        <f ca="1">E15+2</f>
        <v>45579</v>
      </c>
      <c r="F16" s="65">
        <f ca="1">E16+5</f>
        <v>45584</v>
      </c>
      <c r="G16" s="10"/>
      <c r="H16" s="10">
        <f t="shared" ca="1" si="34"/>
        <v>6</v>
      </c>
      <c r="I16" s="24"/>
      <c r="J16" s="24"/>
      <c r="K16" s="24"/>
      <c r="L16" s="24"/>
      <c r="M16" s="24"/>
      <c r="N16" s="24"/>
      <c r="O16" s="24"/>
      <c r="P16"/>
      <c r="Q16"/>
      <c r="R16"/>
      <c r="S16"/>
      <c r="T16"/>
      <c r="U16"/>
      <c r="V16" s="25"/>
      <c r="W16" s="24"/>
      <c r="X16" s="24"/>
      <c r="Y16" s="24"/>
      <c r="Z16" s="24"/>
      <c r="AA16" s="24"/>
      <c r="AB16" s="24"/>
      <c r="AC16" s="24"/>
      <c r="AD16" s="24"/>
      <c r="AE16" s="24"/>
      <c r="AF16" s="24"/>
      <c r="AG16" s="24"/>
      <c r="AH16" s="24"/>
      <c r="AI16" s="24"/>
      <c r="AJ16" s="24"/>
      <c r="AK16" s="81"/>
      <c r="AL16" s="81"/>
      <c r="AM16" s="81"/>
      <c r="AN16" s="81"/>
      <c r="AO16" s="81"/>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row>
    <row r="17" spans="1:134" s="3" customFormat="1" ht="30" customHeight="1" thickBot="1" x14ac:dyDescent="0.35">
      <c r="A17" s="38"/>
      <c r="B17" s="53" t="s">
        <v>49</v>
      </c>
      <c r="C17" s="47" t="s">
        <v>78</v>
      </c>
      <c r="D17" s="16"/>
      <c r="E17" s="65">
        <f ca="1">F16</f>
        <v>45584</v>
      </c>
      <c r="F17" s="65">
        <f ca="1">E17+3</f>
        <v>45587</v>
      </c>
      <c r="G17" s="10"/>
      <c r="H17" s="10">
        <f t="shared" ca="1" si="34"/>
        <v>4</v>
      </c>
      <c r="I17" s="24"/>
      <c r="J17" s="24"/>
      <c r="K17" s="24"/>
      <c r="L17" s="24"/>
      <c r="M17" s="24"/>
      <c r="N17" s="24"/>
      <c r="O17" s="24"/>
      <c r="P17" s="24"/>
      <c r="Q17" s="24"/>
      <c r="R17" s="24"/>
      <c r="S17" s="24"/>
      <c r="T17" s="24"/>
      <c r="U17"/>
      <c r="V17"/>
      <c r="W17"/>
      <c r="Y17" s="24"/>
      <c r="Z17" s="24"/>
      <c r="AA17" s="24"/>
      <c r="AB17" s="24"/>
      <c r="AC17" s="24"/>
      <c r="AD17" s="24"/>
      <c r="AE17" s="24"/>
      <c r="AF17" s="24"/>
      <c r="AG17" s="24"/>
      <c r="AH17" s="24"/>
      <c r="AI17" s="24"/>
      <c r="AJ17" s="24"/>
      <c r="AK17"/>
      <c r="AL17" s="76"/>
      <c r="AM17" s="76"/>
      <c r="AN17" s="76"/>
      <c r="AO17" s="76"/>
      <c r="AP17" s="24"/>
      <c r="AQ17" s="24"/>
      <c r="AR17" s="81"/>
      <c r="AS17" s="81"/>
      <c r="AT17" s="81"/>
      <c r="AU17" s="81"/>
      <c r="AV17" s="81"/>
      <c r="AX17" s="24"/>
      <c r="AY17" s="81"/>
      <c r="AZ17" s="81"/>
      <c r="BA17" s="81"/>
      <c r="BB17" s="81"/>
      <c r="BC17" s="81"/>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row>
    <row r="18" spans="1:134" s="3" customFormat="1" ht="30" customHeight="1" thickBot="1" x14ac:dyDescent="0.35">
      <c r="A18" s="38"/>
      <c r="B18" s="53" t="s">
        <v>50</v>
      </c>
      <c r="C18" s="47" t="s">
        <v>77</v>
      </c>
      <c r="D18" s="16"/>
      <c r="E18" s="65">
        <f ca="1">E17</f>
        <v>45584</v>
      </c>
      <c r="F18" s="65">
        <f ca="1">E18+2</f>
        <v>45586</v>
      </c>
      <c r="G18" s="10"/>
      <c r="H18" s="10">
        <f t="shared" ca="1" si="34"/>
        <v>3</v>
      </c>
      <c r="I18" s="24"/>
      <c r="J18" s="24"/>
      <c r="K18" s="24"/>
      <c r="L18" s="24"/>
      <c r="M18" s="24"/>
      <c r="N18" s="24"/>
      <c r="O18" s="24"/>
      <c r="P18" s="24"/>
      <c r="Q18" s="24"/>
      <c r="R18" s="24"/>
      <c r="S18" s="24"/>
      <c r="T18" s="24"/>
      <c r="U18"/>
      <c r="V18"/>
      <c r="W18"/>
      <c r="X18" s="24"/>
      <c r="Y18" s="25"/>
      <c r="Z18" s="24"/>
      <c r="AA18" s="24"/>
      <c r="AB18" s="24"/>
      <c r="AC18" s="24"/>
      <c r="AD18" s="24"/>
      <c r="AE18" s="24"/>
      <c r="AF18" s="24"/>
      <c r="AG18" s="24"/>
      <c r="AH18" s="24"/>
      <c r="AI18" s="24"/>
      <c r="AJ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81"/>
      <c r="CB18" s="81"/>
      <c r="CC18" s="81"/>
      <c r="CD18" s="81"/>
      <c r="CE18" s="81"/>
      <c r="CF18" s="24"/>
      <c r="CG18" s="24"/>
      <c r="CH18" s="81"/>
      <c r="CI18" s="81"/>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row>
    <row r="19" spans="1:134" s="3" customFormat="1" ht="30" customHeight="1" thickBot="1" x14ac:dyDescent="0.35">
      <c r="A19" s="38"/>
      <c r="B19" s="53" t="s">
        <v>51</v>
      </c>
      <c r="C19" s="47" t="s">
        <v>75</v>
      </c>
      <c r="D19" s="16"/>
      <c r="E19" s="65">
        <f ca="1">E18</f>
        <v>45584</v>
      </c>
      <c r="F19" s="65">
        <f ca="1">E19+3</f>
        <v>45587</v>
      </c>
      <c r="G19" s="10"/>
      <c r="H19" s="10">
        <f t="shared" ca="1" si="34"/>
        <v>4</v>
      </c>
      <c r="I19" s="24"/>
      <c r="J19" s="24"/>
      <c r="K19" s="24"/>
      <c r="L19" s="24"/>
      <c r="M19" s="24"/>
      <c r="N19" s="24"/>
      <c r="O19" s="24"/>
      <c r="P19" s="24"/>
      <c r="Q19" s="24"/>
      <c r="R19" s="24"/>
      <c r="S19" s="24"/>
      <c r="T19" s="24"/>
      <c r="U19"/>
      <c r="V19"/>
      <c r="W19"/>
      <c r="X19"/>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81"/>
      <c r="CK19" s="81"/>
      <c r="CL19" s="81"/>
      <c r="CM19" s="76"/>
      <c r="CN19" s="76"/>
      <c r="CO19" s="81"/>
      <c r="CP19" s="81"/>
      <c r="CQ19" s="81"/>
      <c r="CR19" s="81"/>
      <c r="CS19" s="81"/>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row>
    <row r="20" spans="1:134" s="3" customFormat="1" ht="30" customHeight="1" thickBot="1" x14ac:dyDescent="0.35">
      <c r="A20" s="38" t="s">
        <v>11</v>
      </c>
      <c r="B20" s="17" t="s">
        <v>52</v>
      </c>
      <c r="C20" s="48"/>
      <c r="D20" s="18"/>
      <c r="E20" s="66"/>
      <c r="F20" s="67"/>
      <c r="G20" s="10"/>
      <c r="H20" s="10" t="str">
        <f t="shared" si="34"/>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81"/>
      <c r="CB20" s="81"/>
      <c r="CC20" s="81"/>
      <c r="CD20" s="81"/>
      <c r="CE20" s="81"/>
      <c r="CF20" s="24"/>
      <c r="CG20" s="24"/>
      <c r="CH20" s="81"/>
      <c r="CI20" s="81"/>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row>
    <row r="21" spans="1:134" s="3" customFormat="1" ht="30" customHeight="1" thickBot="1" x14ac:dyDescent="0.35">
      <c r="A21" s="38"/>
      <c r="B21" s="54" t="s">
        <v>63</v>
      </c>
      <c r="C21" s="49" t="s">
        <v>76</v>
      </c>
      <c r="D21" s="19"/>
      <c r="E21" s="68">
        <f ca="1">E9+15</f>
        <v>45587</v>
      </c>
      <c r="F21" s="68">
        <f ca="1">E21+5</f>
        <v>45592</v>
      </c>
      <c r="G21" s="10"/>
      <c r="H21" s="10">
        <f t="shared" ca="1" si="34"/>
        <v>6</v>
      </c>
      <c r="I21" s="24"/>
      <c r="J21" s="24"/>
      <c r="K21" s="24"/>
      <c r="L21" s="24"/>
      <c r="M21" s="24"/>
      <c r="N21" s="24"/>
      <c r="O21" s="24"/>
      <c r="P21" s="24"/>
      <c r="Q21" s="24"/>
      <c r="R21" s="24"/>
      <c r="S21" s="24"/>
      <c r="T21" s="24"/>
      <c r="U21" s="24"/>
      <c r="AB21"/>
      <c r="AD21" s="81"/>
      <c r="AE21" s="81"/>
      <c r="AF21" s="81"/>
      <c r="AG21" s="81"/>
      <c r="AH21" s="81"/>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row>
    <row r="22" spans="1:134" s="3" customFormat="1" ht="30" customHeight="1" thickBot="1" x14ac:dyDescent="0.35">
      <c r="A22" s="38"/>
      <c r="B22" s="54" t="s">
        <v>48</v>
      </c>
      <c r="C22" s="49" t="s">
        <v>76</v>
      </c>
      <c r="D22" s="19"/>
      <c r="E22" s="68">
        <f ca="1">F21+1</f>
        <v>45593</v>
      </c>
      <c r="F22" s="68">
        <f ca="1">E22+4</f>
        <v>45597</v>
      </c>
      <c r="G22" s="10"/>
      <c r="H22" s="10">
        <f t="shared" ca="1" si="34"/>
        <v>5</v>
      </c>
      <c r="I22" s="24"/>
      <c r="J22" s="24"/>
      <c r="K22" s="24"/>
      <c r="L22" s="24"/>
      <c r="M22" s="24"/>
      <c r="N22" s="24"/>
      <c r="O22" s="24"/>
      <c r="P22" s="24"/>
      <c r="Q22" s="24"/>
      <c r="R22" s="24"/>
      <c r="S22" s="24"/>
      <c r="T22" s="24"/>
      <c r="U22" s="24"/>
      <c r="V22" s="24"/>
      <c r="W22" s="24"/>
      <c r="X22" s="24"/>
      <c r="Y22" s="24"/>
      <c r="Z22" s="24"/>
      <c r="AA22" s="24"/>
      <c r="AB22" s="24"/>
      <c r="AC22"/>
      <c r="AD22"/>
      <c r="AE22"/>
      <c r="AF22"/>
      <c r="AG22"/>
      <c r="AH22"/>
      <c r="AI22" s="24"/>
      <c r="AJ22" s="24"/>
      <c r="AK22" s="81"/>
      <c r="AL22" s="81"/>
      <c r="AM22" s="81"/>
      <c r="AN22" s="81"/>
      <c r="AO22" s="81"/>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row>
    <row r="23" spans="1:134" s="3" customFormat="1" ht="30" customHeight="1" thickBot="1" x14ac:dyDescent="0.35">
      <c r="A23" s="38"/>
      <c r="B23" s="54" t="s">
        <v>49</v>
      </c>
      <c r="C23" s="49" t="s">
        <v>79</v>
      </c>
      <c r="D23" s="19"/>
      <c r="E23" s="68">
        <f ca="1">E22+5</f>
        <v>45598</v>
      </c>
      <c r="F23" s="68">
        <f ca="1">E23+5</f>
        <v>45603</v>
      </c>
      <c r="G23" s="10"/>
      <c r="H23" s="10">
        <f t="shared" ca="1" si="34"/>
        <v>6</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M23"/>
      <c r="AN23"/>
      <c r="AO23"/>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row>
    <row r="24" spans="1:134" s="3" customFormat="1" ht="30" customHeight="1" thickBot="1" x14ac:dyDescent="0.35">
      <c r="A24" s="38"/>
      <c r="B24" s="54" t="s">
        <v>50</v>
      </c>
      <c r="C24" s="49" t="s">
        <v>76</v>
      </c>
      <c r="D24" s="19"/>
      <c r="E24" s="68">
        <f ca="1">F23+1</f>
        <v>45604</v>
      </c>
      <c r="F24" s="68">
        <f ca="1">E24+4</f>
        <v>45608</v>
      </c>
      <c r="G24" s="10"/>
      <c r="H24" s="10">
        <f t="shared" ca="1" si="34"/>
        <v>5</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c r="AO24"/>
      <c r="AP24"/>
      <c r="AQ24"/>
      <c r="AR24"/>
      <c r="A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81"/>
      <c r="CP24" s="81"/>
      <c r="CQ24" s="81"/>
      <c r="CR24" s="81"/>
      <c r="CS24" s="81"/>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row>
    <row r="25" spans="1:134" s="3" customFormat="1" ht="36" customHeight="1" thickBot="1" x14ac:dyDescent="0.35">
      <c r="A25" s="38"/>
      <c r="B25" s="54" t="s">
        <v>51</v>
      </c>
      <c r="C25" s="49" t="s">
        <v>76</v>
      </c>
      <c r="D25" s="19"/>
      <c r="E25" s="68">
        <f ca="1">E23</f>
        <v>45598</v>
      </c>
      <c r="F25" s="68">
        <f ca="1">E25+4</f>
        <v>45602</v>
      </c>
      <c r="G25" s="10"/>
      <c r="H25" s="10">
        <f t="shared" ca="1" si="34"/>
        <v>5</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c r="AI25"/>
      <c r="AJ25"/>
      <c r="AK25"/>
      <c r="AL25"/>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81"/>
      <c r="CB25" s="81"/>
      <c r="CC25" s="81"/>
      <c r="CD25" s="81"/>
      <c r="CE25" s="81"/>
      <c r="CF25" s="24"/>
      <c r="CG25" s="24"/>
      <c r="CH25" s="81"/>
      <c r="CI25" s="81"/>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row>
    <row r="26" spans="1:134" s="3" customFormat="1" ht="30" customHeight="1" thickBot="1" x14ac:dyDescent="0.35">
      <c r="A26" s="38" t="s">
        <v>11</v>
      </c>
      <c r="B26" s="20" t="s">
        <v>53</v>
      </c>
      <c r="C26" s="50"/>
      <c r="D26" s="21"/>
      <c r="E26" s="69"/>
      <c r="F26" s="70"/>
      <c r="G26" s="10"/>
      <c r="H26" s="10" t="str">
        <f t="shared" si="34"/>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row>
    <row r="27" spans="1:134" s="3" customFormat="1" ht="30" customHeight="1" thickBot="1" x14ac:dyDescent="0.35">
      <c r="A27" s="38"/>
      <c r="B27" s="55" t="s">
        <v>54</v>
      </c>
      <c r="C27" s="51" t="s">
        <v>75</v>
      </c>
      <c r="D27" s="22"/>
      <c r="E27" s="71" t="s">
        <v>22</v>
      </c>
      <c r="F27" s="71" t="s">
        <v>22</v>
      </c>
      <c r="G27" s="10"/>
      <c r="H27" s="10" t="e">
        <f t="shared" si="34"/>
        <v>#VALUE!</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81"/>
      <c r="AL27" s="81"/>
      <c r="AM27" s="81"/>
      <c r="AN27" s="81"/>
      <c r="AO27" s="81"/>
      <c r="AP27" s="24"/>
      <c r="AQ27" s="24"/>
      <c r="AR27" s="81"/>
      <c r="AS27" s="81"/>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row>
    <row r="28" spans="1:134" s="3" customFormat="1" ht="30" customHeight="1" thickBot="1" x14ac:dyDescent="0.35">
      <c r="A28" s="38"/>
      <c r="B28" s="55" t="s">
        <v>55</v>
      </c>
      <c r="C28" s="51" t="s">
        <v>75</v>
      </c>
      <c r="D28" s="22"/>
      <c r="E28" s="71" t="s">
        <v>22</v>
      </c>
      <c r="F28" s="71" t="s">
        <v>22</v>
      </c>
      <c r="G28" s="10"/>
      <c r="H28" s="10" t="e">
        <f t="shared" si="34"/>
        <v>#VALUE!</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81"/>
      <c r="AS28" s="81"/>
      <c r="AT28" s="81"/>
      <c r="AU28" s="81"/>
      <c r="AV28" s="81"/>
      <c r="AW28" s="24"/>
      <c r="AX28" s="24"/>
      <c r="AY28" s="81"/>
      <c r="AZ28" s="81"/>
      <c r="BA28" s="81"/>
      <c r="BB28" s="81"/>
      <c r="BC28" s="81"/>
      <c r="BD28" s="81"/>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row>
    <row r="29" spans="1:134" s="3" customFormat="1" ht="30" customHeight="1" thickBot="1" x14ac:dyDescent="0.35">
      <c r="A29" s="38"/>
      <c r="B29" s="55" t="s">
        <v>56</v>
      </c>
      <c r="C29" s="51" t="s">
        <v>75</v>
      </c>
      <c r="D29" s="22"/>
      <c r="E29" s="71" t="s">
        <v>22</v>
      </c>
      <c r="F29" s="71" t="s">
        <v>22</v>
      </c>
      <c r="G29" s="10"/>
      <c r="H29" s="10" t="e">
        <f t="shared" si="34"/>
        <v>#VALUE!</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76"/>
      <c r="AL29" s="76"/>
      <c r="AM29" s="76"/>
      <c r="AN29" s="76"/>
      <c r="AO29" s="76"/>
      <c r="AP29" s="76"/>
      <c r="AQ29" s="24"/>
      <c r="AR29" s="24"/>
      <c r="AS29" s="24"/>
      <c r="AT29" s="24"/>
      <c r="AU29" s="24"/>
      <c r="AV29" s="24"/>
      <c r="AW29" s="24"/>
      <c r="AX29" s="24"/>
      <c r="AY29" s="24"/>
      <c r="AZ29" s="24"/>
      <c r="BA29" s="24"/>
      <c r="BB29" s="24"/>
      <c r="BC29" s="24"/>
      <c r="BD29" s="24"/>
      <c r="BE29" s="24"/>
      <c r="BF29" s="81"/>
      <c r="BG29" s="81"/>
      <c r="BH29" s="81"/>
      <c r="BI29" s="81"/>
      <c r="BJ29" s="81"/>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row>
    <row r="30" spans="1:134" s="3" customFormat="1" ht="30" customHeight="1" thickBot="1" x14ac:dyDescent="0.35">
      <c r="A30" s="38"/>
      <c r="B30" s="55" t="s">
        <v>57</v>
      </c>
      <c r="C30" s="51" t="s">
        <v>75</v>
      </c>
      <c r="D30" s="22"/>
      <c r="E30" s="71" t="s">
        <v>22</v>
      </c>
      <c r="F30" s="71" t="s">
        <v>22</v>
      </c>
      <c r="G30" s="10"/>
      <c r="H30" s="10" t="e">
        <f t="shared" si="34"/>
        <v>#VALUE!</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81"/>
      <c r="BN30" s="81"/>
      <c r="BO30" s="81"/>
      <c r="BP30" s="81"/>
      <c r="BQ30" s="81"/>
      <c r="BR30" s="24"/>
      <c r="BS30" s="24"/>
      <c r="BT30" s="81"/>
      <c r="BU30" s="81"/>
      <c r="BV30" s="81"/>
      <c r="BW30" s="81"/>
      <c r="BX30" s="81"/>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row>
    <row r="31" spans="1:134" s="3" customFormat="1" ht="30" customHeight="1" thickBot="1" x14ac:dyDescent="0.35">
      <c r="A31" s="38"/>
      <c r="B31" s="79" t="s">
        <v>58</v>
      </c>
      <c r="C31" s="77"/>
      <c r="D31" s="77"/>
      <c r="E31" s="77"/>
      <c r="F31" s="77"/>
      <c r="G31" s="10"/>
      <c r="H31" s="10" t="str">
        <f t="shared" si="34"/>
        <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row>
    <row r="32" spans="1:134" s="3" customFormat="1" ht="30" customHeight="1" thickBot="1" x14ac:dyDescent="0.35">
      <c r="A32" s="38" t="s">
        <v>12</v>
      </c>
      <c r="B32" s="78" t="s">
        <v>59</v>
      </c>
      <c r="C32" s="78" t="s">
        <v>77</v>
      </c>
      <c r="D32" s="78"/>
      <c r="E32" s="78"/>
      <c r="F32" s="78"/>
      <c r="G32" s="10"/>
      <c r="H32" s="10" t="str">
        <f t="shared" si="34"/>
        <v/>
      </c>
      <c r="I32" s="24"/>
      <c r="J32" s="24"/>
      <c r="K32" s="24"/>
      <c r="L32" s="24"/>
      <c r="M32" s="24"/>
      <c r="N32" s="24"/>
      <c r="O32" s="24"/>
      <c r="P32" s="24"/>
      <c r="Q32" s="24"/>
      <c r="R32" s="24"/>
      <c r="S32" s="24"/>
      <c r="T32" s="24"/>
      <c r="U32" s="24"/>
      <c r="V32" s="24"/>
      <c r="W32" s="24"/>
      <c r="X32" s="24"/>
      <c r="Y32" s="24"/>
      <c r="Z32" s="24"/>
      <c r="AA32" s="24"/>
      <c r="AB32" s="24"/>
      <c r="AC32" s="24"/>
      <c r="AD32" s="81"/>
      <c r="AE32" s="81"/>
      <c r="AF32" s="81"/>
      <c r="AG32" s="81"/>
      <c r="AH32" s="81"/>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row>
    <row r="33" spans="1:134" s="3" customFormat="1" ht="30" customHeight="1" thickBot="1" x14ac:dyDescent="0.35">
      <c r="A33" s="39" t="s">
        <v>13</v>
      </c>
      <c r="B33" s="78" t="s">
        <v>56</v>
      </c>
      <c r="C33" s="78" t="s">
        <v>77</v>
      </c>
      <c r="D33" s="78"/>
      <c r="E33" s="78"/>
      <c r="F33" s="78"/>
      <c r="G33" s="23"/>
      <c r="H33" s="23" t="str">
        <f t="shared" si="34"/>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81"/>
      <c r="BG33" s="81"/>
      <c r="BH33" s="81"/>
      <c r="BI33" s="81"/>
      <c r="BJ33" s="81"/>
      <c r="BK33" s="26"/>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row>
    <row r="34" spans="1:134" ht="30" customHeight="1" thickBot="1" x14ac:dyDescent="0.35">
      <c r="B34" s="78" t="s">
        <v>60</v>
      </c>
      <c r="C34" s="78" t="s">
        <v>76</v>
      </c>
      <c r="D34" s="78"/>
      <c r="E34" s="78"/>
      <c r="F34" s="78"/>
      <c r="G34" s="23"/>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4"/>
      <c r="BM34" s="81"/>
      <c r="BN34" s="81"/>
      <c r="BO34" s="81"/>
      <c r="BP34" s="81"/>
      <c r="BQ34" s="81"/>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row>
    <row r="35" spans="1:134" ht="30" customHeight="1" thickBot="1" x14ac:dyDescent="0.35">
      <c r="B35" s="78" t="s">
        <v>61</v>
      </c>
      <c r="C35" s="78" t="s">
        <v>77</v>
      </c>
      <c r="D35" s="78"/>
      <c r="E35" s="78"/>
      <c r="F35" s="78"/>
      <c r="G35" s="23"/>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4"/>
      <c r="BM35" s="81"/>
      <c r="BN35" s="81"/>
      <c r="BO35" s="81"/>
      <c r="BP35" s="81"/>
      <c r="BQ35" s="81"/>
      <c r="BR35" s="24"/>
      <c r="BS35" s="24"/>
      <c r="BT35" s="81"/>
      <c r="BU35" s="81"/>
      <c r="BV35" s="81"/>
      <c r="BW35" s="81"/>
      <c r="BX35" s="81"/>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row>
    <row r="36" spans="1:134" ht="30" customHeight="1" thickBot="1" x14ac:dyDescent="0.35">
      <c r="B36" s="78" t="s">
        <v>62</v>
      </c>
      <c r="C36" s="78" t="s">
        <v>76</v>
      </c>
      <c r="D36" s="78"/>
      <c r="E36" s="78"/>
      <c r="F36" s="78"/>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81"/>
      <c r="BG36" s="81"/>
      <c r="BH36" s="81"/>
      <c r="BI36" s="81"/>
      <c r="BJ36" s="81"/>
      <c r="BK36" s="26"/>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row>
    <row r="37" spans="1:134" ht="30" customHeight="1" thickBot="1" x14ac:dyDescent="0.35">
      <c r="B37" s="88" t="s">
        <v>64</v>
      </c>
      <c r="C37" s="83"/>
      <c r="D37" s="83"/>
      <c r="E37" s="83"/>
      <c r="F37" s="8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95"/>
      <c r="CU37" s="95"/>
      <c r="CV37" s="95"/>
      <c r="CW37" s="95"/>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row>
    <row r="38" spans="1:134" ht="30" customHeight="1" thickBot="1" x14ac:dyDescent="0.35">
      <c r="B38" s="82" t="s">
        <v>65</v>
      </c>
      <c r="C38" s="82" t="s">
        <v>77</v>
      </c>
      <c r="D38" s="82"/>
      <c r="E38" s="82"/>
      <c r="F38" s="82"/>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94"/>
      <c r="CP38" s="94"/>
      <c r="CQ38" s="94"/>
      <c r="CR38" s="94"/>
      <c r="CS38" s="94"/>
      <c r="CT38" s="23"/>
      <c r="CU38" s="95"/>
      <c r="CV38" s="95"/>
      <c r="CW38" s="95"/>
      <c r="CX38" s="95"/>
      <c r="CY38" s="95"/>
      <c r="CZ38" s="95"/>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row>
    <row r="39" spans="1:134" ht="30" customHeight="1" thickBot="1" x14ac:dyDescent="0.35">
      <c r="B39" s="82" t="s">
        <v>66</v>
      </c>
      <c r="C39" s="82"/>
      <c r="D39" s="82" t="s">
        <v>77</v>
      </c>
      <c r="E39" s="82"/>
      <c r="F39" s="82"/>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94"/>
      <c r="CP39" s="94"/>
      <c r="CQ39" s="94"/>
      <c r="CR39" s="94"/>
      <c r="CS39" s="94"/>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row>
    <row r="40" spans="1:134" ht="30" customHeight="1" thickBot="1" x14ac:dyDescent="0.35">
      <c r="B40" s="89" t="s">
        <v>67</v>
      </c>
      <c r="C40" s="84"/>
      <c r="D40" s="84"/>
      <c r="E40" s="84"/>
      <c r="F40" s="84"/>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row>
    <row r="41" spans="1:134" ht="30" customHeight="1" thickBot="1" x14ac:dyDescent="0.35">
      <c r="B41" s="85" t="s">
        <v>68</v>
      </c>
      <c r="C41" s="85" t="s">
        <v>74</v>
      </c>
      <c r="D41" s="85"/>
      <c r="E41" s="85"/>
      <c r="F41" s="85"/>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95"/>
      <c r="DC41" s="23"/>
      <c r="DD41" s="23"/>
      <c r="DE41" s="23"/>
      <c r="DF41" s="23"/>
      <c r="DG41" s="23"/>
      <c r="DH41" s="23"/>
      <c r="DI41" s="23"/>
      <c r="DJ41" s="94"/>
      <c r="DK41" s="94"/>
      <c r="DL41" s="94"/>
      <c r="DM41" s="94"/>
      <c r="DN41" s="94"/>
      <c r="DO41" s="23"/>
      <c r="DP41" s="23"/>
      <c r="DQ41" s="23"/>
      <c r="DR41" s="23"/>
      <c r="DS41" s="23"/>
      <c r="DT41" s="23"/>
      <c r="DU41" s="23"/>
      <c r="DV41" s="23"/>
      <c r="DW41" s="23"/>
      <c r="DX41" s="23"/>
      <c r="DY41" s="23"/>
      <c r="DZ41" s="23"/>
      <c r="EA41" s="23"/>
      <c r="EB41" s="23"/>
      <c r="EC41" s="23"/>
      <c r="ED41" s="23"/>
    </row>
    <row r="42" spans="1:134" ht="30" customHeight="1" thickBot="1" x14ac:dyDescent="0.35">
      <c r="B42" s="93" t="s">
        <v>69</v>
      </c>
      <c r="C42" s="86"/>
      <c r="D42" s="86"/>
      <c r="E42" s="86"/>
      <c r="F42" s="86"/>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94"/>
      <c r="CX42" s="94"/>
      <c r="CY42" s="94"/>
      <c r="CZ42" s="94"/>
      <c r="DA42" s="95"/>
      <c r="DB42" s="95"/>
      <c r="DC42" s="94"/>
      <c r="DD42" s="94"/>
      <c r="DE42" s="96"/>
      <c r="DF42" s="94"/>
      <c r="DG42" s="94"/>
      <c r="DH42" s="23"/>
      <c r="DI42" s="23"/>
      <c r="DJ42" s="23"/>
      <c r="DK42" s="23"/>
      <c r="DL42" s="23"/>
      <c r="DM42" s="23"/>
      <c r="DN42" s="23"/>
      <c r="DO42" s="23"/>
      <c r="DP42" s="23"/>
      <c r="DQ42" s="23"/>
      <c r="DR42" s="23"/>
      <c r="DS42" s="23"/>
      <c r="DT42" s="23"/>
      <c r="DU42" s="23"/>
      <c r="DV42" s="23"/>
      <c r="DW42" s="23"/>
      <c r="DX42" s="23"/>
      <c r="DY42" s="23"/>
      <c r="DZ42" s="23"/>
      <c r="EA42" s="23"/>
      <c r="EB42" s="23"/>
      <c r="EC42" s="23"/>
      <c r="ED42" s="23"/>
    </row>
    <row r="43" spans="1:134" ht="30" customHeight="1" thickBot="1" x14ac:dyDescent="0.35">
      <c r="B43" s="87" t="s">
        <v>70</v>
      </c>
      <c r="C43" s="87" t="s">
        <v>74</v>
      </c>
      <c r="D43" s="87"/>
      <c r="E43" s="87"/>
      <c r="F43" s="87"/>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94"/>
      <c r="CX43" s="94"/>
      <c r="CY43" s="94"/>
      <c r="CZ43" s="94"/>
      <c r="DA43" s="95"/>
      <c r="DB43" s="95"/>
      <c r="DC43" s="94"/>
      <c r="DD43" s="94"/>
      <c r="DE43" s="94"/>
      <c r="DF43" s="94"/>
      <c r="DG43" s="94"/>
      <c r="DH43" s="23"/>
      <c r="DI43" s="23"/>
      <c r="DJ43" s="23"/>
      <c r="DK43" s="23"/>
      <c r="DL43" s="23"/>
      <c r="DM43" s="23"/>
      <c r="DN43" s="23"/>
      <c r="DO43" s="23"/>
      <c r="DP43" s="23"/>
      <c r="DQ43" s="23"/>
      <c r="DR43" s="23"/>
      <c r="DS43" s="23"/>
      <c r="DT43" s="23"/>
      <c r="DU43" s="23"/>
      <c r="DV43" s="23"/>
      <c r="DW43" s="23"/>
      <c r="DX43" s="23"/>
      <c r="DY43" s="23"/>
      <c r="DZ43" s="23"/>
      <c r="EA43" s="23"/>
      <c r="EB43" s="23"/>
      <c r="EC43" s="23"/>
      <c r="ED43" s="23"/>
    </row>
    <row r="44" spans="1:134" ht="30" customHeight="1" thickBot="1" x14ac:dyDescent="0.35">
      <c r="B44" s="87" t="s">
        <v>71</v>
      </c>
      <c r="C44" s="87" t="s">
        <v>74</v>
      </c>
      <c r="D44" s="87"/>
      <c r="E44" s="87"/>
      <c r="F44" s="87"/>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94"/>
      <c r="DK44" s="94"/>
      <c r="DL44" s="94"/>
      <c r="DM44" s="94"/>
      <c r="DN44" s="94"/>
      <c r="DO44" s="23"/>
      <c r="DP44" s="23"/>
      <c r="DQ44" s="23"/>
      <c r="DR44" s="23"/>
      <c r="DS44" s="23"/>
      <c r="DT44" s="23"/>
      <c r="DU44" s="23"/>
      <c r="DV44" s="23"/>
      <c r="DW44" s="23"/>
      <c r="DX44" s="23"/>
      <c r="DY44" s="23"/>
      <c r="DZ44" s="23"/>
      <c r="EA44" s="23"/>
      <c r="EB44" s="23"/>
      <c r="EC44" s="23"/>
      <c r="ED44" s="23"/>
    </row>
    <row r="45" spans="1:134" ht="30" customHeight="1" thickBot="1" x14ac:dyDescent="0.35">
      <c r="B45" s="87" t="s">
        <v>73</v>
      </c>
      <c r="C45" s="87" t="s">
        <v>74</v>
      </c>
      <c r="D45" s="87"/>
      <c r="E45" s="87"/>
      <c r="F45" s="87"/>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row>
    <row r="46" spans="1:134" ht="30" customHeight="1" thickBot="1" x14ac:dyDescent="0.35">
      <c r="B46" s="92" t="s">
        <v>72</v>
      </c>
      <c r="C46" s="90"/>
      <c r="D46" s="90"/>
      <c r="E46" s="90"/>
      <c r="F46" s="90"/>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94"/>
      <c r="DR46" s="94"/>
      <c r="DS46" s="94"/>
      <c r="DT46" s="94"/>
      <c r="DU46" s="94"/>
      <c r="DV46" s="23"/>
      <c r="DW46" s="23"/>
      <c r="DX46" s="23"/>
      <c r="DY46" s="23"/>
      <c r="DZ46" s="23"/>
      <c r="EA46" s="23"/>
      <c r="EB46" s="23"/>
      <c r="EC46" s="23"/>
      <c r="ED46" s="23"/>
    </row>
    <row r="47" spans="1:134" ht="30" customHeight="1" thickBot="1" x14ac:dyDescent="0.35">
      <c r="B47" s="91" t="s">
        <v>72</v>
      </c>
      <c r="C47" s="91" t="s">
        <v>74</v>
      </c>
      <c r="D47" s="91"/>
      <c r="E47" s="91"/>
      <c r="F47" s="91"/>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row>
    <row r="48" spans="1:134" ht="30" customHeight="1" thickBot="1" x14ac:dyDescent="0.35">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row>
    <row r="49" spans="7:134" ht="30" customHeight="1" thickBot="1" x14ac:dyDescent="0.35">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row>
    <row r="50" spans="7:134" ht="30" customHeight="1" thickBot="1" x14ac:dyDescent="0.35">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row>
    <row r="51" spans="7:134" ht="30" customHeight="1" thickBot="1" x14ac:dyDescent="0.35">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row>
  </sheetData>
  <mergeCells count="21">
    <mergeCell ref="CV4:DB4"/>
    <mergeCell ref="DC4:DI4"/>
    <mergeCell ref="DJ4:DP4"/>
    <mergeCell ref="DQ4:DW4"/>
    <mergeCell ref="DX4:ED4"/>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phoneticPr fontId="33" type="noConversion"/>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BM8:ED8 I9:BK9 BL9:ED31 O10:BK10 P11 U11:BK11 I11:M12 O12:T12 X12:BK12 I13:L13 U13:V13 AB13:BK13 I14:BK14 I15:M15 S15:V15 Z15:BK15 I16:O16 V16:BK16 Y17:AJ17 AP17:AV17 AX17:BK17 I17:T19 X18:AJ18 AL18:BK18 Y19:BK19 I20:BK20 I21:U21 AD21:BK21 I22:AB22 AI22:BK22 I23:AH23 AP23:BK23 I24:AM24 AT24:BK24 I25:AG25 AN25:BK25 I26:BK36 BL32:BU32 BW32:ED32 BL33:ED36 BM5:EE5 BM6:ED6">
    <cfRule type="expression" dxfId="26" priority="33">
      <formula>AND(TODAY()&gt;=I$5,TODAY()&lt;J$5)</formula>
    </cfRule>
  </conditionalFormatting>
  <conditionalFormatting sqref="I7:BL8 BM8:ED8 I9:BK9 BL9:ED31 O10:BK10 P11 U11:BK11 I11:M12 O12:T12 X12:BK12 I13:L13 U13:V13 AB13:BK13 I14:BK14 I15:M15 S15:V15 Z15:BK15 I16:O16 V16:BK16 Y17:AJ17 AP17:AV17 AX17:BK17 I17:T19 X18:AJ18 AL18:BK18 Y19:BK19 I20:BK20 I21:U21 AD21:BK21 I22:AB22 AI22:BK22 I23:AH23 AP23:BK23 I24:AM24 AT24:BK24 I25:AG25 AN25:BK25 I26:BK36 BL32:BU32 BW32:ED32 BL33:ED36">
    <cfRule type="expression" dxfId="25" priority="27">
      <formula>AND(début_tâche&lt;=I$5,ROUNDDOWN((fin_tâche-début_tâche+1)*avancement_tâche,0)+début_tâche-1&gt;=I$5)</formula>
    </cfRule>
    <cfRule type="expression" dxfId="24" priority="28" stopIfTrue="1">
      <formula>AND(fin_tâche&gt;=I$5,début_tâche&lt;J$5)</formula>
    </cfRule>
  </conditionalFormatting>
  <conditionalFormatting sqref="P10">
    <cfRule type="expression" dxfId="23" priority="35">
      <formula>AND(TODAY()&gt;=M$5,TODAY()&lt;N$5)</formula>
    </cfRule>
    <cfRule type="expression" dxfId="22" priority="38">
      <formula>AND(début_tâche&lt;=M$5,ROUNDDOWN((fin_tâche-début_tâche+1)*avancement_tâche,0)+début_tâche-1&gt;=M$5)</formula>
    </cfRule>
    <cfRule type="expression" dxfId="21" priority="39" stopIfTrue="1">
      <formula>AND(fin_tâche&gt;=M$5,début_tâche&lt;N$5)</formula>
    </cfRule>
  </conditionalFormatting>
  <conditionalFormatting sqref="P12">
    <cfRule type="expression" dxfId="20" priority="53">
      <formula>AND(TODAY()&gt;=R$5,TODAY()&lt;S$5)</formula>
    </cfRule>
    <cfRule type="expression" dxfId="19" priority="56">
      <formula>AND(début_tâche&lt;=R$5,ROUNDDOWN((fin_tâche-début_tâche+1)*avancement_tâche,0)+début_tâche-1&gt;=R$5)</formula>
    </cfRule>
    <cfRule type="expression" dxfId="18" priority="57" stopIfTrue="1">
      <formula>AND(fin_tâche&gt;=R$5,début_tâche&lt;S$5)</formula>
    </cfRule>
  </conditionalFormatting>
  <conditionalFormatting sqref="Q10">
    <cfRule type="expression" dxfId="17" priority="41">
      <formula>AND(TODAY()&gt;=L$5,TODAY()&lt;M$5)</formula>
    </cfRule>
    <cfRule type="expression" dxfId="16" priority="44">
      <formula>AND(début_tâche&lt;=L$5,ROUNDDOWN((fin_tâche-début_tâche+1)*avancement_tâche,0)+début_tâche-1&gt;=L$5)</formula>
    </cfRule>
    <cfRule type="expression" dxfId="15" priority="45" stopIfTrue="1">
      <formula>AND(fin_tâche&gt;=L$5,début_tâche&lt;M$5)</formula>
    </cfRule>
  </conditionalFormatting>
  <conditionalFormatting sqref="R10">
    <cfRule type="expression" dxfId="14" priority="47">
      <formula>AND(TODAY()&gt;=K$5,TODAY()&lt;L$5)</formula>
    </cfRule>
    <cfRule type="expression" dxfId="13" priority="50">
      <formula>AND(début_tâche&lt;=K$5,ROUNDDOWN((fin_tâche-début_tâche+1)*avancement_tâche,0)+début_tâche-1&gt;=K$5)</formula>
    </cfRule>
    <cfRule type="expression" dxfId="12" priority="51" stopIfTrue="1">
      <formula>AND(fin_tâche&gt;=K$5,début_tâche&lt;L$5)</formula>
    </cfRule>
  </conditionalFormatting>
  <conditionalFormatting sqref="W13:AA13 BV32">
    <cfRule type="expression" dxfId="11" priority="95">
      <formula>AND(TODAY()&gt;=X$5,TODAY()&lt;Y$5)</formula>
    </cfRule>
    <cfRule type="expression" dxfId="10" priority="98">
      <formula>AND(début_tâche&lt;=X$5,ROUNDDOWN((fin_tâche-début_tâche+1)*avancement_tâche,0)+début_tâche-1&gt;=X$5)</formula>
    </cfRule>
    <cfRule type="expression" dxfId="9" priority="99" stopIfTrue="1">
      <formula>AND(fin_tâche&gt;=X$5,début_tâche&lt;Y$5)</formula>
    </cfRule>
  </conditionalFormatting>
  <conditionalFormatting sqref="AD15:AH15">
    <cfRule type="expression" dxfId="8" priority="100">
      <formula>AND(TODAY()&gt;=R$5,TODAY()&lt;S$5)</formula>
    </cfRule>
    <cfRule type="expression" dxfId="7" priority="101">
      <formula>AND(début_tâche&lt;=R$5,ROUNDDOWN((fin_tâche-début_tâche+1)*avancement_tâche,0)+début_tâche-1&gt;=R$5)</formula>
    </cfRule>
    <cfRule type="expression" dxfId="6" priority="102" stopIfTrue="1">
      <formula>AND(fin_tâche&gt;=R$5,début_tâche&lt;S$5)</formula>
    </cfRule>
  </conditionalFormatting>
  <conditionalFormatting sqref="AL17:AO17">
    <cfRule type="expression" dxfId="5" priority="83">
      <formula>AND(TODAY()&gt;=Y$5,TODAY()&lt;Z$5)</formula>
    </cfRule>
    <cfRule type="expression" dxfId="4" priority="86">
      <formula>AND(début_tâche&lt;=Y$5,ROUNDDOWN((fin_tâche-début_tâche+1)*avancement_tâche,0)+début_tâche-1&gt;=Y$5)</formula>
    </cfRule>
    <cfRule type="expression" dxfId="3" priority="87" stopIfTrue="1">
      <formula>AND(fin_tâche&gt;=Y$5,début_tâche&lt;Z$5)</formula>
    </cfRule>
  </conditionalFormatting>
  <conditionalFormatting sqref="AR17:AV17">
    <cfRule type="expression" dxfId="2" priority="89">
      <formula>AND(TODAY()&gt;=AB$5,TODAY()&lt;AC$5)</formula>
    </cfRule>
    <cfRule type="expression" dxfId="1" priority="92">
      <formula>AND(début_tâche&lt;=AB$5,ROUNDDOWN((fin_tâche-début_tâche+1)*avancement_tâche,0)+début_tâche-1&gt;=AB$5)</formula>
    </cfRule>
    <cfRule type="expression" dxfId="0" priority="93" stopIfTrue="1">
      <formula>AND(fin_tâche&gt;=AB$5,début_tâche&lt;AC$5)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2" max="16383" man="1"/>
  </rowBreaks>
  <colBreaks count="1" manualBreakCount="1">
    <brk id="3" max="1048575" man="1"/>
  </colBreaks>
  <ignoredErrors>
    <ignoredError sqref="F18 F22: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2.44140625" style="28" customWidth="1"/>
    <col min="2" max="16384" width="9.109375" style="2"/>
  </cols>
  <sheetData>
    <row r="1" spans="1:2" ht="46.5" customHeight="1" x14ac:dyDescent="0.3"/>
    <row r="2" spans="1:2" s="30" customFormat="1" ht="15.6" x14ac:dyDescent="0.3">
      <c r="A2" s="29" t="s">
        <v>25</v>
      </c>
      <c r="B2" s="29"/>
    </row>
    <row r="3" spans="1:2" s="34" customFormat="1" ht="27" customHeight="1" x14ac:dyDescent="0.3">
      <c r="A3" s="59" t="s">
        <v>26</v>
      </c>
      <c r="B3" s="35"/>
    </row>
    <row r="4" spans="1:2" s="31" customFormat="1" ht="25.8" x14ac:dyDescent="0.5">
      <c r="A4" s="32" t="s">
        <v>27</v>
      </c>
    </row>
    <row r="5" spans="1:2" ht="74.099999999999994" customHeight="1" x14ac:dyDescent="0.3">
      <c r="A5" s="33" t="s">
        <v>28</v>
      </c>
    </row>
    <row r="6" spans="1:2" ht="26.25" customHeight="1" x14ac:dyDescent="0.3">
      <c r="A6" s="32" t="s">
        <v>29</v>
      </c>
    </row>
    <row r="7" spans="1:2" s="28" customFormat="1" ht="204.9" customHeight="1" x14ac:dyDescent="0.3">
      <c r="A7" s="37" t="s">
        <v>30</v>
      </c>
    </row>
    <row r="8" spans="1:2" s="31" customFormat="1" ht="25.8" x14ac:dyDescent="0.5">
      <c r="A8" s="32" t="s">
        <v>31</v>
      </c>
    </row>
    <row r="9" spans="1:2" ht="57.6" x14ac:dyDescent="0.3">
      <c r="A9" s="33" t="s">
        <v>32</v>
      </c>
    </row>
    <row r="10" spans="1:2" s="28" customFormat="1" ht="27.9" customHeight="1" x14ac:dyDescent="0.3">
      <c r="A10" s="36" t="s">
        <v>33</v>
      </c>
    </row>
    <row r="11" spans="1:2" s="31" customFormat="1" ht="25.8" x14ac:dyDescent="0.5">
      <c r="A11" s="32" t="s">
        <v>34</v>
      </c>
    </row>
    <row r="12" spans="1:2" ht="28.8" x14ac:dyDescent="0.3">
      <c r="A12" s="33" t="s">
        <v>35</v>
      </c>
    </row>
    <row r="13" spans="1:2" s="28" customFormat="1" ht="27.9" customHeight="1" x14ac:dyDescent="0.3">
      <c r="A13" s="36" t="s">
        <v>36</v>
      </c>
    </row>
    <row r="14" spans="1:2" s="31" customFormat="1" ht="25.8" x14ac:dyDescent="0.5">
      <c r="A14" s="32" t="s">
        <v>37</v>
      </c>
    </row>
    <row r="15" spans="1:2" ht="75" customHeight="1" x14ac:dyDescent="0.3">
      <c r="A15" s="33" t="s">
        <v>38</v>
      </c>
    </row>
    <row r="16" spans="1:2" ht="86.4" x14ac:dyDescent="0.3">
      <c r="A16" s="33"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d3ed9b3-bd2a-4d91-a92e-f5a0b186200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6FC1DE444E8C419AC02378D2CA4A97" ma:contentTypeVersion="14" ma:contentTypeDescription="Crée un document." ma:contentTypeScope="" ma:versionID="d23fc6208c54a75e43afb64f8786bd7c">
  <xsd:schema xmlns:xsd="http://www.w3.org/2001/XMLSchema" xmlns:xs="http://www.w3.org/2001/XMLSchema" xmlns:p="http://schemas.microsoft.com/office/2006/metadata/properties" xmlns:ns3="0d3ed9b3-bd2a-4d91-a92e-f5a0b1862000" xmlns:ns4="fed57df8-ef22-47fe-89ca-65918babccf6" targetNamespace="http://schemas.microsoft.com/office/2006/metadata/properties" ma:root="true" ma:fieldsID="d1b6cb9cbd86112f0ca357c573d2defd" ns3:_="" ns4:_="">
    <xsd:import namespace="0d3ed9b3-bd2a-4d91-a92e-f5a0b1862000"/>
    <xsd:import namespace="fed57df8-ef22-47fe-89ca-65918babccf6"/>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SearchProperties" minOccurs="0"/>
                <xsd:element ref="ns3:MediaServiceSystem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3ed9b3-bd2a-4d91-a92e-f5a0b18620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d57df8-ef22-47fe-89ca-65918babccf6"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www.w3.org/XML/1998/namespace"/>
    <ds:schemaRef ds:uri="http://purl.org/dc/dcmitype/"/>
    <ds:schemaRef ds:uri="0d3ed9b3-bd2a-4d91-a92e-f5a0b1862000"/>
    <ds:schemaRef ds:uri="http://schemas.microsoft.com/office/2006/documentManagement/types"/>
    <ds:schemaRef ds:uri="fed57df8-ef22-47fe-89ca-65918babccf6"/>
    <ds:schemaRef ds:uri="http://purl.org/dc/terms/"/>
    <ds:schemaRef ds:uri="http://purl.org/dc/elements/1.1/"/>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86DDC6D4-B1B0-4EB8-94CD-2A4EA753AC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3ed9b3-bd2a-4d91-a92e-f5a0b1862000"/>
    <ds:schemaRef ds:uri="fed57df8-ef22-47fe-89ca-65918babcc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2024-10-07T13:09:52Z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0x010100AC6FC1DE444E8C419AC02378D2CA4A97</vt:lpwstr>
  </property>
</Properties>
</file>