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if" ContentType="image/tiff"/>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showInkAnnotation="0" defaultThemeVersion="124226"/>
  <mc:AlternateContent xmlns:mc="http://schemas.openxmlformats.org/markup-compatibility/2006">
    <mc:Choice Requires="x15">
      <x15ac:absPath xmlns:x15ac="http://schemas.microsoft.com/office/spreadsheetml/2010/11/ac" url="D:\SEAT\SN2173V1- Service Advisor Certification (EN)\EN\Day\Evaluation\"/>
    </mc:Choice>
  </mc:AlternateContent>
  <xr:revisionPtr revIDLastSave="0" documentId="13_ncr:1_{7244DF91-1083-4A0B-904C-887E89CE3830}" xr6:coauthVersionLast="47" xr6:coauthVersionMax="47" xr10:uidLastSave="{00000000-0000-0000-0000-000000000000}"/>
  <bookViews>
    <workbookView xWindow="-120" yWindow="-120" windowWidth="20730" windowHeight="11040" activeTab="4" xr2:uid="{00000000-000D-0000-FFFF-FFFF00000000}"/>
  </bookViews>
  <sheets>
    <sheet name="Instruction" sheetId="14" r:id="rId1"/>
    <sheet name="Summary Overview" sheetId="13" r:id="rId2"/>
    <sheet name="Practice" sheetId="3" r:id="rId3"/>
    <sheet name="Theory" sheetId="9" r:id="rId4"/>
    <sheet name="Evaluation Matrix" sheetId="2" r:id="rId5"/>
  </sheets>
  <definedNames>
    <definedName name="_xlnm._FilterDatabase" localSheetId="2" hidden="1">Practice!$A$2:$P$17</definedName>
    <definedName name="_xlnm.Print_Area" localSheetId="2">Practice!$A$1:$M$60</definedName>
    <definedName name="_xlnm.Print_Area" localSheetId="1">'Summary Overview'!$A$1:$J$57</definedName>
    <definedName name="_xlnm.Print_Titles" localSheetId="2">Practice!$1:$2</definedName>
    <definedName name="_xlnm.Print_Titles" localSheetId="1">'Summary Overview'!$1:$1</definedName>
    <definedName name="_xlnm.Print_Titles" localSheetId="3">Theory!$1:$1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2" l="1"/>
  <c r="C59" i="3"/>
  <c r="C60" i="3"/>
  <c r="C61" i="3"/>
  <c r="E59" i="3"/>
  <c r="E60" i="3"/>
  <c r="E61" i="3"/>
  <c r="G59" i="3"/>
  <c r="G60" i="3"/>
  <c r="G61" i="3"/>
  <c r="F63" i="3"/>
  <c r="G63" i="3"/>
  <c r="C58" i="3"/>
  <c r="D58" i="3"/>
  <c r="E58" i="3"/>
  <c r="F58" i="3"/>
  <c r="H58" i="3"/>
  <c r="G58" i="3"/>
  <c r="L3" i="3"/>
  <c r="L6" i="3"/>
  <c r="L12" i="3"/>
  <c r="L15" i="3"/>
  <c r="L23" i="3"/>
  <c r="L27" i="3"/>
  <c r="L39" i="3"/>
  <c r="L33" i="3"/>
  <c r="L43" i="3"/>
  <c r="L47" i="3"/>
  <c r="L50" i="3"/>
  <c r="L55" i="3"/>
  <c r="K53" i="3"/>
  <c r="K54" i="3"/>
  <c r="K25" i="3"/>
  <c r="K42" i="3"/>
  <c r="K30" i="3"/>
  <c r="K31" i="3"/>
  <c r="K32" i="3"/>
  <c r="K38" i="3"/>
  <c r="K36" i="3"/>
  <c r="K37" i="3"/>
  <c r="K20" i="3"/>
  <c r="K21" i="3"/>
  <c r="K18" i="3"/>
  <c r="K19" i="3"/>
  <c r="K22" i="3"/>
  <c r="K11" i="3"/>
  <c r="K9" i="3"/>
  <c r="K10" i="3"/>
  <c r="K46" i="3"/>
  <c r="M46" i="3"/>
  <c r="K5" i="3"/>
  <c r="K4" i="3"/>
  <c r="K3" i="3"/>
  <c r="K13" i="3"/>
  <c r="A56" i="13"/>
  <c r="B14" i="2"/>
  <c r="B13" i="2"/>
  <c r="B12" i="2"/>
  <c r="B11" i="2"/>
  <c r="B10" i="2"/>
  <c r="B9" i="2"/>
  <c r="B8" i="2"/>
  <c r="B7" i="2"/>
  <c r="B6" i="2"/>
  <c r="B5" i="2"/>
  <c r="B4" i="2"/>
  <c r="B3" i="2"/>
  <c r="C7" i="2"/>
  <c r="C8" i="2"/>
  <c r="C9" i="2"/>
  <c r="C10" i="2"/>
  <c r="C11" i="2"/>
  <c r="C12" i="2"/>
  <c r="C13" i="2"/>
  <c r="C14" i="2"/>
  <c r="K6" i="3"/>
  <c r="K7" i="3"/>
  <c r="K8" i="3"/>
  <c r="K12" i="3"/>
  <c r="K14" i="3"/>
  <c r="K15" i="3"/>
  <c r="K16" i="3"/>
  <c r="K17" i="3"/>
  <c r="K23" i="3"/>
  <c r="K24" i="3"/>
  <c r="K26" i="3"/>
  <c r="K27" i="3"/>
  <c r="K28" i="3"/>
  <c r="K29" i="3"/>
  <c r="K33" i="3"/>
  <c r="K34" i="3"/>
  <c r="K35" i="3"/>
  <c r="K39" i="3"/>
  <c r="K40" i="3"/>
  <c r="K41" i="3"/>
  <c r="K43" i="3"/>
  <c r="K44" i="3"/>
  <c r="K45" i="3"/>
  <c r="K47" i="3"/>
  <c r="K48" i="3"/>
  <c r="K49" i="3"/>
  <c r="K50" i="3"/>
  <c r="K51" i="3"/>
  <c r="K52" i="3"/>
  <c r="K55" i="3"/>
  <c r="K56" i="3"/>
  <c r="K57" i="3"/>
  <c r="C3" i="2"/>
  <c r="C4" i="2"/>
  <c r="C5" i="2"/>
  <c r="C6" i="2"/>
  <c r="C22" i="2"/>
  <c r="B56" i="13"/>
  <c r="M29" i="3"/>
  <c r="M57" i="3"/>
  <c r="M56" i="3"/>
  <c r="M55" i="3"/>
  <c r="M52" i="3"/>
  <c r="M51" i="3"/>
  <c r="M50" i="3"/>
  <c r="M49" i="3"/>
  <c r="M48" i="3"/>
  <c r="M47" i="3"/>
  <c r="M45" i="3"/>
  <c r="M44" i="3"/>
  <c r="M43" i="3"/>
  <c r="M41" i="3"/>
  <c r="M40" i="3"/>
  <c r="M39" i="3"/>
  <c r="M35" i="3"/>
  <c r="M34" i="3"/>
  <c r="M33" i="3"/>
  <c r="M28" i="3"/>
  <c r="M27" i="3"/>
  <c r="M26" i="3"/>
  <c r="M24" i="3"/>
  <c r="M23" i="3"/>
  <c r="M17" i="3"/>
  <c r="M16" i="3"/>
  <c r="M15" i="3"/>
  <c r="M14" i="3"/>
  <c r="M13" i="3"/>
  <c r="M12" i="3"/>
  <c r="M8" i="3"/>
  <c r="M7" i="3"/>
  <c r="M6" i="3"/>
  <c r="M5" i="3"/>
  <c r="M4" i="3"/>
  <c r="M3" i="3"/>
  <c r="C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Barry, Ken (VBQ)</author>
  </authors>
  <commentList>
    <comment ref="M2" authorId="0" shapeId="0" xr:uid="{00000000-0006-0000-0200-000001000000}">
      <text>
        <r>
          <rPr>
            <b/>
            <sz val="9"/>
            <color indexed="81"/>
            <rFont val="Tahoma"/>
            <family val="2"/>
          </rPr>
          <t>Barry, Ken (VBQ):</t>
        </r>
        <r>
          <rPr>
            <sz val="9"/>
            <color indexed="81"/>
            <rFont val="Tahoma"/>
            <family val="2"/>
          </rPr>
          <t xml:space="preserve">
Only where rating difference is &gt;2 points
</t>
        </r>
      </text>
    </comment>
  </commentList>
</comments>
</file>

<file path=xl/sharedStrings.xml><?xml version="1.0" encoding="utf-8"?>
<sst xmlns="http://schemas.openxmlformats.org/spreadsheetml/2006/main" count="146" uniqueCount="114">
  <si>
    <t>Y-Werte</t>
  </si>
  <si>
    <t>Scale:</t>
  </si>
  <si>
    <t>Observer 1</t>
  </si>
  <si>
    <t>Observer 2</t>
  </si>
  <si>
    <t>Discussion Points</t>
  </si>
  <si>
    <t>Systematic working style</t>
  </si>
  <si>
    <t>Observer Ø</t>
  </si>
  <si>
    <t>Ø</t>
  </si>
  <si>
    <t>Role play I</t>
  </si>
  <si>
    <t>Case study</t>
  </si>
  <si>
    <t>Role play II</t>
  </si>
  <si>
    <t>Individual Development Plan</t>
  </si>
  <si>
    <t>Observer</t>
  </si>
  <si>
    <t>Last name, First name</t>
  </si>
  <si>
    <t>Telephone</t>
  </si>
  <si>
    <t>E-mail</t>
  </si>
  <si>
    <t>Observation Details</t>
  </si>
  <si>
    <t>Location, Date</t>
  </si>
  <si>
    <t>Individual Development Path</t>
  </si>
  <si>
    <t>Development Recommendations</t>
  </si>
  <si>
    <t>Personal Feedback</t>
  </si>
  <si>
    <t>Individual result on Competence Areas</t>
  </si>
  <si>
    <t>Group Discussion</t>
  </si>
  <si>
    <t>Structured Interview</t>
  </si>
  <si>
    <t>Written Exercise</t>
  </si>
  <si>
    <t>Scenario II</t>
  </si>
  <si>
    <t>Examinee</t>
  </si>
  <si>
    <t>Examination</t>
  </si>
  <si>
    <t>Number of points achieved by examinee</t>
  </si>
  <si>
    <t>Practice</t>
  </si>
  <si>
    <t>Theory</t>
  </si>
  <si>
    <t>Percentage achieved by examinee</t>
  </si>
  <si>
    <t>Individual result on Theory</t>
  </si>
  <si>
    <t>Maximum achievable score</t>
  </si>
  <si>
    <t xml:space="preserve">Volkswgen Dealership </t>
  </si>
  <si>
    <t>Evaluation Matrix (don't touch)</t>
  </si>
  <si>
    <t>Development needs</t>
  </si>
  <si>
    <t>Strengths</t>
  </si>
  <si>
    <t>Competences</t>
  </si>
  <si>
    <t>Behaviour anchors</t>
  </si>
  <si>
    <t>60% - 100%= achieved</t>
  </si>
  <si>
    <t>0% -   59% = not achieved</t>
  </si>
  <si>
    <t>3,8-5,0 = Top</t>
  </si>
  <si>
    <t>2,7-3,7= Medium</t>
  </si>
  <si>
    <t>1,0-2,6= Low</t>
  </si>
  <si>
    <t>3,8 - 5,0 = Top</t>
  </si>
  <si>
    <t>2,7 - 3,7 = Medium</t>
  </si>
  <si>
    <t>1,0 - 2,6= Low</t>
  </si>
  <si>
    <t>Quality of work</t>
  </si>
  <si>
    <t>He/she is an expert in the knowledge related to his area of work and always keeps up 
to date, contributing to achieving the quality standards set by the Authorized Service.</t>
  </si>
  <si>
    <t>He/she makes constant suggestions for improvement and is open to suggestions from 
others.</t>
  </si>
  <si>
    <t>His/her reports, works and projects stand out for being impeccable</t>
  </si>
  <si>
    <t>He/she relies on people who are not involved in the situation or problem to find out 
their information, their experience with the issue, etc.</t>
  </si>
  <si>
    <t>Search for 
information</t>
  </si>
  <si>
    <t>He/she is not satisfied with the first answer, and tries to find out why things have 
happened.</t>
  </si>
  <si>
    <t>He/she gets information through different sources: newspapers, magazines, 
databases, internet, etc.</t>
  </si>
  <si>
    <t>Organisation and 
planning abilities</t>
  </si>
  <si>
    <t>Uses available resources to plan and organize efficiently</t>
  </si>
  <si>
    <t>Sets follow-up dates, taking deadlines into account.</t>
  </si>
  <si>
    <t>Check the progress of the tasks.</t>
  </si>
  <si>
    <t>Responsibility</t>
  </si>
  <si>
    <t>Identifies all the duties that require more dedication and knows how to redistribute 
time to carry them out.</t>
  </si>
  <si>
    <t>Is committed to the tasks in which he/she is involved and can account for the results</t>
  </si>
  <si>
    <t>Is self-critical and demands a lot of himself/herself, seeking to improve and give the 
best of him/herself.</t>
  </si>
  <si>
    <t>Manages communication to facilitate contact and exchange of ideas.</t>
  </si>
  <si>
    <t>Negotiation skills</t>
  </si>
  <si>
    <t>In each negotiation, he/she strives to identify common advantages for both parties</t>
  </si>
  <si>
    <t>Initiative</t>
  </si>
  <si>
    <t>He/she spontaneously proposes improvements to his or her task.</t>
  </si>
  <si>
    <t>Anticipates in the short and medium term (4-12 months), problems or opportunities 
that are not obvious to others.</t>
  </si>
  <si>
    <t>Identification with the 
company</t>
  </si>
  <si>
    <t>He/she makes professional or personal concessions in favour of the company</t>
  </si>
  <si>
    <t>He/she puts the company’s needs ahead of his/her own (professional identity, 
preferences, priorities, family interests, etc.)</t>
  </si>
  <si>
    <t>Customer centric</t>
  </si>
  <si>
    <t>He/she plans his actions and those of his company/team, considering the needs of the 
customers.</t>
  </si>
  <si>
    <t>Inquires and is informed of current and potential needs of internal and external customers and 
suppliers</t>
  </si>
  <si>
    <t xml:space="preserve">He/she makes sure that the customer understands his/her explanations and has no doubts. </t>
  </si>
  <si>
    <t>He/she asks questions to go beyond the obvious.</t>
  </si>
  <si>
    <t>Technical 
Credibility</t>
  </si>
  <si>
    <t>He/she has the technical knowledge required for his/her specialist area</t>
  </si>
  <si>
    <t>He/she solves problems related to his/her specialist area.</t>
  </si>
  <si>
    <t>Relates the technical information received to offer a solution.</t>
  </si>
  <si>
    <t>Communication 
skills</t>
  </si>
  <si>
    <t>Communicates his/her ideas clearly, efficiently and fluently</t>
  </si>
  <si>
    <t>Captures the attention of his/her listeners and has the impact that he/she wants</t>
  </si>
  <si>
    <t>Adjusts the language to the terminology, characteristics and needs of the listeners or the group 
with which he/she is interacting.</t>
  </si>
  <si>
    <t>Offers options on his/her own initiative, without the need to consult others</t>
  </si>
  <si>
    <t>Takes some personal risks.</t>
  </si>
  <si>
    <t>Anticipates in the short and medium term (4-12 months), problems or opportunities that are not 
obvious to others</t>
  </si>
  <si>
    <t>Results and 
objectives oriented</t>
  </si>
  <si>
    <t>Meets the objectives of his/her area, even under pressure</t>
  </si>
  <si>
    <t>Shows concern for his/her customers and takes action to improve their satisfaction.</t>
  </si>
  <si>
    <t>Uses management control tools to be more efficient.</t>
  </si>
  <si>
    <t xml:space="preserve">Welcomes and receives the customer as appropriate. </t>
  </si>
  <si>
    <t>Checks the condition of the vehicle (Dialogue Reception)</t>
  </si>
  <si>
    <t xml:space="preserve"> Repair order agreement and consent</t>
  </si>
  <si>
    <t>Saying goodbye to the customer.</t>
  </si>
  <si>
    <t>Delivery of the vehicle and documentation to the workshop.</t>
  </si>
  <si>
    <t>Defends the interests of the company.</t>
  </si>
  <si>
    <t>Puts the company’s needs ahead of his/her own</t>
  </si>
  <si>
    <t>Supports decisions that benefit the organization.</t>
  </si>
  <si>
    <t>Tolerance to 
pressure</t>
  </si>
  <si>
    <t>He/she is willing and have a good disposition towards work, even if it requires 
more effort.</t>
  </si>
  <si>
    <t>He/she conveys confidence and serenity to the people around him/her while 
meeting the quality and time objectives.</t>
  </si>
  <si>
    <t>He/she solves problems that hinder compliance with objectives under his/her 
responsibility, without caring about the effort required.</t>
  </si>
  <si>
    <t>Prioritises the long-term relationship with the customer.</t>
  </si>
  <si>
    <t>He/she focuses on objective criteria and shows firmness in his/her approach, but 
also flexibility in analysing new positions.</t>
  </si>
  <si>
    <t>He/she implements new techniques and obtains results that positively impact 
his/her area.</t>
  </si>
  <si>
    <t>Looks for ways to reach more customers and increase profits.</t>
  </si>
  <si>
    <t>He/she adequately follows-up his/her tasks and those of his/her team, using 
efficient management control tools.</t>
  </si>
  <si>
    <t>Skills Group Summery</t>
  </si>
  <si>
    <t>Roly Play I</t>
  </si>
  <si>
    <t>Roly Play II</t>
  </si>
  <si>
    <t>Skills Group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</si>
</sst>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x14ac:knownFonts="1">
    <font>
      <sz val="11"/>
      <color theme="1"/>
      <name val="Calibri"/>
      <family val="2"/>
      <scheme val="minor"/>
    </font>
    <font>
      <b/>
      <sz val="9"/>
      <color indexed="81"/>
      <name val="Tahoma"/>
      <family val="2"/>
    </font>
    <font>
      <sz val="9"/>
      <color indexed="81"/>
      <name val="Tahoma"/>
      <family val="2"/>
    </font>
    <font>
      <sz val="11"/>
      <color rgb="FF9C0006"/>
      <name val="Calibri"/>
      <family val="2"/>
      <scheme val="minor"/>
    </font>
    <font>
      <b/>
      <sz val="11"/>
      <color rgb="FF000000"/>
      <name val="Arial"/>
      <family val="2"/>
    </font>
    <font>
      <sz val="11"/>
      <color rgb="FF000000"/>
      <name val="Calibri"/>
      <family val="2"/>
      <scheme val="minor"/>
    </font>
    <font>
      <sz val="11"/>
      <color theme="1"/>
      <name val="Audi Type"/>
      <family val="2"/>
    </font>
    <font>
      <sz val="18"/>
      <name val="Audi Type"/>
      <family val="2"/>
    </font>
    <font>
      <sz val="11"/>
      <name val="Audi Type"/>
      <family val="2"/>
    </font>
    <font>
      <b/>
      <sz val="22"/>
      <color theme="1"/>
      <name val="Audi Type"/>
      <family val="2"/>
    </font>
    <font>
      <sz val="12"/>
      <color theme="1"/>
      <name val="Audi Type"/>
      <family val="2"/>
    </font>
    <font>
      <sz val="11"/>
      <color rgb="FFFF0000"/>
      <name val="Audi Type"/>
      <family val="2"/>
    </font>
    <font>
      <b/>
      <sz val="11"/>
      <color theme="1"/>
      <name val="Audi Type"/>
      <family val="2"/>
    </font>
    <font>
      <sz val="11"/>
      <color theme="0"/>
      <name val="Audi Type"/>
      <family val="2"/>
    </font>
    <font>
      <sz val="10"/>
      <color theme="1"/>
      <name val="Audi Type"/>
      <family val="2"/>
    </font>
    <font>
      <sz val="16"/>
      <color theme="1"/>
      <name val="Audi Type"/>
      <family val="2"/>
    </font>
    <font>
      <sz val="14"/>
      <color theme="1"/>
      <name val="Audi Type"/>
      <family val="2"/>
    </font>
    <font>
      <sz val="22"/>
      <color theme="0"/>
      <name val="Audi Type"/>
      <family val="2"/>
    </font>
    <font>
      <sz val="14"/>
      <color theme="0"/>
      <name val="Audi Type"/>
      <family val="2"/>
    </font>
    <font>
      <sz val="22"/>
      <color theme="1"/>
      <name val="Audi Type"/>
      <family val="2"/>
    </font>
    <font>
      <sz val="11"/>
      <color rgb="FFFFFFFF"/>
      <name val="Audi Type"/>
      <family val="2"/>
    </font>
    <font>
      <sz val="9"/>
      <color theme="1"/>
      <name val="Audi Type"/>
      <family val="2"/>
    </font>
    <font>
      <b/>
      <sz val="9"/>
      <color theme="1"/>
      <name val="Audi Type"/>
      <family val="2"/>
    </font>
    <font>
      <b/>
      <sz val="16"/>
      <color theme="1"/>
      <name val="Audi Type"/>
      <family val="2"/>
    </font>
    <font>
      <b/>
      <sz val="14"/>
      <color theme="1" tint="0.249977111117893"/>
      <name val="Audi Type"/>
      <family val="2"/>
    </font>
    <font>
      <b/>
      <sz val="14"/>
      <color rgb="FFBFBFBF"/>
      <name val="Audi Type"/>
      <family val="2"/>
    </font>
    <font>
      <sz val="14"/>
      <color rgb="FFFFFFFF"/>
      <name val="Audi Type"/>
      <family val="2"/>
    </font>
    <font>
      <b/>
      <sz val="14"/>
      <color rgb="FFFFFFFF"/>
      <name val="Audi Type"/>
      <family val="2"/>
    </font>
    <font>
      <b/>
      <sz val="10"/>
      <color rgb="FFFFFFFF"/>
      <name val="Audi Type"/>
      <family val="2"/>
    </font>
    <font>
      <b/>
      <sz val="10"/>
      <color theme="1"/>
      <name val="Audi Type"/>
      <family val="2"/>
    </font>
    <font>
      <b/>
      <sz val="12"/>
      <color rgb="FFA6A6A6"/>
      <name val="Audi Type"/>
      <family val="2"/>
    </font>
    <font>
      <b/>
      <sz val="12"/>
      <color rgb="FFFFFFFF"/>
      <name val="Audi Type"/>
      <family val="2"/>
    </font>
    <font>
      <sz val="12"/>
      <color rgb="FFFFFFFF"/>
      <name val="Audi Type"/>
      <family val="2"/>
    </font>
    <font>
      <b/>
      <sz val="12"/>
      <color rgb="FFBFBFBF"/>
      <name val="Audi Type"/>
      <family val="2"/>
    </font>
    <font>
      <sz val="20"/>
      <color theme="1"/>
      <name val="Audi Type"/>
      <family val="2"/>
    </font>
  </fonts>
  <fills count="1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6" tint="0.39997558519241921"/>
        <bgColor indexed="64"/>
      </patternFill>
    </fill>
    <fill>
      <patternFill patternType="solid">
        <fgColor rgb="FF244061"/>
        <bgColor indexed="64"/>
      </patternFill>
    </fill>
    <fill>
      <patternFill patternType="solid">
        <fgColor rgb="FFBBC2C5"/>
        <bgColor indexed="64"/>
      </patternFill>
    </fill>
    <fill>
      <patternFill patternType="solid">
        <fgColor rgb="FFFFC7CE"/>
      </patternFill>
    </fill>
    <fill>
      <patternFill patternType="solid">
        <fgColor rgb="FFDF645B"/>
        <bgColor indexed="64"/>
      </patternFill>
    </fill>
    <fill>
      <patternFill patternType="solid">
        <fgColor rgb="FFA6A6A6"/>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0000"/>
        <bgColor indexed="64"/>
      </patternFill>
    </fill>
    <fill>
      <patternFill patternType="solid">
        <fgColor rgb="FF0070C0"/>
        <bgColor indexed="64"/>
      </patternFill>
    </fill>
    <fill>
      <patternFill patternType="solid">
        <fgColor theme="5" tint="0.79998168889431442"/>
        <bgColor indexed="64"/>
      </patternFill>
    </fill>
    <fill>
      <patternFill patternType="solid">
        <fgColor theme="5" tint="0.39997558519241921"/>
        <bgColor indexed="64"/>
      </patternFill>
    </fill>
  </fills>
  <borders count="42">
    <border>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style="medium">
        <color rgb="FFFFFFFF"/>
      </left>
      <right/>
      <top/>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ck">
        <color indexed="64"/>
      </left>
      <right/>
      <top style="thick">
        <color indexed="64"/>
      </top>
      <bottom style="thin">
        <color indexed="64"/>
      </bottom>
      <diagonal/>
    </border>
    <border>
      <left/>
      <right/>
      <top style="thick">
        <color indexed="64"/>
      </top>
      <bottom/>
      <diagonal/>
    </border>
    <border>
      <left/>
      <right style="thick">
        <color indexed="64"/>
      </right>
      <top style="thick">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auto="1"/>
      </left>
      <right/>
      <top/>
      <bottom style="thick">
        <color auto="1"/>
      </bottom>
      <diagonal/>
    </border>
    <border>
      <left/>
      <right style="thick">
        <color auto="1"/>
      </right>
      <top/>
      <bottom style="thick">
        <color auto="1"/>
      </bottom>
      <diagonal/>
    </border>
    <border>
      <left/>
      <right style="thin">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3" fillId="8" borderId="0" applyNumberFormat="0" applyBorder="0" applyAlignment="0" applyProtection="0"/>
  </cellStyleXfs>
  <cellXfs count="122">
    <xf numFmtId="0" fontId="0" fillId="0" borderId="0" xfId="0"/>
    <xf numFmtId="0" fontId="4" fillId="0" borderId="0" xfId="0" applyFont="1"/>
    <xf numFmtId="0" fontId="5" fillId="0" borderId="0" xfId="0" applyFont="1" applyAlignment="1">
      <alignment horizontal="left" vertical="center" indent="2"/>
    </xf>
    <xf numFmtId="0" fontId="5" fillId="0" borderId="0" xfId="0" applyFont="1" applyAlignment="1">
      <alignment horizontal="left" vertical="top" wrapText="1"/>
    </xf>
    <xf numFmtId="0" fontId="5" fillId="0" borderId="0" xfId="0" applyFont="1" applyAlignment="1">
      <alignment horizontal="left" vertical="top"/>
    </xf>
    <xf numFmtId="0" fontId="6" fillId="0" borderId="0" xfId="0" applyFont="1"/>
    <xf numFmtId="164" fontId="6" fillId="0" borderId="0" xfId="0" applyNumberFormat="1" applyFont="1"/>
    <xf numFmtId="0" fontId="7" fillId="16" borderId="27" xfId="0" applyFont="1" applyFill="1" applyBorder="1" applyAlignment="1">
      <alignment vertical="center"/>
    </xf>
    <xf numFmtId="0" fontId="6" fillId="16" borderId="20" xfId="0" applyFont="1" applyFill="1" applyBorder="1"/>
    <xf numFmtId="0" fontId="6" fillId="0" borderId="8" xfId="0" applyFont="1" applyBorder="1"/>
    <xf numFmtId="0" fontId="6" fillId="0" borderId="26" xfId="0" applyFont="1" applyBorder="1"/>
    <xf numFmtId="0" fontId="8" fillId="0" borderId="8" xfId="0" applyFont="1" applyBorder="1"/>
    <xf numFmtId="0" fontId="6" fillId="16" borderId="40" xfId="0" applyFont="1" applyFill="1" applyBorder="1"/>
    <xf numFmtId="2" fontId="6" fillId="16" borderId="41" xfId="0" applyNumberFormat="1" applyFont="1" applyFill="1" applyBorder="1"/>
    <xf numFmtId="0" fontId="9" fillId="0" borderId="0" xfId="0" applyFont="1" applyAlignment="1">
      <alignment horizontal="center"/>
    </xf>
    <xf numFmtId="0" fontId="7" fillId="2" borderId="27" xfId="0" applyFont="1" applyFill="1" applyBorder="1" applyAlignment="1">
      <alignment vertical="center"/>
    </xf>
    <xf numFmtId="0" fontId="6" fillId="0" borderId="28" xfId="0" applyFont="1" applyBorder="1"/>
    <xf numFmtId="0" fontId="6" fillId="0" borderId="29" xfId="0" applyFont="1" applyBorder="1"/>
    <xf numFmtId="0" fontId="8" fillId="2" borderId="30" xfId="0" applyFont="1" applyFill="1" applyBorder="1" applyAlignment="1">
      <alignment vertical="center"/>
    </xf>
    <xf numFmtId="164" fontId="10" fillId="2" borderId="2" xfId="0" applyNumberFormat="1" applyFont="1" applyFill="1" applyBorder="1" applyAlignment="1">
      <alignment horizontal="center"/>
    </xf>
    <xf numFmtId="0" fontId="11" fillId="0" borderId="31" xfId="0" applyFont="1" applyBorder="1" applyProtection="1">
      <protection locked="0"/>
    </xf>
    <xf numFmtId="0" fontId="8" fillId="2" borderId="32" xfId="0" applyFont="1" applyFill="1" applyBorder="1" applyAlignment="1">
      <alignment vertical="center"/>
    </xf>
    <xf numFmtId="0" fontId="8" fillId="2" borderId="33" xfId="0" applyFont="1" applyFill="1" applyBorder="1" applyAlignment="1">
      <alignment vertical="center"/>
    </xf>
    <xf numFmtId="164" fontId="10" fillId="2" borderId="34" xfId="0" applyNumberFormat="1" applyFont="1" applyFill="1" applyBorder="1" applyAlignment="1">
      <alignment horizontal="center"/>
    </xf>
    <xf numFmtId="0" fontId="11" fillId="0" borderId="35" xfId="0" applyFont="1" applyBorder="1" applyProtection="1">
      <protection locked="0"/>
    </xf>
    <xf numFmtId="0" fontId="12" fillId="0" borderId="7" xfId="0" applyFont="1" applyBorder="1"/>
    <xf numFmtId="0" fontId="8" fillId="5" borderId="6" xfId="0" applyFont="1" applyFill="1" applyBorder="1"/>
    <xf numFmtId="0" fontId="6" fillId="4" borderId="2" xfId="0" applyFont="1" applyFill="1" applyBorder="1"/>
    <xf numFmtId="0" fontId="8" fillId="9" borderId="2" xfId="1" applyFont="1" applyFill="1" applyBorder="1" applyAlignment="1"/>
    <xf numFmtId="0" fontId="11" fillId="0" borderId="29" xfId="0" applyFont="1" applyBorder="1" applyProtection="1">
      <protection locked="0"/>
    </xf>
    <xf numFmtId="0" fontId="11" fillId="0" borderId="0" xfId="0" applyFont="1" applyProtection="1">
      <protection locked="0"/>
    </xf>
    <xf numFmtId="0" fontId="8" fillId="2" borderId="36" xfId="0" applyFont="1" applyFill="1" applyBorder="1" applyAlignment="1">
      <alignment vertical="center"/>
    </xf>
    <xf numFmtId="9" fontId="10" fillId="2" borderId="37" xfId="0" applyNumberFormat="1" applyFont="1" applyFill="1" applyBorder="1" applyAlignment="1">
      <alignment horizontal="center"/>
    </xf>
    <xf numFmtId="9" fontId="13" fillId="0" borderId="0" xfId="0" applyNumberFormat="1" applyFont="1"/>
    <xf numFmtId="0" fontId="8" fillId="12" borderId="6" xfId="0" applyFont="1" applyFill="1" applyBorder="1"/>
    <xf numFmtId="0" fontId="6" fillId="13" borderId="2" xfId="0" applyFont="1" applyFill="1" applyBorder="1"/>
    <xf numFmtId="0" fontId="10" fillId="0" borderId="0" xfId="0" applyFont="1" applyAlignment="1">
      <alignment wrapText="1"/>
    </xf>
    <xf numFmtId="0" fontId="10" fillId="0" borderId="0" xfId="0" applyFont="1"/>
    <xf numFmtId="0" fontId="14" fillId="0" borderId="0" xfId="0" applyFont="1" applyAlignment="1">
      <alignment horizontal="center" vertical="center"/>
    </xf>
    <xf numFmtId="0" fontId="6" fillId="0" borderId="38" xfId="0" applyFont="1" applyBorder="1"/>
    <xf numFmtId="0" fontId="15" fillId="7" borderId="2" xfId="0" applyFont="1" applyFill="1" applyBorder="1" applyAlignment="1">
      <alignment horizontal="left" vertical="center" wrapText="1" indent="1"/>
    </xf>
    <xf numFmtId="0" fontId="16" fillId="4" borderId="0" xfId="0" applyFont="1" applyFill="1" applyAlignment="1">
      <alignment horizontal="center"/>
    </xf>
    <xf numFmtId="0" fontId="17" fillId="14" borderId="10" xfId="0" applyFont="1" applyFill="1" applyBorder="1"/>
    <xf numFmtId="0" fontId="18" fillId="14" borderId="0" xfId="0" applyFont="1" applyFill="1" applyAlignment="1">
      <alignment horizontal="left"/>
    </xf>
    <xf numFmtId="0" fontId="18" fillId="14" borderId="26" xfId="0" applyFont="1" applyFill="1" applyBorder="1" applyAlignment="1">
      <alignment horizontal="left"/>
    </xf>
    <xf numFmtId="0" fontId="17" fillId="14" borderId="9" xfId="0" applyFont="1" applyFill="1" applyBorder="1"/>
    <xf numFmtId="0" fontId="6" fillId="0" borderId="0" xfId="0" applyFont="1" applyAlignment="1">
      <alignment horizontal="center"/>
    </xf>
    <xf numFmtId="0" fontId="10" fillId="0" borderId="7" xfId="0" applyFont="1" applyBorder="1" applyAlignment="1">
      <alignment wrapText="1"/>
    </xf>
    <xf numFmtId="0" fontId="10" fillId="0" borderId="7" xfId="0" applyFont="1" applyBorder="1"/>
    <xf numFmtId="0" fontId="12" fillId="0" borderId="19" xfId="0" applyFont="1" applyBorder="1" applyAlignment="1">
      <alignment horizontal="center" vertical="center"/>
    </xf>
    <xf numFmtId="0" fontId="6" fillId="0" borderId="20" xfId="0" applyFont="1" applyBorder="1" applyAlignment="1">
      <alignment horizontal="center" vertical="center"/>
    </xf>
    <xf numFmtId="0" fontId="16" fillId="0" borderId="0" xfId="0" applyFont="1" applyAlignment="1">
      <alignment horizontal="center" vertical="center"/>
    </xf>
    <xf numFmtId="0" fontId="19" fillId="0" borderId="0" xfId="0" applyFont="1" applyAlignment="1">
      <alignment horizontal="center" vertical="center"/>
    </xf>
    <xf numFmtId="0" fontId="20" fillId="6" borderId="2" xfId="0" applyFont="1" applyFill="1" applyBorder="1" applyAlignment="1">
      <alignment horizontal="center" vertical="center" wrapText="1"/>
    </xf>
    <xf numFmtId="0" fontId="20" fillId="6" borderId="17" xfId="0" applyFont="1" applyFill="1" applyBorder="1" applyAlignment="1">
      <alignment horizontal="center" vertical="center" wrapText="1"/>
    </xf>
    <xf numFmtId="0" fontId="20" fillId="6" borderId="3" xfId="0" applyFont="1" applyFill="1" applyBorder="1" applyAlignment="1">
      <alignment horizontal="center" vertical="center" wrapText="1"/>
    </xf>
    <xf numFmtId="0" fontId="20" fillId="6" borderId="1" xfId="0" applyFont="1" applyFill="1" applyBorder="1" applyAlignment="1">
      <alignment horizontal="center" vertical="center" wrapText="1"/>
    </xf>
    <xf numFmtId="0" fontId="20" fillId="6" borderId="18" xfId="0" applyFont="1" applyFill="1" applyBorder="1" applyAlignment="1">
      <alignment horizontal="center" vertical="center" wrapText="1"/>
    </xf>
    <xf numFmtId="0" fontId="21" fillId="3" borderId="2" xfId="0" applyFont="1" applyFill="1" applyBorder="1" applyAlignment="1">
      <alignment horizontal="center" vertical="center" textRotation="90" wrapText="1"/>
    </xf>
    <xf numFmtId="0" fontId="21" fillId="15" borderId="17" xfId="0" applyFont="1" applyFill="1" applyBorder="1" applyAlignment="1">
      <alignment horizontal="left" vertical="center" wrapText="1" indent="1"/>
    </xf>
    <xf numFmtId="0" fontId="22" fillId="11" borderId="3" xfId="0" applyFont="1" applyFill="1" applyBorder="1" applyAlignment="1">
      <alignment horizontal="center" vertical="center" wrapText="1"/>
    </xf>
    <xf numFmtId="0" fontId="22" fillId="11" borderId="1" xfId="0" applyFont="1" applyFill="1" applyBorder="1" applyAlignment="1">
      <alignment horizontal="center" vertical="center" wrapText="1"/>
    </xf>
    <xf numFmtId="0" fontId="22" fillId="15" borderId="3" xfId="0" applyFont="1" applyFill="1" applyBorder="1" applyAlignment="1">
      <alignment horizontal="center" vertical="center" wrapText="1"/>
    </xf>
    <xf numFmtId="0" fontId="22" fillId="15" borderId="1" xfId="0" applyFont="1" applyFill="1" applyBorder="1" applyAlignment="1">
      <alignment horizontal="center" vertical="center" wrapText="1"/>
    </xf>
    <xf numFmtId="164" fontId="10" fillId="2" borderId="2" xfId="0" applyNumberFormat="1" applyFont="1" applyFill="1" applyBorder="1" applyAlignment="1">
      <alignment horizontal="center" vertical="center"/>
    </xf>
    <xf numFmtId="164" fontId="10" fillId="2" borderId="4" xfId="0" applyNumberFormat="1" applyFont="1" applyFill="1" applyBorder="1" applyAlignment="1">
      <alignment horizontal="center" vertical="center"/>
    </xf>
    <xf numFmtId="0" fontId="21" fillId="0" borderId="2" xfId="0" applyFont="1" applyBorder="1" applyAlignment="1">
      <alignment horizontal="center" vertical="center"/>
    </xf>
    <xf numFmtId="164" fontId="10" fillId="2" borderId="5" xfId="0" applyNumberFormat="1" applyFont="1" applyFill="1" applyBorder="1" applyAlignment="1">
      <alignment horizontal="center" vertical="center"/>
    </xf>
    <xf numFmtId="0" fontId="21" fillId="3" borderId="4" xfId="0" applyFont="1" applyFill="1" applyBorder="1" applyAlignment="1">
      <alignment horizontal="center" vertical="center" textRotation="90" wrapText="1"/>
    </xf>
    <xf numFmtId="0" fontId="21" fillId="3" borderId="5" xfId="0" applyFont="1" applyFill="1" applyBorder="1" applyAlignment="1">
      <alignment horizontal="center" vertical="center" textRotation="90" wrapText="1"/>
    </xf>
    <xf numFmtId="0" fontId="22" fillId="15" borderId="18" xfId="0" applyFont="1" applyFill="1" applyBorder="1" applyAlignment="1">
      <alignment horizontal="center" vertical="center" wrapText="1"/>
    </xf>
    <xf numFmtId="0" fontId="22" fillId="11" borderId="39" xfId="0"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1" fillId="3" borderId="6" xfId="0" applyFont="1" applyFill="1" applyBorder="1" applyAlignment="1">
      <alignment horizontal="center" vertical="center" textRotation="90" wrapText="1"/>
    </xf>
    <xf numFmtId="164" fontId="10" fillId="2" borderId="6" xfId="0" applyNumberFormat="1" applyFont="1" applyFill="1" applyBorder="1" applyAlignment="1">
      <alignment horizontal="center" vertical="center"/>
    </xf>
    <xf numFmtId="0" fontId="6" fillId="0" borderId="0" xfId="0" applyFont="1" applyAlignment="1">
      <alignment horizontal="center" vertical="center"/>
    </xf>
    <xf numFmtId="0" fontId="8" fillId="9" borderId="2" xfId="1" applyFont="1" applyFill="1" applyBorder="1"/>
    <xf numFmtId="0" fontId="6" fillId="0" borderId="0" xfId="0" applyFont="1" applyAlignment="1">
      <alignment horizontal="center"/>
    </xf>
    <xf numFmtId="0" fontId="23" fillId="0" borderId="0" xfId="0" applyFont="1" applyAlignment="1">
      <alignment horizontal="left" vertical="center"/>
    </xf>
    <xf numFmtId="0" fontId="24" fillId="0" borderId="0" xfId="0" applyFont="1" applyAlignment="1">
      <alignment horizontal="left" vertical="center"/>
    </xf>
    <xf numFmtId="0" fontId="25" fillId="0" borderId="0" xfId="0" applyFont="1" applyAlignment="1">
      <alignment horizontal="left" vertical="center"/>
    </xf>
    <xf numFmtId="0" fontId="26" fillId="6" borderId="10" xfId="0" applyFont="1" applyFill="1" applyBorder="1" applyAlignment="1">
      <alignment vertical="center" wrapText="1"/>
    </xf>
    <xf numFmtId="0" fontId="27" fillId="6" borderId="15" xfId="0" applyFont="1" applyFill="1" applyBorder="1" applyAlignment="1">
      <alignment horizontal="center" vertical="center" wrapText="1"/>
    </xf>
    <xf numFmtId="0" fontId="27" fillId="6" borderId="16" xfId="0" applyFont="1" applyFill="1" applyBorder="1" applyAlignment="1">
      <alignment horizontal="center" vertical="center" wrapText="1"/>
    </xf>
    <xf numFmtId="0" fontId="27" fillId="6" borderId="11" xfId="0" applyFont="1" applyFill="1" applyBorder="1" applyAlignment="1">
      <alignment horizontal="center" vertical="center" wrapText="1"/>
    </xf>
    <xf numFmtId="0" fontId="28" fillId="10" borderId="9" xfId="0" applyFont="1" applyFill="1" applyBorder="1" applyAlignment="1">
      <alignment vertical="center" wrapText="1"/>
    </xf>
    <xf numFmtId="0" fontId="29" fillId="0" borderId="10" xfId="0" applyFont="1" applyBorder="1" applyAlignment="1">
      <alignment horizontal="center" vertical="center" wrapText="1"/>
    </xf>
    <xf numFmtId="0" fontId="27" fillId="6" borderId="8" xfId="0" applyFont="1" applyFill="1" applyBorder="1" applyAlignment="1">
      <alignment horizontal="center" vertical="center" wrapText="1"/>
    </xf>
    <xf numFmtId="0" fontId="27" fillId="6" borderId="0" xfId="0" applyFont="1" applyFill="1" applyAlignment="1">
      <alignment horizontal="center" vertical="center" wrapText="1"/>
    </xf>
    <xf numFmtId="0" fontId="29" fillId="0" borderId="15" xfId="0" applyFont="1" applyBorder="1" applyAlignment="1">
      <alignment horizontal="center" vertical="center" wrapText="1"/>
    </xf>
    <xf numFmtId="0" fontId="29" fillId="0" borderId="16" xfId="0" applyFont="1" applyBorder="1" applyAlignment="1">
      <alignment horizontal="center" vertical="center" wrapText="1"/>
    </xf>
    <xf numFmtId="0" fontId="29" fillId="0" borderId="11" xfId="0" applyFont="1" applyBorder="1" applyAlignment="1">
      <alignment horizontal="center" vertical="center" wrapText="1"/>
    </xf>
    <xf numFmtId="0" fontId="29" fillId="0" borderId="13" xfId="0" applyFont="1" applyBorder="1" applyAlignment="1">
      <alignment horizontal="center" vertical="center" wrapText="1"/>
    </xf>
    <xf numFmtId="0" fontId="29" fillId="0" borderId="14" xfId="0" applyFont="1" applyBorder="1" applyAlignment="1">
      <alignment horizontal="center" vertical="center" wrapText="1"/>
    </xf>
    <xf numFmtId="0" fontId="29" fillId="0" borderId="12" xfId="0" applyFont="1" applyBorder="1" applyAlignment="1">
      <alignment horizontal="center" vertical="center" wrapText="1"/>
    </xf>
    <xf numFmtId="0" fontId="10" fillId="0" borderId="0" xfId="0" applyFont="1" applyAlignment="1">
      <alignment vertical="center"/>
    </xf>
    <xf numFmtId="0" fontId="28" fillId="10" borderId="10" xfId="0" applyFont="1" applyFill="1" applyBorder="1" applyAlignment="1">
      <alignment vertical="top" wrapText="1"/>
    </xf>
    <xf numFmtId="0" fontId="14" fillId="0" borderId="15" xfId="0" applyFont="1" applyBorder="1" applyAlignment="1">
      <alignment horizontal="center" vertical="top" wrapText="1"/>
    </xf>
    <xf numFmtId="0" fontId="14" fillId="0" borderId="16" xfId="0" applyFont="1" applyBorder="1" applyAlignment="1">
      <alignment horizontal="center" vertical="top" wrapText="1"/>
    </xf>
    <xf numFmtId="0" fontId="14" fillId="0" borderId="11" xfId="0" applyFont="1" applyBorder="1" applyAlignment="1">
      <alignment horizontal="center" vertical="top" wrapText="1"/>
    </xf>
    <xf numFmtId="0" fontId="30" fillId="0" borderId="0" xfId="0" applyFont="1"/>
    <xf numFmtId="0" fontId="23" fillId="0" borderId="0" xfId="0" applyFont="1" applyAlignment="1">
      <alignment horizontal="justify" vertical="center"/>
    </xf>
    <xf numFmtId="0" fontId="12" fillId="0" borderId="0" xfId="0" applyFont="1"/>
    <xf numFmtId="0" fontId="24" fillId="0" borderId="0" xfId="0" applyFont="1" applyAlignment="1">
      <alignment horizontal="justify" vertical="center"/>
    </xf>
    <xf numFmtId="0" fontId="26" fillId="0" borderId="0" xfId="0" applyFont="1" applyAlignment="1">
      <alignment horizontal="center" vertical="center" wrapText="1"/>
    </xf>
    <xf numFmtId="0" fontId="31" fillId="6" borderId="0" xfId="0" applyFont="1" applyFill="1" applyAlignment="1">
      <alignment vertical="center" wrapText="1"/>
    </xf>
    <xf numFmtId="0" fontId="32" fillId="6" borderId="14" xfId="0" applyFont="1" applyFill="1" applyBorder="1" applyAlignment="1">
      <alignment vertical="center" wrapText="1"/>
    </xf>
    <xf numFmtId="0" fontId="20" fillId="10" borderId="9" xfId="0" applyFont="1" applyFill="1" applyBorder="1" applyAlignment="1">
      <alignment vertical="center" wrapText="1"/>
    </xf>
    <xf numFmtId="0" fontId="20" fillId="10" borderId="23" xfId="0" applyFont="1" applyFill="1" applyBorder="1" applyAlignment="1">
      <alignment vertical="center"/>
    </xf>
    <xf numFmtId="0" fontId="32" fillId="6" borderId="16" xfId="0" applyFont="1" applyFill="1" applyBorder="1" applyAlignment="1">
      <alignment vertical="center" wrapText="1"/>
    </xf>
    <xf numFmtId="0" fontId="32" fillId="6" borderId="21" xfId="0" applyFont="1" applyFill="1" applyBorder="1" applyAlignment="1">
      <alignment vertical="center" wrapText="1"/>
    </xf>
    <xf numFmtId="0" fontId="20" fillId="10" borderId="9" xfId="0" applyFont="1" applyFill="1" applyBorder="1" applyAlignment="1">
      <alignment vertical="center"/>
    </xf>
    <xf numFmtId="0" fontId="20" fillId="10" borderId="23" xfId="0" applyFont="1" applyFill="1" applyBorder="1" applyAlignment="1">
      <alignment vertical="center" wrapText="1"/>
    </xf>
    <xf numFmtId="0" fontId="33" fillId="0" borderId="22" xfId="0" applyFont="1" applyBorder="1" applyAlignment="1">
      <alignment vertical="center"/>
    </xf>
    <xf numFmtId="0" fontId="33" fillId="0" borderId="0" xfId="0" applyFont="1" applyAlignment="1">
      <alignment vertical="center" wrapText="1"/>
    </xf>
    <xf numFmtId="0" fontId="33" fillId="0" borderId="0" xfId="0" applyFont="1" applyAlignment="1">
      <alignment horizontal="right" vertical="center"/>
    </xf>
    <xf numFmtId="0" fontId="27" fillId="6" borderId="24" xfId="0" applyFont="1" applyFill="1" applyBorder="1" applyAlignment="1">
      <alignment horizontal="center" vertical="center" wrapText="1"/>
    </xf>
    <xf numFmtId="0" fontId="27" fillId="6" borderId="21" xfId="0" applyFont="1" applyFill="1" applyBorder="1" applyAlignment="1">
      <alignment horizontal="center" vertical="center" wrapText="1"/>
    </xf>
    <xf numFmtId="0" fontId="27" fillId="6" borderId="25" xfId="0" applyFont="1" applyFill="1" applyBorder="1" applyAlignment="1">
      <alignment horizontal="center" vertical="center" wrapText="1"/>
    </xf>
    <xf numFmtId="0" fontId="8" fillId="2" borderId="13" xfId="0" applyFont="1" applyFill="1" applyBorder="1" applyAlignment="1">
      <alignment vertical="center" wrapText="1"/>
    </xf>
    <xf numFmtId="9" fontId="34" fillId="2" borderId="14" xfId="0" applyNumberFormat="1" applyFont="1" applyFill="1" applyBorder="1" applyAlignment="1">
      <alignment horizontal="center"/>
    </xf>
    <xf numFmtId="9" fontId="34" fillId="2" borderId="12" xfId="0" applyNumberFormat="1" applyFont="1" applyFill="1" applyBorder="1" applyAlignment="1">
      <alignment horizontal="center"/>
    </xf>
  </cellXfs>
  <cellStyles count="2">
    <cellStyle name="Bad" xfId="1" builtinId="27"/>
    <cellStyle name="Normal" xfId="0" builtinId="0"/>
  </cellStyles>
  <dxfs count="19">
    <dxf>
      <font>
        <color rgb="FF9C0006"/>
      </font>
      <fill>
        <patternFill>
          <bgColor rgb="FFFF5757"/>
        </patternFill>
      </fill>
    </dxf>
    <dxf>
      <font>
        <color rgb="FF006100"/>
      </font>
      <fill>
        <patternFill>
          <bgColor rgb="FFC6EFCE"/>
        </patternFill>
      </fill>
    </dxf>
    <dxf>
      <font>
        <color auto="1"/>
      </font>
      <fill>
        <patternFill>
          <bgColor rgb="FFFAFF33"/>
        </patternFill>
      </fill>
    </dxf>
    <dxf>
      <font>
        <color rgb="FF9C0006"/>
      </font>
      <fill>
        <patternFill>
          <bgColor rgb="FFFF5757"/>
        </patternFill>
      </fill>
    </dxf>
    <dxf>
      <font>
        <color rgb="FF006100"/>
      </font>
      <fill>
        <patternFill>
          <bgColor rgb="FFC6EFCE"/>
        </patternFill>
      </fill>
    </dxf>
    <dxf>
      <font>
        <color auto="1"/>
      </font>
      <fill>
        <patternFill>
          <bgColor rgb="FFFAFF33"/>
        </patternFill>
      </fill>
    </dxf>
    <dxf>
      <font>
        <color theme="1"/>
      </font>
      <fill>
        <patternFill>
          <bgColor rgb="FFFF0000"/>
        </patternFill>
      </fill>
    </dxf>
    <dxf>
      <font>
        <color theme="1"/>
      </font>
      <fill>
        <patternFill>
          <bgColor rgb="FF92D050"/>
        </patternFill>
      </fill>
    </dxf>
    <dxf>
      <font>
        <color rgb="FF9C0006"/>
      </font>
      <fill>
        <patternFill>
          <bgColor rgb="FFFF5757"/>
        </patternFill>
      </fill>
    </dxf>
    <dxf>
      <font>
        <color rgb="FF006100"/>
      </font>
      <fill>
        <patternFill>
          <bgColor rgb="FFC6EFCE"/>
        </patternFill>
      </fill>
    </dxf>
    <dxf>
      <font>
        <color auto="1"/>
      </font>
      <fill>
        <patternFill>
          <bgColor rgb="FFFAFF33"/>
        </patternFill>
      </fill>
    </dxf>
    <dxf>
      <font>
        <color auto="1"/>
      </font>
      <fill>
        <patternFill>
          <bgColor rgb="FFFAFF33"/>
        </patternFill>
      </fill>
    </dxf>
    <dxf>
      <font>
        <color rgb="FF9C0006"/>
      </font>
      <fill>
        <patternFill>
          <bgColor rgb="FFFF5757"/>
        </patternFill>
      </fill>
    </dxf>
    <dxf>
      <font>
        <color rgb="FF006100"/>
      </font>
      <fill>
        <patternFill>
          <bgColor rgb="FFC6EFCE"/>
        </patternFill>
      </fill>
    </dxf>
    <dxf>
      <font>
        <color theme="1"/>
      </font>
      <fill>
        <patternFill>
          <bgColor rgb="FFFF0000"/>
        </patternFill>
      </fill>
    </dxf>
    <dxf>
      <font>
        <b val="0"/>
        <i val="0"/>
        <color theme="1"/>
      </font>
      <fill>
        <patternFill>
          <bgColor rgb="FF92D050"/>
        </patternFill>
      </fill>
    </dxf>
    <dxf>
      <font>
        <color rgb="FF9C0006"/>
      </font>
      <fill>
        <patternFill>
          <bgColor rgb="FFFF5757"/>
        </patternFill>
      </fill>
    </dxf>
    <dxf>
      <font>
        <color rgb="FF006100"/>
      </font>
      <fill>
        <patternFill>
          <bgColor rgb="FFC6EFCE"/>
        </patternFill>
      </fill>
    </dxf>
    <dxf>
      <font>
        <color auto="1"/>
      </font>
      <fill>
        <patternFill>
          <bgColor rgb="FFFAFF33"/>
        </patternFill>
      </fill>
    </dxf>
  </dxfs>
  <tableStyles count="0" defaultTableStyle="TableStyleMedium2" defaultPivotStyle="PivotStyleLight16"/>
  <colors>
    <mruColors>
      <color rgb="FFDAEEF3"/>
      <color rgb="FFFF1919"/>
      <color rgb="FF008000"/>
      <color rgb="FF244061"/>
      <color rgb="FFDF645B"/>
      <color rgb="FFFF5757"/>
      <color rgb="FFFAFF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33333333333324E-2"/>
          <c:y val="6.4814814814814811E-2"/>
          <c:w val="0.92622222222222217"/>
          <c:h val="0.8416746864975212"/>
        </c:manualLayout>
      </c:layout>
      <c:scatterChart>
        <c:scatterStyle val="lineMarker"/>
        <c:varyColors val="0"/>
        <c:ser>
          <c:idx val="0"/>
          <c:order val="0"/>
          <c:tx>
            <c:strRef>
              <c:f>'Evaluation Matrix'!$B$3:$B$14</c:f>
              <c:strCache>
                <c:ptCount val="12"/>
                <c:pt idx="0">
                  <c:v>Quality of work</c:v>
                </c:pt>
                <c:pt idx="1">
                  <c:v>Search for 
information</c:v>
                </c:pt>
                <c:pt idx="2">
                  <c:v>Organisation and 
planning abilities</c:v>
                </c:pt>
                <c:pt idx="3">
                  <c:v>Responsibility</c:v>
                </c:pt>
                <c:pt idx="4">
                  <c:v>Negotiation skills</c:v>
                </c:pt>
                <c:pt idx="5">
                  <c:v>Initiative</c:v>
                </c:pt>
                <c:pt idx="6">
                  <c:v>Identification with the 
company</c:v>
                </c:pt>
                <c:pt idx="7">
                  <c:v>Customer centric</c:v>
                </c:pt>
                <c:pt idx="8">
                  <c:v>Technical 
Credibility</c:v>
                </c:pt>
                <c:pt idx="9">
                  <c:v>Communication 
skills</c:v>
                </c:pt>
                <c:pt idx="10">
                  <c:v>Results and 
objectives oriented</c:v>
                </c:pt>
                <c:pt idx="11">
                  <c:v>Tolerance to 
pressure</c:v>
                </c:pt>
              </c:strCache>
            </c:strRef>
          </c:tx>
          <c:spPr>
            <a:ln w="25400" cap="rnd">
              <a:noFill/>
              <a:round/>
            </a:ln>
            <a:effectLst/>
          </c:spPr>
          <c:marker>
            <c:symbol val="circle"/>
            <c:size val="5"/>
            <c:spPr>
              <a:solidFill>
                <a:schemeClr val="accent1"/>
              </a:solidFill>
              <a:ln w="9525">
                <a:solidFill>
                  <a:schemeClr val="accent1"/>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00-3B4C-47D2-9E8A-F9FACEAE7D9B}"/>
            </c:ext>
          </c:extLst>
        </c:ser>
        <c:ser>
          <c:idx val="15"/>
          <c:order val="1"/>
          <c:tx>
            <c:strRef>
              <c:f>'Evaluation Matrix'!$B$3</c:f>
              <c:strCache>
                <c:ptCount val="1"/>
                <c:pt idx="0">
                  <c:v>Quality of work</c:v>
                </c:pt>
              </c:strCache>
            </c:strRef>
          </c:tx>
          <c:spPr>
            <a:ln w="25400" cap="rnd">
              <a:noFill/>
              <a:round/>
            </a:ln>
            <a:effectLst/>
          </c:spPr>
          <c:marker>
            <c:symbol val="circle"/>
            <c:size val="5"/>
            <c:spPr>
              <a:solidFill>
                <a:schemeClr val="tx1"/>
              </a:solidFill>
              <a:ln w="9525">
                <a:noFill/>
              </a:ln>
              <a:effectLst/>
            </c:spPr>
          </c:marker>
          <c:xVal>
            <c:numRef>
              <c:f>'Evaluation Matrix'!$C$3</c:f>
              <c:numCache>
                <c:formatCode>0.0</c:formatCode>
                <c:ptCount val="1"/>
                <c:pt idx="0">
                  <c:v>4.166666666666667</c:v>
                </c:pt>
              </c:numCache>
            </c:numRef>
          </c:xVal>
          <c:yVal>
            <c:numRef>
              <c:f>'Evaluation Matrix'!$D$3</c:f>
              <c:numCache>
                <c:formatCode>General</c:formatCode>
                <c:ptCount val="1"/>
                <c:pt idx="0">
                  <c:v>40.700000000000003</c:v>
                </c:pt>
              </c:numCache>
            </c:numRef>
          </c:yVal>
          <c:smooth val="0"/>
          <c:extLst>
            <c:ext xmlns:c16="http://schemas.microsoft.com/office/drawing/2014/chart" uri="{C3380CC4-5D6E-409C-BE32-E72D297353CC}">
              <c16:uniqueId val="{00000001-3B4C-47D2-9E8A-F9FACEAE7D9B}"/>
            </c:ext>
          </c:extLst>
        </c:ser>
        <c:ser>
          <c:idx val="1"/>
          <c:order val="2"/>
          <c:tx>
            <c:strRef>
              <c:f>'Evaluation Matrix'!$B$4</c:f>
              <c:strCache>
                <c:ptCount val="1"/>
                <c:pt idx="0">
                  <c:v>Search for 
information</c:v>
                </c:pt>
              </c:strCache>
            </c:strRef>
          </c:tx>
          <c:spPr>
            <a:ln w="25400" cap="rnd">
              <a:noFill/>
              <a:round/>
            </a:ln>
            <a:effectLst/>
          </c:spPr>
          <c:marker>
            <c:symbol val="circle"/>
            <c:size val="5"/>
            <c:spPr>
              <a:solidFill>
                <a:schemeClr val="tx1"/>
              </a:solidFill>
              <a:ln w="9525">
                <a:noFill/>
              </a:ln>
              <a:effectLst/>
            </c:spPr>
          </c:marker>
          <c:xVal>
            <c:numRef>
              <c:f>'Evaluation Matrix'!$C$4</c:f>
              <c:numCache>
                <c:formatCode>0.0</c:formatCode>
                <c:ptCount val="1"/>
                <c:pt idx="0">
                  <c:v>4.25</c:v>
                </c:pt>
              </c:numCache>
            </c:numRef>
          </c:xVal>
          <c:yVal>
            <c:numRef>
              <c:f>'Evaluation Matrix'!$D$4</c:f>
              <c:numCache>
                <c:formatCode>General</c:formatCode>
                <c:ptCount val="1"/>
                <c:pt idx="0">
                  <c:v>38</c:v>
                </c:pt>
              </c:numCache>
            </c:numRef>
          </c:yVal>
          <c:smooth val="0"/>
          <c:extLst>
            <c:ext xmlns:c16="http://schemas.microsoft.com/office/drawing/2014/chart" uri="{C3380CC4-5D6E-409C-BE32-E72D297353CC}">
              <c16:uniqueId val="{00000002-3B4C-47D2-9E8A-F9FACEAE7D9B}"/>
            </c:ext>
          </c:extLst>
        </c:ser>
        <c:ser>
          <c:idx val="2"/>
          <c:order val="3"/>
          <c:tx>
            <c:strRef>
              <c:f>'Evaluation Matrix'!#REF!</c:f>
              <c:strCache>
                <c:ptCount val="1"/>
                <c:pt idx="0">
                  <c:v>#REF!</c:v>
                </c:pt>
              </c:strCache>
            </c:strRef>
          </c:tx>
          <c:spPr>
            <a:ln w="25400" cap="rnd">
              <a:noFill/>
              <a:round/>
            </a:ln>
            <a:effectLst/>
          </c:spPr>
          <c:marker>
            <c:symbol val="circle"/>
            <c:size val="5"/>
            <c:spPr>
              <a:solidFill>
                <a:schemeClr val="accent3"/>
              </a:solidFill>
              <a:ln w="9525">
                <a:solidFill>
                  <a:schemeClr val="accent3"/>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03-3B4C-47D2-9E8A-F9FACEAE7D9B}"/>
            </c:ext>
          </c:extLst>
        </c:ser>
        <c:ser>
          <c:idx val="3"/>
          <c:order val="4"/>
          <c:tx>
            <c:strRef>
              <c:f>'Evaluation Matrix'!$B$5</c:f>
              <c:strCache>
                <c:ptCount val="1"/>
                <c:pt idx="0">
                  <c:v>Organisation and 
planning abilities</c:v>
                </c:pt>
              </c:strCache>
            </c:strRef>
          </c:tx>
          <c:spPr>
            <a:ln w="25400" cap="rnd">
              <a:noFill/>
              <a:round/>
            </a:ln>
            <a:effectLst/>
          </c:spPr>
          <c:marker>
            <c:symbol val="circle"/>
            <c:size val="5"/>
            <c:spPr>
              <a:solidFill>
                <a:schemeClr val="tx1"/>
              </a:solidFill>
              <a:ln w="9525">
                <a:noFill/>
              </a:ln>
              <a:effectLst/>
            </c:spPr>
          </c:marker>
          <c:xVal>
            <c:numRef>
              <c:f>'Evaluation Matrix'!$C$5</c:f>
              <c:numCache>
                <c:formatCode>0.0</c:formatCode>
                <c:ptCount val="1"/>
                <c:pt idx="0">
                  <c:v>4.083333333333333</c:v>
                </c:pt>
              </c:numCache>
            </c:numRef>
          </c:xVal>
          <c:yVal>
            <c:numRef>
              <c:f>'Evaluation Matrix'!$D$5</c:f>
              <c:numCache>
                <c:formatCode>General</c:formatCode>
                <c:ptCount val="1"/>
                <c:pt idx="0">
                  <c:v>32.200000000000003</c:v>
                </c:pt>
              </c:numCache>
            </c:numRef>
          </c:yVal>
          <c:smooth val="0"/>
          <c:extLst>
            <c:ext xmlns:c16="http://schemas.microsoft.com/office/drawing/2014/chart" uri="{C3380CC4-5D6E-409C-BE32-E72D297353CC}">
              <c16:uniqueId val="{00000004-3B4C-47D2-9E8A-F9FACEAE7D9B}"/>
            </c:ext>
          </c:extLst>
        </c:ser>
        <c:ser>
          <c:idx val="4"/>
          <c:order val="5"/>
          <c:tx>
            <c:strRef>
              <c:f>'Evaluation Matrix'!$B$6</c:f>
              <c:strCache>
                <c:ptCount val="1"/>
                <c:pt idx="0">
                  <c:v>Responsibility</c:v>
                </c:pt>
              </c:strCache>
            </c:strRef>
          </c:tx>
          <c:spPr>
            <a:ln w="25400" cap="rnd">
              <a:noFill/>
              <a:round/>
            </a:ln>
            <a:effectLst/>
          </c:spPr>
          <c:marker>
            <c:symbol val="circle"/>
            <c:size val="5"/>
            <c:spPr>
              <a:solidFill>
                <a:schemeClr val="tx1"/>
              </a:solidFill>
              <a:ln w="9525">
                <a:noFill/>
              </a:ln>
              <a:effectLst/>
            </c:spPr>
          </c:marker>
          <c:xVal>
            <c:numRef>
              <c:f>'Evaluation Matrix'!$C$6</c:f>
              <c:numCache>
                <c:formatCode>0.0</c:formatCode>
                <c:ptCount val="1"/>
                <c:pt idx="0">
                  <c:v>4.53125</c:v>
                </c:pt>
              </c:numCache>
            </c:numRef>
          </c:xVal>
          <c:yVal>
            <c:numRef>
              <c:f>'Evaluation Matrix'!$D$6</c:f>
              <c:numCache>
                <c:formatCode>General</c:formatCode>
                <c:ptCount val="1"/>
                <c:pt idx="0">
                  <c:v>29.6</c:v>
                </c:pt>
              </c:numCache>
            </c:numRef>
          </c:yVal>
          <c:smooth val="0"/>
          <c:extLst>
            <c:ext xmlns:c16="http://schemas.microsoft.com/office/drawing/2014/chart" uri="{C3380CC4-5D6E-409C-BE32-E72D297353CC}">
              <c16:uniqueId val="{00000005-3B4C-47D2-9E8A-F9FACEAE7D9B}"/>
            </c:ext>
          </c:extLst>
        </c:ser>
        <c:ser>
          <c:idx val="5"/>
          <c:order val="6"/>
          <c:tx>
            <c:strRef>
              <c:f>'Evaluation Matrix'!$B$7</c:f>
              <c:strCache>
                <c:ptCount val="1"/>
                <c:pt idx="0">
                  <c:v>Negotiation skills</c:v>
                </c:pt>
              </c:strCache>
            </c:strRef>
          </c:tx>
          <c:spPr>
            <a:ln w="25400" cap="rnd">
              <a:noFill/>
              <a:round/>
            </a:ln>
            <a:effectLst/>
          </c:spPr>
          <c:marker>
            <c:symbol val="circle"/>
            <c:size val="5"/>
            <c:spPr>
              <a:solidFill>
                <a:schemeClr val="tx1"/>
              </a:solidFill>
              <a:ln w="9525">
                <a:noFill/>
              </a:ln>
              <a:effectLst/>
            </c:spPr>
          </c:marker>
          <c:xVal>
            <c:numRef>
              <c:f>'Evaluation Matrix'!$C$7</c:f>
              <c:numCache>
                <c:formatCode>0.0</c:formatCode>
                <c:ptCount val="1"/>
                <c:pt idx="0">
                  <c:v>4.375</c:v>
                </c:pt>
              </c:numCache>
            </c:numRef>
          </c:xVal>
          <c:yVal>
            <c:numRef>
              <c:f>'Evaluation Matrix'!$D$7</c:f>
              <c:numCache>
                <c:formatCode>General</c:formatCode>
                <c:ptCount val="1"/>
                <c:pt idx="0">
                  <c:v>26.9</c:v>
                </c:pt>
              </c:numCache>
            </c:numRef>
          </c:yVal>
          <c:smooth val="0"/>
          <c:extLst>
            <c:ext xmlns:c16="http://schemas.microsoft.com/office/drawing/2014/chart" uri="{C3380CC4-5D6E-409C-BE32-E72D297353CC}">
              <c16:uniqueId val="{00000006-3B4C-47D2-9E8A-F9FACEAE7D9B}"/>
            </c:ext>
          </c:extLst>
        </c:ser>
        <c:ser>
          <c:idx val="6"/>
          <c:order val="7"/>
          <c:tx>
            <c:strRef>
              <c:f>'Evaluation Matrix'!#REF!</c:f>
              <c:strCache>
                <c:ptCount val="1"/>
                <c:pt idx="0">
                  <c:v>#REF!</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07-3B4C-47D2-9E8A-F9FACEAE7D9B}"/>
            </c:ext>
          </c:extLst>
        </c:ser>
        <c:ser>
          <c:idx val="7"/>
          <c:order val="8"/>
          <c:tx>
            <c:strRef>
              <c:f>'Evaluation Matrix'!$B$8</c:f>
              <c:strCache>
                <c:ptCount val="1"/>
                <c:pt idx="0">
                  <c:v>Initiative</c:v>
                </c:pt>
              </c:strCache>
            </c:strRef>
          </c:tx>
          <c:spPr>
            <a:ln w="25400" cap="rnd">
              <a:noFill/>
              <a:round/>
            </a:ln>
            <a:effectLst/>
          </c:spPr>
          <c:marker>
            <c:symbol val="circle"/>
            <c:size val="5"/>
            <c:spPr>
              <a:solidFill>
                <a:schemeClr val="tx1"/>
              </a:solidFill>
              <a:ln w="9525">
                <a:noFill/>
              </a:ln>
              <a:effectLst/>
            </c:spPr>
          </c:marker>
          <c:xVal>
            <c:numRef>
              <c:f>'Evaluation Matrix'!$C$8</c:f>
              <c:numCache>
                <c:formatCode>0.0</c:formatCode>
                <c:ptCount val="1"/>
                <c:pt idx="0">
                  <c:v>4.083333333333333</c:v>
                </c:pt>
              </c:numCache>
            </c:numRef>
          </c:xVal>
          <c:yVal>
            <c:numRef>
              <c:f>'Evaluation Matrix'!$D$8</c:f>
              <c:numCache>
                <c:formatCode>General</c:formatCode>
                <c:ptCount val="1"/>
                <c:pt idx="0">
                  <c:v>21.1</c:v>
                </c:pt>
              </c:numCache>
            </c:numRef>
          </c:yVal>
          <c:smooth val="0"/>
          <c:extLst>
            <c:ext xmlns:c16="http://schemas.microsoft.com/office/drawing/2014/chart" uri="{C3380CC4-5D6E-409C-BE32-E72D297353CC}">
              <c16:uniqueId val="{00000008-3B4C-47D2-9E8A-F9FACEAE7D9B}"/>
            </c:ext>
          </c:extLst>
        </c:ser>
        <c:ser>
          <c:idx val="8"/>
          <c:order val="9"/>
          <c:tx>
            <c:strRef>
              <c:f>'Evaluation Matrix'!$B$9</c:f>
              <c:strCache>
                <c:ptCount val="1"/>
                <c:pt idx="0">
                  <c:v>Identification with the 
company</c:v>
                </c:pt>
              </c:strCache>
            </c:strRef>
          </c:tx>
          <c:spPr>
            <a:ln w="25400" cap="rnd">
              <a:noFill/>
              <a:round/>
            </a:ln>
            <a:effectLst/>
          </c:spPr>
          <c:marker>
            <c:symbol val="circle"/>
            <c:size val="5"/>
            <c:spPr>
              <a:solidFill>
                <a:schemeClr val="tx1"/>
              </a:solidFill>
              <a:ln w="9525">
                <a:noFill/>
              </a:ln>
              <a:effectLst/>
            </c:spPr>
          </c:marker>
          <c:xVal>
            <c:numRef>
              <c:f>'Evaluation Matrix'!$C$9</c:f>
              <c:numCache>
                <c:formatCode>0.0</c:formatCode>
                <c:ptCount val="1"/>
                <c:pt idx="0">
                  <c:v>4.541666666666667</c:v>
                </c:pt>
              </c:numCache>
            </c:numRef>
          </c:xVal>
          <c:yVal>
            <c:numRef>
              <c:f>'Evaluation Matrix'!$D$9</c:f>
              <c:numCache>
                <c:formatCode>General</c:formatCode>
                <c:ptCount val="1"/>
                <c:pt idx="0">
                  <c:v>18.3</c:v>
                </c:pt>
              </c:numCache>
            </c:numRef>
          </c:yVal>
          <c:smooth val="0"/>
          <c:extLst>
            <c:ext xmlns:c16="http://schemas.microsoft.com/office/drawing/2014/chart" uri="{C3380CC4-5D6E-409C-BE32-E72D297353CC}">
              <c16:uniqueId val="{00000009-3B4C-47D2-9E8A-F9FACEAE7D9B}"/>
            </c:ext>
          </c:extLst>
        </c:ser>
        <c:ser>
          <c:idx val="9"/>
          <c:order val="10"/>
          <c:tx>
            <c:strRef>
              <c:f>'Evaluation Matrix'!$B$10</c:f>
              <c:strCache>
                <c:ptCount val="1"/>
                <c:pt idx="0">
                  <c:v>Customer centric</c:v>
                </c:pt>
              </c:strCache>
            </c:strRef>
          </c:tx>
          <c:spPr>
            <a:ln w="25400" cap="rnd">
              <a:noFill/>
              <a:round/>
            </a:ln>
            <a:effectLst/>
          </c:spPr>
          <c:marker>
            <c:symbol val="circle"/>
            <c:size val="5"/>
            <c:spPr>
              <a:solidFill>
                <a:schemeClr val="tx1"/>
              </a:solidFill>
              <a:ln w="9525">
                <a:noFill/>
              </a:ln>
              <a:effectLst/>
            </c:spPr>
          </c:marker>
          <c:xVal>
            <c:numRef>
              <c:f>'Evaluation Matrix'!$C$10</c:f>
              <c:numCache>
                <c:formatCode>0.0</c:formatCode>
                <c:ptCount val="1"/>
                <c:pt idx="0">
                  <c:v>4.208333333333333</c:v>
                </c:pt>
              </c:numCache>
            </c:numRef>
          </c:xVal>
          <c:yVal>
            <c:numRef>
              <c:f>'Evaluation Matrix'!$D$10</c:f>
              <c:numCache>
                <c:formatCode>General</c:formatCode>
                <c:ptCount val="1"/>
                <c:pt idx="0">
                  <c:v>15.5</c:v>
                </c:pt>
              </c:numCache>
            </c:numRef>
          </c:yVal>
          <c:smooth val="0"/>
          <c:extLst>
            <c:ext xmlns:c16="http://schemas.microsoft.com/office/drawing/2014/chart" uri="{C3380CC4-5D6E-409C-BE32-E72D297353CC}">
              <c16:uniqueId val="{0000000A-3B4C-47D2-9E8A-F9FACEAE7D9B}"/>
            </c:ext>
          </c:extLst>
        </c:ser>
        <c:ser>
          <c:idx val="10"/>
          <c:order val="11"/>
          <c:tx>
            <c:strRef>
              <c:f>'Evaluation Matrix'!#REF!</c:f>
              <c:strCache>
                <c:ptCount val="1"/>
                <c:pt idx="0">
                  <c:v>#REF!</c:v>
                </c:pt>
              </c:strCache>
            </c:strRef>
          </c:tx>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0B-3B4C-47D2-9E8A-F9FACEAE7D9B}"/>
            </c:ext>
          </c:extLst>
        </c:ser>
        <c:ser>
          <c:idx val="11"/>
          <c:order val="12"/>
          <c:tx>
            <c:strRef>
              <c:f>'Evaluation Matrix'!$B$11</c:f>
              <c:strCache>
                <c:ptCount val="1"/>
                <c:pt idx="0">
                  <c:v>Technical 
Credibility</c:v>
                </c:pt>
              </c:strCache>
            </c:strRef>
          </c:tx>
          <c:spPr>
            <a:ln w="25400" cap="rnd">
              <a:noFill/>
              <a:round/>
            </a:ln>
            <a:effectLst/>
          </c:spPr>
          <c:marker>
            <c:symbol val="circle"/>
            <c:size val="5"/>
            <c:spPr>
              <a:solidFill>
                <a:schemeClr val="tx1"/>
              </a:solidFill>
              <a:ln w="9525">
                <a:noFill/>
              </a:ln>
              <a:effectLst/>
            </c:spPr>
          </c:marker>
          <c:xVal>
            <c:numRef>
              <c:f>'Evaluation Matrix'!$C$11</c:f>
              <c:numCache>
                <c:formatCode>0.0</c:formatCode>
                <c:ptCount val="1"/>
                <c:pt idx="0">
                  <c:v>4</c:v>
                </c:pt>
              </c:numCache>
            </c:numRef>
          </c:xVal>
          <c:yVal>
            <c:numRef>
              <c:f>'Evaluation Matrix'!$D$11</c:f>
              <c:numCache>
                <c:formatCode>General</c:formatCode>
                <c:ptCount val="1"/>
                <c:pt idx="0">
                  <c:v>9.8000000000000007</c:v>
                </c:pt>
              </c:numCache>
            </c:numRef>
          </c:yVal>
          <c:smooth val="0"/>
          <c:extLst>
            <c:ext xmlns:c16="http://schemas.microsoft.com/office/drawing/2014/chart" uri="{C3380CC4-5D6E-409C-BE32-E72D297353CC}">
              <c16:uniqueId val="{0000000C-3B4C-47D2-9E8A-F9FACEAE7D9B}"/>
            </c:ext>
          </c:extLst>
        </c:ser>
        <c:ser>
          <c:idx val="12"/>
          <c:order val="13"/>
          <c:tx>
            <c:strRef>
              <c:f>'Evaluation Matrix'!$B$12</c:f>
              <c:strCache>
                <c:ptCount val="1"/>
                <c:pt idx="0">
                  <c:v>Communication 
skills</c:v>
                </c:pt>
              </c:strCache>
            </c:strRef>
          </c:tx>
          <c:spPr>
            <a:ln w="25400" cap="rnd">
              <a:noFill/>
              <a:round/>
            </a:ln>
            <a:effectLst/>
          </c:spPr>
          <c:marker>
            <c:symbol val="circle"/>
            <c:size val="5"/>
            <c:spPr>
              <a:solidFill>
                <a:schemeClr val="tx1"/>
              </a:solidFill>
              <a:ln w="9525">
                <a:noFill/>
              </a:ln>
              <a:effectLst/>
            </c:spPr>
          </c:marker>
          <c:xVal>
            <c:numRef>
              <c:f>'Evaluation Matrix'!$C$12</c:f>
              <c:numCache>
                <c:formatCode>0.0</c:formatCode>
                <c:ptCount val="1"/>
                <c:pt idx="0">
                  <c:v>4.166666666666667</c:v>
                </c:pt>
              </c:numCache>
            </c:numRef>
          </c:xVal>
          <c:yVal>
            <c:numRef>
              <c:f>'Evaluation Matrix'!$D$12</c:f>
              <c:numCache>
                <c:formatCode>General</c:formatCode>
                <c:ptCount val="1"/>
                <c:pt idx="0">
                  <c:v>7</c:v>
                </c:pt>
              </c:numCache>
            </c:numRef>
          </c:yVal>
          <c:smooth val="0"/>
          <c:extLst>
            <c:ext xmlns:c16="http://schemas.microsoft.com/office/drawing/2014/chart" uri="{C3380CC4-5D6E-409C-BE32-E72D297353CC}">
              <c16:uniqueId val="{0000000D-3B4C-47D2-9E8A-F9FACEAE7D9B}"/>
            </c:ext>
          </c:extLst>
        </c:ser>
        <c:ser>
          <c:idx val="13"/>
          <c:order val="14"/>
          <c:tx>
            <c:strRef>
              <c:f>'Evaluation Matrix'!$B$13</c:f>
              <c:strCache>
                <c:ptCount val="1"/>
                <c:pt idx="0">
                  <c:v>Results and 
objectives oriented</c:v>
                </c:pt>
              </c:strCache>
            </c:strRef>
          </c:tx>
          <c:spPr>
            <a:ln w="25400" cap="rnd">
              <a:noFill/>
              <a:round/>
            </a:ln>
            <a:effectLst/>
          </c:spPr>
          <c:marker>
            <c:symbol val="circle"/>
            <c:size val="5"/>
            <c:spPr>
              <a:solidFill>
                <a:schemeClr val="tx1"/>
              </a:solidFill>
              <a:ln w="9525">
                <a:noFill/>
              </a:ln>
              <a:effectLst/>
            </c:spPr>
          </c:marker>
          <c:xVal>
            <c:numRef>
              <c:f>'Evaluation Matrix'!$C$13</c:f>
              <c:numCache>
                <c:formatCode>0.0</c:formatCode>
                <c:ptCount val="1"/>
                <c:pt idx="0">
                  <c:v>4.166666666666667</c:v>
                </c:pt>
              </c:numCache>
            </c:numRef>
          </c:xVal>
          <c:yVal>
            <c:numRef>
              <c:f>'Evaluation Matrix'!$D$13</c:f>
              <c:numCache>
                <c:formatCode>General</c:formatCode>
                <c:ptCount val="1"/>
                <c:pt idx="0">
                  <c:v>4.2</c:v>
                </c:pt>
              </c:numCache>
            </c:numRef>
          </c:yVal>
          <c:smooth val="0"/>
          <c:extLst>
            <c:ext xmlns:c16="http://schemas.microsoft.com/office/drawing/2014/chart" uri="{C3380CC4-5D6E-409C-BE32-E72D297353CC}">
              <c16:uniqueId val="{0000000E-3B4C-47D2-9E8A-F9FACEAE7D9B}"/>
            </c:ext>
          </c:extLst>
        </c:ser>
        <c:ser>
          <c:idx val="14"/>
          <c:order val="15"/>
          <c:tx>
            <c:strRef>
              <c:f>'Evaluation Matrix'!$B$14</c:f>
              <c:strCache>
                <c:ptCount val="1"/>
                <c:pt idx="0">
                  <c:v>Tolerance to 
pressure</c:v>
                </c:pt>
              </c:strCache>
            </c:strRef>
          </c:tx>
          <c:spPr>
            <a:ln w="25400" cap="rnd">
              <a:noFill/>
              <a:round/>
            </a:ln>
            <a:effectLst/>
          </c:spPr>
          <c:marker>
            <c:symbol val="circle"/>
            <c:size val="5"/>
            <c:spPr>
              <a:solidFill>
                <a:schemeClr val="tx1"/>
              </a:solidFill>
              <a:ln w="9525">
                <a:noFill/>
              </a:ln>
              <a:effectLst/>
            </c:spPr>
          </c:marker>
          <c:xVal>
            <c:numRef>
              <c:f>'Evaluation Matrix'!$C$14</c:f>
              <c:numCache>
                <c:formatCode>0.0</c:formatCode>
                <c:ptCount val="1"/>
                <c:pt idx="0">
                  <c:v>4.333333333333333</c:v>
                </c:pt>
              </c:numCache>
            </c:numRef>
          </c:xVal>
          <c:yVal>
            <c:numRef>
              <c:f>'Evaluation Matrix'!$D$14</c:f>
              <c:numCache>
                <c:formatCode>General</c:formatCode>
                <c:ptCount val="1"/>
                <c:pt idx="0">
                  <c:v>1.3</c:v>
                </c:pt>
              </c:numCache>
            </c:numRef>
          </c:yVal>
          <c:smooth val="0"/>
          <c:extLst>
            <c:ext xmlns:c16="http://schemas.microsoft.com/office/drawing/2014/chart" uri="{C3380CC4-5D6E-409C-BE32-E72D297353CC}">
              <c16:uniqueId val="{0000000F-3B4C-47D2-9E8A-F9FACEAE7D9B}"/>
            </c:ext>
          </c:extLst>
        </c:ser>
        <c:dLbls>
          <c:showLegendKey val="0"/>
          <c:showVal val="0"/>
          <c:showCatName val="0"/>
          <c:showSerName val="0"/>
          <c:showPercent val="0"/>
          <c:showBubbleSize val="0"/>
        </c:dLbls>
        <c:axId val="426943432"/>
        <c:axId val="426945072"/>
      </c:scatterChart>
      <c:valAx>
        <c:axId val="426943432"/>
        <c:scaling>
          <c:orientation val="minMax"/>
          <c:max val="5"/>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45072"/>
        <c:crosses val="autoZero"/>
        <c:crossBetween val="midCat"/>
      </c:valAx>
      <c:valAx>
        <c:axId val="426945072"/>
        <c:scaling>
          <c:orientation val="minMax"/>
        </c:scaling>
        <c:delete val="1"/>
        <c:axPos val="l"/>
        <c:numFmt formatCode="General" sourceLinked="1"/>
        <c:majorTickMark val="out"/>
        <c:minorTickMark val="none"/>
        <c:tickLblPos val="nextTo"/>
        <c:crossAx val="426943432"/>
        <c:crosses val="autoZero"/>
        <c:crossBetween val="midCat"/>
      </c:valAx>
      <c:spPr>
        <a:gradFill>
          <a:gsLst>
            <a:gs pos="47000">
              <a:srgbClr val="FFFF00"/>
            </a:gs>
            <a:gs pos="39000">
              <a:schemeClr val="accent6">
                <a:lumMod val="75000"/>
              </a:schemeClr>
            </a:gs>
            <a:gs pos="67000">
              <a:srgbClr val="FFFF00"/>
            </a:gs>
            <a:gs pos="79000">
              <a:srgbClr val="00B050"/>
            </a:gs>
          </a:gsLst>
          <a:lin ang="0" scaled="1"/>
        </a:gradFill>
        <a:ln>
          <a:solidFill>
            <a:schemeClr val="bg1"/>
          </a:solid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33333333333324E-2"/>
          <c:y val="6.4814814814814811E-2"/>
          <c:w val="0.92622222222222217"/>
          <c:h val="0.8416746864975212"/>
        </c:manualLayout>
      </c:layout>
      <c:scatterChart>
        <c:scatterStyle val="lineMarker"/>
        <c:varyColors val="0"/>
        <c:ser>
          <c:idx val="0"/>
          <c:order val="0"/>
          <c:tx>
            <c:strRef>
              <c:f>'Evaluation Matrix'!$B$3:$B$14</c:f>
              <c:strCache>
                <c:ptCount val="12"/>
                <c:pt idx="0">
                  <c:v>Quality of work</c:v>
                </c:pt>
                <c:pt idx="1">
                  <c:v>Search for 
information</c:v>
                </c:pt>
                <c:pt idx="2">
                  <c:v>Organisation and 
planning abilities</c:v>
                </c:pt>
                <c:pt idx="3">
                  <c:v>Responsibility</c:v>
                </c:pt>
                <c:pt idx="4">
                  <c:v>Negotiation skills</c:v>
                </c:pt>
                <c:pt idx="5">
                  <c:v>Initiative</c:v>
                </c:pt>
                <c:pt idx="6">
                  <c:v>Identification with the 
company</c:v>
                </c:pt>
                <c:pt idx="7">
                  <c:v>Customer centric</c:v>
                </c:pt>
                <c:pt idx="8">
                  <c:v>Technical 
Credibility</c:v>
                </c:pt>
                <c:pt idx="9">
                  <c:v>Communication 
skills</c:v>
                </c:pt>
                <c:pt idx="10">
                  <c:v>Results and 
objectives oriented</c:v>
                </c:pt>
                <c:pt idx="11">
                  <c:v>Tolerance to 
pressure</c:v>
                </c:pt>
              </c:strCache>
            </c:strRef>
          </c:tx>
          <c:spPr>
            <a:ln w="25400" cap="rnd">
              <a:noFill/>
              <a:round/>
            </a:ln>
            <a:effectLst/>
          </c:spPr>
          <c:marker>
            <c:symbol val="circle"/>
            <c:size val="5"/>
            <c:spPr>
              <a:solidFill>
                <a:schemeClr val="accent1"/>
              </a:solidFill>
              <a:ln w="9525">
                <a:solidFill>
                  <a:schemeClr val="accent1"/>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0E-A02D-49C3-A366-4DC1B6A8CF90}"/>
            </c:ext>
          </c:extLst>
        </c:ser>
        <c:ser>
          <c:idx val="15"/>
          <c:order val="1"/>
          <c:tx>
            <c:strRef>
              <c:f>'Evaluation Matrix'!$B$3</c:f>
              <c:strCache>
                <c:ptCount val="1"/>
                <c:pt idx="0">
                  <c:v>Quality of work</c:v>
                </c:pt>
              </c:strCache>
            </c:strRef>
          </c:tx>
          <c:spPr>
            <a:ln w="25400" cap="rnd">
              <a:noFill/>
              <a:round/>
            </a:ln>
            <a:effectLst/>
          </c:spPr>
          <c:marker>
            <c:symbol val="circle"/>
            <c:size val="5"/>
            <c:spPr>
              <a:solidFill>
                <a:schemeClr val="tx1"/>
              </a:solidFill>
              <a:ln w="9525">
                <a:noFill/>
              </a:ln>
              <a:effectLst/>
            </c:spPr>
          </c:marker>
          <c:xVal>
            <c:numRef>
              <c:f>'Evaluation Matrix'!$C$3</c:f>
              <c:numCache>
                <c:formatCode>0.0</c:formatCode>
                <c:ptCount val="1"/>
                <c:pt idx="0">
                  <c:v>4.166666666666667</c:v>
                </c:pt>
              </c:numCache>
            </c:numRef>
          </c:xVal>
          <c:yVal>
            <c:numRef>
              <c:f>'Evaluation Matrix'!$D$3</c:f>
              <c:numCache>
                <c:formatCode>General</c:formatCode>
                <c:ptCount val="1"/>
                <c:pt idx="0">
                  <c:v>40.700000000000003</c:v>
                </c:pt>
              </c:numCache>
            </c:numRef>
          </c:yVal>
          <c:smooth val="0"/>
          <c:extLst>
            <c:ext xmlns:c16="http://schemas.microsoft.com/office/drawing/2014/chart" uri="{C3380CC4-5D6E-409C-BE32-E72D297353CC}">
              <c16:uniqueId val="{00000037-A02D-49C3-A366-4DC1B6A8CF90}"/>
            </c:ext>
          </c:extLst>
        </c:ser>
        <c:ser>
          <c:idx val="1"/>
          <c:order val="2"/>
          <c:tx>
            <c:strRef>
              <c:f>'Evaluation Matrix'!$B$4</c:f>
              <c:strCache>
                <c:ptCount val="1"/>
                <c:pt idx="0">
                  <c:v>Search for 
information</c:v>
                </c:pt>
              </c:strCache>
            </c:strRef>
          </c:tx>
          <c:spPr>
            <a:ln w="25400" cap="rnd">
              <a:noFill/>
              <a:round/>
            </a:ln>
            <a:effectLst/>
          </c:spPr>
          <c:marker>
            <c:symbol val="circle"/>
            <c:size val="5"/>
            <c:spPr>
              <a:solidFill>
                <a:schemeClr val="tx1"/>
              </a:solidFill>
              <a:ln w="9525">
                <a:noFill/>
              </a:ln>
              <a:effectLst/>
            </c:spPr>
          </c:marker>
          <c:xVal>
            <c:numRef>
              <c:f>'Evaluation Matrix'!$C$4</c:f>
              <c:numCache>
                <c:formatCode>0.0</c:formatCode>
                <c:ptCount val="1"/>
                <c:pt idx="0">
                  <c:v>4.25</c:v>
                </c:pt>
              </c:numCache>
            </c:numRef>
          </c:xVal>
          <c:yVal>
            <c:numRef>
              <c:f>'Evaluation Matrix'!$D$4</c:f>
              <c:numCache>
                <c:formatCode>General</c:formatCode>
                <c:ptCount val="1"/>
                <c:pt idx="0">
                  <c:v>38</c:v>
                </c:pt>
              </c:numCache>
            </c:numRef>
          </c:yVal>
          <c:smooth val="0"/>
          <c:extLst>
            <c:ext xmlns:c16="http://schemas.microsoft.com/office/drawing/2014/chart" uri="{C3380CC4-5D6E-409C-BE32-E72D297353CC}">
              <c16:uniqueId val="{0000000F-A02D-49C3-A366-4DC1B6A8CF90}"/>
            </c:ext>
          </c:extLst>
        </c:ser>
        <c:ser>
          <c:idx val="2"/>
          <c:order val="3"/>
          <c:tx>
            <c:strRef>
              <c:f>'Evaluation Matrix'!#REF!</c:f>
              <c:strCache>
                <c:ptCount val="1"/>
                <c:pt idx="0">
                  <c:v>#REF!</c:v>
                </c:pt>
              </c:strCache>
            </c:strRef>
          </c:tx>
          <c:spPr>
            <a:ln w="25400" cap="rnd">
              <a:noFill/>
              <a:round/>
            </a:ln>
            <a:effectLst/>
          </c:spPr>
          <c:marker>
            <c:symbol val="circle"/>
            <c:size val="5"/>
            <c:spPr>
              <a:solidFill>
                <a:schemeClr val="accent3"/>
              </a:solidFill>
              <a:ln w="9525">
                <a:solidFill>
                  <a:schemeClr val="accent3"/>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2A-A02D-49C3-A366-4DC1B6A8CF90}"/>
            </c:ext>
          </c:extLst>
        </c:ser>
        <c:ser>
          <c:idx val="3"/>
          <c:order val="4"/>
          <c:tx>
            <c:strRef>
              <c:f>'Evaluation Matrix'!$B$5</c:f>
              <c:strCache>
                <c:ptCount val="1"/>
                <c:pt idx="0">
                  <c:v>Organisation and 
planning abilities</c:v>
                </c:pt>
              </c:strCache>
            </c:strRef>
          </c:tx>
          <c:spPr>
            <a:ln w="25400" cap="rnd">
              <a:noFill/>
              <a:round/>
            </a:ln>
            <a:effectLst/>
          </c:spPr>
          <c:marker>
            <c:symbol val="circle"/>
            <c:size val="5"/>
            <c:spPr>
              <a:solidFill>
                <a:schemeClr val="tx1"/>
              </a:solidFill>
              <a:ln w="9525">
                <a:noFill/>
              </a:ln>
              <a:effectLst/>
            </c:spPr>
          </c:marker>
          <c:xVal>
            <c:numRef>
              <c:f>'Evaluation Matrix'!$C$5</c:f>
              <c:numCache>
                <c:formatCode>0.0</c:formatCode>
                <c:ptCount val="1"/>
                <c:pt idx="0">
                  <c:v>4.083333333333333</c:v>
                </c:pt>
              </c:numCache>
            </c:numRef>
          </c:xVal>
          <c:yVal>
            <c:numRef>
              <c:f>'Evaluation Matrix'!$D$5</c:f>
              <c:numCache>
                <c:formatCode>General</c:formatCode>
                <c:ptCount val="1"/>
                <c:pt idx="0">
                  <c:v>32.200000000000003</c:v>
                </c:pt>
              </c:numCache>
            </c:numRef>
          </c:yVal>
          <c:smooth val="0"/>
          <c:extLst>
            <c:ext xmlns:c16="http://schemas.microsoft.com/office/drawing/2014/chart" uri="{C3380CC4-5D6E-409C-BE32-E72D297353CC}">
              <c16:uniqueId val="{0000002B-A02D-49C3-A366-4DC1B6A8CF90}"/>
            </c:ext>
          </c:extLst>
        </c:ser>
        <c:ser>
          <c:idx val="4"/>
          <c:order val="5"/>
          <c:tx>
            <c:strRef>
              <c:f>'Evaluation Matrix'!$B$6</c:f>
              <c:strCache>
                <c:ptCount val="1"/>
                <c:pt idx="0">
                  <c:v>Responsibility</c:v>
                </c:pt>
              </c:strCache>
            </c:strRef>
          </c:tx>
          <c:spPr>
            <a:ln w="25400" cap="rnd">
              <a:noFill/>
              <a:round/>
            </a:ln>
            <a:effectLst/>
          </c:spPr>
          <c:marker>
            <c:symbol val="circle"/>
            <c:size val="5"/>
            <c:spPr>
              <a:solidFill>
                <a:schemeClr val="tx1"/>
              </a:solidFill>
              <a:ln w="9525">
                <a:noFill/>
              </a:ln>
              <a:effectLst/>
            </c:spPr>
          </c:marker>
          <c:xVal>
            <c:numRef>
              <c:f>'Evaluation Matrix'!$C$6</c:f>
              <c:numCache>
                <c:formatCode>0.0</c:formatCode>
                <c:ptCount val="1"/>
                <c:pt idx="0">
                  <c:v>4.53125</c:v>
                </c:pt>
              </c:numCache>
            </c:numRef>
          </c:xVal>
          <c:yVal>
            <c:numRef>
              <c:f>'Evaluation Matrix'!$D$6</c:f>
              <c:numCache>
                <c:formatCode>General</c:formatCode>
                <c:ptCount val="1"/>
                <c:pt idx="0">
                  <c:v>29.6</c:v>
                </c:pt>
              </c:numCache>
            </c:numRef>
          </c:yVal>
          <c:smooth val="0"/>
          <c:extLst>
            <c:ext xmlns:c16="http://schemas.microsoft.com/office/drawing/2014/chart" uri="{C3380CC4-5D6E-409C-BE32-E72D297353CC}">
              <c16:uniqueId val="{0000002C-A02D-49C3-A366-4DC1B6A8CF90}"/>
            </c:ext>
          </c:extLst>
        </c:ser>
        <c:ser>
          <c:idx val="5"/>
          <c:order val="6"/>
          <c:tx>
            <c:strRef>
              <c:f>'Evaluation Matrix'!$B$7</c:f>
              <c:strCache>
                <c:ptCount val="1"/>
                <c:pt idx="0">
                  <c:v>Negotiation skills</c:v>
                </c:pt>
              </c:strCache>
            </c:strRef>
          </c:tx>
          <c:spPr>
            <a:ln w="25400" cap="rnd">
              <a:noFill/>
              <a:round/>
            </a:ln>
            <a:effectLst/>
          </c:spPr>
          <c:marker>
            <c:symbol val="circle"/>
            <c:size val="5"/>
            <c:spPr>
              <a:solidFill>
                <a:schemeClr val="tx1"/>
              </a:solidFill>
              <a:ln w="9525">
                <a:noFill/>
              </a:ln>
              <a:effectLst/>
            </c:spPr>
          </c:marker>
          <c:xVal>
            <c:numRef>
              <c:f>'Evaluation Matrix'!$C$7</c:f>
              <c:numCache>
                <c:formatCode>0.0</c:formatCode>
                <c:ptCount val="1"/>
                <c:pt idx="0">
                  <c:v>4.375</c:v>
                </c:pt>
              </c:numCache>
            </c:numRef>
          </c:xVal>
          <c:yVal>
            <c:numRef>
              <c:f>'Evaluation Matrix'!$D$7</c:f>
              <c:numCache>
                <c:formatCode>General</c:formatCode>
                <c:ptCount val="1"/>
                <c:pt idx="0">
                  <c:v>26.9</c:v>
                </c:pt>
              </c:numCache>
            </c:numRef>
          </c:yVal>
          <c:smooth val="0"/>
          <c:extLst>
            <c:ext xmlns:c16="http://schemas.microsoft.com/office/drawing/2014/chart" uri="{C3380CC4-5D6E-409C-BE32-E72D297353CC}">
              <c16:uniqueId val="{0000002D-A02D-49C3-A366-4DC1B6A8CF90}"/>
            </c:ext>
          </c:extLst>
        </c:ser>
        <c:ser>
          <c:idx val="6"/>
          <c:order val="7"/>
          <c:tx>
            <c:strRef>
              <c:f>'Evaluation Matrix'!#REF!</c:f>
              <c:strCache>
                <c:ptCount val="1"/>
                <c:pt idx="0">
                  <c:v>#REF!</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2E-A02D-49C3-A366-4DC1B6A8CF90}"/>
            </c:ext>
          </c:extLst>
        </c:ser>
        <c:ser>
          <c:idx val="7"/>
          <c:order val="8"/>
          <c:tx>
            <c:strRef>
              <c:f>'Evaluation Matrix'!$B$8</c:f>
              <c:strCache>
                <c:ptCount val="1"/>
                <c:pt idx="0">
                  <c:v>Initiative</c:v>
                </c:pt>
              </c:strCache>
            </c:strRef>
          </c:tx>
          <c:spPr>
            <a:ln w="25400" cap="rnd">
              <a:noFill/>
              <a:round/>
            </a:ln>
            <a:effectLst/>
          </c:spPr>
          <c:marker>
            <c:symbol val="circle"/>
            <c:size val="5"/>
            <c:spPr>
              <a:solidFill>
                <a:schemeClr val="tx1"/>
              </a:solidFill>
              <a:ln w="9525">
                <a:noFill/>
              </a:ln>
              <a:effectLst/>
            </c:spPr>
          </c:marker>
          <c:xVal>
            <c:numRef>
              <c:f>'Evaluation Matrix'!$C$8</c:f>
              <c:numCache>
                <c:formatCode>0.0</c:formatCode>
                <c:ptCount val="1"/>
                <c:pt idx="0">
                  <c:v>4.083333333333333</c:v>
                </c:pt>
              </c:numCache>
            </c:numRef>
          </c:xVal>
          <c:yVal>
            <c:numRef>
              <c:f>'Evaluation Matrix'!$D$8</c:f>
              <c:numCache>
                <c:formatCode>General</c:formatCode>
                <c:ptCount val="1"/>
                <c:pt idx="0">
                  <c:v>21.1</c:v>
                </c:pt>
              </c:numCache>
            </c:numRef>
          </c:yVal>
          <c:smooth val="0"/>
          <c:extLst>
            <c:ext xmlns:c16="http://schemas.microsoft.com/office/drawing/2014/chart" uri="{C3380CC4-5D6E-409C-BE32-E72D297353CC}">
              <c16:uniqueId val="{0000002F-A02D-49C3-A366-4DC1B6A8CF90}"/>
            </c:ext>
          </c:extLst>
        </c:ser>
        <c:ser>
          <c:idx val="8"/>
          <c:order val="9"/>
          <c:tx>
            <c:strRef>
              <c:f>'Evaluation Matrix'!$B$9</c:f>
              <c:strCache>
                <c:ptCount val="1"/>
                <c:pt idx="0">
                  <c:v>Identification with the 
company</c:v>
                </c:pt>
              </c:strCache>
            </c:strRef>
          </c:tx>
          <c:spPr>
            <a:ln w="25400" cap="rnd">
              <a:noFill/>
              <a:round/>
            </a:ln>
            <a:effectLst/>
          </c:spPr>
          <c:marker>
            <c:symbol val="circle"/>
            <c:size val="5"/>
            <c:spPr>
              <a:solidFill>
                <a:schemeClr val="tx1"/>
              </a:solidFill>
              <a:ln w="9525">
                <a:noFill/>
              </a:ln>
              <a:effectLst/>
            </c:spPr>
          </c:marker>
          <c:xVal>
            <c:numRef>
              <c:f>'Evaluation Matrix'!$C$9</c:f>
              <c:numCache>
                <c:formatCode>0.0</c:formatCode>
                <c:ptCount val="1"/>
                <c:pt idx="0">
                  <c:v>4.541666666666667</c:v>
                </c:pt>
              </c:numCache>
            </c:numRef>
          </c:xVal>
          <c:yVal>
            <c:numRef>
              <c:f>'Evaluation Matrix'!$D$9</c:f>
              <c:numCache>
                <c:formatCode>General</c:formatCode>
                <c:ptCount val="1"/>
                <c:pt idx="0">
                  <c:v>18.3</c:v>
                </c:pt>
              </c:numCache>
            </c:numRef>
          </c:yVal>
          <c:smooth val="0"/>
          <c:extLst>
            <c:ext xmlns:c16="http://schemas.microsoft.com/office/drawing/2014/chart" uri="{C3380CC4-5D6E-409C-BE32-E72D297353CC}">
              <c16:uniqueId val="{00000030-A02D-49C3-A366-4DC1B6A8CF90}"/>
            </c:ext>
          </c:extLst>
        </c:ser>
        <c:ser>
          <c:idx val="9"/>
          <c:order val="10"/>
          <c:tx>
            <c:strRef>
              <c:f>'Evaluation Matrix'!$B$10</c:f>
              <c:strCache>
                <c:ptCount val="1"/>
                <c:pt idx="0">
                  <c:v>Customer centric</c:v>
                </c:pt>
              </c:strCache>
            </c:strRef>
          </c:tx>
          <c:spPr>
            <a:ln w="25400" cap="rnd">
              <a:noFill/>
              <a:round/>
            </a:ln>
            <a:effectLst/>
          </c:spPr>
          <c:marker>
            <c:symbol val="circle"/>
            <c:size val="5"/>
            <c:spPr>
              <a:solidFill>
                <a:schemeClr val="tx1"/>
              </a:solidFill>
              <a:ln w="9525">
                <a:noFill/>
              </a:ln>
              <a:effectLst/>
            </c:spPr>
          </c:marker>
          <c:xVal>
            <c:numRef>
              <c:f>'Evaluation Matrix'!$C$10</c:f>
              <c:numCache>
                <c:formatCode>0.0</c:formatCode>
                <c:ptCount val="1"/>
                <c:pt idx="0">
                  <c:v>4.208333333333333</c:v>
                </c:pt>
              </c:numCache>
            </c:numRef>
          </c:xVal>
          <c:yVal>
            <c:numRef>
              <c:f>'Evaluation Matrix'!$D$10</c:f>
              <c:numCache>
                <c:formatCode>General</c:formatCode>
                <c:ptCount val="1"/>
                <c:pt idx="0">
                  <c:v>15.5</c:v>
                </c:pt>
              </c:numCache>
            </c:numRef>
          </c:yVal>
          <c:smooth val="0"/>
          <c:extLst>
            <c:ext xmlns:c16="http://schemas.microsoft.com/office/drawing/2014/chart" uri="{C3380CC4-5D6E-409C-BE32-E72D297353CC}">
              <c16:uniqueId val="{00000031-A02D-49C3-A366-4DC1B6A8CF90}"/>
            </c:ext>
          </c:extLst>
        </c:ser>
        <c:ser>
          <c:idx val="10"/>
          <c:order val="11"/>
          <c:tx>
            <c:strRef>
              <c:f>'Evaluation Matrix'!#REF!</c:f>
              <c:strCache>
                <c:ptCount val="1"/>
                <c:pt idx="0">
                  <c:v>#REF!</c:v>
                </c:pt>
              </c:strCache>
            </c:strRef>
          </c:tx>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32-A02D-49C3-A366-4DC1B6A8CF90}"/>
            </c:ext>
          </c:extLst>
        </c:ser>
        <c:ser>
          <c:idx val="11"/>
          <c:order val="12"/>
          <c:tx>
            <c:strRef>
              <c:f>'Evaluation Matrix'!$B$11</c:f>
              <c:strCache>
                <c:ptCount val="1"/>
                <c:pt idx="0">
                  <c:v>Technical 
Credibility</c:v>
                </c:pt>
              </c:strCache>
            </c:strRef>
          </c:tx>
          <c:spPr>
            <a:ln w="25400" cap="rnd">
              <a:noFill/>
              <a:round/>
            </a:ln>
            <a:effectLst/>
          </c:spPr>
          <c:marker>
            <c:symbol val="circle"/>
            <c:size val="5"/>
            <c:spPr>
              <a:solidFill>
                <a:schemeClr val="tx1"/>
              </a:solidFill>
              <a:ln w="9525">
                <a:noFill/>
              </a:ln>
              <a:effectLst/>
            </c:spPr>
          </c:marker>
          <c:xVal>
            <c:numRef>
              <c:f>'Evaluation Matrix'!$C$11</c:f>
              <c:numCache>
                <c:formatCode>0.0</c:formatCode>
                <c:ptCount val="1"/>
                <c:pt idx="0">
                  <c:v>4</c:v>
                </c:pt>
              </c:numCache>
            </c:numRef>
          </c:xVal>
          <c:yVal>
            <c:numRef>
              <c:f>'Evaluation Matrix'!$D$11</c:f>
              <c:numCache>
                <c:formatCode>General</c:formatCode>
                <c:ptCount val="1"/>
                <c:pt idx="0">
                  <c:v>9.8000000000000007</c:v>
                </c:pt>
              </c:numCache>
            </c:numRef>
          </c:yVal>
          <c:smooth val="0"/>
          <c:extLst>
            <c:ext xmlns:c16="http://schemas.microsoft.com/office/drawing/2014/chart" uri="{C3380CC4-5D6E-409C-BE32-E72D297353CC}">
              <c16:uniqueId val="{00000033-A02D-49C3-A366-4DC1B6A8CF90}"/>
            </c:ext>
          </c:extLst>
        </c:ser>
        <c:ser>
          <c:idx val="12"/>
          <c:order val="13"/>
          <c:tx>
            <c:strRef>
              <c:f>'Evaluation Matrix'!$B$12</c:f>
              <c:strCache>
                <c:ptCount val="1"/>
                <c:pt idx="0">
                  <c:v>Communication 
skills</c:v>
                </c:pt>
              </c:strCache>
            </c:strRef>
          </c:tx>
          <c:spPr>
            <a:ln w="25400" cap="rnd">
              <a:noFill/>
              <a:round/>
            </a:ln>
            <a:effectLst/>
          </c:spPr>
          <c:marker>
            <c:symbol val="circle"/>
            <c:size val="5"/>
            <c:spPr>
              <a:solidFill>
                <a:schemeClr val="tx1"/>
              </a:solidFill>
              <a:ln w="9525">
                <a:noFill/>
              </a:ln>
              <a:effectLst/>
            </c:spPr>
          </c:marker>
          <c:xVal>
            <c:numRef>
              <c:f>'Evaluation Matrix'!$C$12</c:f>
              <c:numCache>
                <c:formatCode>0.0</c:formatCode>
                <c:ptCount val="1"/>
                <c:pt idx="0">
                  <c:v>4.166666666666667</c:v>
                </c:pt>
              </c:numCache>
            </c:numRef>
          </c:xVal>
          <c:yVal>
            <c:numRef>
              <c:f>'Evaluation Matrix'!$D$12</c:f>
              <c:numCache>
                <c:formatCode>General</c:formatCode>
                <c:ptCount val="1"/>
                <c:pt idx="0">
                  <c:v>7</c:v>
                </c:pt>
              </c:numCache>
            </c:numRef>
          </c:yVal>
          <c:smooth val="0"/>
          <c:extLst>
            <c:ext xmlns:c16="http://schemas.microsoft.com/office/drawing/2014/chart" uri="{C3380CC4-5D6E-409C-BE32-E72D297353CC}">
              <c16:uniqueId val="{00000034-A02D-49C3-A366-4DC1B6A8CF90}"/>
            </c:ext>
          </c:extLst>
        </c:ser>
        <c:ser>
          <c:idx val="13"/>
          <c:order val="14"/>
          <c:tx>
            <c:strRef>
              <c:f>'Evaluation Matrix'!$B$13</c:f>
              <c:strCache>
                <c:ptCount val="1"/>
                <c:pt idx="0">
                  <c:v>Results and 
objectives oriented</c:v>
                </c:pt>
              </c:strCache>
            </c:strRef>
          </c:tx>
          <c:spPr>
            <a:ln w="25400" cap="rnd">
              <a:noFill/>
              <a:round/>
            </a:ln>
            <a:effectLst/>
          </c:spPr>
          <c:marker>
            <c:symbol val="circle"/>
            <c:size val="5"/>
            <c:spPr>
              <a:solidFill>
                <a:schemeClr val="tx1"/>
              </a:solidFill>
              <a:ln w="9525">
                <a:noFill/>
              </a:ln>
              <a:effectLst/>
            </c:spPr>
          </c:marker>
          <c:xVal>
            <c:numRef>
              <c:f>'Evaluation Matrix'!$C$13</c:f>
              <c:numCache>
                <c:formatCode>0.0</c:formatCode>
                <c:ptCount val="1"/>
                <c:pt idx="0">
                  <c:v>4.166666666666667</c:v>
                </c:pt>
              </c:numCache>
            </c:numRef>
          </c:xVal>
          <c:yVal>
            <c:numRef>
              <c:f>'Evaluation Matrix'!$D$13</c:f>
              <c:numCache>
                <c:formatCode>General</c:formatCode>
                <c:ptCount val="1"/>
                <c:pt idx="0">
                  <c:v>4.2</c:v>
                </c:pt>
              </c:numCache>
            </c:numRef>
          </c:yVal>
          <c:smooth val="0"/>
          <c:extLst>
            <c:ext xmlns:c16="http://schemas.microsoft.com/office/drawing/2014/chart" uri="{C3380CC4-5D6E-409C-BE32-E72D297353CC}">
              <c16:uniqueId val="{00000035-A02D-49C3-A366-4DC1B6A8CF90}"/>
            </c:ext>
          </c:extLst>
        </c:ser>
        <c:ser>
          <c:idx val="14"/>
          <c:order val="15"/>
          <c:tx>
            <c:strRef>
              <c:f>'Evaluation Matrix'!$B$14</c:f>
              <c:strCache>
                <c:ptCount val="1"/>
                <c:pt idx="0">
                  <c:v>Tolerance to 
pressure</c:v>
                </c:pt>
              </c:strCache>
            </c:strRef>
          </c:tx>
          <c:spPr>
            <a:ln w="25400" cap="rnd">
              <a:noFill/>
              <a:round/>
            </a:ln>
            <a:effectLst/>
          </c:spPr>
          <c:marker>
            <c:symbol val="circle"/>
            <c:size val="5"/>
            <c:spPr>
              <a:solidFill>
                <a:schemeClr val="tx1"/>
              </a:solidFill>
              <a:ln w="9525">
                <a:noFill/>
              </a:ln>
              <a:effectLst/>
            </c:spPr>
          </c:marker>
          <c:xVal>
            <c:numRef>
              <c:f>'Evaluation Matrix'!$C$14</c:f>
              <c:numCache>
                <c:formatCode>0.0</c:formatCode>
                <c:ptCount val="1"/>
                <c:pt idx="0">
                  <c:v>4.333333333333333</c:v>
                </c:pt>
              </c:numCache>
            </c:numRef>
          </c:xVal>
          <c:yVal>
            <c:numRef>
              <c:f>'Evaluation Matrix'!$D$14</c:f>
              <c:numCache>
                <c:formatCode>General</c:formatCode>
                <c:ptCount val="1"/>
                <c:pt idx="0">
                  <c:v>1.3</c:v>
                </c:pt>
              </c:numCache>
            </c:numRef>
          </c:yVal>
          <c:smooth val="0"/>
          <c:extLst>
            <c:ext xmlns:c16="http://schemas.microsoft.com/office/drawing/2014/chart" uri="{C3380CC4-5D6E-409C-BE32-E72D297353CC}">
              <c16:uniqueId val="{00000036-A02D-49C3-A366-4DC1B6A8CF90}"/>
            </c:ext>
          </c:extLst>
        </c:ser>
        <c:dLbls>
          <c:showLegendKey val="0"/>
          <c:showVal val="0"/>
          <c:showCatName val="0"/>
          <c:showSerName val="0"/>
          <c:showPercent val="0"/>
          <c:showBubbleSize val="0"/>
        </c:dLbls>
        <c:axId val="426943432"/>
        <c:axId val="426945072"/>
      </c:scatterChart>
      <c:valAx>
        <c:axId val="426943432"/>
        <c:scaling>
          <c:orientation val="minMax"/>
          <c:max val="5"/>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26945072"/>
        <c:crosses val="autoZero"/>
        <c:crossBetween val="midCat"/>
      </c:valAx>
      <c:valAx>
        <c:axId val="426945072"/>
        <c:scaling>
          <c:orientation val="minMax"/>
        </c:scaling>
        <c:delete val="1"/>
        <c:axPos val="l"/>
        <c:numFmt formatCode="General" sourceLinked="1"/>
        <c:majorTickMark val="out"/>
        <c:minorTickMark val="none"/>
        <c:tickLblPos val="nextTo"/>
        <c:crossAx val="426943432"/>
        <c:crosses val="autoZero"/>
        <c:crossBetween val="midCat"/>
      </c:valAx>
      <c:spPr>
        <a:gradFill>
          <a:gsLst>
            <a:gs pos="47000">
              <a:srgbClr val="FFFF00"/>
            </a:gs>
            <a:gs pos="38000">
              <a:schemeClr val="accent6">
                <a:lumMod val="75000"/>
              </a:schemeClr>
            </a:gs>
            <a:gs pos="69000">
              <a:srgbClr val="FFFF00"/>
            </a:gs>
            <a:gs pos="77000">
              <a:srgbClr val="00B050"/>
            </a:gs>
          </a:gsLst>
          <a:lin ang="0" scaled="1"/>
        </a:gradFill>
        <a:ln>
          <a:solidFill>
            <a:schemeClr val="bg1"/>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4.tif"/><Relationship Id="rId2" Type="http://schemas.openxmlformats.org/officeDocument/2006/relationships/image" Target="../media/image3.wmf"/><Relationship Id="rId1" Type="http://schemas.openxmlformats.org/officeDocument/2006/relationships/chart" Target="../charts/chart1.xml"/><Relationship Id="rId4" Type="http://schemas.openxmlformats.org/officeDocument/2006/relationships/image" Target="../media/image5.jp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9526</xdr:rowOff>
    </xdr:from>
    <xdr:ext cx="12182475" cy="1000124"/>
    <xdr:sp macro="" textlink="">
      <xdr:nvSpPr>
        <xdr:cNvPr id="5" name="Textfeld 4">
          <a:extLst>
            <a:ext uri="{FF2B5EF4-FFF2-40B4-BE49-F238E27FC236}">
              <a16:creationId xmlns:a16="http://schemas.microsoft.com/office/drawing/2014/main" id="{00000000-0008-0000-0000-000005000000}"/>
            </a:ext>
          </a:extLst>
        </xdr:cNvPr>
        <xdr:cNvSpPr txBox="1"/>
      </xdr:nvSpPr>
      <xdr:spPr>
        <a:xfrm>
          <a:off x="19050" y="9526"/>
          <a:ext cx="12182475" cy="100012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1" u="none">
              <a:latin typeface="Arial" panose="020B0604020202020204" pitchFamily="34" charset="0"/>
              <a:cs typeface="Arial" panose="020B0604020202020204" pitchFamily="34" charset="0"/>
            </a:rPr>
            <a:t>How to create your individual evaluation</a:t>
          </a:r>
          <a:r>
            <a:rPr lang="de-DE" sz="1100" b="1" u="none" baseline="0">
              <a:latin typeface="Arial" panose="020B0604020202020204" pitchFamily="34" charset="0"/>
              <a:cs typeface="Arial" panose="020B0604020202020204" pitchFamily="34" charset="0"/>
            </a:rPr>
            <a:t> sheet:</a:t>
          </a:r>
          <a:r>
            <a:rPr lang="de-DE" sz="1100" u="sng">
              <a:latin typeface="Arial" panose="020B0604020202020204" pitchFamily="34" charset="0"/>
              <a:cs typeface="Arial" panose="020B0604020202020204" pitchFamily="34" charset="0"/>
            </a:rPr>
            <a:t> </a:t>
          </a:r>
        </a:p>
        <a:p>
          <a:pPr marL="171450" indent="-171450">
            <a:spcBef>
              <a:spcPts val="600"/>
            </a:spcBef>
            <a:buFont typeface="Wingdings" panose="05000000000000000000" pitchFamily="2" charset="2"/>
            <a:buChar char="§"/>
          </a:pPr>
          <a:r>
            <a:rPr lang="de-DE" sz="1100" u="sng">
              <a:latin typeface="Arial" panose="020B0604020202020204" pitchFamily="34" charset="0"/>
              <a:cs typeface="Arial" panose="020B0604020202020204" pitchFamily="34" charset="0"/>
            </a:rPr>
            <a:t>Practice</a:t>
          </a:r>
          <a:r>
            <a:rPr lang="de-DE" sz="1100" u="sng" baseline="0">
              <a:latin typeface="Arial" panose="020B0604020202020204" pitchFamily="34" charset="0"/>
              <a:cs typeface="Arial" panose="020B0604020202020204" pitchFamily="34" charset="0"/>
            </a:rPr>
            <a:t> </a:t>
          </a:r>
          <a:r>
            <a:rPr lang="de-DE" sz="1100" u="sng">
              <a:latin typeface="Arial" panose="020B0604020202020204" pitchFamily="34" charset="0"/>
              <a:cs typeface="Arial" panose="020B0604020202020204" pitchFamily="34" charset="0"/>
            </a:rPr>
            <a:t>Sheet</a:t>
          </a:r>
          <a:r>
            <a:rPr lang="de-DE" sz="1100">
              <a:latin typeface="Arial" panose="020B0604020202020204" pitchFamily="34" charset="0"/>
              <a:cs typeface="Arial" panose="020B0604020202020204" pitchFamily="34" charset="0"/>
            </a:rPr>
            <a:t>: </a:t>
          </a:r>
          <a:br>
            <a:rPr lang="de-DE" sz="1100">
              <a:latin typeface="Arial" panose="020B0604020202020204" pitchFamily="34" charset="0"/>
              <a:cs typeface="Arial" panose="020B0604020202020204" pitchFamily="34" charset="0"/>
            </a:rPr>
          </a:br>
          <a:r>
            <a:rPr lang="de-DE" sz="1100">
              <a:latin typeface="Arial" panose="020B0604020202020204" pitchFamily="34" charset="0"/>
              <a:cs typeface="Arial" panose="020B0604020202020204" pitchFamily="34" charset="0"/>
            </a:rPr>
            <a:t>Click  each of the four fields in the first line. Then a</a:t>
          </a:r>
          <a:r>
            <a:rPr lang="de-DE" sz="1100" baseline="0">
              <a:latin typeface="Arial" panose="020B0604020202020204" pitchFamily="34" charset="0"/>
              <a:cs typeface="Arial" panose="020B0604020202020204" pitchFamily="34" charset="0"/>
            </a:rPr>
            <a:t> small arrow appears which has to be clicked t</a:t>
          </a:r>
          <a:r>
            <a:rPr lang="de-DE" sz="1100">
              <a:latin typeface="Arial" panose="020B0604020202020204" pitchFamily="34" charset="0"/>
              <a:cs typeface="Arial" panose="020B0604020202020204" pitchFamily="34" charset="0"/>
            </a:rPr>
            <a:t>o select the type of exercise, you want to</a:t>
          </a:r>
          <a:r>
            <a:rPr lang="de-DE" sz="1100" baseline="0">
              <a:latin typeface="Arial" panose="020B0604020202020204" pitchFamily="34" charset="0"/>
              <a:cs typeface="Arial" panose="020B0604020202020204" pitchFamily="34" charset="0"/>
            </a:rPr>
            <a:t> use in the exam. You have to choose four different exercise (4 of 8) depending on the  exam components mandatory for the function. </a:t>
          </a:r>
        </a:p>
      </xdr:txBody>
    </xdr:sp>
    <xdr:clientData/>
  </xdr:oneCellAnchor>
  <xdr:twoCellAnchor editAs="oneCell">
    <xdr:from>
      <xdr:col>0</xdr:col>
      <xdr:colOff>273325</xdr:colOff>
      <xdr:row>2</xdr:row>
      <xdr:rowOff>8283</xdr:rowOff>
    </xdr:from>
    <xdr:to>
      <xdr:col>3</xdr:col>
      <xdr:colOff>273326</xdr:colOff>
      <xdr:row>11</xdr:row>
      <xdr:rowOff>15629</xdr:rowOff>
    </xdr:to>
    <xdr:pic>
      <xdr:nvPicPr>
        <xdr:cNvPr id="8" name="Grafik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3325" y="1143000"/>
          <a:ext cx="2286001" cy="1721846"/>
        </a:xfrm>
        <a:prstGeom prst="rect">
          <a:avLst/>
        </a:prstGeom>
      </xdr:spPr>
    </xdr:pic>
    <xdr:clientData/>
  </xdr:twoCellAnchor>
  <xdr:oneCellAnchor>
    <xdr:from>
      <xdr:col>0</xdr:col>
      <xdr:colOff>19050</xdr:colOff>
      <xdr:row>11</xdr:row>
      <xdr:rowOff>133767</xdr:rowOff>
    </xdr:from>
    <xdr:ext cx="12182475" cy="704433"/>
    <xdr:sp macro="" textlink="">
      <xdr:nvSpPr>
        <xdr:cNvPr id="9" name="Textfeld 8">
          <a:extLst>
            <a:ext uri="{FF2B5EF4-FFF2-40B4-BE49-F238E27FC236}">
              <a16:creationId xmlns:a16="http://schemas.microsoft.com/office/drawing/2014/main" id="{00000000-0008-0000-0000-000009000000}"/>
            </a:ext>
          </a:extLst>
        </xdr:cNvPr>
        <xdr:cNvSpPr txBox="1"/>
      </xdr:nvSpPr>
      <xdr:spPr>
        <a:xfrm>
          <a:off x="19050" y="2876967"/>
          <a:ext cx="12182475" cy="70443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marL="171450" indent="-171450">
            <a:buFont typeface="Wingdings" panose="05000000000000000000" pitchFamily="2" charset="2"/>
            <a:buChar char="§"/>
          </a:pPr>
          <a:r>
            <a:rPr lang="de-DE" sz="1100" baseline="0">
              <a:solidFill>
                <a:schemeClr val="tx1"/>
              </a:solidFill>
              <a:effectLst/>
              <a:latin typeface="Arial" panose="020B0604020202020204" pitchFamily="34" charset="0"/>
              <a:ea typeface="+mn-ea"/>
              <a:cs typeface="Arial" panose="020B0604020202020204" pitchFamily="34" charset="0"/>
            </a:rPr>
            <a:t>Enter the result of the evaluation (values between 1 = very low/weak and 5 = very high/strong ) into the corresponding fields. For those behaviour anchors which are not relevant for a certain exercise, the fields must be left completely empty. Only in this way can the average values always be calculated. The colour of the fields showing the average results (columns K+L) is generated automatically.</a:t>
          </a:r>
          <a:endParaRPr lang="de-DE" sz="1100" baseline="0">
            <a:latin typeface="Arial" panose="020B0604020202020204" pitchFamily="34" charset="0"/>
            <a:cs typeface="Arial" panose="020B0604020202020204" pitchFamily="34" charset="0"/>
          </a:endParaRPr>
        </a:p>
      </xdr:txBody>
    </xdr:sp>
    <xdr:clientData/>
  </xdr:oneCellAnchor>
  <xdr:oneCellAnchor>
    <xdr:from>
      <xdr:col>0</xdr:col>
      <xdr:colOff>19050</xdr:colOff>
      <xdr:row>21</xdr:row>
      <xdr:rowOff>179736</xdr:rowOff>
    </xdr:from>
    <xdr:ext cx="12182475" cy="2925414"/>
    <xdr:sp macro="" textlink="">
      <xdr:nvSpPr>
        <xdr:cNvPr id="10" name="Textfeld 9">
          <a:extLst>
            <a:ext uri="{FF2B5EF4-FFF2-40B4-BE49-F238E27FC236}">
              <a16:creationId xmlns:a16="http://schemas.microsoft.com/office/drawing/2014/main" id="{00000000-0008-0000-0000-00000A000000}"/>
            </a:ext>
          </a:extLst>
        </xdr:cNvPr>
        <xdr:cNvSpPr txBox="1"/>
      </xdr:nvSpPr>
      <xdr:spPr>
        <a:xfrm>
          <a:off x="19050" y="4827936"/>
          <a:ext cx="12182475" cy="292541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171450" indent="-171450">
            <a:buFont typeface="Wingdings" panose="05000000000000000000" pitchFamily="2" charset="2"/>
            <a:buChar char="§"/>
          </a:pPr>
          <a:r>
            <a:rPr lang="de-DE" sz="1100" u="sng" baseline="0">
              <a:solidFill>
                <a:schemeClr val="tx1"/>
              </a:solidFill>
              <a:effectLst/>
              <a:latin typeface="Arial" panose="020B0604020202020204" pitchFamily="34" charset="0"/>
              <a:ea typeface="+mn-ea"/>
              <a:cs typeface="Arial" panose="020B0604020202020204" pitchFamily="34" charset="0"/>
            </a:rPr>
            <a:t>Theory Sheet:</a:t>
          </a:r>
          <a:r>
            <a:rPr lang="de-DE" sz="1100" baseline="0">
              <a:solidFill>
                <a:schemeClr val="tx1"/>
              </a:solidFill>
              <a:effectLst/>
              <a:latin typeface="Arial" panose="020B0604020202020204" pitchFamily="34" charset="0"/>
              <a:ea typeface="+mn-ea"/>
              <a:cs typeface="Arial" panose="020B0604020202020204" pitchFamily="34" charset="0"/>
            </a:rPr>
            <a:t> </a:t>
          </a:r>
          <a:br>
            <a:rPr lang="de-DE" sz="1100" baseline="0">
              <a:solidFill>
                <a:schemeClr val="tx1"/>
              </a:solidFill>
              <a:effectLst/>
              <a:latin typeface="Arial" panose="020B0604020202020204" pitchFamily="34" charset="0"/>
              <a:ea typeface="+mn-ea"/>
              <a:cs typeface="Arial" panose="020B0604020202020204" pitchFamily="34" charset="0"/>
            </a:rPr>
          </a:br>
          <a:r>
            <a:rPr lang="de-DE" sz="1100" baseline="0">
              <a:solidFill>
                <a:schemeClr val="tx1"/>
              </a:solidFill>
              <a:effectLst/>
              <a:latin typeface="Arial" panose="020B0604020202020204" pitchFamily="34" charset="0"/>
              <a:ea typeface="+mn-ea"/>
              <a:cs typeface="Arial" panose="020B0604020202020204" pitchFamily="34" charset="0"/>
            </a:rPr>
            <a:t>Create your own matrix depending on the chosen questions for the multiple choice test. The maximum achievable number of points corresponds to the number of questions. For the result only the fields </a:t>
          </a:r>
          <a:br>
            <a:rPr lang="de-DE" sz="1100" baseline="0">
              <a:solidFill>
                <a:schemeClr val="tx1"/>
              </a:solidFill>
              <a:effectLst/>
              <a:latin typeface="Arial" panose="020B0604020202020204" pitchFamily="34" charset="0"/>
              <a:ea typeface="+mn-ea"/>
              <a:cs typeface="Arial" panose="020B0604020202020204" pitchFamily="34" charset="0"/>
            </a:rPr>
          </a:br>
          <a:r>
            <a:rPr lang="de-DE" sz="1100" baseline="0">
              <a:solidFill>
                <a:schemeClr val="tx1"/>
              </a:solidFill>
              <a:effectLst/>
              <a:latin typeface="Arial" panose="020B0604020202020204" pitchFamily="34" charset="0"/>
              <a:ea typeface="+mn-ea"/>
              <a:cs typeface="Arial" panose="020B0604020202020204" pitchFamily="34" charset="0"/>
            </a:rPr>
            <a:t>"N15" (Maximum achievable number of points) and </a:t>
          </a:r>
          <a:br>
            <a:rPr lang="de-DE" sz="1100" baseline="0">
              <a:solidFill>
                <a:schemeClr val="tx1"/>
              </a:solidFill>
              <a:effectLst/>
              <a:latin typeface="Arial" panose="020B0604020202020204" pitchFamily="34" charset="0"/>
              <a:ea typeface="+mn-ea"/>
              <a:cs typeface="Arial" panose="020B0604020202020204" pitchFamily="34" charset="0"/>
            </a:rPr>
          </a:br>
          <a:r>
            <a:rPr lang="de-DE" sz="1100" baseline="0">
              <a:solidFill>
                <a:schemeClr val="tx1"/>
              </a:solidFill>
              <a:effectLst/>
              <a:latin typeface="Arial" panose="020B0604020202020204" pitchFamily="34" charset="0"/>
              <a:ea typeface="+mn-ea"/>
              <a:cs typeface="Arial" panose="020B0604020202020204" pitchFamily="34" charset="0"/>
            </a:rPr>
            <a:t>"N16" (Number of points achieved by examinee)</a:t>
          </a:r>
          <a:br>
            <a:rPr lang="de-DE" sz="1100" baseline="0">
              <a:solidFill>
                <a:schemeClr val="tx1"/>
              </a:solidFill>
              <a:effectLst/>
              <a:latin typeface="Arial" panose="020B0604020202020204" pitchFamily="34" charset="0"/>
              <a:ea typeface="+mn-ea"/>
              <a:cs typeface="Arial" panose="020B0604020202020204" pitchFamily="34" charset="0"/>
            </a:rPr>
          </a:br>
          <a:r>
            <a:rPr lang="de-DE" sz="1100" baseline="0">
              <a:solidFill>
                <a:schemeClr val="tx1"/>
              </a:solidFill>
              <a:effectLst/>
              <a:latin typeface="Arial" panose="020B0604020202020204" pitchFamily="34" charset="0"/>
              <a:ea typeface="+mn-ea"/>
              <a:cs typeface="Arial" panose="020B0604020202020204" pitchFamily="34" charset="0"/>
            </a:rPr>
            <a:t>are relevant.</a:t>
          </a:r>
        </a:p>
        <a:p>
          <a:pPr marL="171450" indent="-171450">
            <a:spcBef>
              <a:spcPts val="600"/>
            </a:spcBef>
            <a:buFont typeface="Wingdings" panose="05000000000000000000" pitchFamily="2" charset="2"/>
            <a:buChar char="§"/>
          </a:pPr>
          <a:r>
            <a:rPr lang="de-DE" sz="1100" u="sng" baseline="0">
              <a:latin typeface="Arial" panose="020B0604020202020204" pitchFamily="34" charset="0"/>
              <a:cs typeface="Arial" panose="020B0604020202020204" pitchFamily="34" charset="0"/>
            </a:rPr>
            <a:t>Evaluation Matrix: </a:t>
          </a:r>
          <a:br>
            <a:rPr lang="de-DE" sz="1100" baseline="0">
              <a:latin typeface="Arial" panose="020B0604020202020204" pitchFamily="34" charset="0"/>
              <a:cs typeface="Arial" panose="020B0604020202020204" pitchFamily="34" charset="0"/>
            </a:rPr>
          </a:br>
          <a:r>
            <a:rPr lang="de-DE" sz="1100" baseline="0">
              <a:latin typeface="Arial" panose="020B0604020202020204" pitchFamily="34" charset="0"/>
              <a:cs typeface="Arial" panose="020B0604020202020204" pitchFamily="34" charset="0"/>
            </a:rPr>
            <a:t>Please don't touch. The content of this sheet is used exclusively to create the Summary Overview.</a:t>
          </a:r>
        </a:p>
        <a:p>
          <a:pPr marL="171450" indent="-171450">
            <a:spcBef>
              <a:spcPts val="600"/>
            </a:spcBef>
            <a:buFont typeface="Wingdings" panose="05000000000000000000" pitchFamily="2" charset="2"/>
            <a:buChar char="§"/>
          </a:pPr>
          <a:r>
            <a:rPr lang="de-DE" sz="1100" u="sng" baseline="0">
              <a:latin typeface="Arial" panose="020B0604020202020204" pitchFamily="34" charset="0"/>
              <a:cs typeface="Arial" panose="020B0604020202020204" pitchFamily="34" charset="0"/>
            </a:rPr>
            <a:t>Summary Overview: </a:t>
          </a:r>
          <a:br>
            <a:rPr lang="de-DE" sz="1100" baseline="0">
              <a:latin typeface="Arial" panose="020B0604020202020204" pitchFamily="34" charset="0"/>
              <a:cs typeface="Arial" panose="020B0604020202020204" pitchFamily="34" charset="0"/>
            </a:rPr>
          </a:br>
          <a:r>
            <a:rPr lang="de-DE" sz="1100" baseline="0">
              <a:latin typeface="Arial" panose="020B0604020202020204" pitchFamily="34" charset="0"/>
              <a:cs typeface="Arial" panose="020B0604020202020204" pitchFamily="34" charset="0"/>
            </a:rPr>
            <a:t>The matrix will be generated automatically by the values you filled in as  "Practice" and "Theory" results</a:t>
          </a:r>
        </a:p>
        <a:p>
          <a:pPr marL="171450" indent="-171450">
            <a:spcBef>
              <a:spcPts val="1800"/>
            </a:spcBef>
            <a:buFont typeface="Wingdings" panose="05000000000000000000" pitchFamily="2" charset="2"/>
            <a:buChar char="§"/>
          </a:pPr>
          <a:r>
            <a:rPr lang="de-DE" sz="1100" b="1" baseline="0">
              <a:latin typeface="Arial" panose="020B0604020202020204" pitchFamily="34" charset="0"/>
              <a:cs typeface="Arial" panose="020B0604020202020204" pitchFamily="34" charset="0"/>
            </a:rPr>
            <a:t>Important!</a:t>
          </a:r>
          <a:br>
            <a:rPr lang="de-DE" sz="1100" baseline="0">
              <a:latin typeface="Arial" panose="020B0604020202020204" pitchFamily="34" charset="0"/>
              <a:cs typeface="Arial" panose="020B0604020202020204" pitchFamily="34" charset="0"/>
            </a:rPr>
          </a:br>
          <a:r>
            <a:rPr lang="de-DE" sz="1100" baseline="0">
              <a:latin typeface="Arial" panose="020B0604020202020204" pitchFamily="34" charset="0"/>
              <a:cs typeface="Arial" panose="020B0604020202020204" pitchFamily="34" charset="0"/>
            </a:rPr>
            <a:t>The evaluation sheets correspond to the Example Exam for Service Consulting which you find under "Function specific documents".</a:t>
          </a:r>
          <a:br>
            <a:rPr lang="de-DE" sz="1100" baseline="0">
              <a:latin typeface="Arial" panose="020B0604020202020204" pitchFamily="34" charset="0"/>
              <a:cs typeface="Arial" panose="020B0604020202020204" pitchFamily="34" charset="0"/>
            </a:rPr>
          </a:br>
          <a:r>
            <a:rPr lang="de-DE" sz="1100" baseline="0">
              <a:latin typeface="Arial" panose="020B0604020202020204" pitchFamily="34" charset="0"/>
              <a:cs typeface="Arial" panose="020B0604020202020204" pitchFamily="34" charset="0"/>
            </a:rPr>
            <a:t>The values in the fields to be filled and the results are just an example for demonstration purposes.</a:t>
          </a:r>
        </a:p>
      </xdr:txBody>
    </xdr:sp>
    <xdr:clientData/>
  </xdr:oneCellAnchor>
  <xdr:twoCellAnchor editAs="oneCell">
    <xdr:from>
      <xdr:col>0</xdr:col>
      <xdr:colOff>247650</xdr:colOff>
      <xdr:row>16</xdr:row>
      <xdr:rowOff>28575</xdr:rowOff>
    </xdr:from>
    <xdr:to>
      <xdr:col>2</xdr:col>
      <xdr:colOff>256983</xdr:colOff>
      <xdr:row>21</xdr:row>
      <xdr:rowOff>28456</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247650" y="3724275"/>
          <a:ext cx="1533333" cy="9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2228849</xdr:colOff>
      <xdr:row>33</xdr:row>
      <xdr:rowOff>462642</xdr:rowOff>
    </xdr:from>
    <xdr:to>
      <xdr:col>9</xdr:col>
      <xdr:colOff>228600</xdr:colOff>
      <xdr:row>53</xdr:row>
      <xdr:rowOff>28574</xdr:rowOff>
    </xdr:to>
    <xdr:graphicFrame macro="">
      <xdr:nvGraphicFramePr>
        <xdr:cNvPr id="46" name="Diagramm 45">
          <a:extLst>
            <a:ext uri="{FF2B5EF4-FFF2-40B4-BE49-F238E27FC236}">
              <a16:creationId xmlns:a16="http://schemas.microsoft.com/office/drawing/2014/main" id="{00000000-0008-0000-01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1209675</xdr:colOff>
      <xdr:row>0</xdr:row>
      <xdr:rowOff>428625</xdr:rowOff>
    </xdr:from>
    <xdr:to>
      <xdr:col>2</xdr:col>
      <xdr:colOff>2133600</xdr:colOff>
      <xdr:row>0</xdr:row>
      <xdr:rowOff>1276350</xdr:rowOff>
    </xdr:to>
    <xdr:grpSp>
      <xdr:nvGrpSpPr>
        <xdr:cNvPr id="15" name="Gruppieren 14">
          <a:extLst>
            <a:ext uri="{FF2B5EF4-FFF2-40B4-BE49-F238E27FC236}">
              <a16:creationId xmlns:a16="http://schemas.microsoft.com/office/drawing/2014/main" id="{00000000-0008-0000-0100-00000F000000}"/>
            </a:ext>
          </a:extLst>
        </xdr:cNvPr>
        <xdr:cNvGrpSpPr/>
      </xdr:nvGrpSpPr>
      <xdr:grpSpPr>
        <a:xfrm>
          <a:off x="3533775" y="428625"/>
          <a:ext cx="0" cy="847725"/>
          <a:chOff x="371578" y="495762"/>
          <a:chExt cx="924182" cy="848195"/>
        </a:xfrm>
      </xdr:grpSpPr>
      <xdr:pic>
        <xdr:nvPicPr>
          <xdr:cNvPr id="16" name="Grafik 15">
            <a:extLst>
              <a:ext uri="{FF2B5EF4-FFF2-40B4-BE49-F238E27FC236}">
                <a16:creationId xmlns:a16="http://schemas.microsoft.com/office/drawing/2014/main" id="{00000000-0008-0000-0100-000010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2924" t="33503" r="20063" b="17089"/>
          <a:stretch/>
        </xdr:blipFill>
        <xdr:spPr>
          <a:xfrm>
            <a:off x="371578" y="543075"/>
            <a:ext cx="924182" cy="800882"/>
          </a:xfrm>
          <a:prstGeom prst="rect">
            <a:avLst/>
          </a:prstGeom>
        </xdr:spPr>
      </xdr:pic>
      <xdr:pic>
        <xdr:nvPicPr>
          <xdr:cNvPr id="17" name="Grafik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7401" y="495762"/>
            <a:ext cx="626533" cy="626533"/>
          </a:xfrm>
          <a:prstGeom prst="rect">
            <a:avLst/>
          </a:prstGeom>
          <a:noFill/>
        </xdr:spPr>
      </xdr:pic>
    </xdr:grpSp>
    <xdr:clientData/>
  </xdr:twoCellAnchor>
  <xdr:oneCellAnchor>
    <xdr:from>
      <xdr:col>0</xdr:col>
      <xdr:colOff>2057400</xdr:colOff>
      <xdr:row>19</xdr:row>
      <xdr:rowOff>85725</xdr:rowOff>
    </xdr:from>
    <xdr:ext cx="184731" cy="264560"/>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2057400" y="10658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twoCellAnchor>
    <xdr:from>
      <xdr:col>0</xdr:col>
      <xdr:colOff>2719</xdr:colOff>
      <xdr:row>36</xdr:row>
      <xdr:rowOff>245613</xdr:rowOff>
    </xdr:from>
    <xdr:to>
      <xdr:col>8</xdr:col>
      <xdr:colOff>579662</xdr:colOff>
      <xdr:row>37</xdr:row>
      <xdr:rowOff>7488</xdr:rowOff>
    </xdr:to>
    <xdr:cxnSp macro="">
      <xdr:nvCxnSpPr>
        <xdr:cNvPr id="25" name="Gerader Verbinder 24">
          <a:extLst>
            <a:ext uri="{FF2B5EF4-FFF2-40B4-BE49-F238E27FC236}">
              <a16:creationId xmlns:a16="http://schemas.microsoft.com/office/drawing/2014/main" id="{00000000-0008-0000-0100-000019000000}"/>
            </a:ext>
          </a:extLst>
        </xdr:cNvPr>
        <xdr:cNvCxnSpPr/>
      </xdr:nvCxnSpPr>
      <xdr:spPr>
        <a:xfrm>
          <a:off x="2719" y="15266538"/>
          <a:ext cx="7453993" cy="952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48537</xdr:colOff>
      <xdr:row>40</xdr:row>
      <xdr:rowOff>11503</xdr:rowOff>
    </xdr:from>
    <xdr:to>
      <xdr:col>9</xdr:col>
      <xdr:colOff>16809</xdr:colOff>
      <xdr:row>50</xdr:row>
      <xdr:rowOff>37</xdr:rowOff>
    </xdr:to>
    <xdr:grpSp>
      <xdr:nvGrpSpPr>
        <xdr:cNvPr id="51" name="Gruppieren 50">
          <a:extLst>
            <a:ext uri="{FF2B5EF4-FFF2-40B4-BE49-F238E27FC236}">
              <a16:creationId xmlns:a16="http://schemas.microsoft.com/office/drawing/2014/main" id="{00000000-0008-0000-0100-000033000000}"/>
            </a:ext>
          </a:extLst>
        </xdr:cNvPr>
        <xdr:cNvGrpSpPr/>
      </xdr:nvGrpSpPr>
      <xdr:grpSpPr>
        <a:xfrm>
          <a:off x="48537" y="13741110"/>
          <a:ext cx="7016772" cy="2437820"/>
          <a:chOff x="1035" y="16015184"/>
          <a:chExt cx="7029127" cy="2453786"/>
        </a:xfrm>
      </xdr:grpSpPr>
      <xdr:cxnSp macro="">
        <xdr:nvCxnSpPr>
          <xdr:cNvPr id="28" name="Gerader Verbinder 27">
            <a:extLst>
              <a:ext uri="{FF2B5EF4-FFF2-40B4-BE49-F238E27FC236}">
                <a16:creationId xmlns:a16="http://schemas.microsoft.com/office/drawing/2014/main" id="{00000000-0008-0000-0100-00001C000000}"/>
              </a:ext>
            </a:extLst>
          </xdr:cNvPr>
          <xdr:cNvCxnSpPr/>
        </xdr:nvCxnSpPr>
        <xdr:spPr>
          <a:xfrm>
            <a:off x="2233" y="16015184"/>
            <a:ext cx="7018085" cy="84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 name="Gerader Verbinder 28">
            <a:extLst>
              <a:ext uri="{FF2B5EF4-FFF2-40B4-BE49-F238E27FC236}">
                <a16:creationId xmlns:a16="http://schemas.microsoft.com/office/drawing/2014/main" id="{00000000-0008-0000-0100-00001D000000}"/>
              </a:ext>
            </a:extLst>
          </xdr:cNvPr>
          <xdr:cNvCxnSpPr/>
        </xdr:nvCxnSpPr>
        <xdr:spPr>
          <a:xfrm>
            <a:off x="2551" y="16257626"/>
            <a:ext cx="7027610" cy="840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 name="Gerader Verbinder 31">
            <a:extLst>
              <a:ext uri="{FF2B5EF4-FFF2-40B4-BE49-F238E27FC236}">
                <a16:creationId xmlns:a16="http://schemas.microsoft.com/office/drawing/2014/main" id="{00000000-0008-0000-0100-000020000000}"/>
              </a:ext>
            </a:extLst>
          </xdr:cNvPr>
          <xdr:cNvCxnSpPr/>
        </xdr:nvCxnSpPr>
        <xdr:spPr>
          <a:xfrm>
            <a:off x="2234" y="17000070"/>
            <a:ext cx="7018085" cy="680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Gerader Verbinder 32">
            <a:extLst>
              <a:ext uri="{FF2B5EF4-FFF2-40B4-BE49-F238E27FC236}">
                <a16:creationId xmlns:a16="http://schemas.microsoft.com/office/drawing/2014/main" id="{00000000-0008-0000-0100-000021000000}"/>
              </a:ext>
            </a:extLst>
          </xdr:cNvPr>
          <xdr:cNvCxnSpPr/>
        </xdr:nvCxnSpPr>
        <xdr:spPr>
          <a:xfrm>
            <a:off x="2552" y="17243708"/>
            <a:ext cx="7027610" cy="84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 name="Gerader Verbinder 35">
            <a:extLst>
              <a:ext uri="{FF2B5EF4-FFF2-40B4-BE49-F238E27FC236}">
                <a16:creationId xmlns:a16="http://schemas.microsoft.com/office/drawing/2014/main" id="{00000000-0008-0000-0100-000024000000}"/>
              </a:ext>
            </a:extLst>
          </xdr:cNvPr>
          <xdr:cNvCxnSpPr/>
        </xdr:nvCxnSpPr>
        <xdr:spPr>
          <a:xfrm>
            <a:off x="1035" y="17981744"/>
            <a:ext cx="7016404" cy="840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Gerader Verbinder 36">
            <a:extLst>
              <a:ext uri="{FF2B5EF4-FFF2-40B4-BE49-F238E27FC236}">
                <a16:creationId xmlns:a16="http://schemas.microsoft.com/office/drawing/2014/main" id="{00000000-0008-0000-0100-000025000000}"/>
              </a:ext>
            </a:extLst>
          </xdr:cNvPr>
          <xdr:cNvCxnSpPr/>
        </xdr:nvCxnSpPr>
        <xdr:spPr>
          <a:xfrm>
            <a:off x="1353" y="18231300"/>
            <a:ext cx="7025929" cy="84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Gerader Verbinder 37">
            <a:extLst>
              <a:ext uri="{FF2B5EF4-FFF2-40B4-BE49-F238E27FC236}">
                <a16:creationId xmlns:a16="http://schemas.microsoft.com/office/drawing/2014/main" id="{00000000-0008-0000-0100-000026000000}"/>
              </a:ext>
            </a:extLst>
          </xdr:cNvPr>
          <xdr:cNvCxnSpPr/>
        </xdr:nvCxnSpPr>
        <xdr:spPr>
          <a:xfrm>
            <a:off x="3753" y="18462166"/>
            <a:ext cx="7018084" cy="680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2394857</xdr:colOff>
      <xdr:row>35</xdr:row>
      <xdr:rowOff>6805</xdr:rowOff>
    </xdr:from>
    <xdr:to>
      <xdr:col>8</xdr:col>
      <xdr:colOff>619124</xdr:colOff>
      <xdr:row>36</xdr:row>
      <xdr:rowOff>2</xdr:rowOff>
    </xdr:to>
    <xdr:sp macro="" textlink="">
      <xdr:nvSpPr>
        <xdr:cNvPr id="8" name="Rechteck 7">
          <a:extLst>
            <a:ext uri="{FF2B5EF4-FFF2-40B4-BE49-F238E27FC236}">
              <a16:creationId xmlns:a16="http://schemas.microsoft.com/office/drawing/2014/main" id="{00000000-0008-0000-0100-000008000000}"/>
            </a:ext>
          </a:extLst>
        </xdr:cNvPr>
        <xdr:cNvSpPr/>
      </xdr:nvSpPr>
      <xdr:spPr>
        <a:xfrm>
          <a:off x="2394857" y="14770555"/>
          <a:ext cx="5134222" cy="244311"/>
        </a:xfrm>
        <a:prstGeom prst="rect">
          <a:avLst/>
        </a:prstGeom>
        <a:solidFill>
          <a:srgbClr val="2440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de-DE" sz="1100">
            <a:solidFill>
              <a:schemeClr val="lt1"/>
            </a:solidFill>
            <a:latin typeface="+mn-lt"/>
            <a:ea typeface="+mn-ea"/>
            <a:cs typeface="+mn-cs"/>
          </a:endParaRPr>
        </a:p>
      </xdr:txBody>
    </xdr:sp>
    <xdr:clientData/>
  </xdr:twoCellAnchor>
  <xdr:twoCellAnchor>
    <xdr:from>
      <xdr:col>0</xdr:col>
      <xdr:colOff>2398075</xdr:colOff>
      <xdr:row>45</xdr:row>
      <xdr:rowOff>248707</xdr:rowOff>
    </xdr:from>
    <xdr:to>
      <xdr:col>8</xdr:col>
      <xdr:colOff>622342</xdr:colOff>
      <xdr:row>46</xdr:row>
      <xdr:rowOff>248399</xdr:rowOff>
    </xdr:to>
    <xdr:sp macro="" textlink="">
      <xdr:nvSpPr>
        <xdr:cNvPr id="44" name="Rechteck 43">
          <a:extLst>
            <a:ext uri="{FF2B5EF4-FFF2-40B4-BE49-F238E27FC236}">
              <a16:creationId xmlns:a16="http://schemas.microsoft.com/office/drawing/2014/main" id="{00000000-0008-0000-0100-00002C000000}"/>
            </a:ext>
          </a:extLst>
        </xdr:cNvPr>
        <xdr:cNvSpPr/>
      </xdr:nvSpPr>
      <xdr:spPr>
        <a:xfrm>
          <a:off x="2398075" y="17523593"/>
          <a:ext cx="5134222" cy="250806"/>
        </a:xfrm>
        <a:prstGeom prst="rect">
          <a:avLst/>
        </a:prstGeom>
        <a:solidFill>
          <a:srgbClr val="2440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oneCellAnchor>
    <xdr:from>
      <xdr:col>0</xdr:col>
      <xdr:colOff>27217</xdr:colOff>
      <xdr:row>0</xdr:row>
      <xdr:rowOff>489855</xdr:rowOff>
    </xdr:from>
    <xdr:ext cx="4529942" cy="269369"/>
    <xdr:sp macro="" textlink="">
      <xdr:nvSpPr>
        <xdr:cNvPr id="53" name="Textfeld 52">
          <a:extLst>
            <a:ext uri="{FF2B5EF4-FFF2-40B4-BE49-F238E27FC236}">
              <a16:creationId xmlns:a16="http://schemas.microsoft.com/office/drawing/2014/main" id="{00000000-0008-0000-0100-000035000000}"/>
            </a:ext>
          </a:extLst>
        </xdr:cNvPr>
        <xdr:cNvSpPr txBox="1"/>
      </xdr:nvSpPr>
      <xdr:spPr>
        <a:xfrm>
          <a:off x="27217" y="489855"/>
          <a:ext cx="4529942"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rtlCol="0" anchor="t">
          <a:spAutoFit/>
        </a:bodyPr>
        <a:lstStyle/>
        <a:p>
          <a:r>
            <a:rPr lang="de-DE" sz="1200" b="1">
              <a:latin typeface="Arial" panose="020B0604020202020204" pitchFamily="34" charset="0"/>
              <a:cs typeface="Arial" panose="020B0604020202020204" pitchFamily="34" charset="0"/>
            </a:rPr>
            <a:t>Sales &amp; After Sales Qualification 2018+</a:t>
          </a:r>
        </a:p>
      </xdr:txBody>
    </xdr:sp>
    <xdr:clientData/>
  </xdr:oneCellAnchor>
  <xdr:twoCellAnchor>
    <xdr:from>
      <xdr:col>0</xdr:col>
      <xdr:colOff>2397579</xdr:colOff>
      <xdr:row>37</xdr:row>
      <xdr:rowOff>248708</xdr:rowOff>
    </xdr:from>
    <xdr:to>
      <xdr:col>9</xdr:col>
      <xdr:colOff>2721</xdr:colOff>
      <xdr:row>39</xdr:row>
      <xdr:rowOff>0</xdr:rowOff>
    </xdr:to>
    <xdr:sp macro="" textlink="">
      <xdr:nvSpPr>
        <xdr:cNvPr id="54" name="Rechteck 53">
          <a:extLst>
            <a:ext uri="{FF2B5EF4-FFF2-40B4-BE49-F238E27FC236}">
              <a16:creationId xmlns:a16="http://schemas.microsoft.com/office/drawing/2014/main" id="{00000000-0008-0000-0100-000036000000}"/>
            </a:ext>
          </a:extLst>
        </xdr:cNvPr>
        <xdr:cNvSpPr/>
      </xdr:nvSpPr>
      <xdr:spPr>
        <a:xfrm>
          <a:off x="2397579" y="15514685"/>
          <a:ext cx="5138551" cy="253520"/>
        </a:xfrm>
        <a:prstGeom prst="rect">
          <a:avLst/>
        </a:prstGeom>
        <a:solidFill>
          <a:srgbClr val="2440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de-DE" sz="1100">
            <a:solidFill>
              <a:schemeClr val="lt1"/>
            </a:solidFill>
            <a:latin typeface="+mn-lt"/>
            <a:ea typeface="+mn-ea"/>
            <a:cs typeface="+mn-cs"/>
          </a:endParaRPr>
        </a:p>
      </xdr:txBody>
    </xdr:sp>
    <xdr:clientData/>
  </xdr:twoCellAnchor>
  <xdr:twoCellAnchor>
    <xdr:from>
      <xdr:col>0</xdr:col>
      <xdr:colOff>2402157</xdr:colOff>
      <xdr:row>42</xdr:row>
      <xdr:rowOff>1</xdr:rowOff>
    </xdr:from>
    <xdr:to>
      <xdr:col>9</xdr:col>
      <xdr:colOff>2970</xdr:colOff>
      <xdr:row>43</xdr:row>
      <xdr:rowOff>1</xdr:rowOff>
    </xdr:to>
    <xdr:sp macro="" textlink="">
      <xdr:nvSpPr>
        <xdr:cNvPr id="55" name="Rechteck 54">
          <a:extLst>
            <a:ext uri="{FF2B5EF4-FFF2-40B4-BE49-F238E27FC236}">
              <a16:creationId xmlns:a16="http://schemas.microsoft.com/office/drawing/2014/main" id="{00000000-0008-0000-0100-000037000000}"/>
            </a:ext>
          </a:extLst>
        </xdr:cNvPr>
        <xdr:cNvSpPr/>
      </xdr:nvSpPr>
      <xdr:spPr>
        <a:xfrm>
          <a:off x="2402157" y="16521546"/>
          <a:ext cx="5134222" cy="251114"/>
        </a:xfrm>
        <a:prstGeom prst="rect">
          <a:avLst/>
        </a:prstGeom>
        <a:solidFill>
          <a:srgbClr val="2440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de-DE" sz="1100">
            <a:solidFill>
              <a:schemeClr val="lt1"/>
            </a:solidFill>
            <a:latin typeface="+mn-lt"/>
            <a:ea typeface="+mn-ea"/>
            <a:cs typeface="+mn-cs"/>
          </a:endParaRPr>
        </a:p>
      </xdr:txBody>
    </xdr:sp>
    <xdr:clientData/>
  </xdr:twoCellAnchor>
  <xdr:oneCellAnchor>
    <xdr:from>
      <xdr:col>0</xdr:col>
      <xdr:colOff>2545772</xdr:colOff>
      <xdr:row>12</xdr:row>
      <xdr:rowOff>0</xdr:rowOff>
    </xdr:from>
    <xdr:ext cx="4788477" cy="4061114"/>
    <xdr:sp macro="" textlink="">
      <xdr:nvSpPr>
        <xdr:cNvPr id="59" name="Textfeld 58">
          <a:extLst>
            <a:ext uri="{FF2B5EF4-FFF2-40B4-BE49-F238E27FC236}">
              <a16:creationId xmlns:a16="http://schemas.microsoft.com/office/drawing/2014/main" id="{00000000-0008-0000-0100-00003B000000}"/>
            </a:ext>
          </a:extLst>
        </xdr:cNvPr>
        <xdr:cNvSpPr txBox="1"/>
      </xdr:nvSpPr>
      <xdr:spPr>
        <a:xfrm>
          <a:off x="2545772" y="5446568"/>
          <a:ext cx="4788477" cy="40611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pPr marL="171450" indent="-171450">
            <a:buFont typeface="Arial" panose="020B0604020202020204" pitchFamily="34" charset="0"/>
            <a:buChar char="•"/>
          </a:pPr>
          <a:r>
            <a:rPr lang="de-DE" sz="1100">
              <a:latin typeface="Arial" panose="020B0604020202020204" pitchFamily="34" charset="0"/>
              <a:cs typeface="Arial" panose="020B0604020202020204" pitchFamily="34" charset="0"/>
            </a:rPr>
            <a:t>Lore Ipsum</a:t>
          </a:r>
        </a:p>
      </xdr:txBody>
    </xdr:sp>
    <xdr:clientData/>
  </xdr:oneCellAnchor>
  <xdr:twoCellAnchor>
    <xdr:from>
      <xdr:col>3</xdr:col>
      <xdr:colOff>0</xdr:colOff>
      <xdr:row>0</xdr:row>
      <xdr:rowOff>428625</xdr:rowOff>
    </xdr:from>
    <xdr:to>
      <xdr:col>3</xdr:col>
      <xdr:colOff>0</xdr:colOff>
      <xdr:row>0</xdr:row>
      <xdr:rowOff>1276350</xdr:rowOff>
    </xdr:to>
    <xdr:grpSp>
      <xdr:nvGrpSpPr>
        <xdr:cNvPr id="26" name="Gruppieren 25">
          <a:extLst>
            <a:ext uri="{FF2B5EF4-FFF2-40B4-BE49-F238E27FC236}">
              <a16:creationId xmlns:a16="http://schemas.microsoft.com/office/drawing/2014/main" id="{00000000-0008-0000-0100-00001A000000}"/>
            </a:ext>
          </a:extLst>
        </xdr:cNvPr>
        <xdr:cNvGrpSpPr/>
      </xdr:nvGrpSpPr>
      <xdr:grpSpPr>
        <a:xfrm>
          <a:off x="3537857" y="428625"/>
          <a:ext cx="0" cy="847725"/>
          <a:chOff x="371578" y="495762"/>
          <a:chExt cx="924182" cy="848195"/>
        </a:xfrm>
      </xdr:grpSpPr>
      <xdr:pic>
        <xdr:nvPicPr>
          <xdr:cNvPr id="27" name="Grafik 26">
            <a:extLst>
              <a:ext uri="{FF2B5EF4-FFF2-40B4-BE49-F238E27FC236}">
                <a16:creationId xmlns:a16="http://schemas.microsoft.com/office/drawing/2014/main" id="{00000000-0008-0000-0100-00001B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2924" t="33503" r="20063" b="17089"/>
          <a:stretch/>
        </xdr:blipFill>
        <xdr:spPr>
          <a:xfrm>
            <a:off x="371578" y="543075"/>
            <a:ext cx="924182" cy="800882"/>
          </a:xfrm>
          <a:prstGeom prst="rect">
            <a:avLst/>
          </a:prstGeom>
        </xdr:spPr>
      </xdr:pic>
      <xdr:pic>
        <xdr:nvPicPr>
          <xdr:cNvPr id="30" name="Grafik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7401" y="495762"/>
            <a:ext cx="626533" cy="626533"/>
          </a:xfrm>
          <a:prstGeom prst="rect">
            <a:avLst/>
          </a:prstGeom>
          <a:noFill/>
        </xdr:spPr>
      </xdr:pic>
    </xdr:grpSp>
    <xdr:clientData/>
  </xdr:twoCellAnchor>
  <xdr:oneCellAnchor>
    <xdr:from>
      <xdr:col>0</xdr:col>
      <xdr:colOff>27217</xdr:colOff>
      <xdr:row>0</xdr:row>
      <xdr:rowOff>489855</xdr:rowOff>
    </xdr:from>
    <xdr:ext cx="4529942" cy="269369"/>
    <xdr:sp macro="" textlink="">
      <xdr:nvSpPr>
        <xdr:cNvPr id="31" name="Textfeld 30">
          <a:extLst>
            <a:ext uri="{FF2B5EF4-FFF2-40B4-BE49-F238E27FC236}">
              <a16:creationId xmlns:a16="http://schemas.microsoft.com/office/drawing/2014/main" id="{00000000-0008-0000-0100-00001F000000}"/>
            </a:ext>
          </a:extLst>
        </xdr:cNvPr>
        <xdr:cNvSpPr txBox="1"/>
      </xdr:nvSpPr>
      <xdr:spPr>
        <a:xfrm>
          <a:off x="27217" y="489855"/>
          <a:ext cx="4529942"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rtlCol="0" anchor="t">
          <a:spAutoFit/>
        </a:bodyPr>
        <a:lstStyle/>
        <a:p>
          <a:r>
            <a:rPr lang="de-DE" sz="1200" b="1">
              <a:latin typeface="Arial" panose="020B0604020202020204" pitchFamily="34" charset="0"/>
              <a:cs typeface="Arial" panose="020B0604020202020204" pitchFamily="34" charset="0"/>
            </a:rPr>
            <a:t>Sales &amp; After Sales Qualifikation 2018+</a:t>
          </a:r>
        </a:p>
      </xdr:txBody>
    </xdr:sp>
    <xdr:clientData/>
  </xdr:oneCellAnchor>
  <xdr:twoCellAnchor editAs="oneCell">
    <xdr:from>
      <xdr:col>7</xdr:col>
      <xdr:colOff>347383</xdr:colOff>
      <xdr:row>0</xdr:row>
      <xdr:rowOff>403412</xdr:rowOff>
    </xdr:from>
    <xdr:to>
      <xdr:col>8</xdr:col>
      <xdr:colOff>270645</xdr:colOff>
      <xdr:row>0</xdr:row>
      <xdr:rowOff>909380</xdr:rowOff>
    </xdr:to>
    <xdr:pic>
      <xdr:nvPicPr>
        <xdr:cNvPr id="34" name="Grafik 33">
          <a:extLst>
            <a:ext uri="{FF2B5EF4-FFF2-40B4-BE49-F238E27FC236}">
              <a16:creationId xmlns:a16="http://schemas.microsoft.com/office/drawing/2014/main" id="{00000000-0008-0000-0100-000022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205258" y="403412"/>
          <a:ext cx="504287" cy="5059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156881</xdr:colOff>
      <xdr:row>2</xdr:row>
      <xdr:rowOff>158003</xdr:rowOff>
    </xdr:from>
    <xdr:to>
      <xdr:col>11</xdr:col>
      <xdr:colOff>156881</xdr:colOff>
      <xdr:row>12</xdr:row>
      <xdr:rowOff>66115</xdr:rowOff>
    </xdr:to>
    <xdr:graphicFrame macro="">
      <xdr:nvGraphicFramePr>
        <xdr:cNvPr id="3" name="Diagramm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
  <sheetViews>
    <sheetView showGridLines="0" topLeftCell="A2" zoomScaleNormal="100" workbookViewId="0">
      <selection activeCell="E3" sqref="E3"/>
    </sheetView>
  </sheetViews>
  <sheetFormatPr defaultColWidth="11.42578125" defaultRowHeight="15" x14ac:dyDescent="0.25"/>
  <sheetData>
    <row r="1" spans="1:16" ht="21" customHeight="1" x14ac:dyDescent="0.25">
      <c r="A1" s="1"/>
    </row>
    <row r="2" spans="1:16" ht="60" customHeight="1" x14ac:dyDescent="0.25">
      <c r="A2" s="3"/>
      <c r="B2" s="4"/>
      <c r="C2" s="4"/>
      <c r="D2" s="4"/>
      <c r="E2" s="4"/>
      <c r="F2" s="4"/>
      <c r="G2" s="4"/>
      <c r="H2" s="4"/>
      <c r="I2" s="4"/>
      <c r="J2" s="4"/>
      <c r="K2" s="4"/>
      <c r="L2" s="4"/>
      <c r="M2" s="4"/>
      <c r="N2" s="4"/>
      <c r="O2" s="4"/>
      <c r="P2" s="4"/>
    </row>
    <row r="3" spans="1:16" x14ac:dyDescent="0.25">
      <c r="A3" s="2"/>
    </row>
  </sheetData>
  <mergeCells count="1">
    <mergeCell ref="A2:P2"/>
  </mergeCells>
  <pageMargins left="0.7" right="0.7" top="0.78740157499999996" bottom="0.78740157499999996" header="0.3" footer="0.3"/>
  <pageSetup paperSize="9" scale="72"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56"/>
  <sheetViews>
    <sheetView showWhiteSpace="0" topLeftCell="A33" zoomScale="70" zoomScaleNormal="70" zoomScaleSheetLayoutView="85" zoomScalePageLayoutView="85" workbookViewId="0">
      <selection activeCell="M49" sqref="A1:XFD1048576"/>
    </sheetView>
  </sheetViews>
  <sheetFormatPr defaultColWidth="11.42578125" defaultRowHeight="15" x14ac:dyDescent="0.25"/>
  <cols>
    <col min="1" max="1" width="35.5703125" style="5" customWidth="1"/>
    <col min="2" max="9" width="8.7109375" style="5" customWidth="1"/>
    <col min="10" max="10" width="4.85546875" style="5" customWidth="1"/>
    <col min="11" max="16384" width="11.42578125" style="5"/>
  </cols>
  <sheetData>
    <row r="1" spans="1:10" ht="140.25" customHeight="1" x14ac:dyDescent="0.25">
      <c r="A1" s="77"/>
      <c r="B1" s="77"/>
      <c r="C1" s="77"/>
      <c r="D1" s="77"/>
      <c r="E1" s="77"/>
      <c r="F1" s="77"/>
      <c r="G1" s="77"/>
      <c r="H1" s="77"/>
      <c r="I1" s="77"/>
    </row>
    <row r="2" spans="1:10" ht="20.25" x14ac:dyDescent="0.25">
      <c r="A2" s="78" t="s">
        <v>11</v>
      </c>
      <c r="B2" s="78"/>
      <c r="C2" s="78"/>
      <c r="D2" s="78"/>
      <c r="E2" s="78"/>
      <c r="F2" s="78"/>
      <c r="G2" s="78"/>
      <c r="H2" s="78"/>
      <c r="I2" s="78"/>
    </row>
    <row r="3" spans="1:10" ht="19.5" thickBot="1" x14ac:dyDescent="0.3">
      <c r="A3" s="79" t="s">
        <v>27</v>
      </c>
      <c r="B3" s="80"/>
      <c r="C3" s="80"/>
      <c r="D3" s="80"/>
      <c r="E3" s="80"/>
      <c r="F3" s="80"/>
      <c r="G3" s="80"/>
      <c r="H3" s="80"/>
      <c r="I3" s="80"/>
    </row>
    <row r="4" spans="1:10" ht="42.75" customHeight="1" thickBot="1" x14ac:dyDescent="0.3">
      <c r="A4" s="81"/>
      <c r="B4" s="82" t="s">
        <v>26</v>
      </c>
      <c r="C4" s="83"/>
      <c r="D4" s="83"/>
      <c r="E4" s="83"/>
      <c r="F4" s="82" t="s">
        <v>12</v>
      </c>
      <c r="G4" s="83"/>
      <c r="H4" s="83"/>
      <c r="I4" s="84"/>
    </row>
    <row r="5" spans="1:10" ht="15.75" thickBot="1" x14ac:dyDescent="0.3">
      <c r="A5" s="85" t="s">
        <v>13</v>
      </c>
      <c r="B5" s="86"/>
      <c r="C5" s="86"/>
      <c r="D5" s="86"/>
      <c r="E5" s="86"/>
      <c r="F5" s="86"/>
      <c r="G5" s="86"/>
      <c r="H5" s="86"/>
      <c r="I5" s="86"/>
    </row>
    <row r="6" spans="1:10" ht="15.75" thickBot="1" x14ac:dyDescent="0.3">
      <c r="A6" s="85" t="s">
        <v>14</v>
      </c>
      <c r="B6" s="86"/>
      <c r="C6" s="86"/>
      <c r="D6" s="86"/>
      <c r="E6" s="86"/>
      <c r="F6" s="86"/>
      <c r="G6" s="86"/>
      <c r="H6" s="86"/>
      <c r="I6" s="86"/>
    </row>
    <row r="7" spans="1:10" ht="15.75" thickBot="1" x14ac:dyDescent="0.3">
      <c r="A7" s="85" t="s">
        <v>15</v>
      </c>
      <c r="B7" s="86"/>
      <c r="C7" s="86"/>
      <c r="D7" s="86"/>
      <c r="E7" s="86"/>
      <c r="F7" s="86"/>
      <c r="G7" s="86"/>
      <c r="H7" s="86"/>
      <c r="I7" s="86"/>
    </row>
    <row r="8" spans="1:10" ht="19.5" thickBot="1" x14ac:dyDescent="0.3">
      <c r="A8" s="87" t="s">
        <v>16</v>
      </c>
      <c r="B8" s="88"/>
      <c r="C8" s="88"/>
      <c r="D8" s="88"/>
      <c r="E8" s="88"/>
      <c r="F8" s="88"/>
      <c r="G8" s="88"/>
      <c r="H8" s="88"/>
      <c r="I8" s="88"/>
    </row>
    <row r="9" spans="1:10" ht="15.75" thickBot="1" x14ac:dyDescent="0.3">
      <c r="A9" s="85" t="s">
        <v>34</v>
      </c>
      <c r="B9" s="89"/>
      <c r="C9" s="90"/>
      <c r="D9" s="90"/>
      <c r="E9" s="90"/>
      <c r="F9" s="90"/>
      <c r="G9" s="90"/>
      <c r="H9" s="90"/>
      <c r="I9" s="91"/>
    </row>
    <row r="10" spans="1:10" ht="15.75" thickBot="1" x14ac:dyDescent="0.3">
      <c r="A10" s="85" t="s">
        <v>17</v>
      </c>
      <c r="B10" s="92"/>
      <c r="C10" s="93"/>
      <c r="D10" s="93"/>
      <c r="E10" s="93"/>
      <c r="F10" s="93"/>
      <c r="G10" s="93"/>
      <c r="H10" s="93"/>
      <c r="I10" s="94"/>
    </row>
    <row r="11" spans="1:10" ht="15.75" x14ac:dyDescent="0.25">
      <c r="A11" s="95"/>
    </row>
    <row r="12" spans="1:10" ht="21.75" customHeight="1" thickBot="1" x14ac:dyDescent="0.3">
      <c r="A12" s="87" t="s">
        <v>18</v>
      </c>
      <c r="B12" s="88"/>
      <c r="C12" s="88"/>
      <c r="D12" s="88"/>
      <c r="E12" s="88"/>
      <c r="F12" s="88"/>
      <c r="G12" s="88"/>
      <c r="H12" s="88"/>
      <c r="I12" s="88"/>
    </row>
    <row r="13" spans="1:10" ht="333" customHeight="1" thickBot="1" x14ac:dyDescent="0.3">
      <c r="A13" s="96" t="s">
        <v>19</v>
      </c>
      <c r="B13" s="97"/>
      <c r="C13" s="98"/>
      <c r="D13" s="98"/>
      <c r="E13" s="98"/>
      <c r="F13" s="98"/>
      <c r="G13" s="98"/>
      <c r="H13" s="98"/>
      <c r="I13" s="99"/>
    </row>
    <row r="14" spans="1:10" ht="15.75" x14ac:dyDescent="0.25">
      <c r="J14" s="100"/>
    </row>
    <row r="23" spans="1:9" ht="0.2" customHeight="1" x14ac:dyDescent="0.25"/>
    <row r="24" spans="1:9" ht="0.2" customHeight="1" x14ac:dyDescent="0.25"/>
    <row r="25" spans="1:9" ht="0.2" customHeight="1" x14ac:dyDescent="0.25"/>
    <row r="26" spans="1:9" ht="0.2" customHeight="1" x14ac:dyDescent="0.25"/>
    <row r="27" spans="1:9" ht="0.2" customHeight="1" x14ac:dyDescent="0.25"/>
    <row r="28" spans="1:9" ht="0.2" customHeight="1" x14ac:dyDescent="0.25"/>
    <row r="29" spans="1:9" ht="0.2" customHeight="1" x14ac:dyDescent="0.25"/>
    <row r="30" spans="1:9" ht="20.25" x14ac:dyDescent="0.25">
      <c r="A30" s="101" t="s">
        <v>20</v>
      </c>
      <c r="B30" s="102"/>
      <c r="C30" s="102"/>
      <c r="D30" s="102"/>
      <c r="E30" s="102"/>
      <c r="F30" s="102"/>
      <c r="G30" s="102"/>
      <c r="H30" s="102"/>
      <c r="I30" s="102"/>
    </row>
    <row r="31" spans="1:9" ht="18.75" x14ac:dyDescent="0.25">
      <c r="A31" s="103" t="s">
        <v>27</v>
      </c>
      <c r="B31" s="102"/>
      <c r="C31" s="102"/>
      <c r="D31" s="102"/>
      <c r="E31" s="102"/>
      <c r="F31" s="102"/>
      <c r="G31" s="102"/>
      <c r="H31" s="102"/>
      <c r="I31" s="102"/>
    </row>
    <row r="32" spans="1:9" x14ac:dyDescent="0.25">
      <c r="A32" s="102"/>
      <c r="B32" s="102"/>
      <c r="C32" s="102"/>
      <c r="D32" s="102"/>
      <c r="E32" s="102"/>
      <c r="F32" s="102"/>
      <c r="G32" s="102"/>
      <c r="H32" s="102"/>
      <c r="I32" s="102"/>
    </row>
    <row r="33" spans="1:9" ht="42.75" customHeight="1" x14ac:dyDescent="0.25">
      <c r="A33" s="87" t="s">
        <v>21</v>
      </c>
      <c r="B33" s="88"/>
      <c r="C33" s="88"/>
      <c r="D33" s="88"/>
      <c r="E33" s="88"/>
      <c r="F33" s="88"/>
      <c r="G33" s="88"/>
      <c r="H33" s="88"/>
      <c r="I33" s="88"/>
    </row>
    <row r="34" spans="1:9" s="104" customFormat="1" ht="42.75" customHeight="1" x14ac:dyDescent="0.25"/>
    <row r="36" spans="1:9" ht="20.100000000000001" customHeight="1" thickBot="1" x14ac:dyDescent="0.3">
      <c r="A36" s="105"/>
      <c r="B36" s="106"/>
      <c r="C36" s="106"/>
      <c r="D36" s="106"/>
      <c r="E36" s="106"/>
      <c r="F36" s="106"/>
      <c r="G36" s="106"/>
      <c r="H36" s="106"/>
      <c r="I36" s="106"/>
    </row>
    <row r="37" spans="1:9" ht="20.100000000000001" customHeight="1" thickBot="1" x14ac:dyDescent="0.3">
      <c r="A37" s="107" t="s">
        <v>48</v>
      </c>
    </row>
    <row r="38" spans="1:9" ht="20.100000000000001" customHeight="1" thickBot="1" x14ac:dyDescent="0.3">
      <c r="A38" s="108" t="s">
        <v>53</v>
      </c>
    </row>
    <row r="39" spans="1:9" ht="20.100000000000001" customHeight="1" thickBot="1" x14ac:dyDescent="0.3">
      <c r="A39" s="105"/>
      <c r="B39" s="109"/>
      <c r="C39" s="109"/>
      <c r="D39" s="109"/>
      <c r="E39" s="110"/>
      <c r="F39" s="110"/>
      <c r="G39" s="109"/>
      <c r="H39" s="109"/>
      <c r="I39" s="109"/>
    </row>
    <row r="40" spans="1:9" ht="20.100000000000001" customHeight="1" thickBot="1" x14ac:dyDescent="0.3">
      <c r="A40" s="111" t="s">
        <v>56</v>
      </c>
    </row>
    <row r="41" spans="1:9" ht="20.100000000000001" customHeight="1" thickBot="1" x14ac:dyDescent="0.3">
      <c r="A41" s="107" t="s">
        <v>60</v>
      </c>
    </row>
    <row r="42" spans="1:9" ht="20.100000000000001" customHeight="1" thickBot="1" x14ac:dyDescent="0.3">
      <c r="A42" s="112" t="s">
        <v>65</v>
      </c>
    </row>
    <row r="43" spans="1:9" ht="20.100000000000001" customHeight="1" thickBot="1" x14ac:dyDescent="0.3">
      <c r="A43" s="105"/>
      <c r="B43" s="109"/>
      <c r="C43" s="109"/>
      <c r="D43" s="109"/>
      <c r="E43" s="109"/>
      <c r="F43" s="109"/>
      <c r="G43" s="109"/>
      <c r="H43" s="109"/>
      <c r="I43" s="109"/>
    </row>
    <row r="44" spans="1:9" ht="20.100000000000001" customHeight="1" thickBot="1" x14ac:dyDescent="0.3">
      <c r="A44" s="107" t="s">
        <v>67</v>
      </c>
    </row>
    <row r="45" spans="1:9" ht="20.100000000000001" customHeight="1" thickBot="1" x14ac:dyDescent="0.3">
      <c r="A45" s="111" t="s">
        <v>70</v>
      </c>
    </row>
    <row r="46" spans="1:9" ht="20.100000000000001" customHeight="1" thickBot="1" x14ac:dyDescent="0.3">
      <c r="A46" s="112" t="s">
        <v>73</v>
      </c>
    </row>
    <row r="47" spans="1:9" ht="20.100000000000001" customHeight="1" thickBot="1" x14ac:dyDescent="0.3">
      <c r="A47" s="105"/>
      <c r="B47" s="109"/>
      <c r="C47" s="109"/>
      <c r="D47" s="109"/>
      <c r="E47" s="109"/>
      <c r="F47" s="109"/>
      <c r="G47" s="109"/>
      <c r="H47" s="109"/>
      <c r="I47" s="109"/>
    </row>
    <row r="48" spans="1:9" ht="20.100000000000001" customHeight="1" thickBot="1" x14ac:dyDescent="0.3">
      <c r="A48" s="111" t="s">
        <v>78</v>
      </c>
    </row>
    <row r="49" spans="1:10" ht="20.100000000000001" customHeight="1" thickBot="1" x14ac:dyDescent="0.3">
      <c r="A49" s="111" t="s">
        <v>82</v>
      </c>
    </row>
    <row r="50" spans="1:10" ht="20.100000000000001" customHeight="1" thickBot="1" x14ac:dyDescent="0.3">
      <c r="A50" s="111" t="s">
        <v>89</v>
      </c>
    </row>
    <row r="51" spans="1:10" ht="20.100000000000001" customHeight="1" thickBot="1" x14ac:dyDescent="0.3">
      <c r="A51" s="111" t="s">
        <v>5</v>
      </c>
    </row>
    <row r="53" spans="1:10" ht="17.25" customHeight="1" x14ac:dyDescent="0.25">
      <c r="B53" s="113" t="s">
        <v>36</v>
      </c>
      <c r="C53" s="114"/>
      <c r="D53" s="114"/>
      <c r="E53" s="114"/>
      <c r="F53" s="114"/>
      <c r="G53" s="114"/>
      <c r="H53" s="114"/>
      <c r="I53" s="115" t="s">
        <v>37</v>
      </c>
      <c r="J53" s="114"/>
    </row>
    <row r="54" spans="1:10" ht="15.75" thickBot="1" x14ac:dyDescent="0.3"/>
    <row r="55" spans="1:10" ht="23.25" customHeight="1" x14ac:dyDescent="0.25">
      <c r="A55" s="116" t="s">
        <v>32</v>
      </c>
      <c r="B55" s="117"/>
      <c r="C55" s="117"/>
      <c r="D55" s="117"/>
      <c r="E55" s="117"/>
      <c r="F55" s="117"/>
      <c r="G55" s="117"/>
      <c r="H55" s="117"/>
      <c r="I55" s="118"/>
    </row>
    <row r="56" spans="1:10" ht="26.25" customHeight="1" thickBot="1" x14ac:dyDescent="0.4">
      <c r="A56" s="119" t="str">
        <f>'Evaluation Matrix'!B22</f>
        <v>Percentage achieved by examinee</v>
      </c>
      <c r="B56" s="120">
        <f>'Evaluation Matrix'!C22</f>
        <v>0.93333333333333335</v>
      </c>
      <c r="C56" s="120"/>
      <c r="D56" s="120"/>
      <c r="E56" s="120"/>
      <c r="F56" s="120"/>
      <c r="G56" s="120"/>
      <c r="H56" s="120"/>
      <c r="I56" s="121"/>
    </row>
  </sheetData>
  <sheetProtection formatCells="0" formatColumns="0" formatRows="0" insertColumns="0" insertRows="0" insertHyperlinks="0" deleteColumns="0" deleteRows="0" sort="0" autoFilter="0" pivotTables="0"/>
  <mergeCells count="20">
    <mergeCell ref="B56:I56"/>
    <mergeCell ref="A1:I1"/>
    <mergeCell ref="A3:I3"/>
    <mergeCell ref="A2:I2"/>
    <mergeCell ref="A33:I33"/>
    <mergeCell ref="A34:XFD34"/>
    <mergeCell ref="F4:I4"/>
    <mergeCell ref="B5:E5"/>
    <mergeCell ref="B6:E6"/>
    <mergeCell ref="B7:E7"/>
    <mergeCell ref="F5:I5"/>
    <mergeCell ref="F6:I6"/>
    <mergeCell ref="F7:I7"/>
    <mergeCell ref="A12:I12"/>
    <mergeCell ref="B13:I13"/>
    <mergeCell ref="B9:I9"/>
    <mergeCell ref="B10:I10"/>
    <mergeCell ref="A8:I8"/>
    <mergeCell ref="B4:E4"/>
    <mergeCell ref="A55:I55"/>
  </mergeCells>
  <conditionalFormatting sqref="B56">
    <cfRule type="cellIs" dxfId="18" priority="6" operator="greaterThan">
      <formula>2.5</formula>
    </cfRule>
  </conditionalFormatting>
  <conditionalFormatting sqref="B56">
    <cfRule type="cellIs" dxfId="17" priority="4" operator="lessThan">
      <formula>2.6</formula>
    </cfRule>
    <cfRule type="cellIs" dxfId="16" priority="5" operator="greaterThan">
      <formula>3.5</formula>
    </cfRule>
  </conditionalFormatting>
  <conditionalFormatting sqref="B56">
    <cfRule type="cellIs" dxfId="15" priority="1" operator="greaterThanOrEqual">
      <formula>0.66</formula>
    </cfRule>
    <cfRule type="cellIs" dxfId="14" priority="2" operator="lessThan">
      <formula>0.66</formula>
    </cfRule>
    <cfRule type="top10" priority="3" rank="10"/>
  </conditionalFormatting>
  <pageMargins left="0.70866141732283472" right="0.70866141732283472" top="0.19685039370078741" bottom="0.78740157480314965" header="0.31496062992125984" footer="0.31496062992125984"/>
  <pageSetup paperSize="9" scale="79" fitToHeight="0" orientation="portrait" r:id="rId1"/>
  <rowBreaks count="1" manualBreakCount="1">
    <brk id="22" max="16383"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63"/>
  <sheetViews>
    <sheetView zoomScale="85" zoomScaleNormal="85" zoomScaleSheetLayoutView="70" workbookViewId="0">
      <pane ySplit="1" topLeftCell="A56" activePane="bottomLeft" state="frozen"/>
      <selection pane="bottomLeft" activeCell="B62" sqref="B62"/>
    </sheetView>
  </sheetViews>
  <sheetFormatPr defaultColWidth="29.5703125" defaultRowHeight="36.6" customHeight="1" x14ac:dyDescent="0.25"/>
  <cols>
    <col min="1" max="1" width="29.5703125" style="5"/>
    <col min="2" max="2" width="46.28515625" style="5" customWidth="1"/>
    <col min="3" max="3" width="12.85546875" style="5" customWidth="1"/>
    <col min="4" max="4" width="13.42578125" style="5" customWidth="1"/>
    <col min="5" max="5" width="12.85546875" style="5" customWidth="1"/>
    <col min="6" max="6" width="13.42578125" style="5" customWidth="1"/>
    <col min="7" max="7" width="12.85546875" style="5" customWidth="1"/>
    <col min="8" max="8" width="13.42578125" style="5" customWidth="1"/>
    <col min="9" max="9" width="12.85546875" style="5" customWidth="1"/>
    <col min="10" max="11" width="13.42578125" style="5" customWidth="1"/>
    <col min="12" max="12" width="12.42578125" style="75" customWidth="1"/>
    <col min="13" max="13" width="20.7109375" style="5" customWidth="1"/>
    <col min="14" max="14" width="29.5703125" style="5" hidden="1" customWidth="1"/>
    <col min="15" max="16384" width="29.5703125" style="5"/>
  </cols>
  <sheetData>
    <row r="1" spans="1:14" ht="36.6" customHeight="1" x14ac:dyDescent="0.25">
      <c r="A1" s="47"/>
      <c r="B1" s="48"/>
      <c r="C1" s="49" t="s">
        <v>8</v>
      </c>
      <c r="D1" s="50"/>
      <c r="E1" s="49" t="s">
        <v>10</v>
      </c>
      <c r="F1" s="50"/>
      <c r="G1" s="49" t="s">
        <v>23</v>
      </c>
      <c r="H1" s="50"/>
      <c r="I1" s="49" t="s">
        <v>24</v>
      </c>
      <c r="J1" s="50"/>
      <c r="K1" s="51" t="s">
        <v>7</v>
      </c>
      <c r="L1" s="52" t="s">
        <v>7</v>
      </c>
      <c r="N1" s="5" t="s">
        <v>8</v>
      </c>
    </row>
    <row r="2" spans="1:14" ht="25.15" customHeight="1" x14ac:dyDescent="0.25">
      <c r="A2" s="53" t="s">
        <v>38</v>
      </c>
      <c r="B2" s="54" t="s">
        <v>39</v>
      </c>
      <c r="C2" s="55" t="s">
        <v>2</v>
      </c>
      <c r="D2" s="56" t="s">
        <v>3</v>
      </c>
      <c r="E2" s="55" t="s">
        <v>2</v>
      </c>
      <c r="F2" s="56" t="s">
        <v>3</v>
      </c>
      <c r="G2" s="55" t="s">
        <v>2</v>
      </c>
      <c r="H2" s="56" t="s">
        <v>3</v>
      </c>
      <c r="I2" s="55" t="s">
        <v>2</v>
      </c>
      <c r="J2" s="56" t="s">
        <v>3</v>
      </c>
      <c r="K2" s="57" t="s">
        <v>6</v>
      </c>
      <c r="L2" s="53" t="s">
        <v>6</v>
      </c>
      <c r="M2" s="53" t="s">
        <v>4</v>
      </c>
      <c r="N2" s="5" t="s">
        <v>10</v>
      </c>
    </row>
    <row r="3" spans="1:14" ht="48" x14ac:dyDescent="0.25">
      <c r="A3" s="58" t="s">
        <v>48</v>
      </c>
      <c r="B3" s="59" t="s">
        <v>49</v>
      </c>
      <c r="C3" s="60"/>
      <c r="D3" s="61"/>
      <c r="E3" s="60"/>
      <c r="F3" s="61"/>
      <c r="G3" s="62">
        <v>4</v>
      </c>
      <c r="H3" s="63">
        <v>4</v>
      </c>
      <c r="I3" s="60"/>
      <c r="J3" s="61"/>
      <c r="K3" s="64">
        <f>AVERAGE(C3:J3)</f>
        <v>4</v>
      </c>
      <c r="L3" s="65">
        <f>AVERAGE(C3:J5)</f>
        <v>4.166666666666667</v>
      </c>
      <c r="M3" s="66" t="str">
        <f t="shared" ref="M3:M12" si="0">IF(ABS(C3-D3)&gt;2,"Discuss &amp; align","")</f>
        <v/>
      </c>
      <c r="N3" s="5" t="s">
        <v>23</v>
      </c>
    </row>
    <row r="4" spans="1:14" ht="36.6" customHeight="1" x14ac:dyDescent="0.25">
      <c r="A4" s="58"/>
      <c r="B4" s="59" t="s">
        <v>50</v>
      </c>
      <c r="C4" s="60"/>
      <c r="D4" s="61"/>
      <c r="E4" s="60"/>
      <c r="F4" s="61"/>
      <c r="G4" s="62">
        <v>4</v>
      </c>
      <c r="H4" s="63">
        <v>4.5</v>
      </c>
      <c r="I4" s="60"/>
      <c r="J4" s="61"/>
      <c r="K4" s="64">
        <f t="shared" ref="K4:K57" si="1">AVERAGE(C4:J4)</f>
        <v>4.25</v>
      </c>
      <c r="L4" s="67"/>
      <c r="M4" s="66" t="str">
        <f t="shared" si="0"/>
        <v/>
      </c>
      <c r="N4" s="5" t="s">
        <v>24</v>
      </c>
    </row>
    <row r="5" spans="1:14" ht="36.6" customHeight="1" x14ac:dyDescent="0.25">
      <c r="A5" s="58"/>
      <c r="B5" s="59" t="s">
        <v>51</v>
      </c>
      <c r="C5" s="60"/>
      <c r="D5" s="61"/>
      <c r="E5" s="60"/>
      <c r="F5" s="61"/>
      <c r="G5" s="62">
        <v>4.5</v>
      </c>
      <c r="H5" s="63">
        <v>4</v>
      </c>
      <c r="I5" s="60"/>
      <c r="J5" s="61"/>
      <c r="K5" s="64">
        <f t="shared" si="1"/>
        <v>4.25</v>
      </c>
      <c r="L5" s="67"/>
      <c r="M5" s="66" t="str">
        <f t="shared" si="0"/>
        <v/>
      </c>
      <c r="N5" s="5" t="s">
        <v>9</v>
      </c>
    </row>
    <row r="6" spans="1:14" ht="48" x14ac:dyDescent="0.25">
      <c r="A6" s="68" t="s">
        <v>53</v>
      </c>
      <c r="B6" s="59" t="s">
        <v>52</v>
      </c>
      <c r="C6" s="60"/>
      <c r="D6" s="61"/>
      <c r="E6" s="60"/>
      <c r="F6" s="61"/>
      <c r="G6" s="62">
        <v>4.5</v>
      </c>
      <c r="H6" s="63">
        <v>4</v>
      </c>
      <c r="I6" s="60"/>
      <c r="J6" s="61"/>
      <c r="K6" s="64">
        <f t="shared" si="1"/>
        <v>4.25</v>
      </c>
      <c r="L6" s="65">
        <f>AVERAGE(C6:J11)</f>
        <v>4.25</v>
      </c>
      <c r="M6" s="66" t="str">
        <f t="shared" si="0"/>
        <v/>
      </c>
      <c r="N6" s="5" t="s">
        <v>25</v>
      </c>
    </row>
    <row r="7" spans="1:14" ht="36" x14ac:dyDescent="0.25">
      <c r="A7" s="69"/>
      <c r="B7" s="59" t="s">
        <v>54</v>
      </c>
      <c r="C7" s="60"/>
      <c r="D7" s="61"/>
      <c r="E7" s="60"/>
      <c r="F7" s="61"/>
      <c r="G7" s="62">
        <v>5</v>
      </c>
      <c r="H7" s="63">
        <v>4.5</v>
      </c>
      <c r="I7" s="60"/>
      <c r="J7" s="61"/>
      <c r="K7" s="64">
        <f t="shared" si="1"/>
        <v>4.75</v>
      </c>
      <c r="L7" s="67"/>
      <c r="M7" s="66" t="str">
        <f t="shared" si="0"/>
        <v/>
      </c>
      <c r="N7" s="5" t="s">
        <v>22</v>
      </c>
    </row>
    <row r="8" spans="1:14" ht="36.6" customHeight="1" x14ac:dyDescent="0.25">
      <c r="A8" s="69"/>
      <c r="B8" s="59" t="s">
        <v>55</v>
      </c>
      <c r="C8" s="60"/>
      <c r="D8" s="61"/>
      <c r="E8" s="60"/>
      <c r="F8" s="61"/>
      <c r="G8" s="70">
        <v>4</v>
      </c>
      <c r="H8" s="63">
        <v>5</v>
      </c>
      <c r="I8" s="60"/>
      <c r="J8" s="61"/>
      <c r="K8" s="64">
        <f t="shared" si="1"/>
        <v>4.5</v>
      </c>
      <c r="L8" s="67"/>
      <c r="M8" s="66" t="str">
        <f t="shared" si="0"/>
        <v/>
      </c>
    </row>
    <row r="9" spans="1:14" ht="36.6" customHeight="1" x14ac:dyDescent="0.25">
      <c r="A9" s="69"/>
      <c r="B9" s="59" t="s">
        <v>77</v>
      </c>
      <c r="C9" s="62">
        <v>4</v>
      </c>
      <c r="D9" s="63">
        <v>4.5</v>
      </c>
      <c r="E9" s="71"/>
      <c r="F9" s="61"/>
      <c r="G9" s="72"/>
      <c r="H9" s="61"/>
      <c r="I9" s="60"/>
      <c r="J9" s="61"/>
      <c r="K9" s="64">
        <f t="shared" si="1"/>
        <v>4.25</v>
      </c>
      <c r="L9" s="67"/>
      <c r="M9" s="66"/>
    </row>
    <row r="10" spans="1:14" ht="36.6" customHeight="1" x14ac:dyDescent="0.25">
      <c r="A10" s="69"/>
      <c r="B10" s="59" t="s">
        <v>77</v>
      </c>
      <c r="C10" s="62">
        <v>4</v>
      </c>
      <c r="D10" s="63">
        <v>4</v>
      </c>
      <c r="E10" s="60"/>
      <c r="F10" s="61"/>
      <c r="G10" s="72"/>
      <c r="H10" s="61"/>
      <c r="I10" s="60"/>
      <c r="J10" s="61"/>
      <c r="K10" s="64">
        <f t="shared" si="1"/>
        <v>4</v>
      </c>
      <c r="L10" s="67"/>
      <c r="M10" s="66"/>
    </row>
    <row r="11" spans="1:14" ht="36.6" customHeight="1" x14ac:dyDescent="0.25">
      <c r="A11" s="73"/>
      <c r="B11" s="59" t="s">
        <v>77</v>
      </c>
      <c r="C11" s="62">
        <v>3</v>
      </c>
      <c r="D11" s="63">
        <v>4.5</v>
      </c>
      <c r="E11" s="60"/>
      <c r="F11" s="61"/>
      <c r="G11" s="60"/>
      <c r="H11" s="61"/>
      <c r="I11" s="60"/>
      <c r="J11" s="61"/>
      <c r="K11" s="64">
        <f>AVERAGE(C11:J11)</f>
        <v>3.75</v>
      </c>
      <c r="L11" s="74"/>
      <c r="M11" s="66"/>
    </row>
    <row r="12" spans="1:14" ht="36.6" customHeight="1" x14ac:dyDescent="0.25">
      <c r="A12" s="58" t="s">
        <v>56</v>
      </c>
      <c r="B12" s="59" t="s">
        <v>57</v>
      </c>
      <c r="C12" s="60"/>
      <c r="D12" s="61"/>
      <c r="E12" s="60"/>
      <c r="F12" s="61"/>
      <c r="G12" s="62">
        <v>4</v>
      </c>
      <c r="H12" s="63">
        <v>4</v>
      </c>
      <c r="I12" s="60"/>
      <c r="J12" s="61"/>
      <c r="K12" s="64">
        <f t="shared" si="1"/>
        <v>4</v>
      </c>
      <c r="L12" s="65">
        <f>AVERAGE(C12:J14)</f>
        <v>4.083333333333333</v>
      </c>
      <c r="M12" s="66" t="str">
        <f t="shared" si="0"/>
        <v/>
      </c>
    </row>
    <row r="13" spans="1:14" ht="36.6" customHeight="1" x14ac:dyDescent="0.25">
      <c r="A13" s="58"/>
      <c r="B13" s="59" t="s">
        <v>58</v>
      </c>
      <c r="C13" s="60"/>
      <c r="D13" s="61"/>
      <c r="E13" s="60"/>
      <c r="F13" s="61"/>
      <c r="G13" s="62">
        <v>4.5</v>
      </c>
      <c r="H13" s="63">
        <v>4</v>
      </c>
      <c r="I13" s="60"/>
      <c r="J13" s="61"/>
      <c r="K13" s="64">
        <f t="shared" si="1"/>
        <v>4.25</v>
      </c>
      <c r="L13" s="67"/>
      <c r="M13" s="66" t="str">
        <f t="shared" ref="M13:M17" si="2">IF(ABS(C13-D13)&gt;2,"Discuss &amp; align","")</f>
        <v/>
      </c>
    </row>
    <row r="14" spans="1:14" ht="36.6" customHeight="1" x14ac:dyDescent="0.25">
      <c r="A14" s="58"/>
      <c r="B14" s="59" t="s">
        <v>59</v>
      </c>
      <c r="C14" s="60"/>
      <c r="D14" s="61"/>
      <c r="E14" s="60"/>
      <c r="F14" s="61"/>
      <c r="G14" s="62">
        <v>4</v>
      </c>
      <c r="H14" s="63">
        <v>4</v>
      </c>
      <c r="I14" s="60"/>
      <c r="J14" s="61"/>
      <c r="K14" s="64">
        <f t="shared" si="1"/>
        <v>4</v>
      </c>
      <c r="L14" s="67"/>
      <c r="M14" s="66" t="str">
        <f t="shared" si="2"/>
        <v/>
      </c>
    </row>
    <row r="15" spans="1:14" ht="36.6" customHeight="1" x14ac:dyDescent="0.25">
      <c r="A15" s="68" t="s">
        <v>60</v>
      </c>
      <c r="B15" s="59" t="s">
        <v>61</v>
      </c>
      <c r="C15" s="60"/>
      <c r="D15" s="61"/>
      <c r="E15" s="60"/>
      <c r="F15" s="61"/>
      <c r="G15" s="62">
        <v>4</v>
      </c>
      <c r="H15" s="63">
        <v>4</v>
      </c>
      <c r="I15" s="60"/>
      <c r="J15" s="61"/>
      <c r="K15" s="64">
        <f t="shared" si="1"/>
        <v>4</v>
      </c>
      <c r="L15" s="65">
        <f>AVERAGE(C15:J22)</f>
        <v>4.53125</v>
      </c>
      <c r="M15" s="66" t="str">
        <f t="shared" si="2"/>
        <v/>
      </c>
    </row>
    <row r="16" spans="1:14" ht="36.6" customHeight="1" x14ac:dyDescent="0.25">
      <c r="A16" s="69"/>
      <c r="B16" s="59" t="s">
        <v>62</v>
      </c>
      <c r="C16" s="60"/>
      <c r="D16" s="61"/>
      <c r="E16" s="60"/>
      <c r="F16" s="61"/>
      <c r="G16" s="62">
        <v>3.5</v>
      </c>
      <c r="H16" s="63">
        <v>4.5</v>
      </c>
      <c r="I16" s="60"/>
      <c r="J16" s="61"/>
      <c r="K16" s="64">
        <f t="shared" si="1"/>
        <v>4</v>
      </c>
      <c r="L16" s="67"/>
      <c r="M16" s="66" t="str">
        <f t="shared" si="2"/>
        <v/>
      </c>
    </row>
    <row r="17" spans="1:13" ht="36.6" customHeight="1" x14ac:dyDescent="0.25">
      <c r="A17" s="69"/>
      <c r="B17" s="59" t="s">
        <v>63</v>
      </c>
      <c r="C17" s="60"/>
      <c r="D17" s="61"/>
      <c r="E17" s="60"/>
      <c r="F17" s="61"/>
      <c r="G17" s="62">
        <v>4</v>
      </c>
      <c r="H17" s="63">
        <v>5</v>
      </c>
      <c r="I17" s="60"/>
      <c r="J17" s="61"/>
      <c r="K17" s="64">
        <f t="shared" si="1"/>
        <v>4.5</v>
      </c>
      <c r="L17" s="67"/>
      <c r="M17" s="66" t="str">
        <f t="shared" si="2"/>
        <v/>
      </c>
    </row>
    <row r="18" spans="1:13" ht="36.6" customHeight="1" x14ac:dyDescent="0.25">
      <c r="A18" s="69"/>
      <c r="B18" s="59" t="s">
        <v>93</v>
      </c>
      <c r="C18" s="62">
        <v>5</v>
      </c>
      <c r="D18" s="63">
        <v>4</v>
      </c>
      <c r="E18" s="60"/>
      <c r="F18" s="61"/>
      <c r="G18" s="60"/>
      <c r="H18" s="61"/>
      <c r="I18" s="60"/>
      <c r="J18" s="61"/>
      <c r="K18" s="64">
        <f t="shared" si="1"/>
        <v>4.5</v>
      </c>
      <c r="L18" s="67"/>
      <c r="M18" s="66"/>
    </row>
    <row r="19" spans="1:13" ht="36.6" customHeight="1" x14ac:dyDescent="0.25">
      <c r="A19" s="69"/>
      <c r="B19" s="59" t="s">
        <v>94</v>
      </c>
      <c r="C19" s="62">
        <v>5</v>
      </c>
      <c r="D19" s="63">
        <v>3.5</v>
      </c>
      <c r="E19" s="60"/>
      <c r="F19" s="61"/>
      <c r="G19" s="60"/>
      <c r="H19" s="61"/>
      <c r="I19" s="60"/>
      <c r="J19" s="61"/>
      <c r="K19" s="64">
        <f t="shared" si="1"/>
        <v>4.25</v>
      </c>
      <c r="L19" s="67"/>
      <c r="M19" s="66"/>
    </row>
    <row r="20" spans="1:13" ht="36.6" customHeight="1" x14ac:dyDescent="0.25">
      <c r="A20" s="69"/>
      <c r="B20" s="59" t="s">
        <v>95</v>
      </c>
      <c r="C20" s="62">
        <v>5</v>
      </c>
      <c r="D20" s="63">
        <v>5</v>
      </c>
      <c r="E20" s="60"/>
      <c r="F20" s="61"/>
      <c r="G20" s="60"/>
      <c r="H20" s="61"/>
      <c r="I20" s="60"/>
      <c r="J20" s="61"/>
      <c r="K20" s="64">
        <f t="shared" si="1"/>
        <v>5</v>
      </c>
      <c r="L20" s="67"/>
      <c r="M20" s="66"/>
    </row>
    <row r="21" spans="1:13" ht="36.6" customHeight="1" x14ac:dyDescent="0.25">
      <c r="A21" s="69"/>
      <c r="B21" s="59" t="s">
        <v>96</v>
      </c>
      <c r="C21" s="62">
        <v>5</v>
      </c>
      <c r="D21" s="63">
        <v>5</v>
      </c>
      <c r="E21" s="60"/>
      <c r="F21" s="61"/>
      <c r="G21" s="60"/>
      <c r="H21" s="61"/>
      <c r="I21" s="60"/>
      <c r="J21" s="61"/>
      <c r="K21" s="64">
        <f t="shared" si="1"/>
        <v>5</v>
      </c>
      <c r="L21" s="67"/>
      <c r="M21" s="66"/>
    </row>
    <row r="22" spans="1:13" ht="36.6" customHeight="1" x14ac:dyDescent="0.25">
      <c r="A22" s="73"/>
      <c r="B22" s="59" t="s">
        <v>97</v>
      </c>
      <c r="C22" s="62">
        <v>5</v>
      </c>
      <c r="D22" s="63">
        <v>5</v>
      </c>
      <c r="E22" s="60"/>
      <c r="F22" s="61"/>
      <c r="G22" s="60"/>
      <c r="H22" s="61"/>
      <c r="I22" s="60"/>
      <c r="J22" s="61"/>
      <c r="K22" s="64">
        <f t="shared" si="1"/>
        <v>5</v>
      </c>
      <c r="L22" s="74"/>
      <c r="M22" s="66"/>
    </row>
    <row r="23" spans="1:13" ht="36.6" customHeight="1" x14ac:dyDescent="0.25">
      <c r="A23" s="58" t="s">
        <v>65</v>
      </c>
      <c r="B23" s="59" t="s">
        <v>66</v>
      </c>
      <c r="C23" s="60"/>
      <c r="D23" s="61"/>
      <c r="E23" s="62">
        <v>4</v>
      </c>
      <c r="F23" s="63">
        <v>4</v>
      </c>
      <c r="G23" s="62">
        <v>4</v>
      </c>
      <c r="H23" s="63">
        <v>4.5</v>
      </c>
      <c r="I23" s="60"/>
      <c r="J23" s="61"/>
      <c r="K23" s="64">
        <f t="shared" si="1"/>
        <v>4.125</v>
      </c>
      <c r="L23" s="65">
        <f>AVERAGE(C23:J26)</f>
        <v>4.375</v>
      </c>
      <c r="M23" s="66" t="str">
        <f t="shared" ref="M23:M28" si="3">IF(ABS(C23-D23)&gt;2,"Discuss &amp; align","")</f>
        <v/>
      </c>
    </row>
    <row r="24" spans="1:13" ht="36.6" customHeight="1" x14ac:dyDescent="0.25">
      <c r="A24" s="58"/>
      <c r="B24" s="59" t="s">
        <v>66</v>
      </c>
      <c r="C24" s="60"/>
      <c r="D24" s="61"/>
      <c r="E24" s="60"/>
      <c r="F24" s="61"/>
      <c r="G24" s="62">
        <v>5</v>
      </c>
      <c r="H24" s="63">
        <v>4</v>
      </c>
      <c r="I24" s="60"/>
      <c r="J24" s="61"/>
      <c r="K24" s="64">
        <f t="shared" si="1"/>
        <v>4.5</v>
      </c>
      <c r="L24" s="67"/>
      <c r="M24" s="66" t="str">
        <f t="shared" si="3"/>
        <v/>
      </c>
    </row>
    <row r="25" spans="1:13" ht="36.6" customHeight="1" x14ac:dyDescent="0.25">
      <c r="A25" s="58"/>
      <c r="B25" s="59" t="s">
        <v>106</v>
      </c>
      <c r="C25" s="60"/>
      <c r="D25" s="61"/>
      <c r="E25" s="62">
        <v>4</v>
      </c>
      <c r="F25" s="63">
        <v>4</v>
      </c>
      <c r="G25" s="60"/>
      <c r="H25" s="61"/>
      <c r="I25" s="60"/>
      <c r="J25" s="61"/>
      <c r="K25" s="64">
        <f t="shared" si="1"/>
        <v>4</v>
      </c>
      <c r="L25" s="67"/>
      <c r="M25" s="66"/>
    </row>
    <row r="26" spans="1:13" ht="36.6" customHeight="1" x14ac:dyDescent="0.25">
      <c r="A26" s="58"/>
      <c r="B26" s="59" t="s">
        <v>64</v>
      </c>
      <c r="C26" s="60"/>
      <c r="D26" s="61"/>
      <c r="E26" s="62">
        <v>5</v>
      </c>
      <c r="F26" s="63">
        <v>5</v>
      </c>
      <c r="G26" s="62">
        <v>4</v>
      </c>
      <c r="H26" s="63">
        <v>5</v>
      </c>
      <c r="I26" s="60"/>
      <c r="J26" s="61"/>
      <c r="K26" s="64">
        <f t="shared" si="1"/>
        <v>4.75</v>
      </c>
      <c r="L26" s="67"/>
      <c r="M26" s="66" t="str">
        <f t="shared" si="3"/>
        <v/>
      </c>
    </row>
    <row r="27" spans="1:13" ht="36.6" customHeight="1" x14ac:dyDescent="0.25">
      <c r="A27" s="68" t="s">
        <v>67</v>
      </c>
      <c r="B27" s="59" t="s">
        <v>68</v>
      </c>
      <c r="C27" s="60"/>
      <c r="D27" s="61"/>
      <c r="E27" s="60"/>
      <c r="F27" s="61"/>
      <c r="G27" s="62">
        <v>4</v>
      </c>
      <c r="H27" s="63">
        <v>4.5</v>
      </c>
      <c r="I27" s="60"/>
      <c r="J27" s="61"/>
      <c r="K27" s="64">
        <f t="shared" si="1"/>
        <v>4.25</v>
      </c>
      <c r="L27" s="65">
        <f>AVERAGE(C27:J32)</f>
        <v>4.083333333333333</v>
      </c>
      <c r="M27" s="66" t="str">
        <f t="shared" si="3"/>
        <v/>
      </c>
    </row>
    <row r="28" spans="1:13" ht="36.6" customHeight="1" x14ac:dyDescent="0.25">
      <c r="A28" s="69"/>
      <c r="B28" s="59" t="s">
        <v>68</v>
      </c>
      <c r="C28" s="60"/>
      <c r="D28" s="61"/>
      <c r="E28" s="60"/>
      <c r="F28" s="61"/>
      <c r="G28" s="62">
        <v>4</v>
      </c>
      <c r="H28" s="63">
        <v>4</v>
      </c>
      <c r="I28" s="60"/>
      <c r="J28" s="61"/>
      <c r="K28" s="64">
        <f t="shared" si="1"/>
        <v>4</v>
      </c>
      <c r="L28" s="67"/>
      <c r="M28" s="66" t="str">
        <f t="shared" si="3"/>
        <v/>
      </c>
    </row>
    <row r="29" spans="1:13" ht="36.6" customHeight="1" x14ac:dyDescent="0.25">
      <c r="A29" s="69"/>
      <c r="B29" s="59" t="s">
        <v>69</v>
      </c>
      <c r="C29" s="60"/>
      <c r="D29" s="61"/>
      <c r="E29" s="60"/>
      <c r="F29" s="61"/>
      <c r="G29" s="62">
        <v>4.5</v>
      </c>
      <c r="H29" s="63">
        <v>4</v>
      </c>
      <c r="I29" s="60"/>
      <c r="J29" s="61"/>
      <c r="K29" s="64">
        <f t="shared" si="1"/>
        <v>4.25</v>
      </c>
      <c r="L29" s="67"/>
      <c r="M29" s="66" t="str">
        <f t="shared" ref="M29" si="4">IF(ABS(C29-D29)&gt;2,"Discuss &amp; align","")</f>
        <v/>
      </c>
    </row>
    <row r="30" spans="1:13" ht="36.6" customHeight="1" x14ac:dyDescent="0.25">
      <c r="A30" s="69"/>
      <c r="B30" s="59" t="s">
        <v>86</v>
      </c>
      <c r="C30" s="62">
        <v>4</v>
      </c>
      <c r="D30" s="63">
        <v>4.5</v>
      </c>
      <c r="E30" s="60"/>
      <c r="F30" s="61"/>
      <c r="G30" s="60"/>
      <c r="H30" s="61"/>
      <c r="I30" s="60"/>
      <c r="J30" s="61"/>
      <c r="K30" s="64">
        <f t="shared" si="1"/>
        <v>4.25</v>
      </c>
      <c r="L30" s="67"/>
      <c r="M30" s="66"/>
    </row>
    <row r="31" spans="1:13" ht="36.6" customHeight="1" x14ac:dyDescent="0.25">
      <c r="A31" s="69"/>
      <c r="B31" s="59" t="s">
        <v>87</v>
      </c>
      <c r="C31" s="62">
        <v>4</v>
      </c>
      <c r="D31" s="63">
        <v>4</v>
      </c>
      <c r="E31" s="60"/>
      <c r="F31" s="61"/>
      <c r="G31" s="60"/>
      <c r="H31" s="61"/>
      <c r="I31" s="60"/>
      <c r="J31" s="61"/>
      <c r="K31" s="64">
        <f t="shared" si="1"/>
        <v>4</v>
      </c>
      <c r="L31" s="67"/>
      <c r="M31" s="66"/>
    </row>
    <row r="32" spans="1:13" ht="36.6" customHeight="1" x14ac:dyDescent="0.25">
      <c r="A32" s="73"/>
      <c r="B32" s="59" t="s">
        <v>88</v>
      </c>
      <c r="C32" s="62">
        <v>5</v>
      </c>
      <c r="D32" s="63">
        <v>2.5</v>
      </c>
      <c r="E32" s="60"/>
      <c r="F32" s="61"/>
      <c r="G32" s="60"/>
      <c r="H32" s="61"/>
      <c r="I32" s="60"/>
      <c r="J32" s="61"/>
      <c r="K32" s="64">
        <f t="shared" si="1"/>
        <v>3.75</v>
      </c>
      <c r="L32" s="74"/>
      <c r="M32" s="66"/>
    </row>
    <row r="33" spans="1:13" ht="36.6" customHeight="1" x14ac:dyDescent="0.25">
      <c r="A33" s="68" t="s">
        <v>70</v>
      </c>
      <c r="B33" s="59" t="s">
        <v>71</v>
      </c>
      <c r="C33" s="60"/>
      <c r="D33" s="61"/>
      <c r="E33" s="60"/>
      <c r="F33" s="61"/>
      <c r="G33" s="62">
        <v>4</v>
      </c>
      <c r="H33" s="63">
        <v>4.5</v>
      </c>
      <c r="I33" s="60"/>
      <c r="J33" s="61"/>
      <c r="K33" s="64">
        <f t="shared" si="1"/>
        <v>4.25</v>
      </c>
      <c r="L33" s="65">
        <f>AVERAGE(C33:J38)</f>
        <v>4.541666666666667</v>
      </c>
      <c r="M33" s="66" t="str">
        <f t="shared" ref="M33:M50" si="5">IF(ABS(C33-D33)&gt;2,"Discuss &amp; align","")</f>
        <v/>
      </c>
    </row>
    <row r="34" spans="1:13" ht="36.6" customHeight="1" x14ac:dyDescent="0.25">
      <c r="A34" s="69"/>
      <c r="B34" s="59" t="s">
        <v>72</v>
      </c>
      <c r="C34" s="60"/>
      <c r="D34" s="61"/>
      <c r="E34" s="60"/>
      <c r="F34" s="61"/>
      <c r="G34" s="62">
        <v>5</v>
      </c>
      <c r="H34" s="63">
        <v>4</v>
      </c>
      <c r="I34" s="60"/>
      <c r="J34" s="61"/>
      <c r="K34" s="64">
        <f t="shared" si="1"/>
        <v>4.5</v>
      </c>
      <c r="L34" s="67"/>
      <c r="M34" s="66" t="str">
        <f t="shared" si="5"/>
        <v/>
      </c>
    </row>
    <row r="35" spans="1:13" ht="36.6" customHeight="1" x14ac:dyDescent="0.25">
      <c r="A35" s="69"/>
      <c r="B35" s="59" t="s">
        <v>72</v>
      </c>
      <c r="C35" s="60"/>
      <c r="D35" s="61"/>
      <c r="E35" s="60"/>
      <c r="F35" s="61"/>
      <c r="G35" s="62">
        <v>4</v>
      </c>
      <c r="H35" s="63">
        <v>4</v>
      </c>
      <c r="I35" s="60"/>
      <c r="J35" s="61"/>
      <c r="K35" s="64">
        <f t="shared" si="1"/>
        <v>4</v>
      </c>
      <c r="L35" s="67"/>
      <c r="M35" s="66" t="str">
        <f t="shared" si="5"/>
        <v/>
      </c>
    </row>
    <row r="36" spans="1:13" ht="36.6" customHeight="1" x14ac:dyDescent="0.25">
      <c r="A36" s="69"/>
      <c r="B36" s="59" t="s">
        <v>98</v>
      </c>
      <c r="C36" s="60"/>
      <c r="D36" s="61"/>
      <c r="E36" s="62">
        <v>5</v>
      </c>
      <c r="F36" s="63">
        <v>4</v>
      </c>
      <c r="G36" s="60"/>
      <c r="H36" s="61"/>
      <c r="I36" s="60"/>
      <c r="J36" s="61"/>
      <c r="K36" s="64">
        <f t="shared" si="1"/>
        <v>4.5</v>
      </c>
      <c r="L36" s="67"/>
      <c r="M36" s="66"/>
    </row>
    <row r="37" spans="1:13" ht="36.6" customHeight="1" x14ac:dyDescent="0.25">
      <c r="A37" s="69"/>
      <c r="B37" s="59" t="s">
        <v>99</v>
      </c>
      <c r="C37" s="60"/>
      <c r="D37" s="61"/>
      <c r="E37" s="62">
        <v>5</v>
      </c>
      <c r="F37" s="63">
        <v>5</v>
      </c>
      <c r="G37" s="60"/>
      <c r="H37" s="61"/>
      <c r="I37" s="60"/>
      <c r="J37" s="61"/>
      <c r="K37" s="64">
        <f t="shared" si="1"/>
        <v>5</v>
      </c>
      <c r="L37" s="67"/>
      <c r="M37" s="66"/>
    </row>
    <row r="38" spans="1:13" ht="36.6" customHeight="1" x14ac:dyDescent="0.25">
      <c r="A38" s="73"/>
      <c r="B38" s="59" t="s">
        <v>100</v>
      </c>
      <c r="C38" s="60"/>
      <c r="D38" s="61"/>
      <c r="E38" s="62">
        <v>5</v>
      </c>
      <c r="F38" s="63">
        <v>5</v>
      </c>
      <c r="G38" s="60"/>
      <c r="H38" s="61"/>
      <c r="I38" s="60"/>
      <c r="J38" s="61"/>
      <c r="K38" s="64">
        <f>AVERAGE(C38:J38)</f>
        <v>5</v>
      </c>
      <c r="L38" s="74"/>
      <c r="M38" s="66"/>
    </row>
    <row r="39" spans="1:13" ht="36.6" customHeight="1" x14ac:dyDescent="0.25">
      <c r="A39" s="68" t="s">
        <v>73</v>
      </c>
      <c r="B39" s="59" t="s">
        <v>74</v>
      </c>
      <c r="C39" s="62">
        <v>5</v>
      </c>
      <c r="D39" s="63">
        <v>3.5</v>
      </c>
      <c r="E39" s="62">
        <v>5</v>
      </c>
      <c r="F39" s="63">
        <v>4</v>
      </c>
      <c r="G39" s="60"/>
      <c r="H39" s="61"/>
      <c r="I39" s="60"/>
      <c r="J39" s="61"/>
      <c r="K39" s="64">
        <f t="shared" si="1"/>
        <v>4.375</v>
      </c>
      <c r="L39" s="65">
        <f>AVERAGE(C39:J42)</f>
        <v>4.208333333333333</v>
      </c>
      <c r="M39" s="66" t="str">
        <f t="shared" si="5"/>
        <v/>
      </c>
    </row>
    <row r="40" spans="1:13" ht="36.6" customHeight="1" x14ac:dyDescent="0.25">
      <c r="A40" s="69"/>
      <c r="B40" s="59" t="s">
        <v>75</v>
      </c>
      <c r="C40" s="62">
        <v>5</v>
      </c>
      <c r="D40" s="63">
        <v>4</v>
      </c>
      <c r="E40" s="62">
        <v>3</v>
      </c>
      <c r="F40" s="63">
        <v>4</v>
      </c>
      <c r="G40" s="60"/>
      <c r="H40" s="61"/>
      <c r="I40" s="60"/>
      <c r="J40" s="61"/>
      <c r="K40" s="64">
        <f t="shared" si="1"/>
        <v>4</v>
      </c>
      <c r="L40" s="67"/>
      <c r="M40" s="66" t="str">
        <f t="shared" si="5"/>
        <v/>
      </c>
    </row>
    <row r="41" spans="1:13" ht="36.6" customHeight="1" x14ac:dyDescent="0.25">
      <c r="A41" s="69"/>
      <c r="B41" s="59" t="s">
        <v>76</v>
      </c>
      <c r="C41" s="62">
        <v>4</v>
      </c>
      <c r="D41" s="63">
        <v>4</v>
      </c>
      <c r="E41" s="60"/>
      <c r="F41" s="61"/>
      <c r="G41" s="60"/>
      <c r="H41" s="61"/>
      <c r="I41" s="60"/>
      <c r="J41" s="61"/>
      <c r="K41" s="64">
        <f t="shared" si="1"/>
        <v>4</v>
      </c>
      <c r="L41" s="67"/>
      <c r="M41" s="66" t="str">
        <f t="shared" si="5"/>
        <v/>
      </c>
    </row>
    <row r="42" spans="1:13" ht="36.6" customHeight="1" x14ac:dyDescent="0.25">
      <c r="A42" s="73"/>
      <c r="B42" s="59" t="s">
        <v>105</v>
      </c>
      <c r="C42" s="60"/>
      <c r="D42" s="61"/>
      <c r="E42" s="62">
        <v>5</v>
      </c>
      <c r="F42" s="63">
        <v>4</v>
      </c>
      <c r="G42" s="60"/>
      <c r="H42" s="61"/>
      <c r="I42" s="60"/>
      <c r="J42" s="61"/>
      <c r="K42" s="64">
        <f t="shared" si="1"/>
        <v>4.5</v>
      </c>
      <c r="L42" s="74"/>
      <c r="M42" s="66"/>
    </row>
    <row r="43" spans="1:13" ht="36.6" customHeight="1" x14ac:dyDescent="0.25">
      <c r="A43" s="58" t="s">
        <v>78</v>
      </c>
      <c r="B43" s="59" t="s">
        <v>79</v>
      </c>
      <c r="C43" s="62">
        <v>3</v>
      </c>
      <c r="D43" s="63">
        <v>4</v>
      </c>
      <c r="E43" s="62">
        <v>3</v>
      </c>
      <c r="F43" s="63">
        <v>3</v>
      </c>
      <c r="G43" s="60"/>
      <c r="H43" s="61"/>
      <c r="I43" s="60"/>
      <c r="J43" s="61"/>
      <c r="K43" s="64">
        <f t="shared" si="1"/>
        <v>3.25</v>
      </c>
      <c r="L43" s="65">
        <f>AVERAGE(C43:J46)</f>
        <v>4</v>
      </c>
      <c r="M43" s="66" t="str">
        <f t="shared" si="5"/>
        <v/>
      </c>
    </row>
    <row r="44" spans="1:13" ht="36.6" customHeight="1" x14ac:dyDescent="0.25">
      <c r="A44" s="58"/>
      <c r="B44" s="59" t="s">
        <v>80</v>
      </c>
      <c r="C44" s="62">
        <v>4</v>
      </c>
      <c r="D44" s="63">
        <v>4</v>
      </c>
      <c r="E44" s="62">
        <v>5</v>
      </c>
      <c r="F44" s="63">
        <v>4</v>
      </c>
      <c r="G44" s="60"/>
      <c r="H44" s="61"/>
      <c r="I44" s="60"/>
      <c r="J44" s="61"/>
      <c r="K44" s="64">
        <f t="shared" si="1"/>
        <v>4.25</v>
      </c>
      <c r="L44" s="67"/>
      <c r="M44" s="66" t="str">
        <f t="shared" si="5"/>
        <v/>
      </c>
    </row>
    <row r="45" spans="1:13" ht="36.6" customHeight="1" x14ac:dyDescent="0.25">
      <c r="A45" s="58"/>
      <c r="B45" s="59" t="s">
        <v>81</v>
      </c>
      <c r="C45" s="62">
        <v>5</v>
      </c>
      <c r="D45" s="63">
        <v>4</v>
      </c>
      <c r="E45" s="60"/>
      <c r="F45" s="61"/>
      <c r="G45" s="60"/>
      <c r="H45" s="61"/>
      <c r="I45" s="60"/>
      <c r="J45" s="61"/>
      <c r="K45" s="64">
        <f t="shared" si="1"/>
        <v>4.5</v>
      </c>
      <c r="L45" s="67"/>
      <c r="M45" s="66" t="str">
        <f t="shared" si="5"/>
        <v/>
      </c>
    </row>
    <row r="46" spans="1:13" ht="36.6" customHeight="1" x14ac:dyDescent="0.25">
      <c r="A46" s="58"/>
      <c r="B46" s="59" t="s">
        <v>107</v>
      </c>
      <c r="C46" s="60"/>
      <c r="D46" s="61"/>
      <c r="E46" s="62">
        <v>5</v>
      </c>
      <c r="F46" s="63">
        <v>4</v>
      </c>
      <c r="G46" s="60"/>
      <c r="H46" s="61"/>
      <c r="I46" s="60"/>
      <c r="J46" s="61"/>
      <c r="K46" s="64">
        <f t="shared" si="1"/>
        <v>4.5</v>
      </c>
      <c r="L46" s="74"/>
      <c r="M46" s="66" t="str">
        <f t="shared" si="5"/>
        <v/>
      </c>
    </row>
    <row r="47" spans="1:13" ht="36.6" customHeight="1" x14ac:dyDescent="0.25">
      <c r="A47" s="58" t="s">
        <v>82</v>
      </c>
      <c r="B47" s="59" t="s">
        <v>83</v>
      </c>
      <c r="C47" s="62">
        <v>4</v>
      </c>
      <c r="D47" s="63">
        <v>3.5</v>
      </c>
      <c r="E47" s="60"/>
      <c r="F47" s="61"/>
      <c r="G47" s="60"/>
      <c r="H47" s="61"/>
      <c r="I47" s="60"/>
      <c r="J47" s="61"/>
      <c r="K47" s="64">
        <f t="shared" si="1"/>
        <v>3.75</v>
      </c>
      <c r="L47" s="65">
        <f>AVERAGE(C47:J49)</f>
        <v>4.166666666666667</v>
      </c>
      <c r="M47" s="66" t="str">
        <f t="shared" si="5"/>
        <v/>
      </c>
    </row>
    <row r="48" spans="1:13" ht="36.6" customHeight="1" x14ac:dyDescent="0.25">
      <c r="A48" s="58"/>
      <c r="B48" s="59" t="s">
        <v>84</v>
      </c>
      <c r="C48" s="62">
        <v>5</v>
      </c>
      <c r="D48" s="63">
        <v>3.5</v>
      </c>
      <c r="E48" s="60"/>
      <c r="F48" s="61"/>
      <c r="G48" s="60"/>
      <c r="H48" s="61"/>
      <c r="I48" s="60"/>
      <c r="J48" s="61"/>
      <c r="K48" s="64">
        <f t="shared" si="1"/>
        <v>4.25</v>
      </c>
      <c r="L48" s="67"/>
      <c r="M48" s="66" t="str">
        <f t="shared" si="5"/>
        <v/>
      </c>
    </row>
    <row r="49" spans="1:13" ht="36.6" customHeight="1" x14ac:dyDescent="0.25">
      <c r="A49" s="58"/>
      <c r="B49" s="59" t="s">
        <v>85</v>
      </c>
      <c r="C49" s="62">
        <v>5</v>
      </c>
      <c r="D49" s="63">
        <v>4</v>
      </c>
      <c r="E49" s="60"/>
      <c r="F49" s="61"/>
      <c r="G49" s="60"/>
      <c r="H49" s="61"/>
      <c r="I49" s="60"/>
      <c r="J49" s="61"/>
      <c r="K49" s="64">
        <f t="shared" si="1"/>
        <v>4.5</v>
      </c>
      <c r="L49" s="67"/>
      <c r="M49" s="66" t="str">
        <f t="shared" si="5"/>
        <v/>
      </c>
    </row>
    <row r="50" spans="1:13" ht="36.6" customHeight="1" x14ac:dyDescent="0.25">
      <c r="A50" s="68" t="s">
        <v>89</v>
      </c>
      <c r="B50" s="59" t="s">
        <v>90</v>
      </c>
      <c r="C50" s="62">
        <v>4</v>
      </c>
      <c r="D50" s="63">
        <v>3</v>
      </c>
      <c r="E50" s="60"/>
      <c r="F50" s="61"/>
      <c r="G50" s="60"/>
      <c r="H50" s="61"/>
      <c r="I50" s="60"/>
      <c r="J50" s="61"/>
      <c r="K50" s="64">
        <f t="shared" si="1"/>
        <v>3.5</v>
      </c>
      <c r="L50" s="65">
        <f>AVERAGE(C50:J54)</f>
        <v>4.166666666666667</v>
      </c>
      <c r="M50" s="66" t="str">
        <f t="shared" si="5"/>
        <v/>
      </c>
    </row>
    <row r="51" spans="1:13" ht="36.6" customHeight="1" x14ac:dyDescent="0.25">
      <c r="A51" s="69"/>
      <c r="B51" s="59" t="s">
        <v>91</v>
      </c>
      <c r="C51" s="62">
        <v>4</v>
      </c>
      <c r="D51" s="63">
        <v>5</v>
      </c>
      <c r="E51" s="62">
        <v>4</v>
      </c>
      <c r="F51" s="63">
        <v>5</v>
      </c>
      <c r="G51" s="60"/>
      <c r="H51" s="61"/>
      <c r="I51" s="60"/>
      <c r="J51" s="61"/>
      <c r="K51" s="64">
        <f t="shared" si="1"/>
        <v>4.5</v>
      </c>
      <c r="L51" s="67"/>
      <c r="M51" s="66" t="str">
        <f t="shared" ref="M51:M57" si="6">IF(ABS(C51-D51)&gt;2,"Discuss &amp; align","")</f>
        <v/>
      </c>
    </row>
    <row r="52" spans="1:13" ht="36.6" customHeight="1" x14ac:dyDescent="0.25">
      <c r="A52" s="69"/>
      <c r="B52" s="59" t="s">
        <v>92</v>
      </c>
      <c r="C52" s="62">
        <v>4</v>
      </c>
      <c r="D52" s="63">
        <v>4</v>
      </c>
      <c r="E52" s="60"/>
      <c r="F52" s="61"/>
      <c r="G52" s="60"/>
      <c r="H52" s="61"/>
      <c r="I52" s="60"/>
      <c r="J52" s="61"/>
      <c r="K52" s="64">
        <f t="shared" si="1"/>
        <v>4</v>
      </c>
      <c r="L52" s="67"/>
      <c r="M52" s="66" t="str">
        <f t="shared" si="6"/>
        <v/>
      </c>
    </row>
    <row r="53" spans="1:13" ht="36.6" customHeight="1" x14ac:dyDescent="0.25">
      <c r="A53" s="69"/>
      <c r="B53" s="59" t="s">
        <v>108</v>
      </c>
      <c r="C53" s="60"/>
      <c r="D53" s="61"/>
      <c r="E53" s="62">
        <v>4</v>
      </c>
      <c r="F53" s="63">
        <v>5</v>
      </c>
      <c r="G53" s="60"/>
      <c r="H53" s="61"/>
      <c r="I53" s="60"/>
      <c r="J53" s="61"/>
      <c r="K53" s="64">
        <f t="shared" si="1"/>
        <v>4.5</v>
      </c>
      <c r="L53" s="67"/>
      <c r="M53" s="66"/>
    </row>
    <row r="54" spans="1:13" ht="36.6" customHeight="1" x14ac:dyDescent="0.25">
      <c r="A54" s="73"/>
      <c r="B54" s="59" t="s">
        <v>109</v>
      </c>
      <c r="C54" s="60"/>
      <c r="D54" s="61"/>
      <c r="E54" s="62">
        <v>4</v>
      </c>
      <c r="F54" s="63">
        <v>4</v>
      </c>
      <c r="G54" s="60"/>
      <c r="H54" s="61"/>
      <c r="I54" s="60"/>
      <c r="J54" s="61"/>
      <c r="K54" s="64">
        <f t="shared" si="1"/>
        <v>4</v>
      </c>
      <c r="L54" s="74"/>
      <c r="M54" s="66"/>
    </row>
    <row r="55" spans="1:13" ht="36.6" customHeight="1" x14ac:dyDescent="0.25">
      <c r="A55" s="58" t="s">
        <v>101</v>
      </c>
      <c r="B55" s="59" t="s">
        <v>102</v>
      </c>
      <c r="C55" s="60"/>
      <c r="D55" s="61"/>
      <c r="E55" s="62">
        <v>4</v>
      </c>
      <c r="F55" s="63">
        <v>5</v>
      </c>
      <c r="G55" s="60"/>
      <c r="H55" s="61"/>
      <c r="I55" s="60"/>
      <c r="J55" s="61"/>
      <c r="K55" s="64">
        <f t="shared" si="1"/>
        <v>4.5</v>
      </c>
      <c r="L55" s="65">
        <f>AVERAGE(C55:J57)</f>
        <v>4.333333333333333</v>
      </c>
      <c r="M55" s="66" t="str">
        <f t="shared" si="6"/>
        <v/>
      </c>
    </row>
    <row r="56" spans="1:13" ht="36.6" customHeight="1" x14ac:dyDescent="0.25">
      <c r="A56" s="58"/>
      <c r="B56" s="59" t="s">
        <v>103</v>
      </c>
      <c r="C56" s="60"/>
      <c r="D56" s="61"/>
      <c r="E56" s="62">
        <v>4</v>
      </c>
      <c r="F56" s="63">
        <v>4</v>
      </c>
      <c r="G56" s="60"/>
      <c r="H56" s="61"/>
      <c r="I56" s="60"/>
      <c r="J56" s="61"/>
      <c r="K56" s="64">
        <f t="shared" si="1"/>
        <v>4</v>
      </c>
      <c r="L56" s="67"/>
      <c r="M56" s="66" t="str">
        <f t="shared" si="6"/>
        <v/>
      </c>
    </row>
    <row r="57" spans="1:13" ht="36.6" customHeight="1" x14ac:dyDescent="0.25">
      <c r="A57" s="58"/>
      <c r="B57" s="59" t="s">
        <v>104</v>
      </c>
      <c r="C57" s="60"/>
      <c r="D57" s="61"/>
      <c r="E57" s="62">
        <v>5</v>
      </c>
      <c r="F57" s="63">
        <v>4</v>
      </c>
      <c r="G57" s="60"/>
      <c r="H57" s="61"/>
      <c r="I57" s="60"/>
      <c r="J57" s="61"/>
      <c r="K57" s="64">
        <f t="shared" si="1"/>
        <v>4.5</v>
      </c>
      <c r="L57" s="67"/>
      <c r="M57" s="66" t="str">
        <f t="shared" si="6"/>
        <v/>
      </c>
    </row>
    <row r="58" spans="1:13" ht="36.6" customHeight="1" x14ac:dyDescent="0.25">
      <c r="A58" s="26" t="s">
        <v>42</v>
      </c>
      <c r="C58" s="60">
        <f t="shared" ref="C58:H58" si="7">AVERAGE(C3:C57)</f>
        <v>4.3913043478260869</v>
      </c>
      <c r="D58" s="60">
        <f t="shared" si="7"/>
        <v>4.0434782608695654</v>
      </c>
      <c r="E58" s="60">
        <f t="shared" si="7"/>
        <v>4.3888888888888893</v>
      </c>
      <c r="F58" s="60">
        <f t="shared" si="7"/>
        <v>4.2777777777777777</v>
      </c>
      <c r="G58" s="60">
        <f t="shared" si="7"/>
        <v>4.2142857142857144</v>
      </c>
      <c r="H58" s="60">
        <f t="shared" si="7"/>
        <v>4.2857142857142856</v>
      </c>
    </row>
    <row r="59" spans="1:13" ht="36.6" customHeight="1" x14ac:dyDescent="0.25">
      <c r="A59" s="27" t="s">
        <v>43</v>
      </c>
      <c r="C59" s="5">
        <f>(C58+D58)/2</f>
        <v>4.2173913043478262</v>
      </c>
      <c r="E59" s="5">
        <f>(E58+F58)/2</f>
        <v>4.3333333333333339</v>
      </c>
      <c r="G59" s="5">
        <f>(G58+H58)/2</f>
        <v>4.25</v>
      </c>
    </row>
    <row r="60" spans="1:13" ht="36.6" customHeight="1" x14ac:dyDescent="0.25">
      <c r="A60" s="76" t="s">
        <v>44</v>
      </c>
      <c r="C60" s="5">
        <f>C59/5</f>
        <v>0.84347826086956523</v>
      </c>
      <c r="E60" s="5">
        <f>E59/5</f>
        <v>0.86666666666666681</v>
      </c>
      <c r="G60" s="5">
        <f>G59/5</f>
        <v>0.85</v>
      </c>
    </row>
    <row r="61" spans="1:13" ht="36.6" customHeight="1" x14ac:dyDescent="0.25">
      <c r="C61" s="6">
        <f>(C60*0.25)*100</f>
        <v>21.086956521739133</v>
      </c>
      <c r="E61" s="6">
        <f>(E60*0.25)*100</f>
        <v>21.666666666666671</v>
      </c>
      <c r="G61" s="6">
        <f>(G60*0.15)*100</f>
        <v>12.75</v>
      </c>
      <c r="I61" s="5">
        <v>8</v>
      </c>
    </row>
    <row r="63" spans="1:13" ht="36.6" customHeight="1" x14ac:dyDescent="0.25">
      <c r="F63" s="6">
        <f>C61+E61+G61+I61</f>
        <v>63.503623188405804</v>
      </c>
      <c r="G63" s="5">
        <f>F63/0.75</f>
        <v>84.671497584541072</v>
      </c>
    </row>
  </sheetData>
  <mergeCells count="28">
    <mergeCell ref="L55:L57"/>
    <mergeCell ref="L43:L46"/>
    <mergeCell ref="L47:L49"/>
    <mergeCell ref="L33:L38"/>
    <mergeCell ref="L27:L32"/>
    <mergeCell ref="L39:L42"/>
    <mergeCell ref="L50:L54"/>
    <mergeCell ref="L3:L5"/>
    <mergeCell ref="L12:L14"/>
    <mergeCell ref="L23:L26"/>
    <mergeCell ref="L6:L11"/>
    <mergeCell ref="L15:L22"/>
    <mergeCell ref="A39:A42"/>
    <mergeCell ref="A50:A54"/>
    <mergeCell ref="A55:A57"/>
    <mergeCell ref="A47:A49"/>
    <mergeCell ref="A43:A46"/>
    <mergeCell ref="A23:A26"/>
    <mergeCell ref="A12:A14"/>
    <mergeCell ref="A6:A11"/>
    <mergeCell ref="A15:A22"/>
    <mergeCell ref="A33:A38"/>
    <mergeCell ref="A27:A32"/>
    <mergeCell ref="C1:D1"/>
    <mergeCell ref="E1:F1"/>
    <mergeCell ref="G1:H1"/>
    <mergeCell ref="I1:J1"/>
    <mergeCell ref="A3:A5"/>
  </mergeCells>
  <conditionalFormatting sqref="K3:L6 K7:K11 K12:L15 K16:K22 K34:K38 K33:L33 K28:K32 K39:L39 K40:K42 K23:L27 K55:L57 K51:K54 K43:L50">
    <cfRule type="cellIs" dxfId="13" priority="1" operator="greaterThanOrEqual">
      <formula>3.75</formula>
    </cfRule>
    <cfRule type="cellIs" dxfId="12" priority="2" operator="lessThan">
      <formula>2.65</formula>
    </cfRule>
    <cfRule type="cellIs" dxfId="11" priority="3" operator="greaterThanOrEqual">
      <formula>2.65</formula>
    </cfRule>
  </conditionalFormatting>
  <dataValidations count="1">
    <dataValidation type="list" allowBlank="1" showInputMessage="1" showErrorMessage="1" sqref="C1:J1" xr:uid="{00000000-0002-0000-0200-000000000000}">
      <formula1>$N$1:$N$7</formula1>
    </dataValidation>
  </dataValidations>
  <pageMargins left="0.70866141732283472" right="0.70866141732283472" top="0.78740157480314965" bottom="0.78740157480314965" header="0.31496062992125984" footer="0.31496062992125984"/>
  <pageSetup paperSize="9" scale="38" fitToHeight="3" orientation="portrait" r:id="rId1"/>
  <headerFooter>
    <oddFooter>&amp;L&amp;"Arial,Standard"&amp;F&amp;C&amp;"Arial,Standard"Page &amp;P of &amp;N&amp;R&amp;"Arial,Standard"&amp;T &amp;D</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
  <sheetViews>
    <sheetView zoomScale="70" zoomScaleNormal="70" zoomScaleSheetLayoutView="100" workbookViewId="0">
      <selection activeCell="N4" sqref="A1:XFD1048576"/>
    </sheetView>
  </sheetViews>
  <sheetFormatPr defaultColWidth="29.5703125" defaultRowHeight="36.6" customHeight="1" x14ac:dyDescent="0.25"/>
  <cols>
    <col min="1" max="1" width="29.5703125" style="5"/>
    <col min="2" max="2" width="45.7109375" style="5" customWidth="1"/>
    <col min="3" max="3" width="12.85546875" style="5" customWidth="1"/>
    <col min="4" max="5" width="13.42578125" style="5" customWidth="1"/>
    <col min="6" max="13" width="12.85546875" style="5" customWidth="1"/>
    <col min="14" max="14" width="20.7109375" style="5" customWidth="1"/>
    <col min="15" max="16384" width="29.5703125" style="5"/>
  </cols>
  <sheetData>
    <row r="1" spans="1:14" ht="36.6" customHeight="1" thickBot="1" x14ac:dyDescent="0.3">
      <c r="A1" s="36"/>
      <c r="B1" s="37"/>
      <c r="C1" s="38"/>
      <c r="D1" s="38"/>
      <c r="E1" s="38"/>
      <c r="F1" s="38"/>
      <c r="G1" s="38"/>
      <c r="H1" s="38"/>
      <c r="I1" s="38"/>
      <c r="J1" s="38"/>
      <c r="K1" s="38"/>
      <c r="L1" s="38"/>
      <c r="M1" s="38"/>
    </row>
    <row r="2" spans="1:14" ht="36.6" customHeight="1" thickBot="1" x14ac:dyDescent="0.45">
      <c r="A2" s="39"/>
      <c r="B2" s="40" t="s">
        <v>33</v>
      </c>
      <c r="C2" s="41"/>
      <c r="D2" s="41"/>
      <c r="E2" s="41"/>
      <c r="F2" s="41"/>
      <c r="G2" s="41"/>
      <c r="H2" s="41"/>
      <c r="I2" s="41"/>
      <c r="J2" s="41"/>
      <c r="K2" s="41"/>
      <c r="L2" s="41"/>
      <c r="M2" s="41"/>
      <c r="N2" s="42">
        <v>60</v>
      </c>
    </row>
    <row r="3" spans="1:14" ht="36.6" customHeight="1" thickBot="1" x14ac:dyDescent="0.45">
      <c r="B3" s="43" t="s">
        <v>28</v>
      </c>
      <c r="C3" s="43"/>
      <c r="D3" s="43"/>
      <c r="E3" s="43"/>
      <c r="F3" s="43"/>
      <c r="G3" s="43"/>
      <c r="H3" s="43"/>
      <c r="I3" s="43"/>
      <c r="J3" s="43"/>
      <c r="K3" s="43"/>
      <c r="L3" s="43"/>
      <c r="M3" s="44"/>
      <c r="N3" s="45">
        <v>56</v>
      </c>
    </row>
    <row r="4" spans="1:14" ht="36.6" customHeight="1" x14ac:dyDescent="0.25">
      <c r="C4" s="46"/>
      <c r="D4" s="46"/>
      <c r="E4" s="46"/>
      <c r="F4" s="46"/>
      <c r="G4" s="46"/>
      <c r="H4" s="46"/>
      <c r="I4" s="46"/>
      <c r="J4" s="46"/>
      <c r="K4" s="46"/>
      <c r="L4" s="46"/>
      <c r="M4" s="46"/>
      <c r="N4" s="46"/>
    </row>
    <row r="5" spans="1:14" ht="36.6" customHeight="1" x14ac:dyDescent="0.25">
      <c r="C5" s="46"/>
      <c r="D5" s="46"/>
      <c r="E5" s="46"/>
      <c r="F5" s="46"/>
      <c r="G5" s="46"/>
      <c r="H5" s="46"/>
      <c r="I5" s="46"/>
      <c r="J5" s="46"/>
      <c r="K5" s="46"/>
      <c r="L5" s="46"/>
      <c r="M5" s="46"/>
      <c r="N5" s="46"/>
    </row>
  </sheetData>
  <mergeCells count="2">
    <mergeCell ref="A1:B1"/>
    <mergeCell ref="B3:M3"/>
  </mergeCells>
  <pageMargins left="0.70866141732283472" right="0.70866141732283472" top="0.78740157480314965" bottom="0.78740157480314965" header="0.31496062992125984" footer="0.31496062992125984"/>
  <pageSetup paperSize="9" scale="37" fitToHeight="3" orientation="portrait" r:id="rId1"/>
  <headerFooter>
    <oddFooter>&amp;L&amp;"Arial,Standard"&amp;F&amp;C&amp;"Arial,Standard"Page &amp;P of &amp;N&amp;R&amp;"Arial,Standard"&amp;T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E36"/>
  <sheetViews>
    <sheetView showGridLines="0" tabSelected="1" topLeftCell="A21" zoomScale="115" zoomScaleNormal="115" workbookViewId="0">
      <selection activeCell="E32" sqref="E32"/>
    </sheetView>
  </sheetViews>
  <sheetFormatPr defaultColWidth="11.42578125" defaultRowHeight="15" x14ac:dyDescent="0.25"/>
  <cols>
    <col min="1" max="1" width="3.140625" style="5" customWidth="1"/>
    <col min="2" max="2" width="50.42578125" style="5" bestFit="1" customWidth="1"/>
    <col min="3" max="3" width="24.7109375" style="5" customWidth="1"/>
    <col min="4" max="16384" width="11.42578125" style="5"/>
  </cols>
  <sheetData>
    <row r="1" spans="2:5" ht="28.5" thickBot="1" x14ac:dyDescent="0.45">
      <c r="B1" s="14" t="s">
        <v>35</v>
      </c>
      <c r="C1" s="14"/>
      <c r="D1" s="14"/>
      <c r="E1" s="14"/>
    </row>
    <row r="2" spans="2:5" ht="24" thickTop="1" x14ac:dyDescent="0.25">
      <c r="B2" s="15" t="s">
        <v>29</v>
      </c>
      <c r="C2" s="16"/>
      <c r="D2" s="17" t="s">
        <v>0</v>
      </c>
    </row>
    <row r="3" spans="2:5" ht="15.75" x14ac:dyDescent="0.25">
      <c r="B3" s="18" t="str">
        <f>Practice!A3</f>
        <v>Quality of work</v>
      </c>
      <c r="C3" s="19">
        <f>Practice!L3</f>
        <v>4.166666666666667</v>
      </c>
      <c r="D3" s="20">
        <v>40.700000000000003</v>
      </c>
    </row>
    <row r="4" spans="2:5" ht="16.5" customHeight="1" x14ac:dyDescent="0.25">
      <c r="B4" s="18" t="str">
        <f>Practice!A6</f>
        <v>Search for 
information</v>
      </c>
      <c r="C4" s="19">
        <f>Practice!L6</f>
        <v>4.25</v>
      </c>
      <c r="D4" s="20">
        <v>38</v>
      </c>
    </row>
    <row r="5" spans="2:5" ht="17.25" customHeight="1" x14ac:dyDescent="0.25">
      <c r="B5" s="18" t="str">
        <f>Practice!A12</f>
        <v>Organisation and 
planning abilities</v>
      </c>
      <c r="C5" s="19">
        <f>Practice!L12</f>
        <v>4.083333333333333</v>
      </c>
      <c r="D5" s="20">
        <v>32.200000000000003</v>
      </c>
    </row>
    <row r="6" spans="2:5" ht="17.25" customHeight="1" x14ac:dyDescent="0.25">
      <c r="B6" s="18" t="str">
        <f>Practice!A15</f>
        <v>Responsibility</v>
      </c>
      <c r="C6" s="19">
        <f>Practice!L15</f>
        <v>4.53125</v>
      </c>
      <c r="D6" s="20">
        <v>29.6</v>
      </c>
    </row>
    <row r="7" spans="2:5" ht="17.25" customHeight="1" x14ac:dyDescent="0.25">
      <c r="B7" s="18" t="str">
        <f>Practice!A23</f>
        <v>Negotiation skills</v>
      </c>
      <c r="C7" s="19">
        <f>Practice!L23</f>
        <v>4.375</v>
      </c>
      <c r="D7" s="20">
        <v>26.9</v>
      </c>
    </row>
    <row r="8" spans="2:5" ht="15.75" x14ac:dyDescent="0.25">
      <c r="B8" s="18" t="str">
        <f>Practice!A27</f>
        <v>Initiative</v>
      </c>
      <c r="C8" s="19">
        <f>Practice!L27</f>
        <v>4.083333333333333</v>
      </c>
      <c r="D8" s="20">
        <v>21.1</v>
      </c>
    </row>
    <row r="9" spans="2:5" ht="15.75" x14ac:dyDescent="0.25">
      <c r="B9" s="21" t="str">
        <f>Practice!A33</f>
        <v>Identification with the 
company</v>
      </c>
      <c r="C9" s="19">
        <f>Practice!L33</f>
        <v>4.541666666666667</v>
      </c>
      <c r="D9" s="20">
        <v>18.3</v>
      </c>
    </row>
    <row r="10" spans="2:5" ht="17.25" customHeight="1" x14ac:dyDescent="0.25">
      <c r="B10" s="18" t="str">
        <f>Practice!A39</f>
        <v>Customer centric</v>
      </c>
      <c r="C10" s="19">
        <f>Practice!L39</f>
        <v>4.208333333333333</v>
      </c>
      <c r="D10" s="20">
        <v>15.5</v>
      </c>
    </row>
    <row r="11" spans="2:5" ht="17.25" customHeight="1" x14ac:dyDescent="0.25">
      <c r="B11" s="18" t="str">
        <f>Practice!A43</f>
        <v>Technical 
Credibility</v>
      </c>
      <c r="C11" s="19">
        <f>Practice!L43</f>
        <v>4</v>
      </c>
      <c r="D11" s="20">
        <v>9.8000000000000007</v>
      </c>
    </row>
    <row r="12" spans="2:5" ht="16.5" customHeight="1" x14ac:dyDescent="0.25">
      <c r="B12" s="21" t="str">
        <f>Practice!A47</f>
        <v>Communication 
skills</v>
      </c>
      <c r="C12" s="19">
        <f>Practice!L47</f>
        <v>4.166666666666667</v>
      </c>
      <c r="D12" s="20">
        <v>7</v>
      </c>
    </row>
    <row r="13" spans="2:5" ht="15.75" x14ac:dyDescent="0.25">
      <c r="B13" s="21" t="str">
        <f>Practice!A50</f>
        <v>Results and 
objectives oriented</v>
      </c>
      <c r="C13" s="19">
        <f>Practice!L50</f>
        <v>4.166666666666667</v>
      </c>
      <c r="D13" s="20">
        <v>4.2</v>
      </c>
    </row>
    <row r="14" spans="2:5" ht="16.5" thickBot="1" x14ac:dyDescent="0.3">
      <c r="B14" s="22" t="str">
        <f>Practice!A55</f>
        <v>Tolerance to 
pressure</v>
      </c>
      <c r="C14" s="23">
        <f>Practice!L55</f>
        <v>4.333333333333333</v>
      </c>
      <c r="D14" s="24">
        <v>1.3</v>
      </c>
    </row>
    <row r="15" spans="2:5" ht="15.75" thickTop="1" x14ac:dyDescent="0.25"/>
    <row r="16" spans="2:5" x14ac:dyDescent="0.25">
      <c r="B16" s="25" t="s">
        <v>1</v>
      </c>
    </row>
    <row r="17" spans="2:4" x14ac:dyDescent="0.25">
      <c r="B17" s="26" t="s">
        <v>45</v>
      </c>
    </row>
    <row r="18" spans="2:4" x14ac:dyDescent="0.25">
      <c r="B18" s="27" t="s">
        <v>46</v>
      </c>
    </row>
    <row r="19" spans="2:4" x14ac:dyDescent="0.25">
      <c r="B19" s="28" t="s">
        <v>47</v>
      </c>
    </row>
    <row r="20" spans="2:4" ht="15.75" thickBot="1" x14ac:dyDescent="0.3"/>
    <row r="21" spans="2:4" ht="24" thickTop="1" x14ac:dyDescent="0.25">
      <c r="B21" s="15" t="s">
        <v>30</v>
      </c>
      <c r="C21" s="29"/>
      <c r="D21" s="30"/>
    </row>
    <row r="22" spans="2:4" ht="16.5" thickBot="1" x14ac:dyDescent="0.3">
      <c r="B22" s="31" t="s">
        <v>31</v>
      </c>
      <c r="C22" s="32">
        <f>Theory!N3/Theory!N2</f>
        <v>0.93333333333333335</v>
      </c>
      <c r="D22" s="30"/>
    </row>
    <row r="23" spans="2:4" ht="15.75" thickTop="1" x14ac:dyDescent="0.25">
      <c r="C23" s="33">
        <f>C22</f>
        <v>0.93333333333333335</v>
      </c>
    </row>
    <row r="24" spans="2:4" x14ac:dyDescent="0.25">
      <c r="B24" s="25" t="s">
        <v>1</v>
      </c>
    </row>
    <row r="25" spans="2:4" x14ac:dyDescent="0.25">
      <c r="B25" s="34" t="s">
        <v>40</v>
      </c>
    </row>
    <row r="26" spans="2:4" x14ac:dyDescent="0.25">
      <c r="B26" s="35" t="s">
        <v>41</v>
      </c>
    </row>
    <row r="27" spans="2:4" ht="15.75" thickBot="1" x14ac:dyDescent="0.3"/>
    <row r="28" spans="2:4" ht="24" thickTop="1" x14ac:dyDescent="0.25">
      <c r="B28" s="7" t="s">
        <v>110</v>
      </c>
      <c r="C28" s="8"/>
    </row>
    <row r="29" spans="2:4" x14ac:dyDescent="0.25">
      <c r="B29" s="9" t="s">
        <v>111</v>
      </c>
      <c r="C29" s="10">
        <v>21.1</v>
      </c>
    </row>
    <row r="30" spans="2:4" x14ac:dyDescent="0.25">
      <c r="B30" s="9" t="s">
        <v>112</v>
      </c>
      <c r="C30" s="10">
        <v>21.7</v>
      </c>
    </row>
    <row r="31" spans="2:4" x14ac:dyDescent="0.25">
      <c r="B31" s="11" t="s">
        <v>23</v>
      </c>
      <c r="C31" s="10">
        <v>12.8</v>
      </c>
    </row>
    <row r="32" spans="2:4" x14ac:dyDescent="0.25">
      <c r="B32" s="9" t="s">
        <v>24</v>
      </c>
      <c r="C32" s="10">
        <v>8</v>
      </c>
    </row>
    <row r="33" spans="2:3" x14ac:dyDescent="0.25">
      <c r="B33" s="9"/>
      <c r="C33" s="10"/>
    </row>
    <row r="34" spans="2:3" ht="15.75" thickBot="1" x14ac:dyDescent="0.3">
      <c r="B34" s="12" t="s">
        <v>113</v>
      </c>
      <c r="C34" s="13">
        <f>(C29+C30+C31+C32)/0.75</f>
        <v>84.8</v>
      </c>
    </row>
    <row r="36" spans="2:3" hidden="1" x14ac:dyDescent="0.25"/>
  </sheetData>
  <mergeCells count="1">
    <mergeCell ref="B1:E1"/>
  </mergeCells>
  <conditionalFormatting sqref="C11:C14 C22 C3:C4">
    <cfRule type="cellIs" dxfId="10" priority="79" operator="greaterThanOrEqual">
      <formula>2.65</formula>
    </cfRule>
  </conditionalFormatting>
  <conditionalFormatting sqref="C11:C14 C22 C3:C4">
    <cfRule type="cellIs" dxfId="9" priority="77" operator="greaterThan">
      <formula>3.75</formula>
    </cfRule>
    <cfRule type="cellIs" dxfId="8" priority="78" operator="lessThanOrEqual">
      <formula>2.64</formula>
    </cfRule>
  </conditionalFormatting>
  <conditionalFormatting sqref="C22">
    <cfRule type="cellIs" dxfId="7" priority="16" operator="greaterThanOrEqual">
      <formula>0.6</formula>
    </cfRule>
    <cfRule type="cellIs" dxfId="6" priority="17" operator="lessThan">
      <formula>0.6</formula>
    </cfRule>
    <cfRule type="top10" priority="18" rank="10"/>
  </conditionalFormatting>
  <conditionalFormatting sqref="C5:C7">
    <cfRule type="cellIs" dxfId="5" priority="6" operator="greaterThanOrEqual">
      <formula>2.65</formula>
    </cfRule>
  </conditionalFormatting>
  <conditionalFormatting sqref="C5:C7">
    <cfRule type="cellIs" dxfId="4" priority="4" operator="greaterThan">
      <formula>3.75</formula>
    </cfRule>
    <cfRule type="cellIs" dxfId="3" priority="5" operator="lessThanOrEqual">
      <formula>2.64</formula>
    </cfRule>
  </conditionalFormatting>
  <conditionalFormatting sqref="C8:C10">
    <cfRule type="cellIs" dxfId="2" priority="3" operator="greaterThanOrEqual">
      <formula>2.65</formula>
    </cfRule>
  </conditionalFormatting>
  <conditionalFormatting sqref="C8:C10">
    <cfRule type="cellIs" dxfId="1" priority="1" operator="greaterThan">
      <formula>3.75</formula>
    </cfRule>
    <cfRule type="cellIs" dxfId="0" priority="2" operator="lessThanOrEqual">
      <formula>2.64</formula>
    </cfRule>
  </conditionalFormatting>
  <pageMargins left="0.7" right="0.7" top="0.78740157499999996" bottom="0.78740157499999996" header="0.3" footer="0.3"/>
  <pageSetup paperSize="9" scale="72" fitToHeight="0"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Instruction</vt:lpstr>
      <vt:lpstr>Summary Overview</vt:lpstr>
      <vt:lpstr>Practice</vt:lpstr>
      <vt:lpstr>Theory</vt:lpstr>
      <vt:lpstr>Evaluation Matrix</vt:lpstr>
      <vt:lpstr>Practice!Print_Area</vt:lpstr>
      <vt:lpstr>'Summary Overview'!Print_Area</vt:lpstr>
      <vt:lpstr>Practice!Print_Titles</vt:lpstr>
      <vt:lpstr>'Summary Overview'!Print_Titles</vt:lpstr>
      <vt:lpstr>Theory!Print_Titles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Katharina Riebschlaeger</dc:creator>
  <cp:lastModifiedBy>admin</cp:lastModifiedBy>
  <cp:lastPrinted>2018-12-13T08:33:53Z</cp:lastPrinted>
  <dcterms:created xsi:type="dcterms:W3CDTF">2013-03-20T08:58:12Z</dcterms:created>
  <dcterms:modified xsi:type="dcterms:W3CDTF">2023-08-16T08:51:50Z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