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hD\Simulation  Datasets\"/>
    </mc:Choice>
  </mc:AlternateContent>
  <xr:revisionPtr revIDLastSave="0" documentId="13_ncr:1_{C042554C-1D75-49C4-A373-A565E1ECF6BD}" xr6:coauthVersionLast="46" xr6:coauthVersionMax="46" xr10:uidLastSave="{00000000-0000-0000-0000-000000000000}"/>
  <bookViews>
    <workbookView xWindow="-110" yWindow="-110" windowWidth="19420" windowHeight="10420" tabRatio="743" activeTab="2" xr2:uid="{00000000-000D-0000-FFFF-FFFF00000000}"/>
  </bookViews>
  <sheets>
    <sheet name="RNo.1-RL 250" sheetId="1" r:id="rId1"/>
    <sheet name="RNo.1-RL 350" sheetId="4" r:id="rId2"/>
    <sheet name="RNo.3-RL 350" sheetId="6" r:id="rId3"/>
    <sheet name="RNo.3-RL 350 -GL 20160" sheetId="8" r:id="rId4"/>
    <sheet name="RL (220-280-350) CN 8" sheetId="9" r:id="rId5"/>
    <sheet name="RL (220-280-350) CN (12-7-5)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H3" i="9" s="1"/>
  <c r="I2" i="10"/>
  <c r="J2" i="10" s="1"/>
  <c r="G2" i="9"/>
  <c r="H2" i="9" s="1"/>
  <c r="E4" i="8"/>
  <c r="F4" i="8" s="1"/>
  <c r="E3" i="8"/>
  <c r="F3" i="8" s="1"/>
  <c r="E2" i="8"/>
  <c r="F2" i="8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" i="4"/>
  <c r="F2" i="4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</calcChain>
</file>

<file path=xl/sharedStrings.xml><?xml version="1.0" encoding="utf-8"?>
<sst xmlns="http://schemas.openxmlformats.org/spreadsheetml/2006/main" count="305" uniqueCount="106">
  <si>
    <t>Repeat CopyNumper</t>
  </si>
  <si>
    <t>Repeat Length</t>
  </si>
  <si>
    <t>Window size</t>
  </si>
  <si>
    <t>Coverage</t>
  </si>
  <si>
    <t>Assembly Size</t>
  </si>
  <si>
    <t>Number of Scaffolds</t>
  </si>
  <si>
    <t>Number of Mis-assembled reads</t>
  </si>
  <si>
    <t xml:space="preserve">Number of Unique Identified Repetitive Sequences </t>
  </si>
  <si>
    <t>Repeat Identification Accuracy</t>
  </si>
  <si>
    <t>Experiment 2</t>
  </si>
  <si>
    <t>Experiment 3</t>
  </si>
  <si>
    <t>Experiment 4</t>
  </si>
  <si>
    <t>Experiment 7</t>
  </si>
  <si>
    <t>Experiment 8</t>
  </si>
  <si>
    <t>Experiment 9</t>
  </si>
  <si>
    <t>Total Inserted Repeat Size</t>
  </si>
  <si>
    <t>Repeat %</t>
  </si>
  <si>
    <t>Repeat Copy Number</t>
  </si>
  <si>
    <t>Expriment ID</t>
  </si>
  <si>
    <t>Number of Reads</t>
  </si>
  <si>
    <t xml:space="preserve">Numbers of Partitions </t>
  </si>
  <si>
    <t>Comment</t>
  </si>
  <si>
    <t>Number of  Inserted Repetitive Sequences</t>
  </si>
  <si>
    <t>Experiment 12</t>
  </si>
  <si>
    <t>Experiment 13</t>
  </si>
  <si>
    <t>Experiment 14</t>
  </si>
  <si>
    <t>Experiment 17</t>
  </si>
  <si>
    <t>Experiment 18</t>
  </si>
  <si>
    <t>Experiment 19</t>
  </si>
  <si>
    <t>Experiment 22</t>
  </si>
  <si>
    <t>Experiment 23</t>
  </si>
  <si>
    <t>Experiment 24</t>
  </si>
  <si>
    <t>Genome Size</t>
  </si>
  <si>
    <t>Read Length</t>
  </si>
  <si>
    <t>Starting Location</t>
  </si>
  <si>
    <t>Ending Location</t>
  </si>
  <si>
    <t>RS</t>
  </si>
  <si>
    <t xml:space="preserve">Starting Location </t>
  </si>
  <si>
    <t>Unique Identified Repetitive Sequences Length</t>
  </si>
  <si>
    <t>Total Identification time</t>
  </si>
  <si>
    <t>Overlapping Time</t>
  </si>
  <si>
    <t>Alignment Time</t>
  </si>
  <si>
    <t>Assembly Time</t>
  </si>
  <si>
    <t>AVG Index Hit</t>
  </si>
  <si>
    <t>AVG (ON) Time Complexity</t>
  </si>
  <si>
    <t>N50 Contig</t>
  </si>
  <si>
    <t>N50 Scafforld</t>
  </si>
  <si>
    <t>N90 Contig</t>
  </si>
  <si>
    <t>N90 Scaffold</t>
  </si>
  <si>
    <t>Repeat Annotation time</t>
  </si>
  <si>
    <t>Number of Contigs</t>
  </si>
  <si>
    <t>AVG Overlapping Match</t>
  </si>
  <si>
    <t>250</t>
  </si>
  <si>
    <t>914</t>
  </si>
  <si>
    <t>1449</t>
  </si>
  <si>
    <t>3095</t>
  </si>
  <si>
    <t>4075</t>
  </si>
  <si>
    <t>6412</t>
  </si>
  <si>
    <t>7522</t>
  </si>
  <si>
    <t>8674</t>
  </si>
  <si>
    <t>Repeat Locations Accuracy %</t>
  </si>
  <si>
    <t>Experiment 29</t>
  </si>
  <si>
    <t>Experiment 33</t>
  </si>
  <si>
    <t>Experiment 27</t>
  </si>
  <si>
    <t>Experiment 37</t>
  </si>
  <si>
    <t>Experiment 28</t>
  </si>
  <si>
    <t>Experiment 32</t>
  </si>
  <si>
    <t>Experiment 34</t>
  </si>
  <si>
    <t>Experiment 38</t>
  </si>
  <si>
    <t>Experiment 39</t>
  </si>
  <si>
    <t>Experiment 52</t>
  </si>
  <si>
    <t>Experiment 53</t>
  </si>
  <si>
    <t>Experiment 54</t>
  </si>
  <si>
    <t>Experiment 57</t>
  </si>
  <si>
    <t>Experiment 58</t>
  </si>
  <si>
    <t>Experiment 59</t>
  </si>
  <si>
    <t>Experiment 62</t>
  </si>
  <si>
    <t>Experiment 63</t>
  </si>
  <si>
    <t>Experiment 64</t>
  </si>
  <si>
    <t>Experiment 67</t>
  </si>
  <si>
    <t>Experiment 68</t>
  </si>
  <si>
    <t>Experiment 69</t>
  </si>
  <si>
    <t>Experiment 72</t>
  </si>
  <si>
    <t>Experiment 73</t>
  </si>
  <si>
    <t>Experiment 74</t>
  </si>
  <si>
    <t>Experiment 77</t>
  </si>
  <si>
    <t>Experiment 78</t>
  </si>
  <si>
    <t>Experiment 79</t>
  </si>
  <si>
    <t>Experiment 84</t>
  </si>
  <si>
    <t>Experiment 89</t>
  </si>
  <si>
    <t>Experiment 94</t>
  </si>
  <si>
    <t>Experiment 97</t>
  </si>
  <si>
    <t>Experiment 98</t>
  </si>
  <si>
    <t>Experiment 103</t>
  </si>
  <si>
    <t>RS1</t>
  </si>
  <si>
    <t>RS2</t>
  </si>
  <si>
    <t>RS3</t>
  </si>
  <si>
    <t>Rno.4</t>
  </si>
  <si>
    <t>AVG Overlapping length</t>
  </si>
  <si>
    <t>Max Overlapping length</t>
  </si>
  <si>
    <t>Min Overlapping length</t>
  </si>
  <si>
    <t>Max Hitting Length</t>
  </si>
  <si>
    <t>350-280-220</t>
  </si>
  <si>
    <t>350-280-221</t>
  </si>
  <si>
    <t>220-350-280</t>
  </si>
  <si>
    <t>12-5-7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</si>
</sst>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Border="1" applyAlignment="1">
      <alignment horizontal="center" wrapText="1"/>
    </xf>
    <xf numFmtId="10" fontId="2" fillId="2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10" fontId="0" fillId="0" borderId="0" xfId="0" applyNumberFormat="1" applyBorder="1" applyAlignment="1">
      <alignment horizont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3" fontId="3" fillId="0" borderId="0" xfId="0" applyNumberFormat="1" applyFont="1" applyBorder="1" applyAlignment="1">
      <alignment horizontal="center" wrapText="1"/>
    </xf>
    <xf numFmtId="49" fontId="3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2"/>
  <sheetViews>
    <sheetView topLeftCell="Z1" zoomScale="70" zoomScaleNormal="70" workbookViewId="0">
      <selection activeCell="AC7" sqref="AC7"/>
    </sheetView>
  </sheetViews>
  <sheetFormatPr defaultRowHeight="14.5" x14ac:dyDescent="0.35"/>
  <cols>
    <col min="1" max="1" width="13.453125" style="12" customWidth="1"/>
    <col min="2" max="2" width="15" style="13" customWidth="1"/>
    <col min="3" max="3" width="13.1796875" style="13" customWidth="1"/>
    <col min="4" max="4" width="15.54296875" style="13" customWidth="1"/>
    <col min="5" max="5" width="15.90625" style="13" customWidth="1"/>
    <col min="6" max="6" width="14.36328125" style="14" customWidth="1"/>
    <col min="7" max="7" width="13.81640625" style="13" customWidth="1"/>
    <col min="8" max="8" width="16.08984375" style="13" customWidth="1"/>
    <col min="9" max="9" width="13" style="13" customWidth="1"/>
    <col min="10" max="10" width="16.7265625" style="13" customWidth="1"/>
    <col min="11" max="11" width="16" style="13" customWidth="1"/>
    <col min="12" max="16" width="12.90625" style="13" customWidth="1"/>
    <col min="17" max="18" width="15.08984375" style="13" customWidth="1"/>
    <col min="19" max="19" width="11.90625" style="13" customWidth="1"/>
    <col min="20" max="20" width="15.54296875" style="13" customWidth="1"/>
    <col min="21" max="21" width="21" style="13" customWidth="1"/>
    <col min="22" max="34" width="21.90625" style="13" customWidth="1"/>
    <col min="35" max="115" width="8.7265625" style="11"/>
    <col min="116" max="16384" width="8.7265625" style="12"/>
  </cols>
  <sheetData>
    <row r="1" spans="1:115" s="5" customFormat="1" ht="70" x14ac:dyDescent="0.35">
      <c r="A1" s="1" t="s">
        <v>32</v>
      </c>
      <c r="B1" s="1" t="s">
        <v>22</v>
      </c>
      <c r="C1" s="1" t="s">
        <v>1</v>
      </c>
      <c r="D1" s="1" t="s">
        <v>0</v>
      </c>
      <c r="E1" s="1" t="s">
        <v>15</v>
      </c>
      <c r="F1" s="2" t="s">
        <v>16</v>
      </c>
      <c r="G1" s="1" t="s">
        <v>33</v>
      </c>
      <c r="H1" s="3" t="s">
        <v>18</v>
      </c>
      <c r="I1" s="3" t="s">
        <v>3</v>
      </c>
      <c r="J1" s="3" t="s">
        <v>19</v>
      </c>
      <c r="K1" s="3" t="s">
        <v>20</v>
      </c>
      <c r="L1" s="3" t="s">
        <v>2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</v>
      </c>
      <c r="R1" s="3" t="s">
        <v>50</v>
      </c>
      <c r="S1" s="3" t="s">
        <v>5</v>
      </c>
      <c r="T1" s="3" t="s">
        <v>6</v>
      </c>
      <c r="U1" s="3" t="s">
        <v>7</v>
      </c>
      <c r="V1" s="3" t="s">
        <v>17</v>
      </c>
      <c r="W1" s="3" t="s">
        <v>38</v>
      </c>
      <c r="X1" s="3" t="s">
        <v>60</v>
      </c>
      <c r="Y1" s="3" t="s">
        <v>8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51</v>
      </c>
      <c r="AE1" s="3" t="s">
        <v>41</v>
      </c>
      <c r="AF1" s="3" t="s">
        <v>49</v>
      </c>
      <c r="AG1" s="3" t="s">
        <v>42</v>
      </c>
      <c r="AH1" s="3" t="s">
        <v>21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ht="18.5" x14ac:dyDescent="0.45">
      <c r="A2" s="6">
        <v>10080</v>
      </c>
      <c r="B2" s="7">
        <v>1</v>
      </c>
      <c r="C2" s="7">
        <v>250</v>
      </c>
      <c r="D2" s="7">
        <v>4</v>
      </c>
      <c r="E2" s="7">
        <f t="shared" ref="E2:E7" si="0">C2*D2</f>
        <v>1000</v>
      </c>
      <c r="F2" s="8">
        <f t="shared" ref="F2:F7" si="1">E2/A2</f>
        <v>9.9206349206349201E-2</v>
      </c>
      <c r="G2" s="7">
        <v>201</v>
      </c>
      <c r="H2" s="7" t="s">
        <v>9</v>
      </c>
      <c r="I2" s="10">
        <v>20</v>
      </c>
      <c r="J2" s="7">
        <v>1054</v>
      </c>
      <c r="K2" s="9">
        <v>2</v>
      </c>
      <c r="L2" s="10">
        <v>101</v>
      </c>
      <c r="M2" s="10">
        <v>1126</v>
      </c>
      <c r="N2" s="10">
        <v>10080</v>
      </c>
      <c r="O2" s="10">
        <v>926</v>
      </c>
      <c r="P2" s="10">
        <v>10080</v>
      </c>
      <c r="Q2" s="10">
        <v>10080</v>
      </c>
      <c r="R2" s="10">
        <v>30</v>
      </c>
      <c r="S2" s="10">
        <v>1</v>
      </c>
      <c r="T2" s="10">
        <v>0</v>
      </c>
      <c r="U2" s="10">
        <v>1</v>
      </c>
      <c r="V2" s="10">
        <v>4</v>
      </c>
      <c r="W2" s="10">
        <v>250</v>
      </c>
      <c r="X2" s="9">
        <v>1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115" ht="18.5" x14ac:dyDescent="0.45">
      <c r="A3" s="6">
        <v>10080</v>
      </c>
      <c r="B3" s="7">
        <v>1</v>
      </c>
      <c r="C3" s="7">
        <v>250</v>
      </c>
      <c r="D3" s="7">
        <v>4</v>
      </c>
      <c r="E3" s="7">
        <f t="shared" si="0"/>
        <v>1000</v>
      </c>
      <c r="F3" s="8">
        <f t="shared" si="1"/>
        <v>9.9206349206349201E-2</v>
      </c>
      <c r="G3" s="7">
        <v>201</v>
      </c>
      <c r="H3" s="7" t="s">
        <v>10</v>
      </c>
      <c r="I3" s="10">
        <v>20</v>
      </c>
      <c r="J3" s="7">
        <v>1054</v>
      </c>
      <c r="K3" s="9">
        <v>3</v>
      </c>
      <c r="L3" s="10">
        <v>67</v>
      </c>
      <c r="M3" s="10">
        <v>1076</v>
      </c>
      <c r="N3" s="10">
        <v>10080</v>
      </c>
      <c r="O3" s="10">
        <v>876</v>
      </c>
      <c r="P3" s="10">
        <v>10080</v>
      </c>
      <c r="Q3" s="10">
        <v>10080</v>
      </c>
      <c r="R3" s="10">
        <v>29</v>
      </c>
      <c r="S3" s="10">
        <v>1</v>
      </c>
      <c r="T3" s="10">
        <v>0</v>
      </c>
      <c r="U3" s="10">
        <v>1</v>
      </c>
      <c r="V3" s="10">
        <v>4</v>
      </c>
      <c r="W3" s="10">
        <v>250</v>
      </c>
      <c r="X3" s="9">
        <v>1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115" ht="18.5" x14ac:dyDescent="0.45">
      <c r="A4" s="6">
        <v>10080</v>
      </c>
      <c r="B4" s="7">
        <v>1</v>
      </c>
      <c r="C4" s="7">
        <v>250</v>
      </c>
      <c r="D4" s="7">
        <v>4</v>
      </c>
      <c r="E4" s="7">
        <f t="shared" si="0"/>
        <v>1000</v>
      </c>
      <c r="F4" s="8">
        <f t="shared" si="1"/>
        <v>9.9206349206349201E-2</v>
      </c>
      <c r="G4" s="7">
        <v>201</v>
      </c>
      <c r="H4" s="7" t="s">
        <v>11</v>
      </c>
      <c r="I4" s="10">
        <v>20</v>
      </c>
      <c r="J4" s="7">
        <v>1054</v>
      </c>
      <c r="K4" s="9">
        <v>4</v>
      </c>
      <c r="L4" s="10">
        <v>51</v>
      </c>
      <c r="M4" s="10">
        <v>926</v>
      </c>
      <c r="N4" s="10">
        <v>10080</v>
      </c>
      <c r="O4" s="10">
        <v>826</v>
      </c>
      <c r="P4" s="10">
        <v>10080</v>
      </c>
      <c r="Q4" s="10">
        <v>10080</v>
      </c>
      <c r="R4" s="10">
        <v>31</v>
      </c>
      <c r="S4" s="10">
        <v>1</v>
      </c>
      <c r="T4" s="10">
        <v>0</v>
      </c>
      <c r="U4" s="10">
        <v>1</v>
      </c>
      <c r="V4" s="10">
        <v>4</v>
      </c>
      <c r="W4" s="10">
        <v>250</v>
      </c>
      <c r="X4" s="9">
        <v>1</v>
      </c>
      <c r="Y4" s="10"/>
      <c r="Z4" s="10">
        <v>174.7</v>
      </c>
      <c r="AA4" s="10">
        <v>197</v>
      </c>
      <c r="AB4" s="10">
        <v>151</v>
      </c>
      <c r="AC4" s="10">
        <v>176</v>
      </c>
      <c r="AD4" s="10">
        <v>61.3</v>
      </c>
      <c r="AE4" s="10">
        <v>8</v>
      </c>
      <c r="AF4" s="10"/>
      <c r="AG4" s="10">
        <v>98</v>
      </c>
      <c r="AH4" s="10"/>
    </row>
    <row r="5" spans="1:115" ht="18.5" x14ac:dyDescent="0.45">
      <c r="A5" s="6">
        <v>10080</v>
      </c>
      <c r="B5" s="7">
        <v>1</v>
      </c>
      <c r="C5" s="7">
        <v>250</v>
      </c>
      <c r="D5" s="7">
        <v>8</v>
      </c>
      <c r="E5" s="7">
        <f t="shared" si="0"/>
        <v>2000</v>
      </c>
      <c r="F5" s="8">
        <f t="shared" si="1"/>
        <v>0.1984126984126984</v>
      </c>
      <c r="G5" s="7">
        <v>201</v>
      </c>
      <c r="H5" s="7" t="s">
        <v>12</v>
      </c>
      <c r="I5" s="10">
        <v>20</v>
      </c>
      <c r="J5" s="7">
        <v>1054</v>
      </c>
      <c r="K5" s="9">
        <v>2</v>
      </c>
      <c r="L5" s="10">
        <v>101</v>
      </c>
      <c r="M5" s="10">
        <v>1076</v>
      </c>
      <c r="N5" s="10">
        <v>10080</v>
      </c>
      <c r="O5" s="10">
        <v>976</v>
      </c>
      <c r="P5" s="10">
        <v>10080</v>
      </c>
      <c r="Q5" s="10">
        <v>10080</v>
      </c>
      <c r="R5" s="10">
        <v>22</v>
      </c>
      <c r="S5" s="10">
        <v>1</v>
      </c>
      <c r="T5" s="10">
        <v>0</v>
      </c>
      <c r="U5" s="10">
        <v>1</v>
      </c>
      <c r="V5" s="10">
        <v>8</v>
      </c>
      <c r="W5" s="10">
        <v>250</v>
      </c>
      <c r="X5" s="9">
        <v>1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115" ht="18.5" x14ac:dyDescent="0.45">
      <c r="A6" s="6">
        <v>10080</v>
      </c>
      <c r="B6" s="7">
        <v>1</v>
      </c>
      <c r="C6" s="7">
        <v>250</v>
      </c>
      <c r="D6" s="7">
        <v>8</v>
      </c>
      <c r="E6" s="7">
        <f t="shared" si="0"/>
        <v>2000</v>
      </c>
      <c r="F6" s="8">
        <f t="shared" si="1"/>
        <v>0.1984126984126984</v>
      </c>
      <c r="G6" s="7">
        <v>201</v>
      </c>
      <c r="H6" s="7" t="s">
        <v>13</v>
      </c>
      <c r="I6" s="10">
        <v>20</v>
      </c>
      <c r="J6" s="7">
        <v>1054</v>
      </c>
      <c r="K6" s="9">
        <v>3</v>
      </c>
      <c r="L6" s="10">
        <v>67</v>
      </c>
      <c r="M6" s="10">
        <v>1176</v>
      </c>
      <c r="N6" s="10">
        <v>10080</v>
      </c>
      <c r="O6" s="10">
        <v>1076</v>
      </c>
      <c r="P6" s="10">
        <v>10080</v>
      </c>
      <c r="Q6" s="10">
        <v>10080</v>
      </c>
      <c r="R6" s="10">
        <v>21</v>
      </c>
      <c r="S6" s="10">
        <v>1</v>
      </c>
      <c r="T6" s="10">
        <v>0</v>
      </c>
      <c r="U6" s="10">
        <v>1</v>
      </c>
      <c r="V6" s="10">
        <v>8</v>
      </c>
      <c r="W6" s="10">
        <v>250</v>
      </c>
      <c r="X6" s="9">
        <v>1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115" ht="18.5" x14ac:dyDescent="0.45">
      <c r="A7" s="6">
        <v>10080</v>
      </c>
      <c r="B7" s="7">
        <v>1</v>
      </c>
      <c r="C7" s="7">
        <v>250</v>
      </c>
      <c r="D7" s="7">
        <v>8</v>
      </c>
      <c r="E7" s="7">
        <f t="shared" si="0"/>
        <v>2000</v>
      </c>
      <c r="F7" s="8">
        <f t="shared" si="1"/>
        <v>0.1984126984126984</v>
      </c>
      <c r="G7" s="7">
        <v>201</v>
      </c>
      <c r="H7" s="7" t="s">
        <v>14</v>
      </c>
      <c r="I7" s="10">
        <v>20</v>
      </c>
      <c r="J7" s="7">
        <v>1054</v>
      </c>
      <c r="K7" s="9">
        <v>4</v>
      </c>
      <c r="L7" s="10">
        <v>51</v>
      </c>
      <c r="M7" s="10">
        <v>1126</v>
      </c>
      <c r="N7" s="10">
        <v>10080</v>
      </c>
      <c r="O7" s="10">
        <v>1076</v>
      </c>
      <c r="P7" s="10">
        <v>10080</v>
      </c>
      <c r="Q7" s="10">
        <v>10080</v>
      </c>
      <c r="R7" s="10">
        <v>24</v>
      </c>
      <c r="S7" s="10">
        <v>1</v>
      </c>
      <c r="T7" s="10">
        <v>0</v>
      </c>
      <c r="U7" s="10">
        <v>1</v>
      </c>
      <c r="V7" s="10">
        <v>8</v>
      </c>
      <c r="W7" s="10">
        <v>250</v>
      </c>
      <c r="X7" s="10">
        <v>1</v>
      </c>
      <c r="Y7" s="10"/>
      <c r="Z7" s="10">
        <v>174.7</v>
      </c>
      <c r="AA7" s="10">
        <v>197</v>
      </c>
      <c r="AB7" s="10">
        <v>151</v>
      </c>
      <c r="AC7" s="10">
        <v>176</v>
      </c>
      <c r="AD7" s="10">
        <v>52</v>
      </c>
      <c r="AE7" s="10">
        <v>34</v>
      </c>
      <c r="AF7" s="10">
        <v>30</v>
      </c>
      <c r="AG7" s="10">
        <v>127</v>
      </c>
      <c r="AH7" s="10"/>
    </row>
    <row r="8" spans="1:115" ht="18.5" x14ac:dyDescent="0.45">
      <c r="A8" s="6"/>
      <c r="B8" s="7"/>
      <c r="C8" s="10"/>
      <c r="D8" s="10"/>
      <c r="E8" s="7"/>
      <c r="F8" s="8"/>
      <c r="G8" s="7"/>
      <c r="H8" s="7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115" ht="18.5" x14ac:dyDescent="0.45">
      <c r="A9" s="6"/>
      <c r="B9" s="7"/>
      <c r="C9" s="10"/>
      <c r="D9" s="10"/>
      <c r="E9" s="7"/>
      <c r="F9" s="8"/>
      <c r="G9" s="7"/>
      <c r="H9" s="7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115" ht="18.5" x14ac:dyDescent="0.45">
      <c r="A10" s="6"/>
      <c r="B10" s="7"/>
      <c r="C10" s="10"/>
      <c r="D10" s="10"/>
      <c r="E10" s="7"/>
      <c r="F10" s="8"/>
      <c r="G10" s="7"/>
      <c r="H10" s="7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115" ht="18.5" x14ac:dyDescent="0.45">
      <c r="A11" s="6"/>
      <c r="B11" s="7"/>
      <c r="C11" s="10"/>
      <c r="D11" s="10"/>
      <c r="E11" s="7"/>
      <c r="F11" s="8"/>
      <c r="G11" s="7"/>
      <c r="H11" s="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115" ht="18.5" x14ac:dyDescent="0.45">
      <c r="A12" s="16" t="s">
        <v>36</v>
      </c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115" ht="37" x14ac:dyDescent="0.45">
      <c r="A13" s="6" t="s">
        <v>37</v>
      </c>
      <c r="B13" s="7" t="s">
        <v>35</v>
      </c>
      <c r="C13" s="12"/>
      <c r="D13" s="10"/>
      <c r="E13" s="10" t="s">
        <v>34</v>
      </c>
      <c r="F13" s="8" t="s">
        <v>35</v>
      </c>
      <c r="G13" s="7"/>
      <c r="H13" s="7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115" ht="18.5" x14ac:dyDescent="0.45">
      <c r="A14" s="6">
        <v>1</v>
      </c>
      <c r="B14" s="6">
        <v>250</v>
      </c>
      <c r="C14" s="10"/>
      <c r="D14" s="10"/>
      <c r="E14" s="7">
        <v>1</v>
      </c>
      <c r="F14" s="7" t="s">
        <v>52</v>
      </c>
      <c r="G14" s="7"/>
      <c r="H14" s="7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115" ht="18.5" x14ac:dyDescent="0.45">
      <c r="A15" s="6">
        <v>699</v>
      </c>
      <c r="B15" s="6">
        <v>948</v>
      </c>
      <c r="C15" s="10"/>
      <c r="D15" s="10"/>
      <c r="E15" s="7">
        <v>665</v>
      </c>
      <c r="F15" s="7" t="s">
        <v>53</v>
      </c>
      <c r="G15" s="7"/>
      <c r="H15" s="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115" ht="18.5" x14ac:dyDescent="0.45">
      <c r="A16" s="6">
        <v>1659</v>
      </c>
      <c r="B16" s="6">
        <v>1908</v>
      </c>
      <c r="C16" s="10"/>
      <c r="D16" s="10"/>
      <c r="E16" s="7">
        <v>1200</v>
      </c>
      <c r="F16" s="7" t="s">
        <v>54</v>
      </c>
      <c r="G16" s="7"/>
      <c r="H16" s="7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8.5" x14ac:dyDescent="0.45">
      <c r="A17" s="6">
        <v>8610</v>
      </c>
      <c r="B17" s="6">
        <v>8859</v>
      </c>
      <c r="C17" s="10"/>
      <c r="D17" s="10"/>
      <c r="E17" s="10">
        <v>2846</v>
      </c>
      <c r="F17" s="7" t="s">
        <v>55</v>
      </c>
      <c r="G17" s="10"/>
      <c r="H17" s="7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8" x14ac:dyDescent="0.4">
      <c r="B18" s="7"/>
      <c r="C18" s="10"/>
      <c r="D18" s="10"/>
      <c r="E18" s="10">
        <v>3826</v>
      </c>
      <c r="F18" s="7" t="s">
        <v>56</v>
      </c>
      <c r="G18" s="10"/>
      <c r="H18" s="7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8" x14ac:dyDescent="0.4">
      <c r="B19" s="7"/>
      <c r="C19" s="10"/>
      <c r="D19" s="10"/>
      <c r="E19" s="10">
        <v>6163</v>
      </c>
      <c r="F19" s="7" t="s">
        <v>57</v>
      </c>
      <c r="G19" s="10"/>
      <c r="H19" s="7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8" x14ac:dyDescent="0.4">
      <c r="B20" s="7"/>
      <c r="C20" s="10"/>
      <c r="D20" s="10"/>
      <c r="E20" s="10">
        <v>7273</v>
      </c>
      <c r="F20" s="7" t="s">
        <v>58</v>
      </c>
      <c r="G20" s="10"/>
      <c r="H20" s="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18" x14ac:dyDescent="0.4">
      <c r="B21" s="7"/>
      <c r="C21" s="10"/>
      <c r="D21" s="10"/>
      <c r="E21" s="10">
        <v>8425</v>
      </c>
      <c r="F21" s="7" t="s">
        <v>59</v>
      </c>
      <c r="G21" s="10"/>
      <c r="H21" s="7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8" x14ac:dyDescent="0.35">
      <c r="F22" s="7"/>
    </row>
  </sheetData>
  <mergeCells count="1">
    <mergeCell ref="A12:B1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7175-7A8E-4802-8B50-53BC5987E964}">
  <dimension ref="A1:DK31"/>
  <sheetViews>
    <sheetView topLeftCell="X13" workbookViewId="0">
      <selection activeCell="AC18" sqref="AC18"/>
    </sheetView>
  </sheetViews>
  <sheetFormatPr defaultRowHeight="14.5" x14ac:dyDescent="0.35"/>
  <cols>
    <col min="2" max="2" width="12.6328125" bestFit="1" customWidth="1"/>
    <col min="5" max="6" width="9.90625" bestFit="1" customWidth="1"/>
    <col min="8" max="8" width="13.54296875" customWidth="1"/>
    <col min="9" max="9" width="11.1796875" bestFit="1" customWidth="1"/>
    <col min="10" max="10" width="13.26953125" customWidth="1"/>
    <col min="11" max="11" width="12.90625" customWidth="1"/>
    <col min="12" max="12" width="13.26953125" customWidth="1"/>
    <col min="26" max="29" width="21.90625" style="13" customWidth="1"/>
  </cols>
  <sheetData>
    <row r="1" spans="1:115" s="5" customFormat="1" ht="71.5" customHeight="1" x14ac:dyDescent="0.35">
      <c r="A1" s="1" t="s">
        <v>32</v>
      </c>
      <c r="B1" s="1" t="s">
        <v>22</v>
      </c>
      <c r="C1" s="1" t="s">
        <v>1</v>
      </c>
      <c r="D1" s="1" t="s">
        <v>0</v>
      </c>
      <c r="E1" s="1" t="s">
        <v>15</v>
      </c>
      <c r="F1" s="2" t="s">
        <v>16</v>
      </c>
      <c r="G1" s="1" t="s">
        <v>33</v>
      </c>
      <c r="H1" s="3" t="s">
        <v>18</v>
      </c>
      <c r="I1" s="3" t="s">
        <v>3</v>
      </c>
      <c r="J1" s="3" t="s">
        <v>19</v>
      </c>
      <c r="K1" s="3" t="s">
        <v>20</v>
      </c>
      <c r="L1" s="3" t="s">
        <v>2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</v>
      </c>
      <c r="R1" s="3" t="s">
        <v>50</v>
      </c>
      <c r="S1" s="3" t="s">
        <v>5</v>
      </c>
      <c r="T1" s="3" t="s">
        <v>6</v>
      </c>
      <c r="U1" s="3" t="s">
        <v>7</v>
      </c>
      <c r="V1" s="3" t="s">
        <v>17</v>
      </c>
      <c r="W1" s="3" t="s">
        <v>38</v>
      </c>
      <c r="X1" s="3" t="s">
        <v>60</v>
      </c>
      <c r="Y1" s="3" t="s">
        <v>8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51</v>
      </c>
      <c r="AE1" s="3" t="s">
        <v>41</v>
      </c>
      <c r="AF1" s="3" t="s">
        <v>49</v>
      </c>
      <c r="AG1" s="3" t="s">
        <v>42</v>
      </c>
      <c r="AH1" s="3" t="s">
        <v>21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6" customFormat="1" ht="36" x14ac:dyDescent="0.45">
      <c r="A2" s="6">
        <v>10080</v>
      </c>
      <c r="B2" s="7">
        <v>1</v>
      </c>
      <c r="C2" s="7">
        <v>350</v>
      </c>
      <c r="D2" s="7">
        <v>4</v>
      </c>
      <c r="E2" s="7">
        <f>C2*D2</f>
        <v>1400</v>
      </c>
      <c r="F2" s="8">
        <f>E2/A2</f>
        <v>0.1388888888888889</v>
      </c>
      <c r="G2" s="7">
        <v>201</v>
      </c>
      <c r="H2" s="7" t="s">
        <v>23</v>
      </c>
      <c r="I2" s="7">
        <v>20</v>
      </c>
      <c r="J2" s="7">
        <v>1054</v>
      </c>
      <c r="K2" s="9">
        <v>2</v>
      </c>
      <c r="L2" s="9">
        <v>101</v>
      </c>
      <c r="M2" s="9">
        <v>1186</v>
      </c>
      <c r="N2" s="9">
        <v>1811</v>
      </c>
      <c r="O2" s="9">
        <v>976</v>
      </c>
      <c r="P2" s="9">
        <v>1811</v>
      </c>
      <c r="Q2" s="9">
        <v>11716</v>
      </c>
      <c r="R2" s="9">
        <v>22</v>
      </c>
      <c r="S2" s="9">
        <v>2</v>
      </c>
      <c r="T2" s="9">
        <v>0</v>
      </c>
      <c r="U2" s="9">
        <v>2</v>
      </c>
      <c r="V2" s="9">
        <v>6</v>
      </c>
      <c r="W2" s="9">
        <v>350</v>
      </c>
      <c r="X2" s="9">
        <v>0.75</v>
      </c>
      <c r="Y2" s="9"/>
      <c r="Z2" s="10"/>
      <c r="AA2" s="10"/>
      <c r="AB2" s="10"/>
      <c r="AC2" s="10"/>
      <c r="AD2" s="9"/>
      <c r="AE2" s="9"/>
      <c r="AF2" s="9"/>
      <c r="AG2" s="9"/>
      <c r="AH2" s="9"/>
    </row>
    <row r="3" spans="1:115" s="12" customFormat="1" ht="36" x14ac:dyDescent="0.45">
      <c r="A3" s="6">
        <v>10080</v>
      </c>
      <c r="B3" s="7">
        <v>1</v>
      </c>
      <c r="C3" s="7">
        <v>350</v>
      </c>
      <c r="D3" s="7">
        <v>4</v>
      </c>
      <c r="E3" s="7">
        <f t="shared" ref="E3:E19" si="0">C3*D3</f>
        <v>1400</v>
      </c>
      <c r="F3" s="8">
        <f t="shared" ref="F3:F19" si="1">E3/A3</f>
        <v>0.1388888888888889</v>
      </c>
      <c r="G3" s="7">
        <v>201</v>
      </c>
      <c r="H3" s="7" t="s">
        <v>24</v>
      </c>
      <c r="I3" s="10">
        <v>20</v>
      </c>
      <c r="J3" s="7">
        <v>1054</v>
      </c>
      <c r="K3" s="9">
        <v>3</v>
      </c>
      <c r="L3" s="10">
        <v>67</v>
      </c>
      <c r="M3" s="10">
        <v>976</v>
      </c>
      <c r="N3" s="10">
        <v>10080</v>
      </c>
      <c r="O3" s="10">
        <v>826</v>
      </c>
      <c r="P3" s="10">
        <v>10080</v>
      </c>
      <c r="Q3" s="10">
        <v>10080</v>
      </c>
      <c r="R3" s="10">
        <v>27</v>
      </c>
      <c r="S3" s="10">
        <v>1</v>
      </c>
      <c r="T3" s="10">
        <v>0</v>
      </c>
      <c r="U3" s="10">
        <v>1</v>
      </c>
      <c r="V3" s="10">
        <v>4</v>
      </c>
      <c r="W3" s="10">
        <v>350</v>
      </c>
      <c r="X3" s="9">
        <v>1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</row>
    <row r="4" spans="1:115" s="12" customFormat="1" ht="36" x14ac:dyDescent="0.45">
      <c r="A4" s="6">
        <v>10080</v>
      </c>
      <c r="B4" s="7">
        <v>1</v>
      </c>
      <c r="C4" s="7">
        <v>350</v>
      </c>
      <c r="D4" s="7">
        <v>4</v>
      </c>
      <c r="E4" s="7">
        <f t="shared" si="0"/>
        <v>1400</v>
      </c>
      <c r="F4" s="8">
        <f t="shared" si="1"/>
        <v>0.1388888888888889</v>
      </c>
      <c r="G4" s="7">
        <v>201</v>
      </c>
      <c r="H4" s="7" t="s">
        <v>25</v>
      </c>
      <c r="I4" s="10">
        <v>20</v>
      </c>
      <c r="J4" s="7">
        <v>1054</v>
      </c>
      <c r="K4" s="9">
        <v>4</v>
      </c>
      <c r="L4" s="10">
        <v>51</v>
      </c>
      <c r="M4" s="10">
        <v>1126</v>
      </c>
      <c r="N4" s="10">
        <v>10080</v>
      </c>
      <c r="O4" s="10">
        <v>926</v>
      </c>
      <c r="P4" s="10">
        <v>10080</v>
      </c>
      <c r="Q4" s="10">
        <v>10080</v>
      </c>
      <c r="R4" s="10">
        <v>27</v>
      </c>
      <c r="S4" s="10">
        <v>1</v>
      </c>
      <c r="T4" s="10">
        <v>0</v>
      </c>
      <c r="U4" s="10">
        <v>1</v>
      </c>
      <c r="V4" s="10">
        <v>4</v>
      </c>
      <c r="W4" s="10">
        <v>350</v>
      </c>
      <c r="X4" s="9">
        <v>1</v>
      </c>
      <c r="Y4" s="10"/>
      <c r="Z4" s="10">
        <v>174.7</v>
      </c>
      <c r="AA4" s="10">
        <v>197</v>
      </c>
      <c r="AB4" s="10">
        <v>151</v>
      </c>
      <c r="AC4" s="10">
        <v>176</v>
      </c>
      <c r="AD4" s="10">
        <v>58.7</v>
      </c>
      <c r="AE4" s="10">
        <v>17</v>
      </c>
      <c r="AF4" s="10">
        <v>8</v>
      </c>
      <c r="AG4" s="10">
        <v>231</v>
      </c>
      <c r="AH4" s="10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</row>
    <row r="5" spans="1:115" s="12" customFormat="1" ht="36" x14ac:dyDescent="0.45">
      <c r="A5" s="6">
        <v>10080</v>
      </c>
      <c r="B5" s="7">
        <v>1</v>
      </c>
      <c r="C5" s="7">
        <v>350</v>
      </c>
      <c r="D5" s="7">
        <v>4</v>
      </c>
      <c r="E5" s="7">
        <f t="shared" si="0"/>
        <v>1400</v>
      </c>
      <c r="F5" s="8">
        <f t="shared" si="1"/>
        <v>0.1388888888888889</v>
      </c>
      <c r="G5" s="7">
        <v>251</v>
      </c>
      <c r="H5" s="7" t="s">
        <v>26</v>
      </c>
      <c r="I5" s="10">
        <v>26</v>
      </c>
      <c r="J5" s="7">
        <v>1051</v>
      </c>
      <c r="K5" s="9">
        <v>2</v>
      </c>
      <c r="L5" s="10">
        <v>126</v>
      </c>
      <c r="M5" s="10">
        <v>1676</v>
      </c>
      <c r="N5" s="10">
        <v>10080</v>
      </c>
      <c r="O5" s="10">
        <v>1201</v>
      </c>
      <c r="P5" s="10">
        <v>10080</v>
      </c>
      <c r="Q5" s="10">
        <v>10080</v>
      </c>
      <c r="R5" s="10">
        <v>16</v>
      </c>
      <c r="S5" s="10">
        <v>1</v>
      </c>
      <c r="T5" s="10">
        <v>0</v>
      </c>
      <c r="U5" s="10">
        <v>1</v>
      </c>
      <c r="V5" s="10">
        <v>4</v>
      </c>
      <c r="W5" s="10">
        <v>350</v>
      </c>
      <c r="X5" s="9">
        <v>1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</row>
    <row r="6" spans="1:115" s="12" customFormat="1" ht="36" x14ac:dyDescent="0.45">
      <c r="A6" s="6">
        <v>10080</v>
      </c>
      <c r="B6" s="7">
        <v>1</v>
      </c>
      <c r="C6" s="7">
        <v>350</v>
      </c>
      <c r="D6" s="7">
        <v>4</v>
      </c>
      <c r="E6" s="7">
        <f t="shared" si="0"/>
        <v>1400</v>
      </c>
      <c r="F6" s="8">
        <f t="shared" si="1"/>
        <v>0.1388888888888889</v>
      </c>
      <c r="G6" s="7">
        <v>251</v>
      </c>
      <c r="H6" s="7" t="s">
        <v>27</v>
      </c>
      <c r="I6" s="10">
        <v>26</v>
      </c>
      <c r="J6" s="7">
        <v>1051</v>
      </c>
      <c r="K6" s="9">
        <v>3</v>
      </c>
      <c r="L6" s="10">
        <v>84</v>
      </c>
      <c r="M6" s="10">
        <v>1276</v>
      </c>
      <c r="N6" s="10">
        <v>10080</v>
      </c>
      <c r="O6" s="10">
        <v>1226</v>
      </c>
      <c r="P6" s="10">
        <v>10080</v>
      </c>
      <c r="Q6" s="10">
        <v>10080</v>
      </c>
      <c r="R6" s="10">
        <v>16</v>
      </c>
      <c r="S6" s="10">
        <v>1</v>
      </c>
      <c r="T6" s="10">
        <v>0</v>
      </c>
      <c r="U6" s="10">
        <v>1</v>
      </c>
      <c r="V6" s="10">
        <v>4</v>
      </c>
      <c r="W6" s="10">
        <v>350</v>
      </c>
      <c r="X6" s="9">
        <v>1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</row>
    <row r="7" spans="1:115" s="12" customFormat="1" ht="36" x14ac:dyDescent="0.45">
      <c r="A7" s="6">
        <v>10080</v>
      </c>
      <c r="B7" s="7">
        <v>1</v>
      </c>
      <c r="C7" s="7">
        <v>350</v>
      </c>
      <c r="D7" s="7">
        <v>4</v>
      </c>
      <c r="E7" s="7">
        <f t="shared" si="0"/>
        <v>1400</v>
      </c>
      <c r="F7" s="8">
        <f t="shared" si="1"/>
        <v>0.1388888888888889</v>
      </c>
      <c r="G7" s="7">
        <v>251</v>
      </c>
      <c r="H7" s="7" t="s">
        <v>28</v>
      </c>
      <c r="I7" s="10">
        <v>26</v>
      </c>
      <c r="J7" s="7">
        <v>1051</v>
      </c>
      <c r="K7" s="9">
        <v>4</v>
      </c>
      <c r="L7" s="10">
        <v>63</v>
      </c>
      <c r="M7" s="10">
        <v>1376</v>
      </c>
      <c r="N7" s="10">
        <v>10080</v>
      </c>
      <c r="O7" s="10">
        <v>1126</v>
      </c>
      <c r="P7" s="10">
        <v>10080</v>
      </c>
      <c r="Q7" s="10">
        <v>10080</v>
      </c>
      <c r="R7" s="10">
        <v>17</v>
      </c>
      <c r="S7" s="10">
        <v>1</v>
      </c>
      <c r="T7" s="10">
        <v>0</v>
      </c>
      <c r="U7" s="10">
        <v>1</v>
      </c>
      <c r="V7" s="10">
        <v>4</v>
      </c>
      <c r="W7" s="10">
        <v>350</v>
      </c>
      <c r="X7" s="10">
        <v>1</v>
      </c>
      <c r="Y7" s="10"/>
      <c r="Z7" s="10">
        <v>216.6</v>
      </c>
      <c r="AA7" s="10">
        <v>249</v>
      </c>
      <c r="AB7" s="10">
        <v>176</v>
      </c>
      <c r="AC7" s="10">
        <v>226</v>
      </c>
      <c r="AD7" s="10">
        <v>28.2</v>
      </c>
      <c r="AE7" s="10">
        <v>14</v>
      </c>
      <c r="AF7" s="10"/>
      <c r="AG7" s="10">
        <v>278</v>
      </c>
      <c r="AH7" s="10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</row>
    <row r="8" spans="1:115" s="12" customFormat="1" ht="36" x14ac:dyDescent="0.45">
      <c r="A8" s="6">
        <v>10080</v>
      </c>
      <c r="B8" s="7">
        <v>1</v>
      </c>
      <c r="C8" s="7">
        <v>350</v>
      </c>
      <c r="D8" s="7">
        <v>4</v>
      </c>
      <c r="E8" s="7">
        <f t="shared" si="0"/>
        <v>1400</v>
      </c>
      <c r="F8" s="8">
        <f t="shared" si="1"/>
        <v>0.1388888888888889</v>
      </c>
      <c r="G8" s="7">
        <v>301</v>
      </c>
      <c r="H8" s="7" t="s">
        <v>29</v>
      </c>
      <c r="I8" s="10">
        <v>31</v>
      </c>
      <c r="J8" s="10">
        <v>1045</v>
      </c>
      <c r="K8" s="10">
        <v>2</v>
      </c>
      <c r="L8" s="10">
        <v>151</v>
      </c>
      <c r="M8" s="10">
        <v>1476</v>
      </c>
      <c r="N8" s="10">
        <v>10080</v>
      </c>
      <c r="O8" s="10">
        <v>1426</v>
      </c>
      <c r="P8" s="10">
        <v>10080</v>
      </c>
      <c r="Q8" s="10">
        <v>10080</v>
      </c>
      <c r="R8" s="10">
        <v>17</v>
      </c>
      <c r="S8" s="10">
        <v>1</v>
      </c>
      <c r="T8" s="10">
        <v>0</v>
      </c>
      <c r="U8" s="10">
        <v>1</v>
      </c>
      <c r="V8" s="10">
        <v>4</v>
      </c>
      <c r="W8" s="10">
        <v>350</v>
      </c>
      <c r="X8" s="10">
        <v>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</row>
    <row r="9" spans="1:115" s="12" customFormat="1" ht="36" x14ac:dyDescent="0.45">
      <c r="A9" s="6">
        <v>10080</v>
      </c>
      <c r="B9" s="7">
        <v>1</v>
      </c>
      <c r="C9" s="7">
        <v>350</v>
      </c>
      <c r="D9" s="7">
        <v>4</v>
      </c>
      <c r="E9" s="7">
        <f t="shared" si="0"/>
        <v>1400</v>
      </c>
      <c r="F9" s="8">
        <f t="shared" si="1"/>
        <v>0.1388888888888889</v>
      </c>
      <c r="G9" s="7">
        <v>301</v>
      </c>
      <c r="H9" s="7" t="s">
        <v>30</v>
      </c>
      <c r="I9" s="10">
        <v>31</v>
      </c>
      <c r="J9" s="10">
        <v>1045</v>
      </c>
      <c r="K9" s="10">
        <v>3</v>
      </c>
      <c r="L9" s="10">
        <v>101</v>
      </c>
      <c r="M9" s="10">
        <v>1576</v>
      </c>
      <c r="N9" s="10">
        <v>10080</v>
      </c>
      <c r="O9" s="10">
        <v>1426</v>
      </c>
      <c r="P9" s="10">
        <v>10080</v>
      </c>
      <c r="Q9" s="10">
        <v>10080</v>
      </c>
      <c r="R9" s="10">
        <v>15</v>
      </c>
      <c r="S9" s="10">
        <v>1</v>
      </c>
      <c r="T9" s="10">
        <v>0</v>
      </c>
      <c r="U9" s="10">
        <v>1</v>
      </c>
      <c r="V9" s="10">
        <v>4</v>
      </c>
      <c r="W9" s="10">
        <v>350</v>
      </c>
      <c r="X9" s="10">
        <v>1</v>
      </c>
      <c r="Y9" s="10"/>
      <c r="Z9" s="10">
        <v>271.39999999999998</v>
      </c>
      <c r="AA9" s="10">
        <v>299</v>
      </c>
      <c r="AB9" s="10">
        <v>226</v>
      </c>
      <c r="AC9" s="10">
        <v>276</v>
      </c>
      <c r="AD9" s="10">
        <v>79.3</v>
      </c>
      <c r="AE9" s="10">
        <v>10</v>
      </c>
      <c r="AF9" s="10">
        <v>3</v>
      </c>
      <c r="AG9" s="10">
        <v>164</v>
      </c>
      <c r="AH9" s="10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</row>
    <row r="10" spans="1:115" s="12" customFormat="1" ht="36" x14ac:dyDescent="0.45">
      <c r="A10" s="6">
        <v>10080</v>
      </c>
      <c r="B10" s="7">
        <v>1</v>
      </c>
      <c r="C10" s="7">
        <v>350</v>
      </c>
      <c r="D10" s="7">
        <v>4</v>
      </c>
      <c r="E10" s="7">
        <f t="shared" si="0"/>
        <v>1400</v>
      </c>
      <c r="F10" s="8">
        <f t="shared" si="1"/>
        <v>0.1388888888888889</v>
      </c>
      <c r="G10" s="7">
        <v>301</v>
      </c>
      <c r="H10" s="7" t="s">
        <v>31</v>
      </c>
      <c r="I10" s="10">
        <v>31</v>
      </c>
      <c r="J10" s="10">
        <v>1045</v>
      </c>
      <c r="K10" s="10">
        <v>4</v>
      </c>
      <c r="L10" s="10">
        <v>76</v>
      </c>
      <c r="M10" s="10">
        <v>1576</v>
      </c>
      <c r="N10" s="10">
        <v>10080</v>
      </c>
      <c r="O10" s="10">
        <v>1326</v>
      </c>
      <c r="P10" s="10">
        <v>10080</v>
      </c>
      <c r="Q10" s="10">
        <v>10080</v>
      </c>
      <c r="R10" s="10">
        <v>13</v>
      </c>
      <c r="S10" s="10">
        <v>1</v>
      </c>
      <c r="T10" s="10">
        <v>0</v>
      </c>
      <c r="U10" s="10">
        <v>1</v>
      </c>
      <c r="V10" s="10">
        <v>4</v>
      </c>
      <c r="W10" s="10">
        <v>350</v>
      </c>
      <c r="X10" s="10">
        <v>1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</row>
    <row r="11" spans="1:115" s="12" customFormat="1" ht="36" x14ac:dyDescent="0.45">
      <c r="A11" s="6">
        <v>10080</v>
      </c>
      <c r="B11" s="7">
        <v>1</v>
      </c>
      <c r="C11" s="7">
        <v>350</v>
      </c>
      <c r="D11" s="10">
        <v>8</v>
      </c>
      <c r="E11" s="7">
        <f t="shared" si="0"/>
        <v>2800</v>
      </c>
      <c r="F11" s="8">
        <f t="shared" si="1"/>
        <v>0.27777777777777779</v>
      </c>
      <c r="G11" s="7">
        <v>201</v>
      </c>
      <c r="H11" s="7" t="s">
        <v>63</v>
      </c>
      <c r="I11" s="10">
        <v>20</v>
      </c>
      <c r="J11" s="10">
        <v>1054</v>
      </c>
      <c r="K11" s="10">
        <v>2</v>
      </c>
      <c r="L11" s="10">
        <v>101</v>
      </c>
      <c r="M11" s="10">
        <v>970</v>
      </c>
      <c r="N11" s="10">
        <v>4603</v>
      </c>
      <c r="O11" s="10">
        <v>876</v>
      </c>
      <c r="P11" s="10">
        <v>4603</v>
      </c>
      <c r="Q11" s="10">
        <v>10309</v>
      </c>
      <c r="R11" s="10">
        <v>26</v>
      </c>
      <c r="S11" s="10">
        <v>2</v>
      </c>
      <c r="T11" s="10">
        <v>0</v>
      </c>
      <c r="U11" s="10">
        <v>1</v>
      </c>
      <c r="V11" s="10">
        <v>6</v>
      </c>
      <c r="W11" s="10">
        <v>350</v>
      </c>
      <c r="X11" s="10">
        <v>0.6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</row>
    <row r="12" spans="1:115" s="12" customFormat="1" ht="36" x14ac:dyDescent="0.45">
      <c r="A12" s="6">
        <v>10080</v>
      </c>
      <c r="B12" s="7">
        <v>1</v>
      </c>
      <c r="C12" s="7">
        <v>350</v>
      </c>
      <c r="D12" s="10">
        <v>8</v>
      </c>
      <c r="E12" s="7">
        <f t="shared" si="0"/>
        <v>2800</v>
      </c>
      <c r="F12" s="8">
        <f t="shared" si="1"/>
        <v>0.27777777777777779</v>
      </c>
      <c r="G12" s="7">
        <v>201</v>
      </c>
      <c r="H12" s="7" t="s">
        <v>65</v>
      </c>
      <c r="I12" s="10">
        <v>20</v>
      </c>
      <c r="J12" s="10">
        <v>1054</v>
      </c>
      <c r="K12" s="10">
        <v>3</v>
      </c>
      <c r="L12" s="10">
        <v>67</v>
      </c>
      <c r="M12" s="10">
        <v>976</v>
      </c>
      <c r="N12" s="10">
        <v>10080</v>
      </c>
      <c r="O12" s="10">
        <v>876</v>
      </c>
      <c r="P12" s="10">
        <v>10080</v>
      </c>
      <c r="Q12" s="10">
        <v>10080</v>
      </c>
      <c r="R12" s="10">
        <v>25</v>
      </c>
      <c r="S12" s="10">
        <v>1</v>
      </c>
      <c r="T12" s="10">
        <v>0</v>
      </c>
      <c r="U12" s="10">
        <v>1</v>
      </c>
      <c r="V12" s="10">
        <v>8</v>
      </c>
      <c r="W12" s="10">
        <v>350</v>
      </c>
      <c r="X12" s="10">
        <v>1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</row>
    <row r="13" spans="1:115" s="12" customFormat="1" ht="36" x14ac:dyDescent="0.45">
      <c r="A13" s="6">
        <v>10080</v>
      </c>
      <c r="B13" s="7">
        <v>1</v>
      </c>
      <c r="C13" s="7">
        <v>350</v>
      </c>
      <c r="D13" s="10">
        <v>8</v>
      </c>
      <c r="E13" s="7">
        <f t="shared" si="0"/>
        <v>2800</v>
      </c>
      <c r="F13" s="8">
        <f t="shared" si="1"/>
        <v>0.27777777777777779</v>
      </c>
      <c r="G13" s="7">
        <v>201</v>
      </c>
      <c r="H13" s="7" t="s">
        <v>61</v>
      </c>
      <c r="I13" s="10">
        <v>20</v>
      </c>
      <c r="J13" s="10">
        <v>1054</v>
      </c>
      <c r="K13" s="10">
        <v>4</v>
      </c>
      <c r="L13" s="10">
        <v>51</v>
      </c>
      <c r="M13" s="10">
        <v>1076</v>
      </c>
      <c r="N13" s="10">
        <v>10080</v>
      </c>
      <c r="O13" s="10">
        <v>826</v>
      </c>
      <c r="P13" s="10">
        <v>10080</v>
      </c>
      <c r="Q13" s="10">
        <v>10080</v>
      </c>
      <c r="R13" s="10">
        <v>23</v>
      </c>
      <c r="S13" s="10">
        <v>1</v>
      </c>
      <c r="T13" s="10">
        <v>0</v>
      </c>
      <c r="U13" s="10">
        <v>1</v>
      </c>
      <c r="V13" s="10">
        <v>8</v>
      </c>
      <c r="W13" s="10">
        <v>350</v>
      </c>
      <c r="X13" s="10">
        <v>1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</row>
    <row r="14" spans="1:115" s="12" customFormat="1" ht="36" x14ac:dyDescent="0.45">
      <c r="A14" s="6">
        <v>10080</v>
      </c>
      <c r="B14" s="7">
        <v>1</v>
      </c>
      <c r="C14" s="7">
        <v>350</v>
      </c>
      <c r="D14" s="10">
        <v>8</v>
      </c>
      <c r="E14" s="7">
        <f t="shared" si="0"/>
        <v>2800</v>
      </c>
      <c r="F14" s="8">
        <f t="shared" si="1"/>
        <v>0.27777777777777779</v>
      </c>
      <c r="G14" s="7">
        <v>251</v>
      </c>
      <c r="H14" s="7" t="s">
        <v>66</v>
      </c>
      <c r="I14" s="10">
        <v>26</v>
      </c>
      <c r="J14" s="10">
        <v>1051</v>
      </c>
      <c r="K14" s="10">
        <v>2</v>
      </c>
      <c r="L14" s="10">
        <v>126</v>
      </c>
      <c r="M14" s="10">
        <v>1676</v>
      </c>
      <c r="N14" s="10">
        <v>3755</v>
      </c>
      <c r="O14" s="10">
        <v>1526</v>
      </c>
      <c r="P14" s="10">
        <v>3755</v>
      </c>
      <c r="Q14" s="10">
        <v>10849</v>
      </c>
      <c r="R14" s="10">
        <v>14</v>
      </c>
      <c r="S14" s="10">
        <v>2</v>
      </c>
      <c r="T14" s="10">
        <v>0</v>
      </c>
      <c r="U14" s="10">
        <v>2</v>
      </c>
      <c r="V14" s="10">
        <v>9</v>
      </c>
      <c r="W14" s="10">
        <v>350</v>
      </c>
      <c r="X14" s="10">
        <v>0.75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</row>
    <row r="15" spans="1:115" s="12" customFormat="1" ht="36" x14ac:dyDescent="0.45">
      <c r="A15" s="6">
        <v>10080</v>
      </c>
      <c r="B15" s="7">
        <v>1</v>
      </c>
      <c r="C15" s="7">
        <v>350</v>
      </c>
      <c r="D15" s="10">
        <v>8</v>
      </c>
      <c r="E15" s="7">
        <f t="shared" si="0"/>
        <v>2800</v>
      </c>
      <c r="F15" s="8">
        <f t="shared" si="1"/>
        <v>0.27777777777777779</v>
      </c>
      <c r="G15" s="7">
        <v>251</v>
      </c>
      <c r="H15" s="7" t="s">
        <v>62</v>
      </c>
      <c r="I15" s="10">
        <v>26</v>
      </c>
      <c r="J15" s="10">
        <v>1051</v>
      </c>
      <c r="K15" s="10">
        <v>3</v>
      </c>
      <c r="L15" s="10">
        <v>84</v>
      </c>
      <c r="M15" s="10">
        <v>1376</v>
      </c>
      <c r="N15" s="10">
        <v>10080</v>
      </c>
      <c r="O15" s="10">
        <v>1026</v>
      </c>
      <c r="P15" s="10">
        <v>10080</v>
      </c>
      <c r="Q15" s="10">
        <v>10080</v>
      </c>
      <c r="R15" s="10">
        <v>15</v>
      </c>
      <c r="S15" s="10">
        <v>1</v>
      </c>
      <c r="T15" s="10">
        <v>0</v>
      </c>
      <c r="U15" s="10">
        <v>1</v>
      </c>
      <c r="V15" s="10">
        <v>8</v>
      </c>
      <c r="W15" s="10">
        <v>350</v>
      </c>
      <c r="X15" s="10">
        <v>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</row>
    <row r="16" spans="1:115" s="12" customFormat="1" ht="36" x14ac:dyDescent="0.45">
      <c r="A16" s="6">
        <v>10080</v>
      </c>
      <c r="B16" s="7">
        <v>1</v>
      </c>
      <c r="C16" s="7">
        <v>350</v>
      </c>
      <c r="D16" s="10">
        <v>8</v>
      </c>
      <c r="E16" s="7">
        <f t="shared" si="0"/>
        <v>2800</v>
      </c>
      <c r="F16" s="8">
        <f t="shared" si="1"/>
        <v>0.27777777777777779</v>
      </c>
      <c r="G16" s="7">
        <v>251</v>
      </c>
      <c r="H16" s="7" t="s">
        <v>67</v>
      </c>
      <c r="I16" s="10">
        <v>26</v>
      </c>
      <c r="J16" s="10">
        <v>1051</v>
      </c>
      <c r="K16" s="10">
        <v>4</v>
      </c>
      <c r="L16" s="10">
        <v>63</v>
      </c>
      <c r="M16" s="10">
        <v>1625</v>
      </c>
      <c r="N16" s="10">
        <v>10080</v>
      </c>
      <c r="O16" s="10">
        <v>926</v>
      </c>
      <c r="P16" s="10">
        <v>10080</v>
      </c>
      <c r="Q16" s="10">
        <v>10080</v>
      </c>
      <c r="R16" s="10">
        <v>18</v>
      </c>
      <c r="S16" s="10">
        <v>1</v>
      </c>
      <c r="T16" s="10">
        <v>0</v>
      </c>
      <c r="U16" s="10">
        <v>1</v>
      </c>
      <c r="V16" s="10">
        <v>8</v>
      </c>
      <c r="W16" s="10">
        <v>350</v>
      </c>
      <c r="X16" s="10">
        <v>1</v>
      </c>
      <c r="Y16" s="10"/>
      <c r="Z16" s="10">
        <v>216.7</v>
      </c>
      <c r="AA16" s="10">
        <v>248</v>
      </c>
      <c r="AB16" s="10">
        <v>176</v>
      </c>
      <c r="AC16" s="10">
        <v>226</v>
      </c>
      <c r="AD16" s="10">
        <v>24.1</v>
      </c>
      <c r="AE16" s="10">
        <v>7</v>
      </c>
      <c r="AF16" s="10">
        <v>15</v>
      </c>
      <c r="AG16" s="10">
        <v>353</v>
      </c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</row>
    <row r="17" spans="1:115" s="12" customFormat="1" ht="36" x14ac:dyDescent="0.45">
      <c r="A17" s="6">
        <v>10080</v>
      </c>
      <c r="B17" s="7">
        <v>1</v>
      </c>
      <c r="C17" s="7">
        <v>350</v>
      </c>
      <c r="D17" s="10">
        <v>8</v>
      </c>
      <c r="E17" s="7">
        <f t="shared" si="0"/>
        <v>2800</v>
      </c>
      <c r="F17" s="8">
        <f t="shared" si="1"/>
        <v>0.27777777777777779</v>
      </c>
      <c r="G17" s="7">
        <v>301</v>
      </c>
      <c r="H17" s="7" t="s">
        <v>64</v>
      </c>
      <c r="I17" s="10">
        <v>31</v>
      </c>
      <c r="J17" s="10">
        <v>1045</v>
      </c>
      <c r="K17" s="10">
        <v>2</v>
      </c>
      <c r="L17" s="10">
        <v>151</v>
      </c>
      <c r="M17" s="10">
        <v>2169</v>
      </c>
      <c r="N17" s="10">
        <v>3755</v>
      </c>
      <c r="O17" s="10">
        <v>1126</v>
      </c>
      <c r="P17" s="10">
        <v>3755</v>
      </c>
      <c r="Q17" s="10">
        <v>11544</v>
      </c>
      <c r="R17" s="10">
        <v>15</v>
      </c>
      <c r="S17" s="10">
        <v>3</v>
      </c>
      <c r="T17" s="10">
        <v>0</v>
      </c>
      <c r="U17" s="10">
        <v>3</v>
      </c>
      <c r="V17" s="10">
        <v>10</v>
      </c>
      <c r="W17" s="10">
        <v>350</v>
      </c>
      <c r="X17" s="10">
        <v>0.6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</row>
    <row r="18" spans="1:115" s="12" customFormat="1" ht="36" x14ac:dyDescent="0.45">
      <c r="A18" s="6">
        <v>10080</v>
      </c>
      <c r="B18" s="7">
        <v>1</v>
      </c>
      <c r="C18" s="7">
        <v>350</v>
      </c>
      <c r="D18" s="10">
        <v>8</v>
      </c>
      <c r="E18" s="7">
        <f t="shared" si="0"/>
        <v>2800</v>
      </c>
      <c r="F18" s="8">
        <f t="shared" si="1"/>
        <v>0.27777777777777779</v>
      </c>
      <c r="G18" s="7">
        <v>301</v>
      </c>
      <c r="H18" s="7" t="s">
        <v>68</v>
      </c>
      <c r="I18" s="10">
        <v>31</v>
      </c>
      <c r="J18" s="10">
        <v>1045</v>
      </c>
      <c r="K18" s="10">
        <v>3</v>
      </c>
      <c r="L18" s="10">
        <v>101</v>
      </c>
      <c r="M18" s="10">
        <v>1276</v>
      </c>
      <c r="N18" s="10">
        <v>3755</v>
      </c>
      <c r="O18" s="10">
        <v>1176</v>
      </c>
      <c r="P18" s="10">
        <v>3007</v>
      </c>
      <c r="Q18" s="10">
        <v>11833</v>
      </c>
      <c r="R18" s="10">
        <v>17</v>
      </c>
      <c r="S18" s="10">
        <v>4</v>
      </c>
      <c r="T18" s="10">
        <v>0</v>
      </c>
      <c r="U18" s="10">
        <v>4</v>
      </c>
      <c r="V18" s="10">
        <v>10</v>
      </c>
      <c r="W18" s="10">
        <v>350</v>
      </c>
      <c r="X18" s="10">
        <v>0.4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</row>
    <row r="19" spans="1:115" s="12" customFormat="1" ht="36" x14ac:dyDescent="0.45">
      <c r="A19" s="6">
        <v>10080</v>
      </c>
      <c r="B19" s="7">
        <v>1</v>
      </c>
      <c r="C19" s="7">
        <v>350</v>
      </c>
      <c r="D19" s="10">
        <v>8</v>
      </c>
      <c r="E19" s="7">
        <f t="shared" si="0"/>
        <v>2800</v>
      </c>
      <c r="F19" s="8">
        <f t="shared" si="1"/>
        <v>0.27777777777777779</v>
      </c>
      <c r="G19" s="7">
        <v>301</v>
      </c>
      <c r="H19" s="7" t="s">
        <v>69</v>
      </c>
      <c r="I19" s="10">
        <v>31</v>
      </c>
      <c r="J19" s="10">
        <v>1045</v>
      </c>
      <c r="K19" s="10">
        <v>4</v>
      </c>
      <c r="L19" s="10">
        <v>76</v>
      </c>
      <c r="M19" s="10">
        <v>1726</v>
      </c>
      <c r="N19" s="10">
        <v>10080</v>
      </c>
      <c r="O19" s="10">
        <v>1426</v>
      </c>
      <c r="P19" s="10">
        <v>10080</v>
      </c>
      <c r="Q19" s="10">
        <v>10080</v>
      </c>
      <c r="R19" s="10">
        <v>13</v>
      </c>
      <c r="S19" s="10">
        <v>1</v>
      </c>
      <c r="T19" s="10">
        <v>0</v>
      </c>
      <c r="U19" s="10">
        <v>1</v>
      </c>
      <c r="V19" s="10">
        <v>8</v>
      </c>
      <c r="W19" s="10">
        <v>350</v>
      </c>
      <c r="X19" s="10">
        <v>1</v>
      </c>
      <c r="Y19" s="10"/>
      <c r="Z19" s="10">
        <v>266.39999999999998</v>
      </c>
      <c r="AA19" s="10">
        <v>297</v>
      </c>
      <c r="AB19" s="10">
        <v>226</v>
      </c>
      <c r="AC19" s="10">
        <v>276</v>
      </c>
      <c r="AD19" s="10">
        <v>39.799999999999997</v>
      </c>
      <c r="AE19" s="10">
        <v>19</v>
      </c>
      <c r="AF19" s="10">
        <v>65</v>
      </c>
      <c r="AG19" s="10">
        <v>367</v>
      </c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</row>
    <row r="20" spans="1:115" s="12" customFormat="1" ht="18.5" x14ac:dyDescent="0.45">
      <c r="A20" s="6"/>
      <c r="B20" s="7"/>
      <c r="C20" s="7"/>
      <c r="D20" s="10"/>
      <c r="E20" s="7"/>
      <c r="F20" s="8"/>
      <c r="G20" s="7"/>
      <c r="H20" s="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</row>
    <row r="21" spans="1:115" s="12" customFormat="1" ht="18.5" x14ac:dyDescent="0.45">
      <c r="A21" s="6"/>
      <c r="B21" s="7"/>
      <c r="C21" s="10"/>
      <c r="D21" s="10"/>
      <c r="E21" s="7"/>
      <c r="F21" s="8"/>
      <c r="G21" s="7"/>
      <c r="H21" s="7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</row>
    <row r="22" spans="1:115" s="12" customFormat="1" ht="18.5" x14ac:dyDescent="0.45">
      <c r="A22" s="16" t="s">
        <v>36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0"/>
      <c r="R22" s="10"/>
      <c r="S22" s="10"/>
      <c r="T22" s="10"/>
      <c r="U22" s="10"/>
      <c r="V22" s="10"/>
      <c r="W22" s="10"/>
      <c r="X22" s="10"/>
      <c r="Y22" s="10"/>
      <c r="Z22" s="13"/>
      <c r="AA22" s="13"/>
      <c r="AB22" s="13"/>
      <c r="AC22" s="13"/>
      <c r="AD22" s="10"/>
      <c r="AE22" s="10"/>
      <c r="AF22" s="10"/>
      <c r="AG22" s="10"/>
      <c r="AH22" s="10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</row>
    <row r="23" spans="1:115" s="12" customFormat="1" ht="74" x14ac:dyDescent="0.45">
      <c r="A23" s="6" t="s">
        <v>37</v>
      </c>
      <c r="B23" s="7" t="s">
        <v>35</v>
      </c>
      <c r="D23" s="10"/>
      <c r="E23" s="10" t="s">
        <v>34</v>
      </c>
      <c r="F23" s="8" t="s">
        <v>35</v>
      </c>
      <c r="G23" s="7"/>
      <c r="H23" s="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3"/>
      <c r="AA23" s="13"/>
      <c r="AB23" s="13"/>
      <c r="AC23" s="13"/>
      <c r="AD23" s="10"/>
      <c r="AE23" s="10"/>
      <c r="AF23" s="10"/>
      <c r="AG23" s="10"/>
      <c r="AH23" s="10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</row>
    <row r="24" spans="1:115" s="12" customFormat="1" ht="18.5" x14ac:dyDescent="0.45">
      <c r="A24" s="6">
        <v>1</v>
      </c>
      <c r="B24" s="6">
        <v>350</v>
      </c>
      <c r="C24" s="10"/>
      <c r="D24" s="10"/>
      <c r="E24" s="7">
        <v>1</v>
      </c>
      <c r="F24" s="7">
        <v>350</v>
      </c>
      <c r="G24" s="7"/>
      <c r="H24" s="7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3"/>
      <c r="AA24" s="13"/>
      <c r="AB24" s="13"/>
      <c r="AC24" s="13"/>
      <c r="AD24" s="10"/>
      <c r="AE24" s="10"/>
      <c r="AF24" s="10"/>
      <c r="AG24" s="10"/>
      <c r="AH24" s="10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</row>
    <row r="25" spans="1:115" s="12" customFormat="1" ht="18.5" x14ac:dyDescent="0.45">
      <c r="A25" s="6">
        <v>799</v>
      </c>
      <c r="B25" s="6">
        <v>1148</v>
      </c>
      <c r="C25" s="10"/>
      <c r="D25" s="10"/>
      <c r="E25" s="7">
        <v>765</v>
      </c>
      <c r="F25" s="7">
        <v>1114</v>
      </c>
      <c r="G25" s="7"/>
      <c r="H25" s="7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3"/>
      <c r="AA25" s="13"/>
      <c r="AB25" s="13"/>
      <c r="AC25" s="13"/>
      <c r="AD25" s="10"/>
      <c r="AE25" s="10"/>
      <c r="AF25" s="10"/>
      <c r="AG25" s="10"/>
      <c r="AH25" s="10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</row>
    <row r="26" spans="1:115" s="12" customFormat="1" ht="18.5" x14ac:dyDescent="0.45">
      <c r="A26" s="6">
        <v>1434</v>
      </c>
      <c r="B26" s="6">
        <v>1783</v>
      </c>
      <c r="C26" s="10"/>
      <c r="D26" s="10"/>
      <c r="E26" s="7">
        <v>1400</v>
      </c>
      <c r="F26" s="7">
        <v>1749</v>
      </c>
      <c r="G26" s="7"/>
      <c r="H26" s="7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3"/>
      <c r="AA26" s="13"/>
      <c r="AB26" s="13"/>
      <c r="AC26" s="13"/>
      <c r="AD26" s="10"/>
      <c r="AE26" s="10"/>
      <c r="AF26" s="10"/>
      <c r="AG26" s="10"/>
      <c r="AH26" s="10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</row>
    <row r="27" spans="1:115" s="12" customFormat="1" ht="18.5" x14ac:dyDescent="0.45">
      <c r="A27" s="6">
        <v>8510</v>
      </c>
      <c r="B27" s="6">
        <v>8859</v>
      </c>
      <c r="C27" s="10"/>
      <c r="D27" s="10"/>
      <c r="E27" s="10">
        <v>3146</v>
      </c>
      <c r="F27" s="7">
        <v>3495</v>
      </c>
      <c r="G27" s="10"/>
      <c r="H27" s="7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3"/>
      <c r="AA27" s="13"/>
      <c r="AB27" s="13"/>
      <c r="AC27" s="13"/>
      <c r="AD27" s="10"/>
      <c r="AE27" s="10"/>
      <c r="AF27" s="10"/>
      <c r="AG27" s="10"/>
      <c r="AH27" s="10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</row>
    <row r="28" spans="1:115" s="12" customFormat="1" ht="18" x14ac:dyDescent="0.4">
      <c r="B28" s="7"/>
      <c r="C28" s="10"/>
      <c r="D28" s="10"/>
      <c r="E28" s="10">
        <v>4226</v>
      </c>
      <c r="F28" s="7">
        <v>4575</v>
      </c>
      <c r="G28" s="10"/>
      <c r="H28" s="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3"/>
      <c r="AA28" s="13"/>
      <c r="AB28" s="13"/>
      <c r="AC28" s="13"/>
      <c r="AD28" s="10"/>
      <c r="AE28" s="10"/>
      <c r="AF28" s="10"/>
      <c r="AG28" s="10"/>
      <c r="AH28" s="10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</row>
    <row r="29" spans="1:115" s="12" customFormat="1" ht="18" x14ac:dyDescent="0.4">
      <c r="B29" s="7"/>
      <c r="C29" s="10"/>
      <c r="D29" s="10"/>
      <c r="E29" s="10">
        <v>6742</v>
      </c>
      <c r="F29" s="7">
        <v>7091</v>
      </c>
      <c r="G29" s="10"/>
      <c r="H29" s="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3"/>
      <c r="AA29" s="13"/>
      <c r="AB29" s="13"/>
      <c r="AC29" s="13"/>
      <c r="AD29" s="10"/>
      <c r="AE29" s="10"/>
      <c r="AF29" s="10"/>
      <c r="AG29" s="10"/>
      <c r="AH29" s="10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</row>
    <row r="30" spans="1:115" s="12" customFormat="1" ht="18" x14ac:dyDescent="0.4">
      <c r="B30" s="7"/>
      <c r="C30" s="10"/>
      <c r="D30" s="10"/>
      <c r="E30" s="10">
        <v>7650</v>
      </c>
      <c r="F30" s="7">
        <v>7999</v>
      </c>
      <c r="G30" s="10"/>
      <c r="H30" s="7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3"/>
      <c r="AA30" s="13"/>
      <c r="AB30" s="13"/>
      <c r="AC30" s="13"/>
      <c r="AD30" s="10"/>
      <c r="AE30" s="10"/>
      <c r="AF30" s="10"/>
      <c r="AG30" s="10"/>
      <c r="AH30" s="10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</row>
    <row r="31" spans="1:115" s="12" customFormat="1" ht="18" x14ac:dyDescent="0.4">
      <c r="B31" s="7"/>
      <c r="C31" s="10"/>
      <c r="D31" s="10"/>
      <c r="E31" s="10">
        <v>9649</v>
      </c>
      <c r="F31" s="7">
        <v>8898</v>
      </c>
      <c r="G31" s="10"/>
      <c r="H31" s="7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3"/>
      <c r="AA31" s="13"/>
      <c r="AB31" s="13"/>
      <c r="AC31" s="13"/>
      <c r="AD31" s="10"/>
      <c r="AE31" s="10"/>
      <c r="AF31" s="10"/>
      <c r="AG31" s="10"/>
      <c r="AH31" s="10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</row>
  </sheetData>
  <mergeCells count="1">
    <mergeCell ref="A22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7EEB-BC84-495D-828C-91417F8D355F}">
  <dimension ref="A1:DK43"/>
  <sheetViews>
    <sheetView tabSelected="1" topLeftCell="X10" workbookViewId="0">
      <selection activeCell="AB19" sqref="AB19"/>
    </sheetView>
  </sheetViews>
  <sheetFormatPr defaultRowHeight="14.5" x14ac:dyDescent="0.35"/>
  <cols>
    <col min="2" max="2" width="14.453125" customWidth="1"/>
    <col min="3" max="3" width="15.54296875" customWidth="1"/>
    <col min="4" max="4" width="14.1796875" customWidth="1"/>
    <col min="5" max="5" width="14.81640625" customWidth="1"/>
    <col min="6" max="6" width="13" customWidth="1"/>
    <col min="7" max="7" width="11.453125" customWidth="1"/>
    <col min="8" max="8" width="14.90625" customWidth="1"/>
    <col min="21" max="21" width="13.36328125" customWidth="1"/>
    <col min="23" max="23" width="15.26953125" customWidth="1"/>
    <col min="26" max="29" width="21.90625" style="13" customWidth="1"/>
  </cols>
  <sheetData>
    <row r="1" spans="1:115" s="5" customFormat="1" ht="105.5" customHeight="1" x14ac:dyDescent="0.35">
      <c r="A1" s="1" t="s">
        <v>32</v>
      </c>
      <c r="B1" s="1" t="s">
        <v>22</v>
      </c>
      <c r="C1" s="1" t="s">
        <v>1</v>
      </c>
      <c r="D1" s="1" t="s">
        <v>0</v>
      </c>
      <c r="E1" s="1" t="s">
        <v>15</v>
      </c>
      <c r="F1" s="2" t="s">
        <v>16</v>
      </c>
      <c r="G1" s="1" t="s">
        <v>33</v>
      </c>
      <c r="H1" s="3" t="s">
        <v>18</v>
      </c>
      <c r="I1" s="3" t="s">
        <v>3</v>
      </c>
      <c r="J1" s="3" t="s">
        <v>19</v>
      </c>
      <c r="K1" s="3" t="s">
        <v>20</v>
      </c>
      <c r="L1" s="3" t="s">
        <v>2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</v>
      </c>
      <c r="R1" s="3" t="s">
        <v>50</v>
      </c>
      <c r="S1" s="3" t="s">
        <v>5</v>
      </c>
      <c r="T1" s="3" t="s">
        <v>6</v>
      </c>
      <c r="U1" s="3" t="s">
        <v>7</v>
      </c>
      <c r="V1" s="3" t="s">
        <v>17</v>
      </c>
      <c r="W1" s="3" t="s">
        <v>38</v>
      </c>
      <c r="X1" s="3" t="s">
        <v>60</v>
      </c>
      <c r="Y1" s="3" t="s">
        <v>8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51</v>
      </c>
      <c r="AE1" s="3" t="s">
        <v>41</v>
      </c>
      <c r="AF1" s="3" t="s">
        <v>49</v>
      </c>
      <c r="AG1" s="3" t="s">
        <v>42</v>
      </c>
      <c r="AH1" s="3" t="s">
        <v>21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6" customFormat="1" ht="36" x14ac:dyDescent="0.45">
      <c r="A2" s="6">
        <v>10080</v>
      </c>
      <c r="B2" s="7">
        <v>3</v>
      </c>
      <c r="C2" s="7">
        <v>350</v>
      </c>
      <c r="D2" s="7">
        <v>4</v>
      </c>
      <c r="E2" s="7">
        <f>D2*C2*B2</f>
        <v>4200</v>
      </c>
      <c r="F2" s="8">
        <f>E2/A2</f>
        <v>0.41666666666666669</v>
      </c>
      <c r="G2" s="7">
        <v>201</v>
      </c>
      <c r="H2" s="7" t="s">
        <v>70</v>
      </c>
      <c r="I2" s="7">
        <v>23</v>
      </c>
      <c r="J2" s="7">
        <v>1212</v>
      </c>
      <c r="K2" s="9">
        <v>2</v>
      </c>
      <c r="L2" s="9">
        <v>101</v>
      </c>
      <c r="M2" s="9">
        <v>1126</v>
      </c>
      <c r="N2" s="9">
        <v>10080</v>
      </c>
      <c r="O2" s="9">
        <v>1026</v>
      </c>
      <c r="P2" s="9">
        <v>10080</v>
      </c>
      <c r="Q2" s="9">
        <v>10080</v>
      </c>
      <c r="R2" s="9">
        <v>22</v>
      </c>
      <c r="S2" s="9">
        <v>1</v>
      </c>
      <c r="T2" s="9">
        <v>0</v>
      </c>
      <c r="U2" s="9">
        <v>3</v>
      </c>
      <c r="V2" s="9">
        <v>4</v>
      </c>
      <c r="W2" s="9">
        <v>350</v>
      </c>
      <c r="X2" s="9">
        <v>1</v>
      </c>
      <c r="Y2" s="9"/>
      <c r="Z2" s="10"/>
      <c r="AA2" s="10"/>
      <c r="AB2" s="10"/>
      <c r="AC2" s="10"/>
      <c r="AD2" s="9"/>
      <c r="AE2" s="9"/>
      <c r="AF2" s="9"/>
      <c r="AG2" s="9"/>
      <c r="AH2" s="9"/>
    </row>
    <row r="3" spans="1:115" s="12" customFormat="1" ht="36" x14ac:dyDescent="0.45">
      <c r="A3" s="6">
        <v>10080</v>
      </c>
      <c r="B3" s="7">
        <v>3</v>
      </c>
      <c r="C3" s="7">
        <v>350</v>
      </c>
      <c r="D3" s="7">
        <v>4</v>
      </c>
      <c r="E3" s="7">
        <f t="shared" ref="E3:E19" si="0">D3*C3*B3</f>
        <v>4200</v>
      </c>
      <c r="F3" s="8">
        <f t="shared" ref="F3:F19" si="1">E3/A3</f>
        <v>0.41666666666666669</v>
      </c>
      <c r="G3" s="7">
        <v>201</v>
      </c>
      <c r="H3" s="7" t="s">
        <v>71</v>
      </c>
      <c r="I3" s="10">
        <v>23</v>
      </c>
      <c r="J3" s="7">
        <v>1212</v>
      </c>
      <c r="K3" s="9">
        <v>3</v>
      </c>
      <c r="L3" s="10">
        <v>67</v>
      </c>
      <c r="M3" s="10">
        <v>1026</v>
      </c>
      <c r="N3" s="9">
        <v>10080</v>
      </c>
      <c r="O3" s="10">
        <v>826</v>
      </c>
      <c r="P3" s="9">
        <v>10080</v>
      </c>
      <c r="Q3" s="9">
        <v>10080</v>
      </c>
      <c r="R3" s="10">
        <v>24</v>
      </c>
      <c r="S3" s="10">
        <v>1</v>
      </c>
      <c r="T3" s="10">
        <v>0</v>
      </c>
      <c r="U3" s="10">
        <v>3</v>
      </c>
      <c r="V3" s="10">
        <v>4</v>
      </c>
      <c r="W3" s="10">
        <v>350</v>
      </c>
      <c r="X3" s="9">
        <v>1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</row>
    <row r="4" spans="1:115" s="12" customFormat="1" ht="36" x14ac:dyDescent="0.45">
      <c r="A4" s="6">
        <v>10080</v>
      </c>
      <c r="B4" s="7">
        <v>3</v>
      </c>
      <c r="C4" s="7">
        <v>350</v>
      </c>
      <c r="D4" s="7">
        <v>4</v>
      </c>
      <c r="E4" s="7">
        <f t="shared" si="0"/>
        <v>4200</v>
      </c>
      <c r="F4" s="8">
        <f t="shared" si="1"/>
        <v>0.41666666666666669</v>
      </c>
      <c r="G4" s="7">
        <v>201</v>
      </c>
      <c r="H4" s="7" t="s">
        <v>72</v>
      </c>
      <c r="I4" s="10">
        <v>23</v>
      </c>
      <c r="J4" s="7">
        <v>1212</v>
      </c>
      <c r="K4" s="9">
        <v>4</v>
      </c>
      <c r="L4" s="10">
        <v>51</v>
      </c>
      <c r="M4" s="10">
        <v>976</v>
      </c>
      <c r="N4" s="9">
        <v>10080</v>
      </c>
      <c r="O4" s="10">
        <v>776</v>
      </c>
      <c r="P4" s="9">
        <v>10080</v>
      </c>
      <c r="Q4" s="9">
        <v>10080</v>
      </c>
      <c r="R4" s="10">
        <v>21</v>
      </c>
      <c r="S4" s="10">
        <v>1</v>
      </c>
      <c r="T4" s="10">
        <v>0</v>
      </c>
      <c r="U4" s="10">
        <v>3</v>
      </c>
      <c r="V4" s="10">
        <v>4</v>
      </c>
      <c r="W4" s="10">
        <v>350</v>
      </c>
      <c r="X4" s="9">
        <v>1</v>
      </c>
      <c r="Y4" s="10"/>
      <c r="Z4" s="10">
        <v>180.2</v>
      </c>
      <c r="AA4" s="10">
        <v>197</v>
      </c>
      <c r="AB4" s="10">
        <v>151</v>
      </c>
      <c r="AC4" s="10">
        <v>176</v>
      </c>
      <c r="AD4" s="10">
        <v>28.4</v>
      </c>
      <c r="AE4" s="10">
        <v>32</v>
      </c>
      <c r="AF4" s="10">
        <v>66</v>
      </c>
      <c r="AG4" s="10">
        <v>264</v>
      </c>
      <c r="AH4" s="10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</row>
    <row r="5" spans="1:115" s="12" customFormat="1" ht="36" x14ac:dyDescent="0.45">
      <c r="A5" s="6">
        <v>10080</v>
      </c>
      <c r="B5" s="7">
        <v>3</v>
      </c>
      <c r="C5" s="7">
        <v>350</v>
      </c>
      <c r="D5" s="7">
        <v>4</v>
      </c>
      <c r="E5" s="7">
        <f t="shared" si="0"/>
        <v>4200</v>
      </c>
      <c r="F5" s="8">
        <f t="shared" si="1"/>
        <v>0.41666666666666669</v>
      </c>
      <c r="G5" s="7">
        <v>251</v>
      </c>
      <c r="H5" s="7" t="s">
        <v>73</v>
      </c>
      <c r="I5" s="10">
        <v>29</v>
      </c>
      <c r="J5" s="7">
        <v>1209</v>
      </c>
      <c r="K5" s="9">
        <v>2</v>
      </c>
      <c r="L5" s="10">
        <v>126</v>
      </c>
      <c r="M5" s="10">
        <v>1305</v>
      </c>
      <c r="N5" s="9">
        <v>10080</v>
      </c>
      <c r="O5" s="10">
        <v>1101</v>
      </c>
      <c r="P5" s="9">
        <v>10080</v>
      </c>
      <c r="Q5" s="9">
        <v>10080</v>
      </c>
      <c r="R5" s="10">
        <v>21</v>
      </c>
      <c r="S5" s="10">
        <v>1</v>
      </c>
      <c r="T5" s="10">
        <v>0</v>
      </c>
      <c r="U5" s="10">
        <v>3</v>
      </c>
      <c r="V5" s="10">
        <v>4</v>
      </c>
      <c r="W5" s="10">
        <v>350</v>
      </c>
      <c r="X5" s="9">
        <v>1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</row>
    <row r="6" spans="1:115" s="12" customFormat="1" ht="36" x14ac:dyDescent="0.45">
      <c r="A6" s="6">
        <v>10080</v>
      </c>
      <c r="B6" s="7">
        <v>3</v>
      </c>
      <c r="C6" s="7">
        <v>350</v>
      </c>
      <c r="D6" s="7">
        <v>4</v>
      </c>
      <c r="E6" s="7">
        <f t="shared" si="0"/>
        <v>4200</v>
      </c>
      <c r="F6" s="8">
        <f t="shared" si="1"/>
        <v>0.41666666666666669</v>
      </c>
      <c r="G6" s="7">
        <v>251</v>
      </c>
      <c r="H6" s="7" t="s">
        <v>74</v>
      </c>
      <c r="I6" s="10">
        <v>29</v>
      </c>
      <c r="J6" s="7">
        <v>1209</v>
      </c>
      <c r="K6" s="9">
        <v>3</v>
      </c>
      <c r="L6" s="10">
        <v>84</v>
      </c>
      <c r="M6" s="10">
        <v>1652</v>
      </c>
      <c r="N6" s="9">
        <v>10080</v>
      </c>
      <c r="O6" s="10">
        <v>1101</v>
      </c>
      <c r="P6" s="9">
        <v>10080</v>
      </c>
      <c r="Q6" s="9">
        <v>10080</v>
      </c>
      <c r="R6" s="10">
        <v>18</v>
      </c>
      <c r="S6" s="10">
        <v>1</v>
      </c>
      <c r="T6" s="10">
        <v>0</v>
      </c>
      <c r="U6" s="10">
        <v>3</v>
      </c>
      <c r="V6" s="10">
        <v>4</v>
      </c>
      <c r="W6" s="10">
        <v>350</v>
      </c>
      <c r="X6" s="9">
        <v>1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</row>
    <row r="7" spans="1:115" s="24" customFormat="1" ht="36" x14ac:dyDescent="0.45">
      <c r="A7" s="18">
        <v>10080</v>
      </c>
      <c r="B7" s="19">
        <v>3</v>
      </c>
      <c r="C7" s="19">
        <v>350</v>
      </c>
      <c r="D7" s="19">
        <v>4</v>
      </c>
      <c r="E7" s="19">
        <f t="shared" si="0"/>
        <v>4200</v>
      </c>
      <c r="F7" s="20">
        <f t="shared" si="1"/>
        <v>0.41666666666666669</v>
      </c>
      <c r="G7" s="19">
        <v>251</v>
      </c>
      <c r="H7" s="19" t="s">
        <v>75</v>
      </c>
      <c r="I7" s="21">
        <v>29</v>
      </c>
      <c r="J7" s="19">
        <v>1209</v>
      </c>
      <c r="K7" s="22">
        <v>4</v>
      </c>
      <c r="L7" s="21">
        <v>63</v>
      </c>
      <c r="M7" s="21">
        <v>1927</v>
      </c>
      <c r="N7" s="21">
        <v>3284</v>
      </c>
      <c r="O7" s="21">
        <v>1126</v>
      </c>
      <c r="P7" s="21">
        <v>3284</v>
      </c>
      <c r="Q7" s="21">
        <v>11596</v>
      </c>
      <c r="R7" s="21">
        <v>15</v>
      </c>
      <c r="S7" s="21">
        <v>3</v>
      </c>
      <c r="T7" s="21">
        <v>0</v>
      </c>
      <c r="U7" s="21">
        <v>4</v>
      </c>
      <c r="V7" s="21">
        <v>10</v>
      </c>
      <c r="W7" s="21">
        <v>350</v>
      </c>
      <c r="X7" s="21">
        <v>0.75</v>
      </c>
      <c r="Y7" s="21"/>
      <c r="Z7" s="10">
        <v>2013.3</v>
      </c>
      <c r="AA7" s="10">
        <v>247</v>
      </c>
      <c r="AB7" s="10">
        <v>176</v>
      </c>
      <c r="AC7" s="10">
        <v>226</v>
      </c>
      <c r="AD7" s="21">
        <v>29.7</v>
      </c>
      <c r="AE7" s="21">
        <v>8</v>
      </c>
      <c r="AF7" s="21">
        <v>39</v>
      </c>
      <c r="AG7" s="21">
        <v>126</v>
      </c>
      <c r="AH7" s="21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</row>
    <row r="8" spans="1:115" s="12" customFormat="1" ht="36" x14ac:dyDescent="0.45">
      <c r="A8" s="6">
        <v>10080</v>
      </c>
      <c r="B8" s="7">
        <v>3</v>
      </c>
      <c r="C8" s="7">
        <v>350</v>
      </c>
      <c r="D8" s="7">
        <v>4</v>
      </c>
      <c r="E8" s="7">
        <f t="shared" si="0"/>
        <v>4200</v>
      </c>
      <c r="F8" s="8">
        <f t="shared" si="1"/>
        <v>0.41666666666666669</v>
      </c>
      <c r="G8" s="7">
        <v>301</v>
      </c>
      <c r="H8" s="7" t="s">
        <v>76</v>
      </c>
      <c r="I8" s="10">
        <v>35</v>
      </c>
      <c r="J8" s="10">
        <v>1203</v>
      </c>
      <c r="K8" s="10">
        <v>2</v>
      </c>
      <c r="L8" s="10">
        <v>151</v>
      </c>
      <c r="M8" s="10">
        <v>1751</v>
      </c>
      <c r="N8" s="10">
        <v>10080</v>
      </c>
      <c r="O8" s="10">
        <v>1416</v>
      </c>
      <c r="P8" s="10">
        <v>10080</v>
      </c>
      <c r="Q8" s="10">
        <v>10080</v>
      </c>
      <c r="R8" s="10">
        <v>13</v>
      </c>
      <c r="S8" s="10">
        <v>1</v>
      </c>
      <c r="T8" s="10">
        <v>0</v>
      </c>
      <c r="U8" s="10">
        <v>3</v>
      </c>
      <c r="V8" s="10">
        <v>4</v>
      </c>
      <c r="W8" s="10">
        <v>350</v>
      </c>
      <c r="X8" s="10">
        <v>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</row>
    <row r="9" spans="1:115" s="24" customFormat="1" ht="36" x14ac:dyDescent="0.45">
      <c r="A9" s="18">
        <v>10080</v>
      </c>
      <c r="B9" s="19">
        <v>3</v>
      </c>
      <c r="C9" s="19">
        <v>350</v>
      </c>
      <c r="D9" s="19">
        <v>4</v>
      </c>
      <c r="E9" s="19">
        <f t="shared" si="0"/>
        <v>4200</v>
      </c>
      <c r="F9" s="20">
        <f t="shared" si="1"/>
        <v>0.41666666666666669</v>
      </c>
      <c r="G9" s="19">
        <v>301</v>
      </c>
      <c r="H9" s="19" t="s">
        <v>77</v>
      </c>
      <c r="I9" s="21">
        <v>35</v>
      </c>
      <c r="J9" s="21">
        <v>1203</v>
      </c>
      <c r="K9" s="21">
        <v>3</v>
      </c>
      <c r="L9" s="21">
        <v>101</v>
      </c>
      <c r="M9" s="21">
        <v>1826</v>
      </c>
      <c r="N9" s="21">
        <v>2389</v>
      </c>
      <c r="O9" s="21">
        <v>1330</v>
      </c>
      <c r="P9" s="21">
        <v>2389</v>
      </c>
      <c r="Q9" s="21">
        <v>10594</v>
      </c>
      <c r="R9" s="21">
        <v>12</v>
      </c>
      <c r="S9" s="21">
        <v>2</v>
      </c>
      <c r="T9" s="21">
        <v>0</v>
      </c>
      <c r="U9" s="21">
        <v>4</v>
      </c>
      <c r="V9" s="21">
        <v>12</v>
      </c>
      <c r="W9" s="21">
        <v>350</v>
      </c>
      <c r="X9" s="21">
        <v>0.75</v>
      </c>
      <c r="Y9" s="21"/>
      <c r="Z9" s="10"/>
      <c r="AA9" s="10"/>
      <c r="AB9" s="10"/>
      <c r="AC9" s="10"/>
      <c r="AD9" s="21"/>
      <c r="AE9" s="21"/>
      <c r="AF9" s="21"/>
      <c r="AG9" s="21"/>
      <c r="AH9" s="21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</row>
    <row r="10" spans="1:115" s="12" customFormat="1" ht="36" x14ac:dyDescent="0.45">
      <c r="A10" s="6">
        <v>10080</v>
      </c>
      <c r="B10" s="7">
        <v>3</v>
      </c>
      <c r="C10" s="7">
        <v>350</v>
      </c>
      <c r="D10" s="7">
        <v>4</v>
      </c>
      <c r="E10" s="7">
        <f t="shared" si="0"/>
        <v>4200</v>
      </c>
      <c r="F10" s="8">
        <f t="shared" si="1"/>
        <v>0.41666666666666669</v>
      </c>
      <c r="G10" s="7">
        <v>301</v>
      </c>
      <c r="H10" s="7" t="s">
        <v>78</v>
      </c>
      <c r="I10" s="10">
        <v>35</v>
      </c>
      <c r="J10" s="10">
        <v>1203</v>
      </c>
      <c r="K10" s="10">
        <v>4</v>
      </c>
      <c r="L10" s="10">
        <v>76</v>
      </c>
      <c r="M10" s="10">
        <v>1401</v>
      </c>
      <c r="N10" s="10">
        <v>10080</v>
      </c>
      <c r="O10" s="10">
        <v>1201</v>
      </c>
      <c r="P10" s="10">
        <v>10080</v>
      </c>
      <c r="Q10" s="10">
        <v>10080</v>
      </c>
      <c r="R10" s="10">
        <v>14</v>
      </c>
      <c r="S10" s="10">
        <v>1</v>
      </c>
      <c r="T10" s="10">
        <v>0</v>
      </c>
      <c r="U10" s="10">
        <v>3</v>
      </c>
      <c r="V10" s="10">
        <v>4</v>
      </c>
      <c r="W10" s="10">
        <v>350</v>
      </c>
      <c r="X10" s="10">
        <v>1</v>
      </c>
      <c r="Y10" s="10"/>
      <c r="Z10" s="10">
        <v>257.2</v>
      </c>
      <c r="AA10" s="10">
        <v>297</v>
      </c>
      <c r="AB10" s="10">
        <v>211</v>
      </c>
      <c r="AC10" s="10">
        <v>276</v>
      </c>
      <c r="AD10" s="10">
        <v>22.2</v>
      </c>
      <c r="AE10" s="10">
        <v>15</v>
      </c>
      <c r="AF10" s="10">
        <v>57</v>
      </c>
      <c r="AG10" s="10">
        <v>308</v>
      </c>
      <c r="AH10" s="10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</row>
    <row r="11" spans="1:115" s="24" customFormat="1" ht="36" x14ac:dyDescent="0.45">
      <c r="A11" s="18">
        <v>10080</v>
      </c>
      <c r="B11" s="19">
        <v>3</v>
      </c>
      <c r="C11" s="19">
        <v>350</v>
      </c>
      <c r="D11" s="19">
        <v>8</v>
      </c>
      <c r="E11" s="19">
        <f t="shared" si="0"/>
        <v>8400</v>
      </c>
      <c r="F11" s="20">
        <f t="shared" si="1"/>
        <v>0.83333333333333337</v>
      </c>
      <c r="G11" s="19">
        <v>201</v>
      </c>
      <c r="H11" s="19" t="s">
        <v>79</v>
      </c>
      <c r="I11" s="21">
        <v>23</v>
      </c>
      <c r="J11" s="21">
        <v>1212</v>
      </c>
      <c r="K11" s="21">
        <v>2</v>
      </c>
      <c r="L11" s="21">
        <v>101</v>
      </c>
      <c r="M11" s="21">
        <v>937</v>
      </c>
      <c r="N11" s="21">
        <v>1887</v>
      </c>
      <c r="O11" s="21">
        <v>892</v>
      </c>
      <c r="P11" s="21">
        <v>1470</v>
      </c>
      <c r="Q11" s="21">
        <v>13429</v>
      </c>
      <c r="R11" s="21">
        <v>26</v>
      </c>
      <c r="S11" s="21">
        <v>9</v>
      </c>
      <c r="T11" s="21">
        <v>0</v>
      </c>
      <c r="U11" s="21">
        <v>5</v>
      </c>
      <c r="V11" s="24">
        <v>14</v>
      </c>
      <c r="W11" s="21">
        <v>350</v>
      </c>
      <c r="X11" s="21">
        <v>0.5</v>
      </c>
      <c r="Y11" s="21"/>
      <c r="Z11" s="10"/>
      <c r="AA11" s="10"/>
      <c r="AB11" s="10"/>
      <c r="AC11" s="10"/>
      <c r="AD11" s="21"/>
      <c r="AE11" s="21"/>
      <c r="AF11" s="21"/>
      <c r="AG11" s="21"/>
      <c r="AH11" s="21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</row>
    <row r="12" spans="1:115" s="24" customFormat="1" ht="36" x14ac:dyDescent="0.45">
      <c r="A12" s="18">
        <v>10080</v>
      </c>
      <c r="B12" s="19">
        <v>3</v>
      </c>
      <c r="C12" s="19">
        <v>350</v>
      </c>
      <c r="D12" s="19">
        <v>8</v>
      </c>
      <c r="E12" s="19">
        <f t="shared" si="0"/>
        <v>8400</v>
      </c>
      <c r="F12" s="20">
        <f t="shared" si="1"/>
        <v>0.83333333333333337</v>
      </c>
      <c r="G12" s="19">
        <v>201</v>
      </c>
      <c r="H12" s="19" t="s">
        <v>80</v>
      </c>
      <c r="I12" s="21">
        <v>23</v>
      </c>
      <c r="J12" s="21">
        <v>1212</v>
      </c>
      <c r="K12" s="21">
        <v>3</v>
      </c>
      <c r="L12" s="21">
        <v>67</v>
      </c>
      <c r="M12" s="21">
        <v>916</v>
      </c>
      <c r="N12" s="21">
        <v>4171</v>
      </c>
      <c r="O12" s="21">
        <v>851</v>
      </c>
      <c r="P12" s="21">
        <v>4171</v>
      </c>
      <c r="Q12" s="21">
        <v>10433</v>
      </c>
      <c r="R12" s="21">
        <v>22</v>
      </c>
      <c r="S12" s="21">
        <v>2</v>
      </c>
      <c r="T12" s="21">
        <v>0</v>
      </c>
      <c r="U12" s="21">
        <v>6</v>
      </c>
      <c r="V12" s="21">
        <v>25</v>
      </c>
      <c r="W12" s="21">
        <v>350</v>
      </c>
      <c r="X12" s="21">
        <v>0.6</v>
      </c>
      <c r="Y12" s="21"/>
      <c r="Z12" s="10"/>
      <c r="AA12" s="10"/>
      <c r="AB12" s="10"/>
      <c r="AC12" s="10"/>
      <c r="AD12" s="21"/>
      <c r="AE12" s="21"/>
      <c r="AF12" s="21"/>
      <c r="AG12" s="21"/>
      <c r="AH12" s="21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</row>
    <row r="13" spans="1:115" s="12" customFormat="1" ht="36" x14ac:dyDescent="0.45">
      <c r="A13" s="6">
        <v>10080</v>
      </c>
      <c r="B13" s="7">
        <v>3</v>
      </c>
      <c r="C13" s="7">
        <v>350</v>
      </c>
      <c r="D13" s="7">
        <v>8</v>
      </c>
      <c r="E13" s="7">
        <f t="shared" si="0"/>
        <v>8400</v>
      </c>
      <c r="F13" s="8">
        <f t="shared" si="1"/>
        <v>0.83333333333333337</v>
      </c>
      <c r="G13" s="7">
        <v>201</v>
      </c>
      <c r="H13" s="7" t="s">
        <v>81</v>
      </c>
      <c r="I13" s="10">
        <v>23</v>
      </c>
      <c r="J13" s="10">
        <v>1212</v>
      </c>
      <c r="K13" s="10">
        <v>4</v>
      </c>
      <c r="L13" s="10">
        <v>51</v>
      </c>
      <c r="M13" s="10">
        <v>1126</v>
      </c>
      <c r="N13" s="10">
        <v>10080</v>
      </c>
      <c r="O13" s="10">
        <v>955</v>
      </c>
      <c r="P13" s="10">
        <v>10080</v>
      </c>
      <c r="Q13" s="10">
        <v>10080</v>
      </c>
      <c r="R13" s="10">
        <v>19</v>
      </c>
      <c r="S13" s="10">
        <v>1</v>
      </c>
      <c r="T13" s="10">
        <v>0</v>
      </c>
      <c r="U13" s="10">
        <v>3</v>
      </c>
      <c r="V13" s="10">
        <v>4</v>
      </c>
      <c r="W13" s="10">
        <v>350</v>
      </c>
      <c r="X13" s="10">
        <v>1</v>
      </c>
      <c r="Y13" s="10"/>
      <c r="Z13" s="10">
        <v>178.4</v>
      </c>
      <c r="AA13" s="10">
        <v>197</v>
      </c>
      <c r="AB13" s="10">
        <v>151</v>
      </c>
      <c r="AC13" s="10">
        <v>176</v>
      </c>
      <c r="AD13" s="10">
        <v>6.3</v>
      </c>
      <c r="AE13" s="10">
        <v>35</v>
      </c>
      <c r="AF13" s="10">
        <v>629</v>
      </c>
      <c r="AG13" s="10">
        <v>137</v>
      </c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</row>
    <row r="14" spans="1:115" s="24" customFormat="1" ht="36" x14ac:dyDescent="0.45">
      <c r="A14" s="18">
        <v>10080</v>
      </c>
      <c r="B14" s="19">
        <v>3</v>
      </c>
      <c r="C14" s="19">
        <v>350</v>
      </c>
      <c r="D14" s="19">
        <v>8</v>
      </c>
      <c r="E14" s="19">
        <f t="shared" si="0"/>
        <v>8400</v>
      </c>
      <c r="F14" s="20">
        <f t="shared" si="1"/>
        <v>0.83333333333333337</v>
      </c>
      <c r="G14" s="19">
        <v>251</v>
      </c>
      <c r="H14" s="19" t="s">
        <v>82</v>
      </c>
      <c r="I14" s="21">
        <v>29</v>
      </c>
      <c r="J14" s="21">
        <v>1209</v>
      </c>
      <c r="K14" s="21">
        <v>2</v>
      </c>
      <c r="L14" s="21">
        <v>126</v>
      </c>
      <c r="M14" s="21">
        <v>1461</v>
      </c>
      <c r="N14" s="21">
        <v>2844</v>
      </c>
      <c r="O14" s="21">
        <v>1042</v>
      </c>
      <c r="P14" s="21">
        <v>2844</v>
      </c>
      <c r="Q14" s="21">
        <v>10334</v>
      </c>
      <c r="R14" s="21">
        <v>15</v>
      </c>
      <c r="S14" s="21">
        <v>2</v>
      </c>
      <c r="T14" s="21">
        <v>0</v>
      </c>
      <c r="U14" s="21">
        <v>6</v>
      </c>
      <c r="V14" s="21">
        <v>24</v>
      </c>
      <c r="W14" s="21">
        <v>350</v>
      </c>
      <c r="X14" s="21">
        <v>75</v>
      </c>
      <c r="Y14" s="21"/>
      <c r="Z14" s="10"/>
      <c r="AA14" s="10"/>
      <c r="AB14" s="10"/>
      <c r="AC14" s="10"/>
      <c r="AD14" s="21"/>
      <c r="AE14" s="21"/>
      <c r="AF14" s="21"/>
      <c r="AG14" s="21"/>
      <c r="AH14" s="21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</row>
    <row r="15" spans="1:115" s="24" customFormat="1" ht="36" x14ac:dyDescent="0.45">
      <c r="A15" s="18">
        <v>10080</v>
      </c>
      <c r="B15" s="19">
        <v>3</v>
      </c>
      <c r="C15" s="19">
        <v>350</v>
      </c>
      <c r="D15" s="19">
        <v>8</v>
      </c>
      <c r="E15" s="19">
        <f t="shared" si="0"/>
        <v>8400</v>
      </c>
      <c r="F15" s="20">
        <f t="shared" si="1"/>
        <v>0.83333333333333337</v>
      </c>
      <c r="G15" s="19">
        <v>251</v>
      </c>
      <c r="H15" s="19" t="s">
        <v>83</v>
      </c>
      <c r="I15" s="21">
        <v>29</v>
      </c>
      <c r="J15" s="21">
        <v>1209</v>
      </c>
      <c r="K15" s="21">
        <v>3</v>
      </c>
      <c r="L15" s="21">
        <v>84</v>
      </c>
      <c r="M15" s="21">
        <v>1358</v>
      </c>
      <c r="N15" s="21">
        <v>2859</v>
      </c>
      <c r="O15" s="21">
        <v>1130</v>
      </c>
      <c r="P15" s="21">
        <v>2140</v>
      </c>
      <c r="Q15" s="21">
        <v>11191</v>
      </c>
      <c r="R15" s="21">
        <v>15</v>
      </c>
      <c r="S15" s="21">
        <v>4</v>
      </c>
      <c r="T15" s="21">
        <v>0</v>
      </c>
      <c r="U15" s="21">
        <v>7</v>
      </c>
      <c r="V15" s="21">
        <v>22</v>
      </c>
      <c r="W15" s="21">
        <v>350</v>
      </c>
      <c r="X15" s="21">
        <v>0.6</v>
      </c>
      <c r="Y15" s="21"/>
      <c r="Z15" s="10"/>
      <c r="AA15" s="10"/>
      <c r="AB15" s="10"/>
      <c r="AC15" s="10"/>
      <c r="AD15" s="21"/>
      <c r="AE15" s="21"/>
      <c r="AF15" s="21"/>
      <c r="AG15" s="21"/>
      <c r="AH15" s="21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</row>
    <row r="16" spans="1:115" s="24" customFormat="1" ht="36" x14ac:dyDescent="0.45">
      <c r="A16" s="18">
        <v>10080</v>
      </c>
      <c r="B16" s="19">
        <v>3</v>
      </c>
      <c r="C16" s="19">
        <v>350</v>
      </c>
      <c r="D16" s="19">
        <v>8</v>
      </c>
      <c r="E16" s="19">
        <f t="shared" si="0"/>
        <v>8400</v>
      </c>
      <c r="F16" s="20">
        <f t="shared" si="1"/>
        <v>0.83333333333333337</v>
      </c>
      <c r="G16" s="19">
        <v>251</v>
      </c>
      <c r="H16" s="19" t="s">
        <v>84</v>
      </c>
      <c r="I16" s="21">
        <v>29</v>
      </c>
      <c r="J16" s="21">
        <v>1209</v>
      </c>
      <c r="K16" s="21">
        <v>4</v>
      </c>
      <c r="L16" s="21">
        <v>63</v>
      </c>
      <c r="M16" s="21">
        <v>1694</v>
      </c>
      <c r="N16" s="21">
        <v>4605</v>
      </c>
      <c r="O16" s="21">
        <v>1076</v>
      </c>
      <c r="P16" s="21">
        <v>4605</v>
      </c>
      <c r="Q16" s="21">
        <v>10999</v>
      </c>
      <c r="R16" s="21">
        <v>16</v>
      </c>
      <c r="S16" s="21">
        <v>2</v>
      </c>
      <c r="T16" s="21">
        <v>0</v>
      </c>
      <c r="U16" s="21">
        <v>6</v>
      </c>
      <c r="V16" s="21">
        <v>26</v>
      </c>
      <c r="W16" s="21">
        <v>350</v>
      </c>
      <c r="X16" s="21">
        <v>0.6</v>
      </c>
      <c r="Y16" s="21"/>
      <c r="Z16" s="10"/>
      <c r="AA16" s="10"/>
      <c r="AB16" s="10"/>
      <c r="AC16" s="10"/>
      <c r="AD16" s="21"/>
      <c r="AE16" s="21"/>
      <c r="AF16" s="21"/>
      <c r="AG16" s="21"/>
      <c r="AH16" s="21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</row>
    <row r="17" spans="1:115" s="24" customFormat="1" ht="36" x14ac:dyDescent="0.45">
      <c r="A17" s="18">
        <v>10080</v>
      </c>
      <c r="B17" s="19">
        <v>3</v>
      </c>
      <c r="C17" s="19">
        <v>350</v>
      </c>
      <c r="D17" s="19">
        <v>8</v>
      </c>
      <c r="E17" s="19">
        <f t="shared" si="0"/>
        <v>8400</v>
      </c>
      <c r="F17" s="20">
        <f t="shared" si="1"/>
        <v>0.83333333333333337</v>
      </c>
      <c r="G17" s="19">
        <v>301</v>
      </c>
      <c r="H17" s="19" t="s">
        <v>85</v>
      </c>
      <c r="I17" s="21">
        <v>35</v>
      </c>
      <c r="J17" s="21">
        <v>1203</v>
      </c>
      <c r="K17" s="21">
        <v>2</v>
      </c>
      <c r="L17" s="21">
        <v>151</v>
      </c>
      <c r="M17" s="21">
        <v>1951</v>
      </c>
      <c r="N17" s="21">
        <v>4355</v>
      </c>
      <c r="O17" s="21">
        <v>1696</v>
      </c>
      <c r="P17" s="21">
        <v>3562</v>
      </c>
      <c r="Q17" s="21">
        <v>12344</v>
      </c>
      <c r="R17" s="21">
        <v>13</v>
      </c>
      <c r="S17" s="21">
        <v>3</v>
      </c>
      <c r="T17" s="21">
        <v>0</v>
      </c>
      <c r="U17" s="21">
        <v>9</v>
      </c>
      <c r="V17" s="21">
        <v>29</v>
      </c>
      <c r="W17" s="21">
        <v>350</v>
      </c>
      <c r="X17" s="21">
        <v>0.5</v>
      </c>
      <c r="Y17" s="21"/>
      <c r="Z17" s="10"/>
      <c r="AA17" s="10"/>
      <c r="AB17" s="10"/>
      <c r="AC17" s="10"/>
      <c r="AD17" s="21"/>
      <c r="AE17" s="21"/>
      <c r="AF17" s="21"/>
      <c r="AG17" s="21"/>
      <c r="AH17" s="21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</row>
    <row r="18" spans="1:115" s="12" customFormat="1" ht="36" x14ac:dyDescent="0.45">
      <c r="A18" s="6">
        <v>10080</v>
      </c>
      <c r="B18" s="7">
        <v>3</v>
      </c>
      <c r="C18" s="7">
        <v>350</v>
      </c>
      <c r="D18" s="7">
        <v>8</v>
      </c>
      <c r="E18" s="7">
        <f t="shared" si="0"/>
        <v>8400</v>
      </c>
      <c r="F18" s="8">
        <f t="shared" si="1"/>
        <v>0.83333333333333337</v>
      </c>
      <c r="G18" s="7">
        <v>301</v>
      </c>
      <c r="H18" s="7" t="s">
        <v>86</v>
      </c>
      <c r="I18" s="10">
        <v>35</v>
      </c>
      <c r="J18" s="10">
        <v>1203</v>
      </c>
      <c r="K18" s="10">
        <v>3</v>
      </c>
      <c r="L18" s="10">
        <v>101</v>
      </c>
      <c r="M18" s="10">
        <v>2046</v>
      </c>
      <c r="N18" s="10">
        <v>10080</v>
      </c>
      <c r="O18" s="10">
        <v>1951</v>
      </c>
      <c r="P18" s="10">
        <v>10080</v>
      </c>
      <c r="Q18" s="10">
        <v>10080</v>
      </c>
      <c r="R18" s="10">
        <v>12</v>
      </c>
      <c r="S18" s="10">
        <v>1</v>
      </c>
      <c r="T18" s="10">
        <v>0</v>
      </c>
      <c r="U18" s="10">
        <v>3</v>
      </c>
      <c r="V18" s="10">
        <v>4</v>
      </c>
      <c r="W18" s="10">
        <v>350</v>
      </c>
      <c r="X18" s="10">
        <v>1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</row>
    <row r="19" spans="1:115" s="12" customFormat="1" ht="36" x14ac:dyDescent="0.45">
      <c r="A19" s="6">
        <v>10080</v>
      </c>
      <c r="B19" s="7">
        <v>3</v>
      </c>
      <c r="C19" s="7">
        <v>350</v>
      </c>
      <c r="D19" s="7">
        <v>8</v>
      </c>
      <c r="E19" s="7">
        <f t="shared" si="0"/>
        <v>8400</v>
      </c>
      <c r="F19" s="8">
        <f t="shared" si="1"/>
        <v>0.83333333333333337</v>
      </c>
      <c r="G19" s="7">
        <v>301</v>
      </c>
      <c r="H19" s="7" t="s">
        <v>87</v>
      </c>
      <c r="I19" s="10">
        <v>35</v>
      </c>
      <c r="J19" s="10">
        <v>1203</v>
      </c>
      <c r="K19" s="10">
        <v>4</v>
      </c>
      <c r="L19" s="10">
        <v>76</v>
      </c>
      <c r="M19" s="10">
        <v>2651</v>
      </c>
      <c r="N19" s="10">
        <v>10080</v>
      </c>
      <c r="O19" s="10">
        <v>2101</v>
      </c>
      <c r="P19" s="10">
        <v>10080</v>
      </c>
      <c r="Q19" s="10">
        <v>10080</v>
      </c>
      <c r="R19" s="10">
        <v>13</v>
      </c>
      <c r="S19" s="10">
        <v>1</v>
      </c>
      <c r="T19" s="10">
        <v>0</v>
      </c>
      <c r="U19" s="10">
        <v>3</v>
      </c>
      <c r="V19" s="10">
        <v>4</v>
      </c>
      <c r="W19" s="10">
        <v>350</v>
      </c>
      <c r="X19" s="10">
        <v>1</v>
      </c>
      <c r="Y19" s="10"/>
      <c r="Z19" s="10">
        <v>263.5</v>
      </c>
      <c r="AA19" s="10">
        <v>297</v>
      </c>
      <c r="AB19" s="10">
        <v>215</v>
      </c>
      <c r="AC19" s="10">
        <v>276</v>
      </c>
      <c r="AD19" s="10">
        <v>6.6</v>
      </c>
      <c r="AE19" s="10">
        <v>28</v>
      </c>
      <c r="AF19" s="10">
        <v>123</v>
      </c>
      <c r="AG19" s="10">
        <v>340</v>
      </c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</row>
    <row r="20" spans="1:115" s="12" customFormat="1" ht="18.5" x14ac:dyDescent="0.45">
      <c r="A20" s="6"/>
      <c r="B20" s="7"/>
      <c r="C20" s="7"/>
      <c r="D20" s="10"/>
      <c r="E20" s="7"/>
      <c r="F20" s="8"/>
      <c r="G20" s="7"/>
      <c r="H20" s="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</row>
    <row r="21" spans="1:115" s="12" customFormat="1" ht="18.5" x14ac:dyDescent="0.45">
      <c r="A21" s="16" t="s">
        <v>97</v>
      </c>
      <c r="B21" s="16"/>
      <c r="C21" s="10"/>
      <c r="D21" s="10"/>
      <c r="E21" s="7"/>
      <c r="F21" s="8"/>
      <c r="G21" s="7"/>
      <c r="H21" s="7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</row>
    <row r="22" spans="1:115" s="12" customFormat="1" ht="18.5" x14ac:dyDescent="0.45">
      <c r="A22" s="16" t="s">
        <v>94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0"/>
      <c r="R22" s="10"/>
      <c r="S22" s="10"/>
      <c r="T22" s="10"/>
      <c r="U22" s="10"/>
      <c r="V22" s="10"/>
      <c r="W22" s="10"/>
      <c r="X22" s="10"/>
      <c r="Y22" s="10"/>
      <c r="Z22" s="13"/>
      <c r="AA22" s="13"/>
      <c r="AB22" s="13"/>
      <c r="AC22" s="13"/>
      <c r="AD22" s="10"/>
      <c r="AE22" s="10"/>
      <c r="AF22" s="10"/>
      <c r="AG22" s="10"/>
      <c r="AH22" s="10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</row>
    <row r="23" spans="1:115" s="12" customFormat="1" ht="74" x14ac:dyDescent="0.45">
      <c r="A23" s="6" t="s">
        <v>37</v>
      </c>
      <c r="B23" s="7" t="s">
        <v>35</v>
      </c>
      <c r="D23" s="10"/>
      <c r="E23" s="10" t="s">
        <v>34</v>
      </c>
      <c r="F23" s="8" t="s">
        <v>35</v>
      </c>
      <c r="G23" s="7"/>
      <c r="H23" s="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3"/>
      <c r="AA23" s="13"/>
      <c r="AB23" s="13"/>
      <c r="AC23" s="13"/>
      <c r="AD23" s="10"/>
      <c r="AE23" s="10"/>
      <c r="AF23" s="10"/>
      <c r="AG23" s="10"/>
      <c r="AH23" s="10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</row>
    <row r="24" spans="1:115" s="12" customFormat="1" ht="18.5" x14ac:dyDescent="0.45">
      <c r="A24" s="6">
        <v>1376</v>
      </c>
      <c r="B24" s="6">
        <v>1725</v>
      </c>
      <c r="C24" s="10"/>
      <c r="D24" s="10"/>
      <c r="E24" s="7">
        <v>1</v>
      </c>
      <c r="F24" s="7">
        <v>350</v>
      </c>
      <c r="G24" s="7"/>
      <c r="H24" s="7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3"/>
      <c r="AA24" s="13"/>
      <c r="AB24" s="13"/>
      <c r="AC24" s="13"/>
      <c r="AD24" s="10"/>
      <c r="AE24" s="10"/>
      <c r="AF24" s="10"/>
      <c r="AG24" s="10"/>
      <c r="AH24" s="10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</row>
    <row r="25" spans="1:115" s="12" customFormat="1" ht="18.5" x14ac:dyDescent="0.45">
      <c r="A25" s="6">
        <v>4127</v>
      </c>
      <c r="B25" s="6">
        <v>4476</v>
      </c>
      <c r="C25" s="10"/>
      <c r="D25" s="10"/>
      <c r="E25" s="7">
        <v>765</v>
      </c>
      <c r="F25" s="7">
        <v>1114</v>
      </c>
      <c r="G25" s="7"/>
      <c r="H25" s="7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3"/>
      <c r="AA25" s="13"/>
      <c r="AB25" s="13"/>
      <c r="AC25" s="13"/>
      <c r="AD25" s="10"/>
      <c r="AE25" s="10"/>
      <c r="AF25" s="10"/>
      <c r="AG25" s="10"/>
      <c r="AH25" s="10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</row>
    <row r="26" spans="1:115" s="12" customFormat="1" ht="18.5" x14ac:dyDescent="0.45">
      <c r="A26" s="6">
        <v>6570</v>
      </c>
      <c r="B26" s="6">
        <v>6919</v>
      </c>
      <c r="C26" s="10"/>
      <c r="D26" s="10"/>
      <c r="E26" s="7">
        <v>1400</v>
      </c>
      <c r="F26" s="7">
        <v>1749</v>
      </c>
      <c r="G26" s="7"/>
      <c r="H26" s="7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3"/>
      <c r="AA26" s="13"/>
      <c r="AB26" s="13"/>
      <c r="AC26" s="13"/>
      <c r="AD26" s="10"/>
      <c r="AE26" s="10"/>
      <c r="AF26" s="10"/>
      <c r="AG26" s="10"/>
      <c r="AH26" s="10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</row>
    <row r="27" spans="1:115" s="12" customFormat="1" ht="18.5" x14ac:dyDescent="0.45">
      <c r="A27" s="6">
        <v>8665</v>
      </c>
      <c r="B27" s="6">
        <v>9014</v>
      </c>
      <c r="C27" s="10"/>
      <c r="D27" s="10"/>
      <c r="E27" s="10">
        <v>3146</v>
      </c>
      <c r="F27" s="7">
        <v>3495</v>
      </c>
      <c r="G27" s="10"/>
      <c r="H27" s="7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3"/>
      <c r="AA27" s="13"/>
      <c r="AB27" s="13"/>
      <c r="AC27" s="13"/>
      <c r="AD27" s="10"/>
      <c r="AE27" s="10"/>
      <c r="AF27" s="10"/>
      <c r="AG27" s="10"/>
      <c r="AH27" s="10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</row>
    <row r="28" spans="1:115" s="12" customFormat="1" ht="18" x14ac:dyDescent="0.4">
      <c r="B28" s="7"/>
      <c r="C28" s="10"/>
      <c r="D28" s="10"/>
      <c r="E28" s="10">
        <v>4226</v>
      </c>
      <c r="F28" s="7">
        <v>4575</v>
      </c>
      <c r="G28" s="10"/>
      <c r="H28" s="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3"/>
      <c r="AA28" s="13"/>
      <c r="AB28" s="13"/>
      <c r="AC28" s="13"/>
      <c r="AD28" s="10"/>
      <c r="AE28" s="10"/>
      <c r="AF28" s="10"/>
      <c r="AG28" s="10"/>
      <c r="AH28" s="10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</row>
    <row r="29" spans="1:115" s="12" customFormat="1" ht="18" x14ac:dyDescent="0.4">
      <c r="B29" s="7"/>
      <c r="C29" s="10"/>
      <c r="D29" s="10"/>
      <c r="E29" s="10">
        <v>6742</v>
      </c>
      <c r="F29" s="7">
        <v>7091</v>
      </c>
      <c r="G29" s="10"/>
      <c r="H29" s="7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3"/>
      <c r="AA29" s="13"/>
      <c r="AB29" s="13"/>
      <c r="AC29" s="13"/>
      <c r="AD29" s="10"/>
      <c r="AE29" s="10"/>
      <c r="AF29" s="10"/>
      <c r="AG29" s="10"/>
      <c r="AH29" s="10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</row>
    <row r="30" spans="1:115" s="12" customFormat="1" ht="18.5" x14ac:dyDescent="0.45">
      <c r="A30" s="16" t="s">
        <v>95</v>
      </c>
      <c r="B30" s="16"/>
      <c r="C30" s="10"/>
      <c r="D30" s="10"/>
      <c r="E30" s="10">
        <v>7650</v>
      </c>
      <c r="F30" s="7">
        <v>7999</v>
      </c>
      <c r="G30" s="10"/>
      <c r="H30" s="7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3"/>
      <c r="AA30" s="13"/>
      <c r="AB30" s="13"/>
      <c r="AC30" s="13"/>
      <c r="AD30" s="10"/>
      <c r="AE30" s="10"/>
      <c r="AF30" s="10"/>
      <c r="AG30" s="10"/>
      <c r="AH30" s="10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</row>
    <row r="31" spans="1:115" s="12" customFormat="1" ht="74" x14ac:dyDescent="0.45">
      <c r="A31" s="6" t="s">
        <v>37</v>
      </c>
      <c r="B31" s="7" t="s">
        <v>35</v>
      </c>
      <c r="C31" s="10"/>
      <c r="D31" s="10"/>
      <c r="E31" s="10">
        <v>9649</v>
      </c>
      <c r="F31" s="7">
        <v>8898</v>
      </c>
      <c r="G31" s="10"/>
      <c r="H31" s="7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3"/>
      <c r="AA31" s="13"/>
      <c r="AB31" s="13"/>
      <c r="AC31" s="13"/>
      <c r="AD31" s="10"/>
      <c r="AE31" s="10"/>
      <c r="AF31" s="10"/>
      <c r="AG31" s="10"/>
      <c r="AH31" s="10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</row>
    <row r="32" spans="1:115" ht="18.5" x14ac:dyDescent="0.45">
      <c r="A32" s="6">
        <v>3285</v>
      </c>
      <c r="B32" s="6">
        <v>3634</v>
      </c>
    </row>
    <row r="33" spans="1:2" ht="18.5" x14ac:dyDescent="0.45">
      <c r="A33" s="6">
        <v>4858</v>
      </c>
      <c r="B33" s="6">
        <v>5207</v>
      </c>
    </row>
    <row r="34" spans="1:2" ht="18.5" x14ac:dyDescent="0.45">
      <c r="A34" s="6">
        <v>7202</v>
      </c>
      <c r="B34" s="6">
        <v>7551</v>
      </c>
    </row>
    <row r="35" spans="1:2" ht="18.5" x14ac:dyDescent="0.45">
      <c r="A35" s="6">
        <v>9332</v>
      </c>
      <c r="B35" s="6">
        <v>9681</v>
      </c>
    </row>
    <row r="38" spans="1:2" ht="18.5" x14ac:dyDescent="0.45">
      <c r="A38" s="16" t="s">
        <v>96</v>
      </c>
      <c r="B38" s="16"/>
    </row>
    <row r="39" spans="1:2" ht="74" x14ac:dyDescent="0.45">
      <c r="A39" s="6" t="s">
        <v>37</v>
      </c>
      <c r="B39" s="7" t="s">
        <v>35</v>
      </c>
    </row>
    <row r="40" spans="1:2" ht="18.5" x14ac:dyDescent="0.45">
      <c r="A40" s="6">
        <v>1</v>
      </c>
      <c r="B40" s="6">
        <v>350</v>
      </c>
    </row>
    <row r="41" spans="1:2" ht="18.5" x14ac:dyDescent="0.45">
      <c r="A41" s="6">
        <v>799</v>
      </c>
      <c r="B41" s="6">
        <v>1148</v>
      </c>
    </row>
    <row r="42" spans="1:2" ht="18.5" x14ac:dyDescent="0.45">
      <c r="A42" s="6">
        <v>2039</v>
      </c>
      <c r="B42" s="6">
        <v>2388</v>
      </c>
    </row>
    <row r="43" spans="1:2" ht="18.5" x14ac:dyDescent="0.45">
      <c r="A43" s="6">
        <v>8043</v>
      </c>
      <c r="B43" s="6">
        <v>8392</v>
      </c>
    </row>
  </sheetData>
  <mergeCells count="4">
    <mergeCell ref="A22:B22"/>
    <mergeCell ref="A30:B30"/>
    <mergeCell ref="A38:B38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E4A7-AD42-48F0-8FFC-FC862EFAD859}">
  <dimension ref="A1:DO16"/>
  <sheetViews>
    <sheetView topLeftCell="F1" workbookViewId="0">
      <selection activeCell="Z1" sqref="Z1:AC1048576"/>
    </sheetView>
  </sheetViews>
  <sheetFormatPr defaultRowHeight="14.5" x14ac:dyDescent="0.35"/>
  <cols>
    <col min="2" max="2" width="14.453125" customWidth="1"/>
    <col min="3" max="3" width="15.54296875" customWidth="1"/>
    <col min="4" max="4" width="14.1796875" customWidth="1"/>
    <col min="5" max="5" width="14.81640625" customWidth="1"/>
    <col min="6" max="6" width="13" customWidth="1"/>
    <col min="7" max="7" width="11.453125" customWidth="1"/>
    <col min="8" max="8" width="14.90625" customWidth="1"/>
    <col min="29" max="29" width="10.54296875" bestFit="1" customWidth="1"/>
    <col min="32" max="32" width="10.54296875" bestFit="1" customWidth="1"/>
  </cols>
  <sheetData>
    <row r="1" spans="1:119" s="5" customFormat="1" ht="80" customHeight="1" x14ac:dyDescent="0.35">
      <c r="A1" s="1" t="s">
        <v>32</v>
      </c>
      <c r="B1" s="1" t="s">
        <v>22</v>
      </c>
      <c r="C1" s="1" t="s">
        <v>1</v>
      </c>
      <c r="D1" s="1" t="s">
        <v>0</v>
      </c>
      <c r="E1" s="1" t="s">
        <v>15</v>
      </c>
      <c r="F1" s="2" t="s">
        <v>16</v>
      </c>
      <c r="G1" s="1" t="s">
        <v>33</v>
      </c>
      <c r="H1" s="3" t="s">
        <v>18</v>
      </c>
      <c r="I1" s="3" t="s">
        <v>3</v>
      </c>
      <c r="J1" s="3" t="s">
        <v>19</v>
      </c>
      <c r="K1" s="3" t="s">
        <v>20</v>
      </c>
      <c r="L1" s="3" t="s">
        <v>2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</v>
      </c>
      <c r="R1" s="3" t="s">
        <v>50</v>
      </c>
      <c r="S1" s="3" t="s">
        <v>5</v>
      </c>
      <c r="T1" s="3" t="s">
        <v>6</v>
      </c>
      <c r="U1" s="3" t="s">
        <v>7</v>
      </c>
      <c r="V1" s="3" t="s">
        <v>17</v>
      </c>
      <c r="W1" s="3" t="s">
        <v>38</v>
      </c>
      <c r="X1" s="3" t="s">
        <v>60</v>
      </c>
      <c r="Y1" s="3" t="s">
        <v>8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39</v>
      </c>
      <c r="AE1" s="3" t="s">
        <v>40</v>
      </c>
      <c r="AF1" s="3" t="s">
        <v>44</v>
      </c>
      <c r="AG1" s="3" t="s">
        <v>43</v>
      </c>
      <c r="AH1" s="3" t="s">
        <v>51</v>
      </c>
      <c r="AI1" s="3" t="s">
        <v>41</v>
      </c>
      <c r="AJ1" s="3" t="s">
        <v>49</v>
      </c>
      <c r="AK1" s="3" t="s">
        <v>42</v>
      </c>
      <c r="AL1" s="3" t="s">
        <v>21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</row>
    <row r="2" spans="1:119" s="12" customFormat="1" ht="36" x14ac:dyDescent="0.45">
      <c r="A2" s="6">
        <v>20160</v>
      </c>
      <c r="B2" s="7">
        <v>3</v>
      </c>
      <c r="C2" s="7">
        <v>350</v>
      </c>
      <c r="D2" s="7">
        <v>8</v>
      </c>
      <c r="E2" s="7">
        <f t="shared" ref="E2:E4" si="0">D2*C2*B2</f>
        <v>8400</v>
      </c>
      <c r="F2" s="8">
        <f t="shared" ref="F2:F4" si="1">E2/A2</f>
        <v>0.41666666666666669</v>
      </c>
      <c r="G2" s="7">
        <v>201</v>
      </c>
      <c r="H2" s="7" t="s">
        <v>88</v>
      </c>
      <c r="I2" s="10">
        <v>21</v>
      </c>
      <c r="J2" s="10">
        <v>2205</v>
      </c>
      <c r="K2" s="10">
        <v>4</v>
      </c>
      <c r="L2" s="10">
        <v>51</v>
      </c>
      <c r="M2" s="10">
        <v>1076</v>
      </c>
      <c r="N2" s="10">
        <v>20160</v>
      </c>
      <c r="O2" s="10">
        <v>876</v>
      </c>
      <c r="P2" s="10">
        <v>20160</v>
      </c>
      <c r="Q2" s="10">
        <v>20160</v>
      </c>
      <c r="R2" s="10">
        <v>44</v>
      </c>
      <c r="S2" s="10">
        <v>1</v>
      </c>
      <c r="T2" s="10">
        <v>0</v>
      </c>
      <c r="U2" s="10">
        <v>3</v>
      </c>
      <c r="V2" s="10">
        <v>8</v>
      </c>
      <c r="W2" s="10">
        <v>350</v>
      </c>
      <c r="X2" s="10">
        <v>1</v>
      </c>
      <c r="Y2" s="10"/>
      <c r="Z2" s="10">
        <v>179</v>
      </c>
      <c r="AA2" s="10">
        <v>196</v>
      </c>
      <c r="AB2" s="10">
        <v>142</v>
      </c>
      <c r="AC2" s="10">
        <v>176</v>
      </c>
      <c r="AD2" s="10">
        <v>11</v>
      </c>
      <c r="AE2" s="10">
        <v>230</v>
      </c>
      <c r="AF2" s="10">
        <v>189473.4</v>
      </c>
      <c r="AG2" s="10">
        <v>112.6</v>
      </c>
      <c r="AH2" s="10">
        <v>23.9</v>
      </c>
      <c r="AI2" s="10">
        <v>88</v>
      </c>
      <c r="AJ2" s="10">
        <v>730</v>
      </c>
      <c r="AK2" s="10">
        <v>318</v>
      </c>
      <c r="AL2" s="10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</row>
    <row r="3" spans="1:119" s="12" customFormat="1" ht="36" x14ac:dyDescent="0.45">
      <c r="A3" s="6">
        <v>20160</v>
      </c>
      <c r="B3" s="7">
        <v>3</v>
      </c>
      <c r="C3" s="7">
        <v>350</v>
      </c>
      <c r="D3" s="7">
        <v>8</v>
      </c>
      <c r="E3" s="7">
        <f t="shared" si="0"/>
        <v>8400</v>
      </c>
      <c r="F3" s="8">
        <f t="shared" si="1"/>
        <v>0.41666666666666669</v>
      </c>
      <c r="G3" s="7">
        <v>251</v>
      </c>
      <c r="H3" s="7" t="s">
        <v>89</v>
      </c>
      <c r="I3" s="10">
        <v>27</v>
      </c>
      <c r="J3" s="10">
        <v>2200</v>
      </c>
      <c r="K3" s="10">
        <v>4</v>
      </c>
      <c r="L3" s="10">
        <v>63</v>
      </c>
      <c r="M3" s="10">
        <v>1576</v>
      </c>
      <c r="N3" s="10">
        <v>20160</v>
      </c>
      <c r="O3" s="10">
        <v>1270</v>
      </c>
      <c r="P3" s="10">
        <v>20160</v>
      </c>
      <c r="Q3" s="10">
        <v>20160</v>
      </c>
      <c r="R3" s="10">
        <v>31</v>
      </c>
      <c r="S3" s="10">
        <v>1</v>
      </c>
      <c r="T3" s="10">
        <v>0</v>
      </c>
      <c r="U3" s="10">
        <v>3</v>
      </c>
      <c r="V3" s="10">
        <v>8</v>
      </c>
      <c r="W3" s="10">
        <v>350</v>
      </c>
      <c r="X3" s="10">
        <v>1</v>
      </c>
      <c r="Y3" s="10"/>
      <c r="Z3" s="10">
        <v>195</v>
      </c>
      <c r="AA3" s="10">
        <v>249</v>
      </c>
      <c r="AB3" s="10">
        <v>176</v>
      </c>
      <c r="AC3" s="10">
        <v>226</v>
      </c>
      <c r="AD3" s="10">
        <v>9</v>
      </c>
      <c r="AE3" s="10">
        <v>228</v>
      </c>
      <c r="AF3" s="25">
        <v>64535</v>
      </c>
      <c r="AG3" s="10">
        <v>118.4</v>
      </c>
      <c r="AH3" s="10">
        <v>20.100000000000001</v>
      </c>
      <c r="AI3" s="10">
        <v>30</v>
      </c>
      <c r="AJ3" s="10">
        <v>279</v>
      </c>
      <c r="AK3" s="10">
        <v>258</v>
      </c>
      <c r="AL3" s="10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</row>
    <row r="4" spans="1:119" s="12" customFormat="1" ht="36" x14ac:dyDescent="0.45">
      <c r="A4" s="6">
        <v>20160</v>
      </c>
      <c r="B4" s="7">
        <v>3</v>
      </c>
      <c r="C4" s="7">
        <v>350</v>
      </c>
      <c r="D4" s="7">
        <v>8</v>
      </c>
      <c r="E4" s="7">
        <f t="shared" si="0"/>
        <v>8400</v>
      </c>
      <c r="F4" s="8">
        <f t="shared" si="1"/>
        <v>0.41666666666666669</v>
      </c>
      <c r="G4" s="7">
        <v>301</v>
      </c>
      <c r="H4" s="7" t="s">
        <v>90</v>
      </c>
      <c r="I4" s="10">
        <v>32</v>
      </c>
      <c r="J4" s="10">
        <v>2195</v>
      </c>
      <c r="K4" s="10">
        <v>4</v>
      </c>
      <c r="L4" s="10">
        <v>76</v>
      </c>
      <c r="M4" s="10">
        <v>1476</v>
      </c>
      <c r="N4" s="10">
        <v>20160</v>
      </c>
      <c r="O4" s="10">
        <v>1326</v>
      </c>
      <c r="P4" s="10">
        <v>20160</v>
      </c>
      <c r="Q4" s="10">
        <v>20160</v>
      </c>
      <c r="R4" s="10">
        <v>28</v>
      </c>
      <c r="S4" s="10">
        <v>1</v>
      </c>
      <c r="T4" s="10">
        <v>0</v>
      </c>
      <c r="U4" s="10">
        <v>3</v>
      </c>
      <c r="V4" s="10">
        <v>8</v>
      </c>
      <c r="W4" s="10">
        <v>350</v>
      </c>
      <c r="X4" s="10">
        <v>1</v>
      </c>
      <c r="Y4" s="10"/>
      <c r="Z4" s="10">
        <v>242.8</v>
      </c>
      <c r="AA4" s="10">
        <v>292</v>
      </c>
      <c r="AB4" s="10">
        <v>212</v>
      </c>
      <c r="AC4" s="12">
        <v>276</v>
      </c>
      <c r="AD4" s="12">
        <v>10</v>
      </c>
      <c r="AE4" s="10">
        <v>263</v>
      </c>
      <c r="AF4" s="10">
        <v>103688.7</v>
      </c>
      <c r="AG4" s="10">
        <v>143.69999999999999</v>
      </c>
      <c r="AH4" s="10">
        <v>53.2</v>
      </c>
      <c r="AI4" s="10">
        <v>36</v>
      </c>
      <c r="AJ4" s="10">
        <v>597</v>
      </c>
      <c r="AK4" s="10">
        <v>299</v>
      </c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</row>
    <row r="5" spans="1:119" s="12" customFormat="1" ht="18.5" x14ac:dyDescent="0.45">
      <c r="A5" s="6"/>
      <c r="B5" s="7"/>
      <c r="C5" s="7"/>
      <c r="D5" s="10"/>
      <c r="E5" s="7"/>
      <c r="F5" s="8"/>
      <c r="G5" s="7"/>
      <c r="H5" s="7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</row>
    <row r="6" spans="1:119" s="12" customFormat="1" ht="18.5" x14ac:dyDescent="0.45">
      <c r="A6" s="6"/>
      <c r="B6" s="7"/>
      <c r="C6" s="10"/>
      <c r="D6" s="10"/>
      <c r="E6" s="7"/>
      <c r="F6" s="8"/>
      <c r="G6" s="7"/>
      <c r="H6" s="7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</row>
    <row r="7" spans="1:119" s="12" customFormat="1" ht="18.5" x14ac:dyDescent="0.45">
      <c r="A7" s="16" t="s">
        <v>36</v>
      </c>
      <c r="B7" s="16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</row>
    <row r="8" spans="1:119" s="12" customFormat="1" ht="74" x14ac:dyDescent="0.45">
      <c r="A8" s="6" t="s">
        <v>37</v>
      </c>
      <c r="B8" s="7" t="s">
        <v>35</v>
      </c>
      <c r="D8" s="10"/>
      <c r="E8" s="10" t="s">
        <v>34</v>
      </c>
      <c r="F8" s="8" t="s">
        <v>35</v>
      </c>
      <c r="G8" s="7"/>
      <c r="H8" s="7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</row>
    <row r="9" spans="1:119" s="12" customFormat="1" ht="18.5" x14ac:dyDescent="0.45">
      <c r="A9" s="6">
        <v>1</v>
      </c>
      <c r="B9" s="6">
        <v>350</v>
      </c>
      <c r="C9" s="10"/>
      <c r="D9" s="10"/>
      <c r="E9" s="7">
        <v>1</v>
      </c>
      <c r="F9" s="7">
        <v>350</v>
      </c>
      <c r="G9" s="7"/>
      <c r="H9" s="7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</row>
    <row r="10" spans="1:119" s="12" customFormat="1" ht="18.5" x14ac:dyDescent="0.45">
      <c r="A10" s="6">
        <v>799</v>
      </c>
      <c r="B10" s="6">
        <v>1148</v>
      </c>
      <c r="C10" s="10"/>
      <c r="D10" s="10"/>
      <c r="E10" s="7">
        <v>765</v>
      </c>
      <c r="F10" s="7">
        <v>1114</v>
      </c>
      <c r="G10" s="7"/>
      <c r="H10" s="7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</row>
    <row r="11" spans="1:119" s="12" customFormat="1" ht="18.5" x14ac:dyDescent="0.45">
      <c r="A11" s="6">
        <v>1434</v>
      </c>
      <c r="B11" s="6">
        <v>1783</v>
      </c>
      <c r="C11" s="10"/>
      <c r="D11" s="10"/>
      <c r="E11" s="7">
        <v>1400</v>
      </c>
      <c r="F11" s="7">
        <v>1749</v>
      </c>
      <c r="G11" s="7"/>
      <c r="H11" s="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</row>
    <row r="12" spans="1:119" s="12" customFormat="1" ht="18.5" x14ac:dyDescent="0.45">
      <c r="A12" s="6">
        <v>8510</v>
      </c>
      <c r="B12" s="6">
        <v>8859</v>
      </c>
      <c r="C12" s="10"/>
      <c r="D12" s="10"/>
      <c r="E12" s="10">
        <v>3146</v>
      </c>
      <c r="F12" s="7">
        <v>3495</v>
      </c>
      <c r="G12" s="10"/>
      <c r="H12" s="7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</row>
    <row r="13" spans="1:119" s="12" customFormat="1" ht="18" x14ac:dyDescent="0.4">
      <c r="B13" s="7"/>
      <c r="C13" s="10"/>
      <c r="D13" s="10"/>
      <c r="E13" s="10">
        <v>4226</v>
      </c>
      <c r="F13" s="7">
        <v>4575</v>
      </c>
      <c r="G13" s="10"/>
      <c r="H13" s="7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</row>
    <row r="14" spans="1:119" s="12" customFormat="1" ht="18" x14ac:dyDescent="0.4">
      <c r="B14" s="7"/>
      <c r="C14" s="10"/>
      <c r="D14" s="10"/>
      <c r="E14" s="10">
        <v>6742</v>
      </c>
      <c r="F14" s="7">
        <v>7091</v>
      </c>
      <c r="G14" s="10"/>
      <c r="H14" s="7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</row>
    <row r="15" spans="1:119" s="12" customFormat="1" ht="18" x14ac:dyDescent="0.4">
      <c r="B15" s="7"/>
      <c r="C15" s="10"/>
      <c r="D15" s="10"/>
      <c r="E15" s="10">
        <v>7650</v>
      </c>
      <c r="F15" s="7">
        <v>7999</v>
      </c>
      <c r="G15" s="10"/>
      <c r="H15" s="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</row>
    <row r="16" spans="1:119" s="12" customFormat="1" ht="18" x14ac:dyDescent="0.4">
      <c r="B16" s="7"/>
      <c r="C16" s="10"/>
      <c r="D16" s="10"/>
      <c r="E16" s="10">
        <v>9649</v>
      </c>
      <c r="F16" s="7">
        <v>8898</v>
      </c>
      <c r="G16" s="10"/>
      <c r="H16" s="7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FAD8-DF16-4C7D-8415-E2C90BDB77A6}">
  <dimension ref="A1:DM15"/>
  <sheetViews>
    <sheetView workbookViewId="0">
      <selection activeCell="G2" sqref="A2:XFD2"/>
    </sheetView>
  </sheetViews>
  <sheetFormatPr defaultRowHeight="14.5" x14ac:dyDescent="0.35"/>
  <cols>
    <col min="7" max="7" width="15.26953125" customWidth="1"/>
    <col min="10" max="10" width="11.1796875" customWidth="1"/>
  </cols>
  <sheetData>
    <row r="1" spans="1:117" s="5" customFormat="1" ht="80" customHeight="1" x14ac:dyDescent="0.35">
      <c r="A1" s="1" t="s">
        <v>32</v>
      </c>
      <c r="B1" s="1" t="s">
        <v>22</v>
      </c>
      <c r="C1" s="17" t="s">
        <v>1</v>
      </c>
      <c r="D1" s="17"/>
      <c r="E1" s="17"/>
      <c r="F1" s="1" t="s">
        <v>0</v>
      </c>
      <c r="G1" s="1" t="s">
        <v>15</v>
      </c>
      <c r="H1" s="2" t="s">
        <v>16</v>
      </c>
      <c r="I1" s="1" t="s">
        <v>33</v>
      </c>
      <c r="J1" s="3" t="s">
        <v>18</v>
      </c>
      <c r="K1" s="3" t="s">
        <v>3</v>
      </c>
      <c r="L1" s="3" t="s">
        <v>19</v>
      </c>
      <c r="M1" s="3" t="s">
        <v>20</v>
      </c>
      <c r="N1" s="3" t="s">
        <v>2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</v>
      </c>
      <c r="T1" s="3" t="s">
        <v>50</v>
      </c>
      <c r="U1" s="3" t="s">
        <v>5</v>
      </c>
      <c r="V1" s="3" t="s">
        <v>6</v>
      </c>
      <c r="W1" s="3" t="s">
        <v>7</v>
      </c>
      <c r="X1" s="3" t="s">
        <v>17</v>
      </c>
      <c r="Y1" s="3" t="s">
        <v>38</v>
      </c>
      <c r="Z1" s="3" t="s">
        <v>60</v>
      </c>
      <c r="AA1" s="3" t="s">
        <v>8</v>
      </c>
      <c r="AB1" s="3" t="s">
        <v>39</v>
      </c>
      <c r="AC1" s="3" t="s">
        <v>40</v>
      </c>
      <c r="AD1" s="3" t="s">
        <v>44</v>
      </c>
      <c r="AE1" s="3" t="s">
        <v>43</v>
      </c>
      <c r="AF1" s="3" t="s">
        <v>51</v>
      </c>
      <c r="AG1" s="3" t="s">
        <v>41</v>
      </c>
      <c r="AH1" s="3" t="s">
        <v>49</v>
      </c>
      <c r="AI1" s="3" t="s">
        <v>42</v>
      </c>
      <c r="AJ1" s="3" t="s">
        <v>21</v>
      </c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</row>
    <row r="2" spans="1:117" s="12" customFormat="1" ht="54.5" x14ac:dyDescent="0.45">
      <c r="A2" s="6">
        <v>20160</v>
      </c>
      <c r="B2" s="7">
        <v>3</v>
      </c>
      <c r="C2" s="7">
        <v>220</v>
      </c>
      <c r="D2" s="7">
        <v>280</v>
      </c>
      <c r="E2" s="7">
        <v>350</v>
      </c>
      <c r="F2" s="7">
        <v>8</v>
      </c>
      <c r="G2" s="7">
        <f>SUM(C2:E2)*F2</f>
        <v>6800</v>
      </c>
      <c r="H2" s="8">
        <f t="shared" ref="H2:H3" si="0">G2/A2</f>
        <v>0.33730158730158732</v>
      </c>
      <c r="I2" s="7">
        <v>201</v>
      </c>
      <c r="J2" s="7" t="s">
        <v>91</v>
      </c>
      <c r="K2" s="10">
        <v>21</v>
      </c>
      <c r="L2" s="10">
        <v>2205</v>
      </c>
      <c r="M2" s="10">
        <v>2</v>
      </c>
      <c r="N2" s="10">
        <v>101</v>
      </c>
      <c r="O2" s="10">
        <v>976</v>
      </c>
      <c r="P2" s="10">
        <v>20160</v>
      </c>
      <c r="Q2" s="10">
        <v>876</v>
      </c>
      <c r="R2" s="10">
        <v>20160</v>
      </c>
      <c r="S2" s="10">
        <v>20160</v>
      </c>
      <c r="T2" s="10">
        <v>56</v>
      </c>
      <c r="U2" s="10">
        <v>1</v>
      </c>
      <c r="V2" s="10">
        <v>0</v>
      </c>
      <c r="W2" s="10">
        <v>3</v>
      </c>
      <c r="X2" s="10">
        <v>8</v>
      </c>
      <c r="Y2" s="10" t="s">
        <v>102</v>
      </c>
      <c r="Z2" s="10">
        <v>1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</row>
    <row r="3" spans="1:117" s="12" customFormat="1" ht="54.5" x14ac:dyDescent="0.45">
      <c r="A3" s="6">
        <v>20160</v>
      </c>
      <c r="B3" s="7">
        <v>3</v>
      </c>
      <c r="C3" s="7">
        <v>220</v>
      </c>
      <c r="D3" s="7">
        <v>280</v>
      </c>
      <c r="E3" s="7">
        <v>350</v>
      </c>
      <c r="F3" s="7">
        <v>8</v>
      </c>
      <c r="G3" s="7">
        <f t="shared" ref="G3" si="1">SUM(C3:E3)*F3</f>
        <v>6800</v>
      </c>
      <c r="H3" s="8">
        <f t="shared" si="0"/>
        <v>0.33730158730158732</v>
      </c>
      <c r="I3" s="7">
        <v>201</v>
      </c>
      <c r="J3" s="7" t="s">
        <v>92</v>
      </c>
      <c r="K3" s="10">
        <v>21</v>
      </c>
      <c r="L3" s="10">
        <v>2205</v>
      </c>
      <c r="M3" s="10">
        <v>3</v>
      </c>
      <c r="N3" s="10">
        <v>67</v>
      </c>
      <c r="O3" s="10">
        <v>1126</v>
      </c>
      <c r="P3" s="10">
        <v>20160</v>
      </c>
      <c r="Q3" s="10">
        <v>876</v>
      </c>
      <c r="R3" s="10">
        <v>20160</v>
      </c>
      <c r="S3" s="10">
        <v>20160</v>
      </c>
      <c r="T3" s="10">
        <v>47</v>
      </c>
      <c r="U3" s="10">
        <v>1</v>
      </c>
      <c r="V3" s="10">
        <v>0</v>
      </c>
      <c r="W3" s="10">
        <v>3</v>
      </c>
      <c r="X3" s="10">
        <v>8</v>
      </c>
      <c r="Y3" s="10" t="s">
        <v>103</v>
      </c>
      <c r="Z3" s="10">
        <v>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</row>
    <row r="4" spans="1:117" s="12" customFormat="1" ht="18.5" x14ac:dyDescent="0.45">
      <c r="A4" s="6"/>
      <c r="B4" s="7"/>
      <c r="C4" s="7"/>
      <c r="D4" s="7"/>
      <c r="E4" s="7"/>
      <c r="F4" s="10"/>
      <c r="G4" s="7"/>
      <c r="H4" s="8"/>
      <c r="I4" s="7"/>
      <c r="J4" s="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</row>
    <row r="5" spans="1:117" s="12" customFormat="1" ht="18.5" x14ac:dyDescent="0.45">
      <c r="A5" s="6"/>
      <c r="B5" s="7"/>
      <c r="C5" s="10"/>
      <c r="D5" s="10"/>
      <c r="E5" s="10"/>
      <c r="F5" s="10"/>
      <c r="G5" s="7"/>
      <c r="H5" s="8"/>
      <c r="I5" s="7"/>
      <c r="J5" s="7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</row>
    <row r="6" spans="1:117" s="12" customFormat="1" ht="18.5" x14ac:dyDescent="0.45">
      <c r="A6" s="16" t="s">
        <v>36</v>
      </c>
      <c r="B6" s="16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</row>
    <row r="7" spans="1:117" s="12" customFormat="1" ht="74" x14ac:dyDescent="0.45">
      <c r="A7" s="6" t="s">
        <v>37</v>
      </c>
      <c r="B7" s="7" t="s">
        <v>35</v>
      </c>
      <c r="F7" s="10"/>
      <c r="G7" s="10" t="s">
        <v>34</v>
      </c>
      <c r="H7" s="8" t="s">
        <v>35</v>
      </c>
      <c r="I7" s="7"/>
      <c r="J7" s="7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</row>
    <row r="8" spans="1:117" s="12" customFormat="1" ht="18.5" x14ac:dyDescent="0.45">
      <c r="A8" s="6">
        <v>1</v>
      </c>
      <c r="B8" s="6">
        <v>350</v>
      </c>
      <c r="C8" s="10"/>
      <c r="D8" s="10"/>
      <c r="E8" s="10"/>
      <c r="F8" s="10"/>
      <c r="G8" s="7">
        <v>1</v>
      </c>
      <c r="H8" s="7">
        <v>350</v>
      </c>
      <c r="I8" s="7"/>
      <c r="J8" s="7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</row>
    <row r="9" spans="1:117" s="12" customFormat="1" ht="18.5" x14ac:dyDescent="0.45">
      <c r="A9" s="6">
        <v>799</v>
      </c>
      <c r="B9" s="6">
        <v>1148</v>
      </c>
      <c r="C9" s="10"/>
      <c r="D9" s="10"/>
      <c r="E9" s="10"/>
      <c r="F9" s="10"/>
      <c r="G9" s="7">
        <v>765</v>
      </c>
      <c r="H9" s="7">
        <v>1114</v>
      </c>
      <c r="I9" s="7"/>
      <c r="J9" s="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</row>
    <row r="10" spans="1:117" s="12" customFormat="1" ht="18.5" x14ac:dyDescent="0.45">
      <c r="A10" s="6">
        <v>1434</v>
      </c>
      <c r="B10" s="6">
        <v>1783</v>
      </c>
      <c r="C10" s="10"/>
      <c r="D10" s="10"/>
      <c r="E10" s="10"/>
      <c r="F10" s="10"/>
      <c r="G10" s="7">
        <v>1400</v>
      </c>
      <c r="H10" s="7">
        <v>1749</v>
      </c>
      <c r="I10" s="7"/>
      <c r="J10" s="7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</row>
    <row r="11" spans="1:117" s="12" customFormat="1" ht="18.5" x14ac:dyDescent="0.45">
      <c r="A11" s="6">
        <v>8510</v>
      </c>
      <c r="B11" s="6">
        <v>8859</v>
      </c>
      <c r="C11" s="10"/>
      <c r="D11" s="10"/>
      <c r="E11" s="10"/>
      <c r="F11" s="10"/>
      <c r="G11" s="10">
        <v>3146</v>
      </c>
      <c r="H11" s="7">
        <v>3495</v>
      </c>
      <c r="I11" s="10"/>
      <c r="J11" s="7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</row>
    <row r="12" spans="1:117" s="12" customFormat="1" ht="18" x14ac:dyDescent="0.4">
      <c r="B12" s="7"/>
      <c r="C12" s="10"/>
      <c r="D12" s="10"/>
      <c r="E12" s="10"/>
      <c r="F12" s="10"/>
      <c r="G12" s="10">
        <v>4226</v>
      </c>
      <c r="H12" s="7">
        <v>4575</v>
      </c>
      <c r="I12" s="10"/>
      <c r="J12" s="7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</row>
    <row r="13" spans="1:117" s="12" customFormat="1" ht="18" x14ac:dyDescent="0.4">
      <c r="B13" s="7"/>
      <c r="C13" s="10"/>
      <c r="D13" s="10"/>
      <c r="E13" s="10"/>
      <c r="F13" s="10"/>
      <c r="G13" s="10">
        <v>6742</v>
      </c>
      <c r="H13" s="7">
        <v>7091</v>
      </c>
      <c r="I13" s="10"/>
      <c r="J13" s="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</row>
    <row r="14" spans="1:117" s="12" customFormat="1" ht="18" x14ac:dyDescent="0.4">
      <c r="B14" s="7"/>
      <c r="C14" s="10"/>
      <c r="D14" s="10"/>
      <c r="E14" s="10"/>
      <c r="F14" s="10"/>
      <c r="G14" s="10">
        <v>7650</v>
      </c>
      <c r="H14" s="7">
        <v>7999</v>
      </c>
      <c r="I14" s="10"/>
      <c r="J14" s="7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</row>
    <row r="15" spans="1:117" s="12" customFormat="1" ht="18" x14ac:dyDescent="0.4">
      <c r="B15" s="7"/>
      <c r="C15" s="10"/>
      <c r="D15" s="10"/>
      <c r="E15" s="10"/>
      <c r="F15" s="10"/>
      <c r="G15" s="10">
        <v>9649</v>
      </c>
      <c r="H15" s="7">
        <v>8898</v>
      </c>
      <c r="I15" s="10"/>
      <c r="J15" s="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</row>
  </sheetData>
  <mergeCells count="2">
    <mergeCell ref="A6:B6"/>
    <mergeCell ref="C1:E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4346-E1FE-4E4D-93B8-0398DCE562F4}">
  <dimension ref="A1:DO14"/>
  <sheetViews>
    <sheetView workbookViewId="0">
      <selection activeCell="E8" sqref="E8"/>
    </sheetView>
  </sheetViews>
  <sheetFormatPr defaultRowHeight="14.5" x14ac:dyDescent="0.35"/>
  <cols>
    <col min="8" max="8" width="10.08984375" customWidth="1"/>
    <col min="26" max="26" width="8.90625" bestFit="1" customWidth="1"/>
  </cols>
  <sheetData>
    <row r="1" spans="1:119" s="5" customFormat="1" ht="80" customHeight="1" x14ac:dyDescent="0.35">
      <c r="A1" s="1" t="s">
        <v>32</v>
      </c>
      <c r="B1" s="1" t="s">
        <v>22</v>
      </c>
      <c r="C1" s="17" t="s">
        <v>1</v>
      </c>
      <c r="D1" s="17"/>
      <c r="E1" s="17"/>
      <c r="F1" s="17" t="s">
        <v>0</v>
      </c>
      <c r="G1" s="17"/>
      <c r="H1" s="17"/>
      <c r="I1" s="1" t="s">
        <v>15</v>
      </c>
      <c r="J1" s="2" t="s">
        <v>16</v>
      </c>
      <c r="K1" s="1" t="s">
        <v>33</v>
      </c>
      <c r="L1" s="3" t="s">
        <v>18</v>
      </c>
      <c r="M1" s="3" t="s">
        <v>3</v>
      </c>
      <c r="N1" s="3" t="s">
        <v>19</v>
      </c>
      <c r="O1" s="3" t="s">
        <v>20</v>
      </c>
      <c r="P1" s="3" t="s">
        <v>2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</v>
      </c>
      <c r="V1" s="3" t="s">
        <v>50</v>
      </c>
      <c r="W1" s="3" t="s">
        <v>5</v>
      </c>
      <c r="X1" s="3" t="s">
        <v>6</v>
      </c>
      <c r="Y1" s="3" t="s">
        <v>7</v>
      </c>
      <c r="Z1" s="3" t="s">
        <v>17</v>
      </c>
      <c r="AA1" s="3" t="s">
        <v>38</v>
      </c>
      <c r="AB1" s="3" t="s">
        <v>60</v>
      </c>
      <c r="AC1" s="3" t="s">
        <v>8</v>
      </c>
      <c r="AD1" s="3" t="s">
        <v>39</v>
      </c>
      <c r="AE1" s="3" t="s">
        <v>40</v>
      </c>
      <c r="AF1" s="3" t="s">
        <v>44</v>
      </c>
      <c r="AG1" s="3" t="s">
        <v>43</v>
      </c>
      <c r="AH1" s="3" t="s">
        <v>51</v>
      </c>
      <c r="AI1" s="3" t="s">
        <v>41</v>
      </c>
      <c r="AJ1" s="3" t="s">
        <v>49</v>
      </c>
      <c r="AK1" s="3" t="s">
        <v>42</v>
      </c>
      <c r="AL1" s="3" t="s">
        <v>21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</row>
    <row r="2" spans="1:119" s="12" customFormat="1" ht="54.5" x14ac:dyDescent="0.45">
      <c r="A2" s="6">
        <v>20160</v>
      </c>
      <c r="B2" s="7">
        <v>3</v>
      </c>
      <c r="C2" s="7">
        <v>220</v>
      </c>
      <c r="D2" s="7">
        <v>280</v>
      </c>
      <c r="E2" s="7">
        <v>350</v>
      </c>
      <c r="F2" s="7">
        <v>12</v>
      </c>
      <c r="G2" s="7">
        <v>7</v>
      </c>
      <c r="H2" s="7">
        <v>5</v>
      </c>
      <c r="I2" s="7">
        <f t="shared" ref="I2" si="0">(C2*F2)+(D2*G2)+(E2*H2)</f>
        <v>6350</v>
      </c>
      <c r="J2" s="8">
        <f t="shared" ref="J2" si="1">I2/A2</f>
        <v>0.31498015873015872</v>
      </c>
      <c r="K2" s="7">
        <v>201</v>
      </c>
      <c r="L2" s="7" t="s">
        <v>93</v>
      </c>
      <c r="M2" s="10">
        <v>21</v>
      </c>
      <c r="N2" s="10">
        <v>2205</v>
      </c>
      <c r="O2" s="10">
        <v>3</v>
      </c>
      <c r="P2" s="10">
        <v>67</v>
      </c>
      <c r="Q2" s="10">
        <v>1126</v>
      </c>
      <c r="R2" s="10">
        <v>20160</v>
      </c>
      <c r="S2" s="10">
        <v>926</v>
      </c>
      <c r="T2" s="10">
        <v>20160</v>
      </c>
      <c r="U2" s="10">
        <v>20160</v>
      </c>
      <c r="V2" s="10">
        <v>43</v>
      </c>
      <c r="W2" s="10">
        <v>1</v>
      </c>
      <c r="X2" s="10">
        <v>0</v>
      </c>
      <c r="Y2" s="10">
        <v>3</v>
      </c>
      <c r="Z2" s="26" t="s">
        <v>105</v>
      </c>
      <c r="AA2" s="10" t="s">
        <v>104</v>
      </c>
      <c r="AB2" s="10">
        <v>1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</row>
    <row r="3" spans="1:119" s="12" customFormat="1" ht="18.5" x14ac:dyDescent="0.45">
      <c r="A3" s="6"/>
      <c r="B3" s="7"/>
      <c r="C3" s="7"/>
      <c r="D3" s="7"/>
      <c r="E3" s="7"/>
      <c r="F3" s="7"/>
      <c r="G3" s="7"/>
      <c r="H3" s="10"/>
      <c r="I3" s="7"/>
      <c r="J3" s="8"/>
      <c r="K3" s="7"/>
      <c r="L3" s="7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</row>
    <row r="4" spans="1:119" s="12" customFormat="1" ht="18.5" x14ac:dyDescent="0.45">
      <c r="A4" s="6"/>
      <c r="B4" s="7"/>
      <c r="C4" s="10"/>
      <c r="D4" s="10"/>
      <c r="E4" s="10"/>
      <c r="F4" s="10"/>
      <c r="G4" s="10"/>
      <c r="H4" s="10"/>
      <c r="I4" s="7"/>
      <c r="J4" s="8"/>
      <c r="K4" s="7"/>
      <c r="L4" s="7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</row>
    <row r="5" spans="1:119" s="12" customFormat="1" ht="18.5" x14ac:dyDescent="0.45">
      <c r="A5" s="16" t="s">
        <v>36</v>
      </c>
      <c r="B5" s="16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</row>
    <row r="6" spans="1:119" s="12" customFormat="1" ht="74" x14ac:dyDescent="0.45">
      <c r="A6" s="6" t="s">
        <v>37</v>
      </c>
      <c r="B6" s="7" t="s">
        <v>35</v>
      </c>
      <c r="H6" s="10"/>
      <c r="I6" s="10" t="s">
        <v>34</v>
      </c>
      <c r="J6" s="8" t="s">
        <v>35</v>
      </c>
      <c r="K6" s="7"/>
      <c r="L6" s="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</row>
    <row r="7" spans="1:119" s="12" customFormat="1" ht="18.5" x14ac:dyDescent="0.45">
      <c r="A7" s="6">
        <v>1</v>
      </c>
      <c r="B7" s="6">
        <v>350</v>
      </c>
      <c r="C7" s="10"/>
      <c r="D7" s="10"/>
      <c r="E7" s="10"/>
      <c r="F7" s="10"/>
      <c r="G7" s="10"/>
      <c r="H7" s="10"/>
      <c r="I7" s="7">
        <v>1</v>
      </c>
      <c r="J7" s="7">
        <v>350</v>
      </c>
      <c r="K7" s="7"/>
      <c r="L7" s="7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</row>
    <row r="8" spans="1:119" s="12" customFormat="1" ht="18.5" x14ac:dyDescent="0.45">
      <c r="A8" s="6">
        <v>799</v>
      </c>
      <c r="B8" s="6">
        <v>1148</v>
      </c>
      <c r="C8" s="10"/>
      <c r="D8" s="10"/>
      <c r="E8" s="10"/>
      <c r="F8" s="10"/>
      <c r="G8" s="10"/>
      <c r="H8" s="10"/>
      <c r="I8" s="7">
        <v>765</v>
      </c>
      <c r="J8" s="7">
        <v>1114</v>
      </c>
      <c r="K8" s="7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</row>
    <row r="9" spans="1:119" s="12" customFormat="1" ht="18.5" x14ac:dyDescent="0.45">
      <c r="A9" s="6">
        <v>1434</v>
      </c>
      <c r="B9" s="6">
        <v>1783</v>
      </c>
      <c r="C9" s="10"/>
      <c r="D9" s="10"/>
      <c r="E9" s="10"/>
      <c r="F9" s="10"/>
      <c r="G9" s="10"/>
      <c r="H9" s="10"/>
      <c r="I9" s="7">
        <v>1400</v>
      </c>
      <c r="J9" s="7">
        <v>1749</v>
      </c>
      <c r="K9" s="7"/>
      <c r="L9" s="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</row>
    <row r="10" spans="1:119" s="12" customFormat="1" ht="18.5" x14ac:dyDescent="0.45">
      <c r="A10" s="6">
        <v>8510</v>
      </c>
      <c r="B10" s="6">
        <v>8859</v>
      </c>
      <c r="C10" s="10"/>
      <c r="D10" s="10"/>
      <c r="E10" s="10"/>
      <c r="F10" s="10"/>
      <c r="G10" s="10"/>
      <c r="H10" s="10"/>
      <c r="I10" s="10">
        <v>3146</v>
      </c>
      <c r="J10" s="7">
        <v>3495</v>
      </c>
      <c r="K10" s="10"/>
      <c r="L10" s="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</row>
    <row r="11" spans="1:119" s="12" customFormat="1" ht="18" x14ac:dyDescent="0.4">
      <c r="B11" s="7"/>
      <c r="C11" s="10"/>
      <c r="D11" s="10"/>
      <c r="E11" s="10"/>
      <c r="F11" s="10"/>
      <c r="G11" s="10"/>
      <c r="H11" s="10"/>
      <c r="I11" s="10">
        <v>4226</v>
      </c>
      <c r="J11" s="7">
        <v>4575</v>
      </c>
      <c r="K11" s="10"/>
      <c r="L11" s="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</row>
    <row r="12" spans="1:119" s="12" customFormat="1" ht="18" x14ac:dyDescent="0.4">
      <c r="B12" s="7"/>
      <c r="C12" s="10"/>
      <c r="D12" s="10"/>
      <c r="E12" s="10"/>
      <c r="F12" s="10"/>
      <c r="G12" s="10"/>
      <c r="H12" s="10"/>
      <c r="I12" s="10">
        <v>6742</v>
      </c>
      <c r="J12" s="7">
        <v>7091</v>
      </c>
      <c r="K12" s="10"/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</row>
    <row r="13" spans="1:119" s="12" customFormat="1" ht="18" x14ac:dyDescent="0.4">
      <c r="B13" s="7"/>
      <c r="C13" s="10"/>
      <c r="D13" s="10"/>
      <c r="E13" s="10"/>
      <c r="F13" s="10"/>
      <c r="G13" s="10"/>
      <c r="H13" s="10"/>
      <c r="I13" s="10">
        <v>7650</v>
      </c>
      <c r="J13" s="7">
        <v>7999</v>
      </c>
      <c r="K13" s="10"/>
      <c r="L13" s="7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</row>
    <row r="14" spans="1:119" s="12" customFormat="1" ht="18" x14ac:dyDescent="0.4">
      <c r="B14" s="7"/>
      <c r="C14" s="10"/>
      <c r="D14" s="10"/>
      <c r="E14" s="10"/>
      <c r="F14" s="10"/>
      <c r="G14" s="10"/>
      <c r="H14" s="10"/>
      <c r="I14" s="10">
        <v>9649</v>
      </c>
      <c r="J14" s="7">
        <v>8898</v>
      </c>
      <c r="K14" s="10"/>
      <c r="L14" s="7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</row>
  </sheetData>
  <mergeCells count="3">
    <mergeCell ref="A5:B5"/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RNo.1-RL 250</vt:lpstr>
      <vt:lpstr>RNo.1-RL 350</vt:lpstr>
      <vt:lpstr>RNo.3-RL 350</vt:lpstr>
      <vt:lpstr>RNo.3-RL 350 -GL 20160</vt:lpstr>
      <vt:lpstr>RL (220-280-350) CN 8</vt:lpstr>
      <vt:lpstr>RL (220-280-350) CN (12-7-5)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</dc:creator>
  <cp:lastModifiedBy>Sherif</cp:lastModifiedBy>
  <dcterms:created xsi:type="dcterms:W3CDTF">2015-06-05T18:17:20Z</dcterms:created>
  <dcterms:modified xsi:type="dcterms:W3CDTF">2021-02-01T15:26:54Z</dcterms:modified>
</cp:coreProperties>
</file>